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675" yWindow="1500" windowWidth="21840" windowHeight="6630"/>
  </bookViews>
  <sheets>
    <sheet name="国内work order" sheetId="1" r:id="rId1"/>
  </sheets>
  <definedNames>
    <definedName name="_xlnm._FilterDatabase" localSheetId="0" hidden="1">'国内work order'!$A$1:$O$2718</definedName>
    <definedName name="_xlnm.Print_Area" localSheetId="0">'国内work order'!$A$1:$N$974</definedName>
  </definedNames>
  <calcPr calcId="144525"/>
</workbook>
</file>

<file path=xl/calcChain.xml><?xml version="1.0" encoding="utf-8"?>
<calcChain xmlns="http://schemas.openxmlformats.org/spreadsheetml/2006/main">
  <c r="G2711" i="1" l="1"/>
  <c r="G2709" i="1"/>
  <c r="G2710" i="1"/>
  <c r="G2708" i="1"/>
  <c r="G2707" i="1"/>
  <c r="G2706" i="1"/>
  <c r="G2705" i="1"/>
  <c r="G2704" i="1"/>
  <c r="G2703" i="1"/>
  <c r="G2702" i="1"/>
  <c r="G2433" i="1"/>
  <c r="G2701" i="1"/>
  <c r="G2700" i="1"/>
  <c r="G2699" i="1"/>
  <c r="G2698" i="1"/>
  <c r="G2697" i="1"/>
  <c r="G2696" i="1" l="1"/>
  <c r="G2695" i="1"/>
  <c r="G2675" i="1"/>
  <c r="G2676" i="1"/>
  <c r="G2677" i="1"/>
  <c r="G2678" i="1"/>
  <c r="G2679" i="1"/>
  <c r="G2680" i="1"/>
  <c r="G2681" i="1"/>
  <c r="G2682" i="1"/>
  <c r="G2674" i="1"/>
  <c r="G2691" i="1" l="1"/>
  <c r="G2690" i="1"/>
  <c r="G2689" i="1"/>
  <c r="G2688" i="1"/>
  <c r="G2687" i="1"/>
  <c r="G2686" i="1"/>
  <c r="G2685" i="1"/>
  <c r="G2684" i="1"/>
  <c r="G2683" i="1"/>
  <c r="G2672" i="1"/>
  <c r="G2673" i="1"/>
  <c r="G2671" i="1"/>
  <c r="G2670" i="1"/>
  <c r="G2236" i="1" l="1"/>
  <c r="G2235" i="1"/>
  <c r="G2659" i="1" l="1"/>
  <c r="G2655" i="1" l="1"/>
  <c r="G2654" i="1"/>
  <c r="G2653" i="1"/>
  <c r="G2652" i="1"/>
  <c r="G2234" i="1"/>
  <c r="G2233" i="1"/>
  <c r="G2232" i="1"/>
  <c r="G2231" i="1"/>
  <c r="G2651" i="1"/>
  <c r="G2650" i="1"/>
  <c r="G2649" i="1"/>
  <c r="G2648" i="1"/>
  <c r="G2647" i="1"/>
  <c r="G2646" i="1"/>
  <c r="G2645" i="1"/>
  <c r="G2644" i="1"/>
  <c r="G2643" i="1"/>
  <c r="G2641" i="1"/>
  <c r="G2642" i="1"/>
  <c r="G2640" i="1"/>
  <c r="G2639" i="1"/>
  <c r="G2638" i="1"/>
  <c r="G2629" i="1"/>
  <c r="G2637" i="1"/>
  <c r="G2636" i="1"/>
  <c r="G2633" i="1"/>
  <c r="G2634" i="1"/>
  <c r="G2635" i="1"/>
  <c r="G2632" i="1"/>
  <c r="G2631" i="1"/>
  <c r="G2630" i="1"/>
  <c r="G2626" i="1" l="1"/>
  <c r="G2625" i="1"/>
  <c r="G2624" i="1"/>
  <c r="G2623" i="1"/>
  <c r="G2622" i="1" l="1"/>
  <c r="G2621" i="1"/>
  <c r="G2620" i="1"/>
  <c r="G2619" i="1"/>
  <c r="G2618" i="1"/>
  <c r="G2617" i="1"/>
  <c r="G2616" i="1"/>
  <c r="G2615" i="1"/>
  <c r="G2614" i="1"/>
  <c r="G2613" i="1" l="1"/>
  <c r="G2612" i="1"/>
  <c r="G2611" i="1"/>
  <c r="G2610" i="1"/>
  <c r="G2609" i="1"/>
  <c r="G2607" i="1"/>
  <c r="G2606" i="1"/>
  <c r="G2605" i="1"/>
  <c r="G2597" i="1" l="1"/>
  <c r="G2598" i="1"/>
  <c r="G2599" i="1"/>
  <c r="G2600" i="1"/>
  <c r="G2603" i="1"/>
  <c r="G2604" i="1"/>
  <c r="G2602" i="1"/>
  <c r="G2601" i="1"/>
  <c r="G2593" i="1"/>
  <c r="G2594" i="1"/>
  <c r="G2595" i="1"/>
  <c r="G2596" i="1" l="1"/>
  <c r="G2592" i="1"/>
  <c r="G2591" i="1"/>
  <c r="G2589" i="1"/>
  <c r="G2588" i="1"/>
  <c r="G2587" i="1"/>
  <c r="G2586" i="1"/>
  <c r="G2585" i="1"/>
  <c r="G2550" i="1" l="1"/>
  <c r="G2549" i="1"/>
  <c r="G2548" i="1"/>
  <c r="G2547" i="1"/>
  <c r="G2546" i="1"/>
  <c r="G2430" i="1"/>
  <c r="G2429" i="1"/>
  <c r="G2407" i="1"/>
  <c r="G2543" i="1"/>
  <c r="G2544" i="1"/>
  <c r="G2545" i="1"/>
  <c r="G2542" i="1"/>
  <c r="G2583" i="1"/>
  <c r="G2584" i="1"/>
  <c r="G2579" i="1"/>
  <c r="G2580" i="1"/>
  <c r="G2581" i="1"/>
  <c r="G2582" i="1"/>
  <c r="G2577" i="1"/>
  <c r="G2578" i="1"/>
  <c r="G2574" i="1"/>
  <c r="G2575" i="1"/>
  <c r="G2576" i="1"/>
  <c r="G2570" i="1"/>
  <c r="G2571" i="1"/>
  <c r="G2572" i="1"/>
  <c r="G2573" i="1"/>
  <c r="G2566" i="1"/>
  <c r="G2567" i="1"/>
  <c r="G2568" i="1"/>
  <c r="G2569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52" i="1"/>
  <c r="G2540" i="1" l="1"/>
  <c r="G2541" i="1"/>
  <c r="G2539" i="1"/>
  <c r="G2525" i="1"/>
  <c r="G2524" i="1"/>
  <c r="G219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193" i="1" l="1"/>
  <c r="G2510" i="1"/>
  <c r="G2192" i="1"/>
  <c r="G2509" i="1"/>
  <c r="G2508" i="1"/>
  <c r="G2507" i="1"/>
  <c r="G2506" i="1" l="1"/>
  <c r="G2505" i="1"/>
  <c r="G2504" i="1"/>
  <c r="G2496" i="1"/>
  <c r="G2495" i="1"/>
  <c r="G2502" i="1" l="1"/>
  <c r="G2503" i="1"/>
  <c r="G2500" i="1"/>
  <c r="G2501" i="1"/>
  <c r="G2499" i="1"/>
  <c r="G2498" i="1"/>
  <c r="G2190" i="1"/>
  <c r="G2191" i="1"/>
  <c r="G2189" i="1"/>
  <c r="G2188" i="1"/>
  <c r="G2187" i="1" l="1"/>
  <c r="G2493" i="1" l="1"/>
  <c r="G2492" i="1"/>
  <c r="G2186" i="1"/>
  <c r="G2491" i="1"/>
  <c r="G123" i="1"/>
  <c r="G122" i="1"/>
  <c r="G60" i="1"/>
  <c r="G59" i="1"/>
  <c r="G50" i="1"/>
  <c r="G49" i="1"/>
  <c r="G48" i="1"/>
  <c r="G47" i="1"/>
  <c r="G2489" i="1" l="1"/>
  <c r="G2488" i="1"/>
  <c r="G2478" i="1" l="1"/>
  <c r="G2486" i="1" l="1"/>
  <c r="G2181" i="1" l="1"/>
  <c r="G2485" i="1"/>
  <c r="G2180" i="1"/>
  <c r="G2179" i="1"/>
  <c r="G2484" i="1"/>
  <c r="G2178" i="1"/>
  <c r="G2177" i="1"/>
  <c r="G2176" i="1"/>
  <c r="G2175" i="1"/>
  <c r="G2174" i="1"/>
  <c r="G2483" i="1"/>
  <c r="G2117" i="1"/>
  <c r="G2482" i="1"/>
  <c r="G2481" i="1"/>
  <c r="G2480" i="1" l="1"/>
  <c r="G2479" i="1"/>
  <c r="G2172" i="1" l="1"/>
  <c r="G2171" i="1"/>
  <c r="G2170" i="1"/>
  <c r="G2477" i="1" l="1"/>
  <c r="G2168" i="1" l="1"/>
  <c r="G2445" i="1"/>
  <c r="G2475" i="1"/>
  <c r="G2167" i="1" l="1"/>
  <c r="G2166" i="1"/>
  <c r="G2165" i="1"/>
  <c r="G2474" i="1"/>
  <c r="G2159" i="1"/>
  <c r="G2160" i="1"/>
  <c r="G2161" i="1"/>
  <c r="G2162" i="1"/>
  <c r="G2163" i="1"/>
  <c r="G2164" i="1"/>
  <c r="G2473" i="1" l="1"/>
  <c r="G2472" i="1"/>
  <c r="G2149" i="1"/>
  <c r="G2464" i="1"/>
  <c r="G2463" i="1"/>
  <c r="G2136" i="1"/>
  <c r="G2137" i="1"/>
  <c r="G2135" i="1"/>
  <c r="G2461" i="1"/>
  <c r="G2462" i="1"/>
  <c r="G2132" i="1"/>
  <c r="G2460" i="1"/>
  <c r="G2133" i="1"/>
  <c r="G2134" i="1"/>
  <c r="G2131" i="1"/>
  <c r="G2130" i="1"/>
  <c r="G2459" i="1"/>
  <c r="G2458" i="1"/>
  <c r="G2129" i="1"/>
  <c r="G2145" i="1"/>
  <c r="G2146" i="1"/>
  <c r="G2147" i="1"/>
  <c r="G2148" i="1"/>
  <c r="G2141" i="1"/>
  <c r="G2142" i="1"/>
  <c r="G2143" i="1"/>
  <c r="G2144" i="1"/>
  <c r="G2140" i="1"/>
  <c r="G2139" i="1"/>
  <c r="G2128" i="1"/>
  <c r="G2451" i="1" l="1"/>
  <c r="G2450" i="1"/>
  <c r="G2109" i="1" l="1"/>
  <c r="G2108" i="1"/>
  <c r="G2107" i="1"/>
  <c r="G2105" i="1"/>
  <c r="G2106" i="1"/>
  <c r="G2101" i="1"/>
  <c r="G2102" i="1"/>
  <c r="G2103" i="1"/>
  <c r="G2104" i="1"/>
  <c r="G2097" i="1"/>
  <c r="G2098" i="1"/>
  <c r="G2099" i="1"/>
  <c r="G2100" i="1"/>
  <c r="G2096" i="1"/>
  <c r="G2095" i="1"/>
  <c r="G2094" i="1"/>
  <c r="G2092" i="1"/>
  <c r="G2093" i="1"/>
  <c r="G2091" i="1"/>
  <c r="G2090" i="1"/>
  <c r="G2088" i="1"/>
  <c r="G2089" i="1"/>
  <c r="G2087" i="1"/>
  <c r="G2086" i="1"/>
  <c r="G2122" i="1"/>
  <c r="G2123" i="1"/>
  <c r="G2121" i="1"/>
  <c r="G2120" i="1"/>
  <c r="G2119" i="1"/>
  <c r="G2118" i="1"/>
  <c r="G2449" i="1"/>
  <c r="G2448" i="1"/>
  <c r="G2447" i="1"/>
  <c r="G2446" i="1"/>
  <c r="G2116" i="1"/>
  <c r="G2115" i="1"/>
  <c r="G2114" i="1"/>
  <c r="G2444" i="1"/>
  <c r="G2113" i="1"/>
  <c r="G2112" i="1"/>
  <c r="G2443" i="1" l="1"/>
  <c r="G2442" i="1"/>
  <c r="G2111" i="1"/>
  <c r="G2441" i="1"/>
  <c r="G2440" i="1"/>
  <c r="G2110" i="1"/>
  <c r="G2439" i="1"/>
  <c r="G2438" i="1"/>
  <c r="G2437" i="1"/>
  <c r="G2436" i="1"/>
  <c r="G2435" i="1"/>
  <c r="G2082" i="1"/>
  <c r="G2083" i="1"/>
  <c r="G2084" i="1"/>
  <c r="G2085" i="1"/>
  <c r="G2434" i="1"/>
  <c r="G2081" i="1" l="1"/>
  <c r="G2080" i="1"/>
  <c r="G2079" i="1"/>
  <c r="G2078" i="1" l="1"/>
  <c r="G2077" i="1"/>
  <c r="G2076" i="1"/>
  <c r="G2075" i="1"/>
  <c r="G2074" i="1" l="1"/>
  <c r="G2072" i="1"/>
  <c r="G2073" i="1"/>
  <c r="G2071" i="1"/>
  <c r="G2070" i="1"/>
  <c r="G2069" i="1"/>
  <c r="G2432" i="1"/>
  <c r="G2068" i="1" l="1"/>
  <c r="G2056" i="1"/>
  <c r="G2055" i="1"/>
  <c r="G2431" i="1"/>
  <c r="G2065" i="1"/>
  <c r="G2066" i="1"/>
  <c r="G2067" i="1"/>
  <c r="G2061" i="1"/>
  <c r="G2062" i="1"/>
  <c r="G2063" i="1"/>
  <c r="G2064" i="1"/>
  <c r="G2058" i="1"/>
  <c r="G2059" i="1"/>
  <c r="G2060" i="1"/>
  <c r="G2057" i="1"/>
  <c r="G2428" i="1" l="1"/>
  <c r="G2051" i="1"/>
  <c r="G2427" i="1"/>
  <c r="G2050" i="1"/>
  <c r="G2054" i="1"/>
  <c r="G2053" i="1"/>
  <c r="G2049" i="1"/>
  <c r="G2047" i="1"/>
  <c r="G2048" i="1"/>
  <c r="G2046" i="1"/>
  <c r="G2045" i="1"/>
  <c r="G2044" i="1"/>
  <c r="G2043" i="1"/>
  <c r="G2042" i="1"/>
  <c r="G2040" i="1" l="1"/>
  <c r="G2425" i="1"/>
  <c r="G2424" i="1"/>
  <c r="G2039" i="1"/>
  <c r="G2423" i="1"/>
  <c r="G2420" i="1"/>
  <c r="G2419" i="1"/>
  <c r="G2418" i="1"/>
  <c r="G2417" i="1"/>
  <c r="G2416" i="1"/>
  <c r="G2415" i="1"/>
  <c r="G2023" i="1"/>
  <c r="G2022" i="1"/>
  <c r="G2414" i="1"/>
  <c r="G2021" i="1"/>
  <c r="G2020" i="1"/>
  <c r="G2019" i="1"/>
  <c r="G2413" i="1"/>
  <c r="G2412" i="1"/>
  <c r="G2411" i="1"/>
  <c r="G2410" i="1"/>
  <c r="G2409" i="1"/>
  <c r="G2018" i="1"/>
  <c r="G2017" i="1"/>
  <c r="G2016" i="1"/>
  <c r="G2015" i="1"/>
  <c r="G2014" i="1"/>
  <c r="G1849" i="1"/>
  <c r="G2408" i="1"/>
  <c r="G2009" i="1" l="1"/>
  <c r="G2008" i="1" l="1"/>
  <c r="G2007" i="1"/>
  <c r="G2006" i="1"/>
  <c r="G2005" i="1"/>
  <c r="G2004" i="1"/>
  <c r="G2003" i="1"/>
  <c r="G2002" i="1"/>
  <c r="G2001" i="1"/>
  <c r="G1996" i="1"/>
  <c r="G1995" i="1"/>
  <c r="G1936" i="1"/>
  <c r="G2406" i="1"/>
  <c r="G1998" i="1"/>
  <c r="G1997" i="1"/>
  <c r="G2405" i="1"/>
  <c r="G1994" i="1"/>
  <c r="G1993" i="1"/>
  <c r="G1992" i="1"/>
  <c r="G1991" i="1"/>
  <c r="G1990" i="1"/>
  <c r="G1989" i="1"/>
  <c r="G2404" i="1"/>
  <c r="G1988" i="1"/>
  <c r="G2403" i="1"/>
  <c r="G2402" i="1"/>
  <c r="G1987" i="1"/>
  <c r="G1986" i="1"/>
  <c r="G1985" i="1"/>
  <c r="G2401" i="1"/>
  <c r="G2400" i="1"/>
  <c r="G2399" i="1"/>
  <c r="G1984" i="1" l="1"/>
  <c r="G1983" i="1"/>
  <c r="G1982" i="1"/>
  <c r="G1977" i="1"/>
  <c r="G1978" i="1"/>
  <c r="G1979" i="1"/>
  <c r="G1980" i="1"/>
  <c r="G1981" i="1"/>
  <c r="G1976" i="1"/>
  <c r="G2393" i="1"/>
  <c r="G2392" i="1"/>
  <c r="G2391" i="1"/>
  <c r="G1972" i="1"/>
  <c r="G1973" i="1"/>
  <c r="G1974" i="1"/>
  <c r="G1975" i="1"/>
  <c r="G1968" i="1"/>
  <c r="G1969" i="1"/>
  <c r="G1970" i="1"/>
  <c r="G1971" i="1"/>
  <c r="G1964" i="1"/>
  <c r="G1965" i="1"/>
  <c r="G1966" i="1"/>
  <c r="G1967" i="1"/>
  <c r="G1960" i="1"/>
  <c r="G1961" i="1"/>
  <c r="G1962" i="1"/>
  <c r="G1963" i="1"/>
  <c r="G1956" i="1"/>
  <c r="G1957" i="1"/>
  <c r="G1958" i="1"/>
  <c r="G1959" i="1"/>
  <c r="G1952" i="1"/>
  <c r="G1953" i="1"/>
  <c r="G1954" i="1"/>
  <c r="G1955" i="1"/>
  <c r="G1949" i="1"/>
  <c r="G1950" i="1"/>
  <c r="G1951" i="1"/>
  <c r="G1948" i="1"/>
  <c r="G2398" i="1"/>
  <c r="G2396" i="1"/>
  <c r="G2395" i="1"/>
  <c r="G2394" i="1"/>
  <c r="G2390" i="1"/>
  <c r="G2389" i="1"/>
  <c r="G1935" i="1"/>
  <c r="G1934" i="1"/>
  <c r="G1933" i="1"/>
  <c r="G1932" i="1"/>
  <c r="G1931" i="1"/>
  <c r="G1930" i="1"/>
  <c r="G2388" i="1"/>
  <c r="G2387" i="1"/>
  <c r="G2386" i="1"/>
  <c r="G2385" i="1"/>
  <c r="G2382" i="1"/>
  <c r="G2383" i="1"/>
  <c r="G2384" i="1"/>
  <c r="G2381" i="1"/>
  <c r="G1929" i="1" l="1"/>
  <c r="G2380" i="1"/>
  <c r="G2379" i="1"/>
  <c r="G2378" i="1"/>
  <c r="G2377" i="1"/>
  <c r="G1927" i="1"/>
  <c r="G1928" i="1"/>
  <c r="G2376" i="1"/>
  <c r="G2375" i="1"/>
  <c r="G1926" i="1"/>
  <c r="G1925" i="1"/>
  <c r="G1924" i="1"/>
  <c r="G1923" i="1"/>
  <c r="G1922" i="1"/>
  <c r="G1921" i="1"/>
  <c r="G1920" i="1"/>
  <c r="G1919" i="1"/>
  <c r="G1899" i="1" l="1"/>
  <c r="G2372" i="1"/>
  <c r="G2371" i="1"/>
  <c r="G2370" i="1"/>
  <c r="G1897" i="1"/>
  <c r="G1898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06" i="1"/>
  <c r="G1905" i="1"/>
  <c r="G1904" i="1"/>
  <c r="G1903" i="1"/>
  <c r="G1902" i="1"/>
  <c r="G1901" i="1"/>
  <c r="G1900" i="1"/>
  <c r="G2369" i="1"/>
  <c r="G1889" i="1"/>
  <c r="G1886" i="1"/>
  <c r="G1887" i="1"/>
  <c r="G1888" i="1"/>
  <c r="G1885" i="1"/>
  <c r="G1884" i="1"/>
  <c r="G2368" i="1"/>
  <c r="G1883" i="1"/>
  <c r="G1882" i="1"/>
  <c r="G2367" i="1"/>
  <c r="G1881" i="1"/>
  <c r="G1880" i="1"/>
  <c r="G1879" i="1"/>
  <c r="G1878" i="1"/>
  <c r="G1877" i="1"/>
  <c r="G1876" i="1"/>
  <c r="G2366" i="1"/>
  <c r="G1875" i="1"/>
  <c r="G1874" i="1"/>
  <c r="G1873" i="1"/>
  <c r="G1871" i="1"/>
  <c r="G2364" i="1"/>
  <c r="G2363" i="1"/>
  <c r="G2362" i="1"/>
  <c r="G1870" i="1"/>
  <c r="G1869" i="1"/>
  <c r="G2361" i="1"/>
  <c r="G2360" i="1"/>
  <c r="G2359" i="1"/>
  <c r="G2358" i="1"/>
  <c r="G2357" i="1"/>
  <c r="G2356" i="1"/>
  <c r="G2355" i="1"/>
  <c r="G2354" i="1"/>
  <c r="G2353" i="1"/>
  <c r="G2352" i="1"/>
  <c r="G1868" i="1"/>
  <c r="G1867" i="1"/>
  <c r="G1866" i="1"/>
  <c r="G2351" i="1"/>
  <c r="G1865" i="1"/>
  <c r="G1864" i="1"/>
  <c r="G1854" i="1"/>
  <c r="G1855" i="1"/>
  <c r="G2348" i="1"/>
  <c r="G1853" i="1"/>
  <c r="G2347" i="1"/>
  <c r="G2346" i="1"/>
  <c r="G1852" i="1"/>
  <c r="G1851" i="1"/>
  <c r="G1850" i="1"/>
  <c r="G1848" i="1"/>
  <c r="G2345" i="1"/>
  <c r="G1847" i="1"/>
  <c r="G1846" i="1"/>
  <c r="G1845" i="1"/>
  <c r="G1844" i="1"/>
  <c r="G2344" i="1"/>
  <c r="G1843" i="1"/>
  <c r="G1840" i="1"/>
  <c r="G1841" i="1"/>
  <c r="G1842" i="1"/>
  <c r="G2343" i="1"/>
  <c r="G1839" i="1"/>
  <c r="G1826" i="1"/>
  <c r="G2335" i="1"/>
  <c r="G1827" i="1"/>
  <c r="G2336" i="1"/>
  <c r="G2337" i="1"/>
  <c r="G2338" i="1"/>
  <c r="G1828" i="1"/>
  <c r="G1829" i="1"/>
  <c r="G1830" i="1"/>
  <c r="G1831" i="1"/>
  <c r="G1832" i="1"/>
  <c r="G2342" i="1"/>
  <c r="G1837" i="1"/>
  <c r="G1838" i="1"/>
  <c r="G1836" i="1"/>
  <c r="G2341" i="1"/>
  <c r="G2340" i="1"/>
  <c r="G2339" i="1"/>
  <c r="G1835" i="1"/>
  <c r="G1834" i="1"/>
  <c r="G1833" i="1"/>
  <c r="G1825" i="1"/>
  <c r="G1824" i="1" l="1"/>
  <c r="G2334" i="1" l="1"/>
  <c r="G1818" i="1"/>
  <c r="G1817" i="1"/>
  <c r="G1816" i="1"/>
  <c r="G2332" i="1"/>
  <c r="G2333" i="1"/>
  <c r="G2331" i="1"/>
  <c r="G1814" i="1"/>
  <c r="G1813" i="1"/>
  <c r="G1812" i="1" l="1"/>
  <c r="G1811" i="1"/>
  <c r="G1810" i="1"/>
  <c r="G1809" i="1"/>
  <c r="G1808" i="1"/>
  <c r="G1807" i="1"/>
  <c r="G1800" i="1"/>
  <c r="G1799" i="1"/>
  <c r="G2329" i="1"/>
  <c r="G1798" i="1"/>
  <c r="G1797" i="1"/>
  <c r="G1796" i="1"/>
  <c r="G2325" i="1"/>
  <c r="G2324" i="1"/>
  <c r="G1794" i="1"/>
  <c r="G1793" i="1"/>
  <c r="G1792" i="1"/>
  <c r="G2323" i="1"/>
  <c r="G1791" i="1"/>
  <c r="G2322" i="1"/>
  <c r="G2321" i="1"/>
  <c r="G2319" i="1" l="1"/>
  <c r="G1780" i="1"/>
  <c r="G1779" i="1"/>
  <c r="G1778" i="1"/>
  <c r="G1777" i="1"/>
  <c r="G1776" i="1"/>
  <c r="G1775" i="1"/>
  <c r="G1774" i="1"/>
  <c r="G1773" i="1"/>
  <c r="G1772" i="1"/>
  <c r="G1770" i="1"/>
  <c r="G1771" i="1"/>
  <c r="G1769" i="1"/>
  <c r="G1768" i="1"/>
  <c r="G1767" i="1"/>
  <c r="G1766" i="1"/>
  <c r="G1765" i="1"/>
  <c r="G1764" i="1"/>
  <c r="G1763" i="1"/>
  <c r="G2318" i="1"/>
  <c r="G2316" i="1"/>
  <c r="G2317" i="1"/>
  <c r="G2315" i="1"/>
  <c r="G2314" i="1"/>
  <c r="G2313" i="1"/>
  <c r="G2312" i="1"/>
  <c r="G2311" i="1"/>
  <c r="G1762" i="1"/>
  <c r="G1760" i="1"/>
  <c r="G1761" i="1"/>
  <c r="G1759" i="1"/>
  <c r="G1758" i="1"/>
  <c r="G1757" i="1"/>
  <c r="G1756" i="1"/>
  <c r="G1754" i="1"/>
  <c r="G1753" i="1"/>
  <c r="G1752" i="1"/>
  <c r="G1751" i="1"/>
  <c r="G1750" i="1"/>
  <c r="G1749" i="1"/>
  <c r="G2310" i="1"/>
  <c r="G2222" i="1"/>
  <c r="G1748" i="1"/>
  <c r="G2309" i="1" l="1"/>
  <c r="G1747" i="1"/>
  <c r="G2308" i="1"/>
  <c r="G1746" i="1"/>
  <c r="G2307" i="1"/>
  <c r="G1745" i="1"/>
  <c r="G1744" i="1"/>
  <c r="G2306" i="1"/>
  <c r="G2305" i="1"/>
  <c r="G2304" i="1"/>
  <c r="G1742" i="1"/>
  <c r="G1741" i="1"/>
  <c r="G1740" i="1"/>
  <c r="G1739" i="1" l="1"/>
  <c r="G1738" i="1"/>
  <c r="G1737" i="1"/>
  <c r="G1736" i="1"/>
  <c r="G1734" i="1"/>
  <c r="G1732" i="1"/>
  <c r="G1731" i="1"/>
  <c r="G1730" i="1"/>
  <c r="G1728" i="1"/>
  <c r="G1727" i="1"/>
  <c r="G1726" i="1"/>
  <c r="G1725" i="1"/>
  <c r="G1724" i="1"/>
  <c r="G1723" i="1"/>
  <c r="G1722" i="1"/>
  <c r="G1721" i="1"/>
  <c r="G1720" i="1"/>
  <c r="G1719" i="1"/>
  <c r="G1718" i="1"/>
  <c r="G1716" i="1"/>
  <c r="G1717" i="1"/>
  <c r="G1715" i="1"/>
  <c r="G1714" i="1"/>
  <c r="G1675" i="1"/>
  <c r="G1712" i="1"/>
  <c r="G1713" i="1"/>
  <c r="G1710" i="1"/>
  <c r="G1711" i="1"/>
  <c r="G1707" i="1"/>
  <c r="G1708" i="1"/>
  <c r="G1709" i="1"/>
  <c r="G1706" i="1"/>
  <c r="G1705" i="1"/>
  <c r="G1703" i="1"/>
  <c r="G1704" i="1"/>
  <c r="G1702" i="1"/>
  <c r="G1700" i="1"/>
  <c r="G1699" i="1"/>
  <c r="G1695" i="1" l="1"/>
  <c r="G1696" i="1"/>
  <c r="G1697" i="1"/>
  <c r="G1698" i="1"/>
  <c r="G1694" i="1"/>
  <c r="G1693" i="1"/>
  <c r="G1692" i="1"/>
  <c r="G1691" i="1"/>
  <c r="G1690" i="1"/>
  <c r="G1689" i="1"/>
  <c r="G1688" i="1"/>
  <c r="G1644" i="1"/>
  <c r="G1687" i="1"/>
  <c r="G1678" i="1" l="1"/>
  <c r="G1677" i="1"/>
  <c r="G2298" i="1"/>
  <c r="G1676" i="1"/>
  <c r="G1673" i="1"/>
  <c r="G1674" i="1"/>
  <c r="G1672" i="1"/>
  <c r="G1671" i="1"/>
  <c r="G1670" i="1"/>
  <c r="G1669" i="1"/>
  <c r="G1668" i="1"/>
  <c r="G1667" i="1"/>
  <c r="G1666" i="1"/>
  <c r="G1281" i="1"/>
  <c r="G1665" i="1"/>
  <c r="G1664" i="1"/>
  <c r="G1663" i="1"/>
  <c r="G2297" i="1"/>
  <c r="G2296" i="1"/>
  <c r="G1662" i="1"/>
  <c r="G1661" i="1"/>
  <c r="G1660" i="1"/>
  <c r="G1659" i="1"/>
  <c r="G1658" i="1"/>
  <c r="G1657" i="1"/>
  <c r="G1656" i="1"/>
  <c r="G1655" i="1"/>
  <c r="G1654" i="1"/>
  <c r="G1653" i="1"/>
  <c r="G1652" i="1"/>
  <c r="G2295" i="1"/>
  <c r="G1651" i="1"/>
  <c r="G1650" i="1"/>
  <c r="G1649" i="1"/>
  <c r="G2294" i="1"/>
  <c r="G1648" i="1"/>
  <c r="G2293" i="1"/>
  <c r="G1647" i="1"/>
  <c r="G1646" i="1"/>
  <c r="G2292" i="1"/>
  <c r="G2291" i="1"/>
  <c r="G1645" i="1" l="1"/>
  <c r="G1643" i="1" l="1"/>
  <c r="G1639" i="1"/>
  <c r="G1640" i="1"/>
  <c r="G1641" i="1"/>
  <c r="G1642" i="1"/>
  <c r="G1637" i="1"/>
  <c r="G1638" i="1"/>
  <c r="G1636" i="1"/>
  <c r="G1433" i="1"/>
  <c r="G1632" i="1"/>
  <c r="G1633" i="1"/>
  <c r="G1634" i="1"/>
  <c r="G1635" i="1"/>
  <c r="G1631" i="1"/>
  <c r="G1628" i="1"/>
  <c r="G1627" i="1"/>
  <c r="G1619" i="1" l="1"/>
  <c r="G1618" i="1"/>
  <c r="G1616" i="1"/>
  <c r="G1615" i="1"/>
  <c r="G1614" i="1"/>
  <c r="G1611" i="1"/>
  <c r="G1610" i="1"/>
  <c r="G1609" i="1"/>
  <c r="G1608" i="1"/>
  <c r="G1607" i="1"/>
  <c r="G1606" i="1"/>
  <c r="G1605" i="1"/>
  <c r="G1604" i="1"/>
  <c r="G1603" i="1"/>
  <c r="G1601" i="1"/>
  <c r="G1600" i="1"/>
  <c r="G1599" i="1"/>
  <c r="G1598" i="1"/>
  <c r="G1596" i="1"/>
  <c r="G932" i="1" l="1"/>
  <c r="G939" i="1"/>
  <c r="G941" i="1"/>
  <c r="G950" i="1"/>
  <c r="G951" i="1"/>
  <c r="G960" i="1"/>
  <c r="G961" i="1"/>
  <c r="G995" i="1"/>
  <c r="G996" i="1"/>
  <c r="G998" i="1"/>
  <c r="G1021" i="1"/>
  <c r="G1029" i="1"/>
  <c r="G1032" i="1"/>
  <c r="G1036" i="1"/>
  <c r="G1038" i="1"/>
  <c r="G1039" i="1"/>
  <c r="G1040" i="1"/>
  <c r="G1041" i="1"/>
  <c r="G1047" i="1"/>
  <c r="G1053" i="1"/>
  <c r="G1056" i="1"/>
  <c r="G1057" i="1"/>
  <c r="G1068" i="1"/>
  <c r="G1070" i="1"/>
  <c r="G1072" i="1"/>
  <c r="G1076" i="1"/>
  <c r="G1090" i="1"/>
  <c r="G1093" i="1"/>
  <c r="G1097" i="1"/>
  <c r="G1098" i="1"/>
  <c r="G1103" i="1"/>
  <c r="G1104" i="1"/>
  <c r="G1120" i="1"/>
  <c r="G1123" i="1"/>
  <c r="G1125" i="1"/>
  <c r="G1138" i="1"/>
  <c r="G1195" i="1"/>
  <c r="G1196" i="1"/>
  <c r="G1199" i="1"/>
  <c r="G1200" i="1"/>
  <c r="G1201" i="1"/>
  <c r="G1215" i="1"/>
  <c r="G1275" i="1"/>
  <c r="G1288" i="1"/>
  <c r="G1291" i="1"/>
  <c r="G1343" i="1"/>
  <c r="G1569" i="1"/>
  <c r="G1568" i="1"/>
  <c r="G2221" i="1"/>
  <c r="G2220" i="1"/>
  <c r="G2219" i="1"/>
  <c r="G1564" i="1" l="1"/>
  <c r="G1563" i="1"/>
  <c r="G1562" i="1"/>
  <c r="G1561" i="1"/>
  <c r="G1560" i="1"/>
  <c r="G1557" i="1"/>
  <c r="G1556" i="1"/>
  <c r="G1555" i="1"/>
  <c r="G1554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1" i="1"/>
  <c r="G1572" i="1"/>
  <c r="G1573" i="1"/>
  <c r="G1570" i="1"/>
  <c r="G1549" i="1"/>
  <c r="G1551" i="1"/>
  <c r="G1552" i="1"/>
  <c r="G1553" i="1"/>
  <c r="G1550" i="1"/>
  <c r="G1533" i="1"/>
  <c r="G1532" i="1"/>
  <c r="G1531" i="1"/>
  <c r="G1523" i="1" l="1"/>
  <c r="G1522" i="1"/>
  <c r="G1521" i="1"/>
  <c r="G1520" i="1"/>
  <c r="G1514" i="1"/>
  <c r="G1513" i="1"/>
  <c r="G1512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7" i="1"/>
  <c r="G1498" i="1"/>
  <c r="G1496" i="1"/>
  <c r="G1495" i="1"/>
  <c r="G1494" i="1"/>
  <c r="G1493" i="1"/>
  <c r="G1492" i="1"/>
  <c r="G1491" i="1"/>
  <c r="G2270" i="1"/>
  <c r="G2268" i="1"/>
  <c r="G2269" i="1"/>
  <c r="G1490" i="1"/>
  <c r="G1489" i="1"/>
  <c r="G1488" i="1"/>
  <c r="G1487" i="1"/>
  <c r="G1486" i="1"/>
  <c r="G2267" i="1"/>
  <c r="G2264" i="1"/>
  <c r="G2265" i="1"/>
  <c r="G2266" i="1"/>
  <c r="G2263" i="1"/>
  <c r="G1485" i="1"/>
  <c r="G1484" i="1"/>
  <c r="G1483" i="1"/>
  <c r="G1482" i="1"/>
  <c r="G1481" i="1"/>
  <c r="G1480" i="1"/>
  <c r="G1479" i="1"/>
  <c r="G1478" i="1"/>
  <c r="G1475" i="1"/>
  <c r="G1476" i="1"/>
  <c r="G1477" i="1"/>
  <c r="G1473" i="1"/>
  <c r="G1474" i="1"/>
  <c r="G1472" i="1"/>
  <c r="G1471" i="1"/>
  <c r="G1470" i="1"/>
  <c r="G1405" i="1"/>
  <c r="G1403" i="1"/>
  <c r="G1404" i="1"/>
  <c r="G1401" i="1"/>
  <c r="G1402" i="1"/>
  <c r="G1400" i="1"/>
  <c r="G1399" i="1"/>
  <c r="G1398" i="1"/>
  <c r="G1397" i="1"/>
  <c r="G1396" i="1"/>
  <c r="G1395" i="1"/>
  <c r="G1394" i="1"/>
  <c r="G1393" i="1"/>
  <c r="G1417" i="1"/>
  <c r="G1416" i="1"/>
  <c r="G1415" i="1"/>
  <c r="G1422" i="1"/>
  <c r="G1421" i="1"/>
  <c r="G1420" i="1"/>
  <c r="G1419" i="1"/>
  <c r="G1467" i="1"/>
  <c r="G1468" i="1"/>
  <c r="G1469" i="1"/>
  <c r="G1418" i="1"/>
  <c r="G1463" i="1"/>
  <c r="G1464" i="1"/>
  <c r="G1465" i="1"/>
  <c r="G1466" i="1"/>
  <c r="G1459" i="1"/>
  <c r="G1460" i="1"/>
  <c r="G1461" i="1"/>
  <c r="G1462" i="1"/>
  <c r="G1455" i="1"/>
  <c r="G1456" i="1"/>
  <c r="G1457" i="1"/>
  <c r="G1458" i="1"/>
  <c r="G1451" i="1"/>
  <c r="G1452" i="1"/>
  <c r="G1453" i="1"/>
  <c r="G1454" i="1"/>
  <c r="G1447" i="1"/>
  <c r="G1448" i="1"/>
  <c r="G1449" i="1"/>
  <c r="G1450" i="1"/>
  <c r="G1443" i="1"/>
  <c r="G1444" i="1"/>
  <c r="G1445" i="1"/>
  <c r="G1446" i="1"/>
  <c r="G1439" i="1"/>
  <c r="G1440" i="1"/>
  <c r="G1441" i="1"/>
  <c r="G1442" i="1"/>
  <c r="G1435" i="1"/>
  <c r="G1436" i="1"/>
  <c r="G1437" i="1"/>
  <c r="G1438" i="1"/>
  <c r="G1434" i="1"/>
  <c r="G1432" i="1"/>
  <c r="G2218" i="1"/>
  <c r="G2216" i="1"/>
  <c r="G2217" i="1"/>
  <c r="G2214" i="1"/>
  <c r="G2215" i="1"/>
  <c r="G2212" i="1"/>
  <c r="G2213" i="1"/>
  <c r="G1430" i="1"/>
  <c r="G1431" i="1"/>
  <c r="G1428" i="1"/>
  <c r="G1429" i="1"/>
  <c r="G1426" i="1"/>
  <c r="G1427" i="1"/>
  <c r="G1424" i="1"/>
  <c r="G1425" i="1"/>
  <c r="G1423" i="1"/>
  <c r="G1374" i="1"/>
  <c r="G1373" i="1"/>
  <c r="G1372" i="1"/>
  <c r="G1381" i="1"/>
  <c r="G1382" i="1"/>
  <c r="G1383" i="1"/>
  <c r="G1384" i="1"/>
  <c r="G1385" i="1"/>
  <c r="G1378" i="1"/>
  <c r="G1379" i="1"/>
  <c r="G1380" i="1"/>
  <c r="G1377" i="1"/>
  <c r="G1371" i="1"/>
  <c r="G1370" i="1"/>
  <c r="G1369" i="1"/>
  <c r="G1368" i="1"/>
  <c r="G1367" i="1"/>
  <c r="G1366" i="1"/>
  <c r="G2262" i="1"/>
  <c r="G2261" i="1"/>
  <c r="G2260" i="1"/>
  <c r="G2259" i="1"/>
  <c r="G1362" i="1"/>
  <c r="G1361" i="1"/>
  <c r="G1360" i="1"/>
  <c r="G1359" i="1"/>
  <c r="G1348" i="1"/>
  <c r="G1347" i="1"/>
  <c r="G1324" i="1"/>
  <c r="G1346" i="1"/>
  <c r="G2258" i="1"/>
  <c r="G1345" i="1"/>
  <c r="G1344" i="1"/>
  <c r="G1342" i="1"/>
  <c r="G1336" i="1"/>
  <c r="G1335" i="1"/>
  <c r="G1323" i="1"/>
  <c r="G1322" i="1"/>
  <c r="G1321" i="1"/>
  <c r="G1320" i="1"/>
  <c r="G1319" i="1"/>
  <c r="G1308" i="1"/>
  <c r="G1307" i="1"/>
  <c r="G1306" i="1"/>
  <c r="G1305" i="1"/>
  <c r="G1304" i="1"/>
  <c r="G1303" i="1"/>
  <c r="G1302" i="1"/>
  <c r="G1298" i="1"/>
  <c r="G2257" i="1"/>
  <c r="G1295" i="1"/>
  <c r="G1296" i="1"/>
  <c r="G1294" i="1"/>
  <c r="G1293" i="1"/>
  <c r="G1292" i="1"/>
  <c r="G1290" i="1"/>
  <c r="G1173" i="1"/>
  <c r="G1289" i="1"/>
  <c r="G1287" i="1"/>
  <c r="G1286" i="1"/>
  <c r="G1285" i="1"/>
  <c r="G1284" i="1"/>
  <c r="G1283" i="1"/>
  <c r="G1282" i="1"/>
  <c r="G1280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2256" i="1"/>
  <c r="G1276" i="1"/>
  <c r="G1274" i="1"/>
  <c r="G1273" i="1"/>
  <c r="G1272" i="1"/>
  <c r="G1271" i="1"/>
  <c r="G1270" i="1"/>
  <c r="G1269" i="1"/>
  <c r="G1250" i="1"/>
  <c r="G1249" i="1"/>
  <c r="G1248" i="1"/>
  <c r="G1228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19" i="1"/>
  <c r="G1218" i="1"/>
  <c r="G1217" i="1"/>
  <c r="G1216" i="1"/>
  <c r="G1214" i="1"/>
  <c r="G1213" i="1"/>
  <c r="G2255" i="1"/>
  <c r="G2254" i="1"/>
  <c r="G1212" i="1"/>
  <c r="G1211" i="1"/>
  <c r="G1210" i="1"/>
  <c r="G1209" i="1"/>
  <c r="G1208" i="1"/>
  <c r="G1207" i="1"/>
  <c r="G1206" i="1"/>
  <c r="G1205" i="1"/>
  <c r="G1204" i="1"/>
  <c r="G1203" i="1"/>
  <c r="G1202" i="1"/>
  <c r="G1198" i="1"/>
  <c r="G1197" i="1"/>
  <c r="G1190" i="1"/>
  <c r="G1189" i="1"/>
  <c r="G1175" i="1"/>
  <c r="G1174" i="1"/>
  <c r="G114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39" i="1"/>
  <c r="G1128" i="1"/>
  <c r="G1127" i="1"/>
  <c r="G1126" i="1"/>
  <c r="G1124" i="1"/>
  <c r="G1122" i="1"/>
  <c r="G1121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2" i="1"/>
  <c r="G1101" i="1"/>
  <c r="G1100" i="1"/>
  <c r="G1099" i="1"/>
  <c r="G2253" i="1"/>
  <c r="G1096" i="1"/>
  <c r="G1095" i="1"/>
  <c r="G1094" i="1"/>
  <c r="G1092" i="1"/>
  <c r="G1091" i="1"/>
  <c r="G2252" i="1"/>
  <c r="G2251" i="1"/>
  <c r="G1089" i="1"/>
  <c r="G1088" i="1"/>
  <c r="G1087" i="1"/>
  <c r="G1086" i="1"/>
  <c r="G1085" i="1"/>
  <c r="G1084" i="1"/>
  <c r="G1083" i="1"/>
  <c r="G1082" i="1"/>
  <c r="G1081" i="1"/>
  <c r="G1080" i="1"/>
  <c r="G1079" i="1"/>
  <c r="G2250" i="1"/>
  <c r="G1078" i="1"/>
  <c r="G1077" i="1"/>
  <c r="G1075" i="1"/>
  <c r="G1074" i="1"/>
  <c r="G1073" i="1"/>
  <c r="G1071" i="1"/>
  <c r="G1069" i="1"/>
  <c r="G1067" i="1"/>
  <c r="G1066" i="1"/>
  <c r="G1065" i="1"/>
  <c r="G1064" i="1"/>
  <c r="G1063" i="1"/>
  <c r="G1059" i="1"/>
  <c r="G1058" i="1"/>
  <c r="G1055" i="1"/>
  <c r="G2249" i="1"/>
  <c r="G2248" i="1"/>
  <c r="G1054" i="1"/>
  <c r="G1052" i="1"/>
  <c r="G1051" i="1"/>
  <c r="G1050" i="1"/>
  <c r="G1049" i="1"/>
  <c r="G1048" i="1"/>
  <c r="G1046" i="1"/>
  <c r="G1045" i="1"/>
  <c r="G1037" i="1"/>
  <c r="G1035" i="1"/>
  <c r="G1034" i="1"/>
  <c r="G1033" i="1"/>
  <c r="G1031" i="1"/>
  <c r="G1030" i="1"/>
  <c r="G1026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7" i="1"/>
  <c r="G994" i="1"/>
  <c r="G993" i="1"/>
  <c r="G975" i="1"/>
  <c r="G974" i="1"/>
  <c r="G973" i="1"/>
  <c r="G967" i="1"/>
  <c r="G966" i="1"/>
  <c r="G965" i="1"/>
  <c r="G964" i="1"/>
  <c r="G963" i="1"/>
  <c r="G2247" i="1"/>
  <c r="G2246" i="1"/>
  <c r="G2245" i="1"/>
  <c r="G2244" i="1"/>
  <c r="G962" i="1"/>
  <c r="G959" i="1"/>
  <c r="G958" i="1"/>
  <c r="G957" i="1"/>
  <c r="G956" i="1"/>
  <c r="G955" i="1"/>
  <c r="G954" i="1"/>
  <c r="G953" i="1"/>
  <c r="G952" i="1"/>
  <c r="G949" i="1"/>
  <c r="G943" i="1"/>
  <c r="G942" i="1"/>
  <c r="G940" i="1"/>
  <c r="G938" i="1"/>
  <c r="G937" i="1"/>
  <c r="G936" i="1"/>
  <c r="G935" i="1"/>
  <c r="G934" i="1"/>
  <c r="G933" i="1"/>
  <c r="G931" i="1"/>
  <c r="G930" i="1"/>
  <c r="G929" i="1"/>
  <c r="G928" i="1"/>
  <c r="G927" i="1"/>
  <c r="G926" i="1"/>
  <c r="G92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42" i="1"/>
  <c r="G841" i="1"/>
  <c r="G840" i="1"/>
  <c r="G839" i="1"/>
  <c r="G838" i="1"/>
  <c r="G837" i="1"/>
  <c r="G2243" i="1"/>
  <c r="G2242" i="1"/>
  <c r="G2241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5" i="1"/>
  <c r="G814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8" i="1"/>
  <c r="G787" i="1"/>
  <c r="G786" i="1"/>
  <c r="G785" i="1"/>
  <c r="G784" i="1"/>
  <c r="G783" i="1"/>
  <c r="G782" i="1"/>
  <c r="G780" i="1"/>
  <c r="G779" i="1"/>
  <c r="G778" i="1"/>
  <c r="G777" i="1"/>
  <c r="G776" i="1"/>
  <c r="G775" i="1"/>
  <c r="G772" i="1"/>
  <c r="G771" i="1"/>
  <c r="G750" i="1"/>
  <c r="G748" i="1"/>
  <c r="G745" i="1"/>
  <c r="G744" i="1"/>
  <c r="G736" i="1"/>
  <c r="G733" i="1"/>
  <c r="G731" i="1"/>
  <c r="G728" i="1"/>
  <c r="G725" i="1"/>
  <c r="G722" i="1"/>
  <c r="G721" i="1"/>
  <c r="G716" i="1"/>
  <c r="G715" i="1"/>
  <c r="G714" i="1"/>
  <c r="G701" i="1"/>
  <c r="G700" i="1"/>
  <c r="G699" i="1"/>
  <c r="G698" i="1"/>
  <c r="G685" i="1"/>
  <c r="G684" i="1"/>
  <c r="G675" i="1"/>
  <c r="G674" i="1"/>
  <c r="G673" i="1"/>
  <c r="G667" i="1"/>
  <c r="G415" i="1"/>
  <c r="G819" i="1"/>
  <c r="G781" i="1"/>
  <c r="G751" i="1"/>
  <c r="G749" i="1"/>
  <c r="G747" i="1"/>
  <c r="G746" i="1"/>
  <c r="G732" i="1"/>
  <c r="G727" i="1"/>
  <c r="G683" i="1"/>
  <c r="G818" i="1"/>
  <c r="G817" i="1"/>
  <c r="G816" i="1"/>
  <c r="G789" i="1"/>
  <c r="G2240" i="1"/>
  <c r="G764" i="1"/>
  <c r="G763" i="1"/>
  <c r="G762" i="1"/>
  <c r="G761" i="1"/>
  <c r="G742" i="1"/>
  <c r="G741" i="1"/>
  <c r="G740" i="1"/>
  <c r="G726" i="1"/>
  <c r="G719" i="1"/>
  <c r="G686" i="1"/>
  <c r="G2239" i="1"/>
  <c r="G2238" i="1"/>
  <c r="G664" i="1"/>
  <c r="G636" i="1"/>
  <c r="G584" i="1"/>
  <c r="G529" i="1"/>
  <c r="G548" i="1"/>
  <c r="G532" i="1"/>
  <c r="G465" i="1"/>
  <c r="G418" i="1"/>
  <c r="G393" i="1"/>
  <c r="G361" i="1"/>
  <c r="G579" i="1"/>
  <c r="G578" i="1"/>
  <c r="G577" i="1"/>
  <c r="G576" i="1"/>
  <c r="G575" i="1"/>
  <c r="G574" i="1"/>
  <c r="G573" i="1"/>
  <c r="G774" i="1"/>
  <c r="G773" i="1"/>
  <c r="G757" i="1"/>
  <c r="G755" i="1"/>
  <c r="G752" i="1"/>
  <c r="G738" i="1"/>
  <c r="G713" i="1"/>
  <c r="G712" i="1"/>
  <c r="G758" i="1"/>
  <c r="G813" i="1"/>
  <c r="G739" i="1"/>
  <c r="G694" i="1"/>
  <c r="G670" i="1"/>
  <c r="G642" i="1"/>
  <c r="G643" i="1"/>
  <c r="G641" i="1"/>
  <c r="G640" i="1"/>
  <c r="G478" i="1"/>
  <c r="G760" i="1"/>
  <c r="G759" i="1"/>
  <c r="G756" i="1"/>
  <c r="G754" i="1"/>
  <c r="G753" i="1"/>
  <c r="G743" i="1"/>
  <c r="G737" i="1"/>
  <c r="G735" i="1"/>
  <c r="G734" i="1"/>
  <c r="G720" i="1"/>
  <c r="G718" i="1"/>
  <c r="G717" i="1"/>
  <c r="G691" i="1"/>
  <c r="G690" i="1"/>
  <c r="G689" i="1"/>
  <c r="G688" i="1"/>
  <c r="G687" i="1"/>
  <c r="G672" i="1"/>
  <c r="G671" i="1"/>
  <c r="G666" i="1"/>
  <c r="G665" i="1"/>
  <c r="G663" i="1"/>
  <c r="G600" i="1"/>
  <c r="G594" i="1"/>
  <c r="G490" i="1"/>
  <c r="G693" i="1"/>
  <c r="G692" i="1"/>
  <c r="G669" i="1"/>
  <c r="G668" i="1"/>
  <c r="G662" i="1"/>
  <c r="G647" i="1"/>
  <c r="G646" i="1"/>
  <c r="G645" i="1"/>
  <c r="G644" i="1"/>
  <c r="G639" i="1"/>
  <c r="G638" i="1"/>
  <c r="G637" i="1"/>
  <c r="G595" i="1"/>
  <c r="G585" i="1"/>
  <c r="G582" i="1"/>
  <c r="G530" i="1"/>
  <c r="G528" i="1"/>
  <c r="G525" i="1"/>
  <c r="G542" i="1"/>
  <c r="G580" i="1"/>
  <c r="G633" i="1"/>
  <c r="G597" i="1"/>
  <c r="G591" i="1"/>
  <c r="G539" i="1"/>
  <c r="G507" i="1"/>
  <c r="G506" i="1"/>
  <c r="G495" i="1"/>
  <c r="G467" i="1"/>
  <c r="G351" i="1"/>
  <c r="G471" i="1"/>
  <c r="G397" i="1"/>
  <c r="G388" i="1"/>
  <c r="G387" i="1"/>
  <c r="G386" i="1"/>
  <c r="G385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0" i="1"/>
  <c r="G369" i="1"/>
  <c r="G367" i="1"/>
  <c r="G366" i="1"/>
  <c r="G365" i="1"/>
  <c r="G364" i="1"/>
  <c r="G363" i="1"/>
  <c r="G362" i="1"/>
  <c r="G371" i="1"/>
  <c r="G635" i="1"/>
  <c r="G543" i="1"/>
  <c r="G634" i="1"/>
  <c r="G599" i="1"/>
  <c r="G598" i="1"/>
  <c r="G596" i="1"/>
  <c r="G586" i="1"/>
  <c r="G547" i="1"/>
  <c r="G538" i="1"/>
  <c r="G531" i="1"/>
  <c r="G488" i="1"/>
  <c r="G414" i="1"/>
  <c r="G588" i="1"/>
  <c r="G587" i="1"/>
  <c r="G527" i="1"/>
  <c r="G466" i="1"/>
  <c r="G505" i="1"/>
  <c r="G384" i="1"/>
  <c r="G368" i="1"/>
  <c r="G583" i="1"/>
  <c r="G550" i="1"/>
  <c r="G541" i="1"/>
  <c r="G581" i="1"/>
  <c r="G522" i="1"/>
  <c r="G486" i="1"/>
  <c r="G305" i="1"/>
  <c r="G224" i="1"/>
  <c r="G540" i="1"/>
  <c r="G526" i="1"/>
  <c r="G593" i="1"/>
  <c r="G592" i="1"/>
  <c r="G590" i="1"/>
  <c r="G589" i="1"/>
  <c r="G520" i="1"/>
  <c r="G517" i="1"/>
  <c r="G482" i="1"/>
  <c r="G481" i="1"/>
  <c r="G431" i="1"/>
  <c r="G521" i="1"/>
  <c r="G518" i="1"/>
  <c r="G516" i="1"/>
  <c r="G492" i="1"/>
  <c r="G491" i="1"/>
  <c r="G489" i="1"/>
  <c r="G480" i="1"/>
  <c r="G456" i="1"/>
  <c r="G472" i="1"/>
  <c r="G447" i="1"/>
  <c r="G409" i="1"/>
  <c r="G396" i="1"/>
  <c r="G394" i="1"/>
  <c r="G395" i="1"/>
  <c r="G392" i="1"/>
  <c r="G391" i="1"/>
  <c r="G390" i="1"/>
  <c r="G389" i="1"/>
  <c r="G523" i="1"/>
  <c r="G519" i="1"/>
  <c r="G515" i="1"/>
  <c r="G514" i="1"/>
  <c r="G493" i="1"/>
  <c r="G464" i="1"/>
  <c r="G463" i="1"/>
  <c r="G549" i="1"/>
  <c r="G524" i="1"/>
  <c r="G508" i="1"/>
  <c r="G485" i="1"/>
  <c r="G484" i="1"/>
  <c r="G475" i="1"/>
  <c r="G462" i="1"/>
  <c r="G474" i="1"/>
  <c r="G458" i="1"/>
  <c r="G496" i="1"/>
  <c r="G487" i="1"/>
  <c r="G483" i="1"/>
  <c r="G476" i="1"/>
  <c r="G457" i="1"/>
  <c r="G413" i="1"/>
  <c r="G341" i="1"/>
  <c r="G340" i="1"/>
  <c r="G479" i="1"/>
  <c r="G477" i="1"/>
  <c r="G470" i="1"/>
  <c r="G469" i="1"/>
  <c r="G468" i="1"/>
  <c r="G460" i="1"/>
  <c r="G459" i="1"/>
  <c r="G436" i="1"/>
  <c r="G433" i="1"/>
  <c r="G404" i="1"/>
  <c r="G428" i="1"/>
  <c r="G343" i="1"/>
  <c r="G342" i="1"/>
  <c r="G324" i="1"/>
  <c r="G148" i="1"/>
  <c r="G182" i="1"/>
  <c r="G173" i="1"/>
  <c r="G494" i="1"/>
  <c r="G473" i="1"/>
  <c r="G461" i="1"/>
  <c r="G449" i="1"/>
  <c r="G448" i="1"/>
  <c r="G438" i="1"/>
  <c r="G437" i="1"/>
  <c r="G435" i="1"/>
  <c r="G432" i="1"/>
  <c r="G416" i="1"/>
  <c r="G412" i="1"/>
  <c r="G353" i="1"/>
  <c r="G345" i="1"/>
  <c r="G439" i="1"/>
  <c r="G434" i="1"/>
  <c r="G427" i="1"/>
  <c r="G426" i="1"/>
  <c r="G421" i="1"/>
  <c r="G419" i="1"/>
  <c r="G417" i="1"/>
  <c r="G411" i="1"/>
  <c r="G408" i="1"/>
  <c r="G398" i="1"/>
  <c r="G359" i="1"/>
  <c r="G357" i="1"/>
  <c r="G347" i="1"/>
  <c r="G346" i="1"/>
  <c r="G317" i="1"/>
  <c r="G316" i="1"/>
  <c r="G295" i="1"/>
  <c r="G326" i="1"/>
  <c r="G420" i="1"/>
  <c r="G407" i="1"/>
  <c r="G406" i="1"/>
  <c r="G405" i="1"/>
  <c r="G403" i="1"/>
  <c r="G400" i="1"/>
  <c r="G399" i="1"/>
  <c r="G358" i="1"/>
  <c r="G325" i="1"/>
  <c r="G323" i="1"/>
  <c r="G322" i="1"/>
  <c r="G321" i="1"/>
  <c r="G320" i="1"/>
  <c r="G410" i="1"/>
  <c r="G402" i="1"/>
  <c r="G401" i="1"/>
  <c r="G327" i="1"/>
  <c r="G264" i="1"/>
  <c r="G263" i="1"/>
  <c r="G219" i="1"/>
  <c r="G191" i="1"/>
  <c r="G188" i="1"/>
  <c r="G187" i="1"/>
  <c r="G135" i="1"/>
  <c r="G134" i="1"/>
  <c r="G133" i="1"/>
  <c r="G132" i="1"/>
  <c r="G356" i="1"/>
  <c r="G355" i="1"/>
  <c r="G354" i="1"/>
  <c r="G352" i="1"/>
  <c r="G360" i="1"/>
  <c r="G318" i="1"/>
  <c r="G304" i="1"/>
  <c r="G258" i="1"/>
  <c r="G329" i="1"/>
  <c r="G313" i="1"/>
  <c r="G311" i="1"/>
  <c r="G308" i="1"/>
  <c r="G218" i="1"/>
  <c r="G335" i="1"/>
  <c r="G330" i="1"/>
  <c r="G328" i="1"/>
  <c r="G314" i="1"/>
  <c r="G312" i="1"/>
  <c r="G310" i="1"/>
  <c r="G309" i="1"/>
  <c r="G294" i="1"/>
  <c r="G274" i="1"/>
  <c r="G260" i="1"/>
  <c r="G249" i="1"/>
  <c r="G290" i="1"/>
  <c r="G319" i="1"/>
  <c r="G298" i="1"/>
  <c r="G292" i="1"/>
  <c r="G272" i="1"/>
  <c r="G216" i="1"/>
  <c r="G300" i="1"/>
  <c r="G297" i="1"/>
  <c r="G281" i="1"/>
  <c r="G273" i="1"/>
  <c r="G271" i="1"/>
  <c r="G246" i="1"/>
  <c r="G257" i="1"/>
  <c r="G256" i="1"/>
  <c r="G255" i="1"/>
  <c r="G251" i="1"/>
  <c r="G250" i="1"/>
  <c r="G299" i="1"/>
  <c r="G296" i="1"/>
  <c r="G293" i="1"/>
  <c r="G291" i="1"/>
  <c r="G283" i="1"/>
  <c r="G282" i="1"/>
  <c r="G280" i="1"/>
  <c r="G279" i="1"/>
  <c r="G278" i="1"/>
  <c r="G270" i="1"/>
  <c r="G269" i="1"/>
  <c r="G268" i="1"/>
  <c r="G267" i="1"/>
  <c r="G259" i="1"/>
  <c r="G248" i="1"/>
  <c r="G247" i="1"/>
  <c r="G215" i="1"/>
  <c r="G214" i="1"/>
  <c r="G206" i="1"/>
  <c r="G204" i="1"/>
  <c r="G196" i="1"/>
  <c r="G184" i="1"/>
  <c r="G244" i="1"/>
  <c r="G234" i="1"/>
  <c r="G226" i="1"/>
  <c r="G222" i="1"/>
  <c r="G253" i="1"/>
  <c r="G254" i="1"/>
  <c r="G165" i="1"/>
  <c r="G152" i="1"/>
  <c r="G151" i="1"/>
  <c r="G150" i="1"/>
  <c r="G144" i="1"/>
  <c r="G245" i="1"/>
  <c r="G223" i="1"/>
  <c r="G252" i="1"/>
  <c r="G262" i="1"/>
  <c r="G261" i="1"/>
  <c r="G236" i="1"/>
  <c r="G225" i="1"/>
  <c r="G213" i="1"/>
  <c r="G212" i="1"/>
  <c r="G230" i="1"/>
  <c r="G221" i="1"/>
  <c r="G220" i="1"/>
  <c r="G237" i="1"/>
  <c r="G231" i="1"/>
  <c r="G208" i="1"/>
  <c r="G205" i="1"/>
  <c r="G190" i="1"/>
  <c r="G186" i="1"/>
  <c r="G229" i="1"/>
  <c r="G228" i="1"/>
  <c r="G227" i="1"/>
  <c r="G217" i="1"/>
  <c r="G211" i="1"/>
  <c r="G209" i="1"/>
  <c r="G207" i="1"/>
  <c r="G199" i="1"/>
  <c r="G195" i="1"/>
  <c r="G189" i="1"/>
  <c r="G185" i="1"/>
  <c r="G178" i="1"/>
  <c r="G167" i="1"/>
  <c r="G166" i="1"/>
  <c r="G149" i="1"/>
  <c r="G210" i="1"/>
  <c r="G168" i="1"/>
  <c r="G197" i="1"/>
  <c r="G194" i="1"/>
  <c r="G193" i="1"/>
  <c r="G192" i="1"/>
  <c r="G183" i="1"/>
  <c r="G181" i="1"/>
  <c r="G180" i="1"/>
  <c r="G177" i="1"/>
  <c r="G172" i="1"/>
  <c r="G171" i="1"/>
  <c r="G163" i="1"/>
  <c r="G162" i="1"/>
  <c r="G139" i="1"/>
  <c r="G130" i="1"/>
  <c r="G126" i="1"/>
  <c r="G179" i="1"/>
  <c r="G160" i="1"/>
  <c r="G128" i="1"/>
  <c r="G161" i="1"/>
  <c r="G158" i="1"/>
  <c r="G140" i="1"/>
  <c r="G129" i="1"/>
  <c r="G169" i="1"/>
  <c r="G170" i="1"/>
  <c r="G164" i="1"/>
  <c r="G159" i="1"/>
  <c r="G156" i="1"/>
  <c r="G155" i="1"/>
  <c r="G147" i="1"/>
  <c r="G146" i="1"/>
  <c r="G143" i="1"/>
  <c r="G142" i="1"/>
  <c r="G127" i="1"/>
  <c r="G145" i="1"/>
  <c r="G157" i="1"/>
  <c r="G141" i="1"/>
  <c r="G138" i="1"/>
  <c r="G137" i="1"/>
  <c r="G136" i="1"/>
  <c r="G131" i="1"/>
  <c r="G73" i="1"/>
  <c r="G66" i="1"/>
  <c r="G33" i="1"/>
  <c r="G23" i="1"/>
  <c r="G44" i="1"/>
  <c r="G43" i="1"/>
  <c r="G42" i="1"/>
  <c r="G41" i="1"/>
  <c r="G35" i="1"/>
  <c r="G70" i="1"/>
  <c r="G55" i="1"/>
  <c r="G46" i="1"/>
  <c r="G45" i="1"/>
  <c r="G39" i="1"/>
  <c r="G54" i="1"/>
  <c r="G40" i="1"/>
  <c r="G38" i="1"/>
  <c r="G37" i="1"/>
  <c r="G34" i="1"/>
  <c r="G32" i="1"/>
  <c r="G31" i="1"/>
  <c r="G30" i="1"/>
  <c r="G29" i="1"/>
  <c r="G24" i="1"/>
  <c r="G22" i="1"/>
  <c r="G21" i="1"/>
  <c r="G17" i="1"/>
  <c r="G18" i="1"/>
  <c r="G19" i="1"/>
  <c r="G16" i="1"/>
  <c r="G15" i="1"/>
  <c r="G13" i="1"/>
  <c r="G12" i="1"/>
  <c r="G10" i="1"/>
  <c r="G9" i="1"/>
  <c r="G8" i="1"/>
  <c r="G7" i="1"/>
  <c r="G5" i="1"/>
</calcChain>
</file>

<file path=xl/comments1.xml><?xml version="1.0" encoding="utf-8"?>
<comments xmlns="http://schemas.openxmlformats.org/spreadsheetml/2006/main">
  <authors>
    <author>wenwen_bao</author>
    <author>Jiahui_Chen</author>
  </authors>
  <commentLis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E00757.04F </t>
        </r>
        <r>
          <rPr>
            <b/>
            <sz val="9"/>
            <color indexed="81"/>
            <rFont val="宋体"/>
            <family val="3"/>
            <charset val="134"/>
          </rPr>
          <t>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宋体"/>
            <family val="3"/>
            <charset val="134"/>
          </rPr>
          <t>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0">
      <text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在测试时测成</t>
        </r>
        <r>
          <rPr>
            <sz val="9"/>
            <color indexed="81"/>
            <rFont val="Tahoma"/>
            <family val="2"/>
          </rPr>
          <t>SY58293FAC</t>
        </r>
        <r>
          <rPr>
            <sz val="9"/>
            <color indexed="81"/>
            <rFont val="宋体"/>
            <family val="3"/>
            <charset val="134"/>
          </rPr>
          <t>出货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0" authorId="0">
      <text>
        <r>
          <rPr>
            <b/>
            <sz val="9"/>
            <color indexed="81"/>
            <rFont val="宋体"/>
            <family val="3"/>
            <charset val="134"/>
          </rPr>
          <t>EP277802工程片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1" authorId="0">
      <text>
        <r>
          <rPr>
            <b/>
            <sz val="9"/>
            <color indexed="81"/>
            <rFont val="宋体"/>
            <family val="3"/>
            <charset val="134"/>
          </rPr>
          <t>EP277802工程片</t>
        </r>
      </text>
    </comment>
    <comment ref="M202" authorId="0">
      <text>
        <r>
          <rPr>
            <b/>
            <sz val="9"/>
            <color indexed="81"/>
            <rFont val="宋体"/>
            <family val="3"/>
            <charset val="134"/>
          </rPr>
          <t>EP277801工程片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EP277801</t>
        </r>
        <r>
          <rPr>
            <b/>
            <sz val="9"/>
            <color indexed="81"/>
            <rFont val="宋体"/>
            <family val="3"/>
            <charset val="134"/>
          </rPr>
          <t>工程片</t>
        </r>
      </text>
    </comment>
    <comment ref="M304" authorId="0">
      <text>
        <r>
          <rPr>
            <sz val="9"/>
            <color indexed="81"/>
            <rFont val="宋体"/>
            <family val="3"/>
            <charset val="134"/>
          </rPr>
          <t>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5" authorId="0">
      <text>
        <r>
          <rPr>
            <b/>
            <sz val="9"/>
            <color indexed="81"/>
            <rFont val="宋体"/>
            <family val="3"/>
            <charset val="134"/>
          </rPr>
          <t>工程片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6" authorId="0">
      <text>
        <r>
          <rPr>
            <sz val="9"/>
            <color indexed="81"/>
            <rFont val="宋体"/>
            <family val="3"/>
            <charset val="134"/>
          </rPr>
          <t>下单产品名为</t>
        </r>
        <r>
          <rPr>
            <sz val="9"/>
            <color indexed="81"/>
            <rFont val="Tahoma"/>
            <family val="2"/>
          </rPr>
          <t>SY58292FAC</t>
        </r>
        <r>
          <rPr>
            <sz val="9"/>
            <color indexed="81"/>
            <rFont val="宋体"/>
            <family val="3"/>
            <charset val="134"/>
          </rPr>
          <t>，在出货时，</t>
        </r>
        <r>
          <rPr>
            <sz val="9"/>
            <color indexed="81"/>
            <rFont val="Tahoma"/>
            <family val="2"/>
          </rPr>
          <t>30K</t>
        </r>
        <r>
          <rPr>
            <sz val="9"/>
            <color indexed="81"/>
            <rFont val="宋体"/>
            <family val="3"/>
            <charset val="134"/>
          </rPr>
          <t>测成</t>
        </r>
        <r>
          <rPr>
            <sz val="9"/>
            <color indexed="81"/>
            <rFont val="Tahoma"/>
            <family val="2"/>
          </rPr>
          <t>SY58292FAC</t>
        </r>
        <r>
          <rPr>
            <sz val="9"/>
            <color indexed="81"/>
            <rFont val="宋体"/>
            <family val="3"/>
            <charset val="134"/>
          </rPr>
          <t>，其余均为</t>
        </r>
        <r>
          <rPr>
            <sz val="9"/>
            <color indexed="81"/>
            <rFont val="Tahoma"/>
            <family val="2"/>
          </rPr>
          <t>SYK169FAC</t>
        </r>
        <r>
          <rPr>
            <sz val="9"/>
            <color indexed="81"/>
            <rFont val="宋体"/>
            <family val="3"/>
            <charset val="134"/>
          </rPr>
          <t>出货，但箱单中仍显示为</t>
        </r>
        <r>
          <rPr>
            <sz val="9"/>
            <color indexed="81"/>
            <rFont val="Tahoma"/>
            <family val="2"/>
          </rPr>
          <t xml:space="preserve">SY58292FAC
</t>
        </r>
      </text>
    </comment>
    <comment ref="A499" authorId="0">
      <text>
        <r>
          <rPr>
            <b/>
            <sz val="9"/>
            <color indexed="81"/>
            <rFont val="Tahoma"/>
            <family val="2"/>
          </rPr>
          <t>Relabel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SY58294FAC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6" authorId="0">
      <text>
        <r>
          <rPr>
            <b/>
            <sz val="9"/>
            <color indexed="81"/>
            <rFont val="Tahoma"/>
            <family val="2"/>
          </rPr>
          <t>relabel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SYB592FAC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2" authorId="0">
      <text>
        <r>
          <rPr>
            <sz val="9"/>
            <color indexed="81"/>
            <rFont val="Tahoma"/>
            <family val="2"/>
          </rPr>
          <t xml:space="preserve">80K Relabel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 xml:space="preserve">SYB592FAC
</t>
        </r>
      </text>
    </comment>
    <comment ref="A564" authorId="0">
      <text>
        <r>
          <rPr>
            <b/>
            <sz val="9"/>
            <color indexed="81"/>
            <rFont val="Tahoma"/>
            <family val="2"/>
          </rPr>
          <t xml:space="preserve">100K Relabel 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 xml:space="preserve"> SY58292FAC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9" authorId="0">
      <text>
        <r>
          <rPr>
            <b/>
            <sz val="9"/>
            <color indexed="81"/>
            <rFont val="宋体"/>
            <family val="3"/>
            <charset val="134"/>
          </rPr>
          <t>全部</t>
        </r>
        <r>
          <rPr>
            <b/>
            <sz val="9"/>
            <color indexed="81"/>
            <rFont val="Tahoma"/>
            <family val="2"/>
          </rPr>
          <t xml:space="preserve">Rebel </t>
        </r>
        <r>
          <rPr>
            <b/>
            <sz val="9"/>
            <color indexed="81"/>
            <rFont val="宋体"/>
            <family val="3"/>
            <charset val="134"/>
          </rPr>
          <t>成</t>
        </r>
        <r>
          <rPr>
            <b/>
            <sz val="9"/>
            <color indexed="81"/>
            <rFont val="Tahoma"/>
            <family val="2"/>
          </rPr>
          <t>SYR329FAC</t>
        </r>
      </text>
    </comment>
    <comment ref="N666" authorId="1">
      <text>
        <r>
          <rPr>
            <b/>
            <sz val="9"/>
            <color indexed="81"/>
            <rFont val="Tahoma"/>
            <family val="2"/>
          </rPr>
          <t>Jiahui_Chen:</t>
        </r>
        <r>
          <rPr>
            <sz val="9"/>
            <color indexed="81"/>
            <rFont val="Tahoma"/>
            <family val="2"/>
          </rPr>
          <t xml:space="preserve">
11#</t>
        </r>
        <r>
          <rPr>
            <sz val="9"/>
            <color indexed="81"/>
            <rFont val="宋体"/>
            <family val="3"/>
            <charset val="134"/>
          </rPr>
          <t xml:space="preserve">发现铝线受损异常，需退回和舰调查。
</t>
        </r>
        <r>
          <rPr>
            <sz val="9"/>
            <color indexed="81"/>
            <rFont val="Tahoma"/>
            <family val="2"/>
          </rPr>
          <t>2013-3-27</t>
        </r>
      </text>
    </comment>
    <comment ref="A700" authorId="0">
      <text>
        <r>
          <rPr>
            <b/>
            <sz val="9"/>
            <color indexed="81"/>
            <rFont val="宋体"/>
            <family val="3"/>
            <charset val="134"/>
          </rPr>
          <t>段军妮</t>
        </r>
        <r>
          <rPr>
            <b/>
            <sz val="9"/>
            <color indexed="81"/>
            <rFont val="Tahoma"/>
            <family val="2"/>
          </rPr>
          <t>:DE</t>
        </r>
        <r>
          <rPr>
            <b/>
            <sz val="9"/>
            <color indexed="81"/>
            <rFont val="宋体"/>
            <family val="3"/>
            <charset val="134"/>
          </rPr>
          <t>需要拿</t>
        </r>
        <r>
          <rPr>
            <b/>
            <sz val="9"/>
            <color indexed="81"/>
            <rFont val="Tahoma"/>
            <family val="2"/>
          </rPr>
          <t xml:space="preserve">100pcs </t>
        </r>
        <r>
          <rPr>
            <b/>
            <sz val="9"/>
            <color indexed="81"/>
            <rFont val="宋体"/>
            <family val="3"/>
            <charset val="134"/>
          </rPr>
          <t>回来做验证，</t>
        </r>
        <r>
          <rPr>
            <b/>
            <sz val="9"/>
            <color indexed="81"/>
            <rFont val="Tahoma"/>
            <family val="2"/>
          </rPr>
          <t>2013-3-21</t>
        </r>
      </text>
    </comment>
    <comment ref="N719" authorId="1">
      <text>
        <r>
          <rPr>
            <b/>
            <sz val="9"/>
            <color indexed="81"/>
            <rFont val="Tahoma"/>
            <family val="2"/>
          </rPr>
          <t>Jiahui_Chen:</t>
        </r>
        <r>
          <rPr>
            <sz val="9"/>
            <color indexed="81"/>
            <rFont val="Tahoma"/>
            <family val="2"/>
          </rPr>
          <t xml:space="preserve">
11#</t>
        </r>
        <r>
          <rPr>
            <sz val="9"/>
            <color indexed="81"/>
            <rFont val="宋体"/>
            <family val="3"/>
            <charset val="134"/>
          </rPr>
          <t xml:space="preserve">发现铝线受损异常，需退回和舰调查。
</t>
        </r>
        <r>
          <rPr>
            <sz val="9"/>
            <color indexed="81"/>
            <rFont val="Tahoma"/>
            <family val="2"/>
          </rPr>
          <t>2013-3-27</t>
        </r>
      </text>
    </comment>
    <comment ref="M1191" authorId="0">
      <text>
        <r>
          <rPr>
            <sz val="9"/>
            <color indexed="81"/>
            <rFont val="Tahoma"/>
            <family val="2"/>
          </rPr>
          <t>MOS</t>
        </r>
        <r>
          <rPr>
            <sz val="9"/>
            <color indexed="81"/>
            <rFont val="宋体"/>
            <family val="3"/>
            <charset val="134"/>
          </rPr>
          <t>这</t>
        </r>
        <r>
          <rPr>
            <sz val="9"/>
            <color indexed="81"/>
            <rFont val="Tahoma"/>
            <family val="2"/>
          </rPr>
          <t>5pcs</t>
        </r>
        <r>
          <rPr>
            <sz val="9"/>
            <color indexed="81"/>
            <rFont val="宋体"/>
            <family val="3"/>
            <charset val="134"/>
          </rPr>
          <t>有异常隐裂，正常封装下去，看良率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<sst xmlns="http://schemas.openxmlformats.org/spreadsheetml/2006/main" count="28193" uniqueCount="13188">
  <si>
    <t>UC3KA</t>
    <phoneticPr fontId="4" type="noConversion"/>
  </si>
  <si>
    <t>HJTC</t>
    <phoneticPr fontId="4" type="noConversion"/>
  </si>
  <si>
    <t>N882N.01</t>
  </si>
  <si>
    <t>HE01070</t>
    <phoneticPr fontId="4" type="noConversion"/>
  </si>
  <si>
    <t>A10A2</t>
    <phoneticPr fontId="4" type="noConversion"/>
  </si>
  <si>
    <t>HE01071</t>
    <phoneticPr fontId="4" type="noConversion"/>
  </si>
  <si>
    <t>AJY3JB</t>
    <phoneticPr fontId="4" type="noConversion"/>
  </si>
  <si>
    <t>AJY3KA</t>
    <phoneticPr fontId="4" type="noConversion"/>
  </si>
  <si>
    <t>N82NS</t>
  </si>
  <si>
    <t>SY8213FCC</t>
    <phoneticPr fontId="4" type="noConversion"/>
  </si>
  <si>
    <t>E02CC0+A2X02A</t>
  </si>
  <si>
    <t>SO8</t>
    <phoneticPr fontId="4" type="noConversion"/>
  </si>
  <si>
    <t>AMB3JA</t>
    <phoneticPr fontId="4" type="noConversion"/>
  </si>
  <si>
    <t>2+4</t>
    <phoneticPr fontId="4" type="noConversion"/>
  </si>
  <si>
    <t>N850P.02+SJ027000</t>
    <phoneticPr fontId="4" type="noConversion"/>
  </si>
  <si>
    <t>11#~12#+1#~2#,4#~5#</t>
    <phoneticPr fontId="4" type="noConversion"/>
  </si>
  <si>
    <t>HE01072</t>
    <phoneticPr fontId="4" type="noConversion"/>
  </si>
  <si>
    <t>SY50102FAC</t>
    <phoneticPr fontId="4" type="noConversion"/>
  </si>
  <si>
    <t>SY50103FAC</t>
    <phoneticPr fontId="4" type="noConversion"/>
  </si>
  <si>
    <t>HE01073</t>
    <phoneticPr fontId="4" type="noConversion"/>
  </si>
  <si>
    <t>SY50203FAC</t>
    <phoneticPr fontId="4" type="noConversion"/>
  </si>
  <si>
    <t>AME3KA</t>
    <phoneticPr fontId="4" type="noConversion"/>
  </si>
  <si>
    <t>N850P.02+SJ019700</t>
    <phoneticPr fontId="4" type="noConversion"/>
  </si>
  <si>
    <t>13#~14#+6#~10#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</si>
  <si>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</si>
  <si>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</si>
  <si>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SY58593FAC</t>
    <phoneticPr fontId="4" type="noConversion"/>
  </si>
  <si>
    <t>订单已取消</t>
  </si>
  <si>
    <t>订单已取消</t>
    <phoneticPr fontId="4" type="noConversion"/>
  </si>
  <si>
    <t>N83RA+SJ011000</t>
  </si>
  <si>
    <t>N83RH+SJ011000</t>
  </si>
  <si>
    <t>SYW232DFC</t>
  </si>
  <si>
    <t>N7AYR-A/N7AYR-2</t>
  </si>
  <si>
    <t>14#~21#+1#,3#~7#,9#~25#</t>
  </si>
  <si>
    <t>N7AYS.04</t>
  </si>
  <si>
    <t>N791F.06</t>
  </si>
  <si>
    <t>N7HR6/EP2725.00F</t>
  </si>
  <si>
    <t>N791F.05/EP2725.00F</t>
  </si>
  <si>
    <t>N7C3R-2</t>
  </si>
  <si>
    <t>N7HR5.04/EP272600-1</t>
  </si>
  <si>
    <t>N7KT7</t>
  </si>
  <si>
    <t>N7KT7-2</t>
  </si>
  <si>
    <t>N7KT4-1</t>
  </si>
  <si>
    <t>N7KT4-3</t>
  </si>
  <si>
    <t>N7KT6</t>
  </si>
  <si>
    <t>N7KT3</t>
  </si>
  <si>
    <t>N7L3G.03</t>
  </si>
  <si>
    <t>N7K7K</t>
  </si>
  <si>
    <t>N7L46</t>
  </si>
  <si>
    <t>1#~9#+(13#~21#,23#~25#+25#)</t>
  </si>
  <si>
    <t>N84JR+SJ014900</t>
  </si>
  <si>
    <t>N829W+N87TM</t>
  </si>
  <si>
    <t>4#+10#,24#</t>
  </si>
  <si>
    <t>E02T2+A2X02A</t>
    <phoneticPr fontId="4" type="noConversion"/>
  </si>
  <si>
    <t>JCET</t>
    <phoneticPr fontId="4" type="noConversion"/>
  </si>
  <si>
    <t>HE00986</t>
    <phoneticPr fontId="4" type="noConversion"/>
  </si>
  <si>
    <t>AJM3KE</t>
    <phoneticPr fontId="4" type="noConversion"/>
  </si>
  <si>
    <t>ASMC</t>
    <phoneticPr fontId="4" type="noConversion"/>
  </si>
  <si>
    <t>HE00988</t>
    <phoneticPr fontId="4" type="noConversion"/>
  </si>
  <si>
    <t>HE00989</t>
    <phoneticPr fontId="4" type="noConversion"/>
  </si>
  <si>
    <t>AJM3KF</t>
    <phoneticPr fontId="4" type="noConversion"/>
  </si>
  <si>
    <t>AJM3KG</t>
    <phoneticPr fontId="4" type="noConversion"/>
  </si>
  <si>
    <t>12+24</t>
    <phoneticPr fontId="4" type="noConversion"/>
  </si>
  <si>
    <t>13+26</t>
    <phoneticPr fontId="4" type="noConversion"/>
  </si>
  <si>
    <t>12+24</t>
    <phoneticPr fontId="4" type="noConversion"/>
  </si>
  <si>
    <t>13+26</t>
    <phoneticPr fontId="4" type="noConversion"/>
  </si>
  <si>
    <t>SO8</t>
    <phoneticPr fontId="4" type="noConversion"/>
  </si>
  <si>
    <t>N87L8+SJ021400</t>
    <phoneticPr fontId="4" type="noConversion"/>
  </si>
  <si>
    <t>1#~12#+1#~24#</t>
    <phoneticPr fontId="4" type="noConversion"/>
  </si>
  <si>
    <t>SYK735FAC</t>
    <phoneticPr fontId="4" type="noConversion"/>
  </si>
  <si>
    <t>SO8</t>
    <phoneticPr fontId="4" type="noConversion"/>
  </si>
  <si>
    <t>N87L8+(SJ021300+SJ021400)</t>
    <phoneticPr fontId="4" type="noConversion"/>
  </si>
  <si>
    <t>13#~25#+(1#~25#+25#)</t>
    <phoneticPr fontId="4" type="noConversion"/>
  </si>
  <si>
    <t>HE00987</t>
    <phoneticPr fontId="4" type="noConversion"/>
  </si>
  <si>
    <t>N87L7+SJ020600</t>
    <phoneticPr fontId="4" type="noConversion"/>
  </si>
  <si>
    <t>1#~12#+1#~17#,19#~25#</t>
    <phoneticPr fontId="4" type="noConversion"/>
  </si>
  <si>
    <t>N87L7+(SJ025100+SJ020702)</t>
    <phoneticPr fontId="4" type="noConversion"/>
  </si>
  <si>
    <t>13#~25#+(1#~25#+14#)</t>
    <phoneticPr fontId="4" type="noConversion"/>
  </si>
  <si>
    <t>SY58592FAC</t>
    <phoneticPr fontId="4" type="noConversion"/>
  </si>
  <si>
    <t>E02T2+A2X04A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</si>
  <si>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</si>
  <si>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</si>
  <si>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AJL3KA</t>
    <phoneticPr fontId="4" type="noConversion"/>
  </si>
  <si>
    <t>HE00991</t>
    <phoneticPr fontId="4" type="noConversion"/>
  </si>
  <si>
    <t>AJL3KB</t>
    <phoneticPr fontId="4" type="noConversion"/>
  </si>
  <si>
    <t>HE00992</t>
    <phoneticPr fontId="4" type="noConversion"/>
  </si>
  <si>
    <t>AJL3KC</t>
    <phoneticPr fontId="4" type="noConversion"/>
  </si>
  <si>
    <t>9+13</t>
    <phoneticPr fontId="4" type="noConversion"/>
  </si>
  <si>
    <t>7+10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</si>
  <si>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</si>
  <si>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N87L4 +SJ022200</t>
    <phoneticPr fontId="4" type="noConversion"/>
  </si>
  <si>
    <t>N87L4 +SJ022200</t>
    <phoneticPr fontId="4" type="noConversion"/>
  </si>
  <si>
    <t>N87L4 +SJ021600</t>
    <phoneticPr fontId="4" type="noConversion"/>
  </si>
  <si>
    <t>N87LT +(SJ021600+SJ022200)</t>
    <phoneticPr fontId="4" type="noConversion"/>
  </si>
  <si>
    <t>1#~9#+(14#~25#+25#)</t>
    <phoneticPr fontId="4" type="noConversion"/>
  </si>
  <si>
    <t>1#~9#+2#~14#</t>
    <phoneticPr fontId="4" type="noConversion"/>
  </si>
  <si>
    <t>10#~16#+15#~24#</t>
    <phoneticPr fontId="4" type="noConversion"/>
  </si>
  <si>
    <t>17#~25#+1#~13#</t>
    <phoneticPr fontId="4" type="noConversion"/>
  </si>
  <si>
    <t>HE00990</t>
    <phoneticPr fontId="4" type="noConversion"/>
  </si>
  <si>
    <t>HE00993</t>
    <phoneticPr fontId="4" type="noConversion"/>
  </si>
  <si>
    <t>SY58293FAC</t>
    <phoneticPr fontId="4" type="noConversion"/>
  </si>
  <si>
    <t>E02T2+A3X02A</t>
    <phoneticPr fontId="4" type="noConversion"/>
  </si>
  <si>
    <t>HE00994</t>
    <phoneticPr fontId="4" type="noConversion"/>
  </si>
  <si>
    <t>AJK3KB</t>
    <phoneticPr fontId="4" type="noConversion"/>
  </si>
  <si>
    <t>N87FF+SJ023900</t>
    <phoneticPr fontId="4" type="noConversion"/>
  </si>
  <si>
    <t>14#~25#+1#,3#~25#</t>
    <phoneticPr fontId="4" type="noConversion"/>
  </si>
  <si>
    <t>HE00995</t>
    <phoneticPr fontId="4" type="noConversion"/>
  </si>
  <si>
    <t>AJK3KC</t>
    <phoneticPr fontId="4" type="noConversion"/>
  </si>
  <si>
    <t>AJM3JR</t>
    <phoneticPr fontId="4" type="noConversion"/>
  </si>
  <si>
    <t>AJM3KI</t>
    <phoneticPr fontId="4" type="noConversion"/>
  </si>
  <si>
    <t>HE00996</t>
    <phoneticPr fontId="4" type="noConversion"/>
  </si>
  <si>
    <t>3+6</t>
    <phoneticPr fontId="4" type="noConversion"/>
  </si>
  <si>
    <t>3+6</t>
    <phoneticPr fontId="4" type="noConversion"/>
  </si>
  <si>
    <t>N87L6+SJ023800</t>
    <phoneticPr fontId="4" type="noConversion"/>
  </si>
  <si>
    <t>N882T+SJ023800</t>
    <phoneticPr fontId="4" type="noConversion"/>
  </si>
  <si>
    <t>23#~25#+1#~6#</t>
    <phoneticPr fontId="4" type="noConversion"/>
  </si>
  <si>
    <t>23#~25#+7#~12#</t>
    <phoneticPr fontId="4" type="noConversion"/>
  </si>
  <si>
    <t>HY3KJ</t>
    <phoneticPr fontId="4" type="noConversion"/>
  </si>
  <si>
    <t>TE00100</t>
    <phoneticPr fontId="4" type="noConversion"/>
  </si>
  <si>
    <t>HY3KK</t>
    <phoneticPr fontId="4" type="noConversion"/>
  </si>
  <si>
    <t>TE00101</t>
    <phoneticPr fontId="4" type="noConversion"/>
  </si>
  <si>
    <t>TE00102</t>
    <phoneticPr fontId="4" type="noConversion"/>
  </si>
  <si>
    <t>HY3KL</t>
    <phoneticPr fontId="4" type="noConversion"/>
  </si>
  <si>
    <t>HY3KM</t>
    <phoneticPr fontId="4" type="noConversion"/>
  </si>
  <si>
    <t>TE00103</t>
    <phoneticPr fontId="4" type="noConversion"/>
  </si>
  <si>
    <t>N8762</t>
  </si>
  <si>
    <t>SYQ201ABC</t>
    <phoneticPr fontId="4" type="noConversion"/>
  </si>
  <si>
    <t>TE00104</t>
    <phoneticPr fontId="4" type="noConversion"/>
  </si>
  <si>
    <t>HY3KO</t>
    <phoneticPr fontId="4" type="noConversion"/>
  </si>
  <si>
    <t>TE00105</t>
    <phoneticPr fontId="4" type="noConversion"/>
  </si>
  <si>
    <t>TE00106</t>
    <phoneticPr fontId="4" type="noConversion"/>
  </si>
  <si>
    <t>HY3KP</t>
    <phoneticPr fontId="4" type="noConversion"/>
  </si>
  <si>
    <t>HY3KQ</t>
    <phoneticPr fontId="4" type="noConversion"/>
  </si>
  <si>
    <t>N875N</t>
  </si>
  <si>
    <t>TE00107</t>
    <phoneticPr fontId="4" type="noConversion"/>
  </si>
  <si>
    <t>TE00108</t>
    <phoneticPr fontId="4" type="noConversion"/>
  </si>
  <si>
    <t>HY3KR</t>
    <phoneticPr fontId="4" type="noConversion"/>
  </si>
  <si>
    <t>HY3KS</t>
    <phoneticPr fontId="4" type="noConversion"/>
  </si>
  <si>
    <t>N875Q</t>
  </si>
  <si>
    <t>TE00109</t>
    <phoneticPr fontId="4" type="noConversion"/>
  </si>
  <si>
    <t>TE00110</t>
    <phoneticPr fontId="4" type="noConversion"/>
  </si>
  <si>
    <t>HY3KT</t>
    <phoneticPr fontId="4" type="noConversion"/>
  </si>
  <si>
    <t>HY3KU</t>
    <phoneticPr fontId="4" type="noConversion"/>
  </si>
  <si>
    <t>N875P</t>
  </si>
  <si>
    <t>TE00111</t>
    <phoneticPr fontId="4" type="noConversion"/>
  </si>
  <si>
    <t>TE00112</t>
    <phoneticPr fontId="4" type="noConversion"/>
  </si>
  <si>
    <t>HY3KV</t>
    <phoneticPr fontId="4" type="noConversion"/>
  </si>
  <si>
    <t>HY3KW</t>
    <phoneticPr fontId="4" type="noConversion"/>
  </si>
  <si>
    <t>N87HN</t>
  </si>
  <si>
    <t>HY3KX</t>
    <phoneticPr fontId="4" type="noConversion"/>
  </si>
  <si>
    <t>HY3KY</t>
    <phoneticPr fontId="4" type="noConversion"/>
  </si>
  <si>
    <t>N87HQ</t>
  </si>
  <si>
    <t>N87HR</t>
  </si>
  <si>
    <t>N87LA</t>
  </si>
  <si>
    <t>N8763</t>
  </si>
  <si>
    <t>SY8088AAC</t>
    <phoneticPr fontId="4" type="noConversion"/>
  </si>
  <si>
    <t>TE00120</t>
    <phoneticPr fontId="4" type="noConversion"/>
  </si>
  <si>
    <t>LD3KA</t>
    <phoneticPr fontId="4" type="noConversion"/>
  </si>
  <si>
    <t>TE00121</t>
    <phoneticPr fontId="4" type="noConversion"/>
  </si>
  <si>
    <t>TE00122</t>
    <phoneticPr fontId="4" type="noConversion"/>
  </si>
  <si>
    <t>LD3KB</t>
    <phoneticPr fontId="4" type="noConversion"/>
  </si>
  <si>
    <t>LD3KC</t>
    <phoneticPr fontId="4" type="noConversion"/>
  </si>
  <si>
    <t>8#~13#</t>
  </si>
  <si>
    <t>TE00123</t>
    <phoneticPr fontId="4" type="noConversion"/>
  </si>
  <si>
    <t>TE00124</t>
    <phoneticPr fontId="4" type="noConversion"/>
  </si>
  <si>
    <t>TE00125</t>
    <phoneticPr fontId="4" type="noConversion"/>
  </si>
  <si>
    <t>TE00126</t>
    <phoneticPr fontId="4" type="noConversion"/>
  </si>
  <si>
    <t>LD3KD</t>
    <phoneticPr fontId="4" type="noConversion"/>
  </si>
  <si>
    <t>LD3KE</t>
    <phoneticPr fontId="4" type="noConversion"/>
  </si>
  <si>
    <t>LD3KF</t>
    <phoneticPr fontId="4" type="noConversion"/>
  </si>
  <si>
    <t>LD3KG</t>
    <phoneticPr fontId="4" type="noConversion"/>
  </si>
  <si>
    <t>N85GT</t>
  </si>
  <si>
    <t>TE00127</t>
    <phoneticPr fontId="4" type="noConversion"/>
  </si>
  <si>
    <t>TE00128</t>
    <phoneticPr fontId="4" type="noConversion"/>
  </si>
  <si>
    <t>TE00129</t>
    <phoneticPr fontId="4" type="noConversion"/>
  </si>
  <si>
    <t>TE00130</t>
    <phoneticPr fontId="4" type="noConversion"/>
  </si>
  <si>
    <t>LD3KH</t>
    <phoneticPr fontId="4" type="noConversion"/>
  </si>
  <si>
    <t>LD3KI</t>
    <phoneticPr fontId="4" type="noConversion"/>
  </si>
  <si>
    <t>LD3KJ</t>
    <phoneticPr fontId="4" type="noConversion"/>
  </si>
  <si>
    <t>LD3KK</t>
    <phoneticPr fontId="4" type="noConversion"/>
  </si>
  <si>
    <t>N85GR</t>
  </si>
  <si>
    <t>TE00131</t>
    <phoneticPr fontId="4" type="noConversion"/>
  </si>
  <si>
    <t>TE00132</t>
    <phoneticPr fontId="4" type="noConversion"/>
  </si>
  <si>
    <t>TE00133</t>
    <phoneticPr fontId="4" type="noConversion"/>
  </si>
  <si>
    <t>TE00134</t>
    <phoneticPr fontId="4" type="noConversion"/>
  </si>
  <si>
    <t>LD3KL</t>
    <phoneticPr fontId="4" type="noConversion"/>
  </si>
  <si>
    <t>LD3KM</t>
    <phoneticPr fontId="4" type="noConversion"/>
  </si>
  <si>
    <t>LD3KN</t>
    <phoneticPr fontId="4" type="noConversion"/>
  </si>
  <si>
    <t>LD3KO</t>
    <phoneticPr fontId="4" type="noConversion"/>
  </si>
  <si>
    <t>N85K5</t>
  </si>
  <si>
    <t>TE00135</t>
    <phoneticPr fontId="4" type="noConversion"/>
  </si>
  <si>
    <t>TE00136</t>
    <phoneticPr fontId="4" type="noConversion"/>
  </si>
  <si>
    <t>TE00137</t>
    <phoneticPr fontId="4" type="noConversion"/>
  </si>
  <si>
    <t>TE00138</t>
    <phoneticPr fontId="4" type="noConversion"/>
  </si>
  <si>
    <t>LD3KP</t>
    <phoneticPr fontId="4" type="noConversion"/>
  </si>
  <si>
    <t>LD3KQ</t>
    <phoneticPr fontId="4" type="noConversion"/>
  </si>
  <si>
    <t>LD3KR</t>
    <phoneticPr fontId="4" type="noConversion"/>
  </si>
  <si>
    <t>LD3KS</t>
    <phoneticPr fontId="4" type="noConversion"/>
  </si>
  <si>
    <t>N85K3</t>
  </si>
  <si>
    <t>TE00139</t>
    <phoneticPr fontId="4" type="noConversion"/>
  </si>
  <si>
    <t>TE00140</t>
    <phoneticPr fontId="4" type="noConversion"/>
  </si>
  <si>
    <t>TE00141</t>
    <phoneticPr fontId="4" type="noConversion"/>
  </si>
  <si>
    <t>TE00142</t>
    <phoneticPr fontId="4" type="noConversion"/>
  </si>
  <si>
    <t>LD3KT</t>
    <phoneticPr fontId="4" type="noConversion"/>
  </si>
  <si>
    <t>LD3KU</t>
    <phoneticPr fontId="4" type="noConversion"/>
  </si>
  <si>
    <t>LD3KV</t>
    <phoneticPr fontId="4" type="noConversion"/>
  </si>
  <si>
    <t>LD3KW</t>
    <phoneticPr fontId="4" type="noConversion"/>
  </si>
  <si>
    <t>N85GK</t>
  </si>
  <si>
    <t>N85GK</t>
    <phoneticPr fontId="4" type="noConversion"/>
  </si>
  <si>
    <t>TE00143</t>
    <phoneticPr fontId="4" type="noConversion"/>
  </si>
  <si>
    <t>TE00144</t>
    <phoneticPr fontId="4" type="noConversion"/>
  </si>
  <si>
    <t>TE00145</t>
    <phoneticPr fontId="4" type="noConversion"/>
  </si>
  <si>
    <t>TE00146</t>
    <phoneticPr fontId="4" type="noConversion"/>
  </si>
  <si>
    <t>LD3KX</t>
    <phoneticPr fontId="4" type="noConversion"/>
  </si>
  <si>
    <t>LD3KY</t>
    <phoneticPr fontId="4" type="noConversion"/>
  </si>
  <si>
    <t>LD3KZ</t>
    <phoneticPr fontId="4" type="noConversion"/>
  </si>
  <si>
    <r>
      <t>LD3K</t>
    </r>
    <r>
      <rPr>
        <u/>
        <sz val="10"/>
        <rFont val="Arial"/>
        <family val="2"/>
      </rPr>
      <t>A</t>
    </r>
    <phoneticPr fontId="4" type="noConversion"/>
  </si>
  <si>
    <t>N85GJ</t>
  </si>
  <si>
    <t>TE00147</t>
    <phoneticPr fontId="4" type="noConversion"/>
  </si>
  <si>
    <t>TE00148</t>
    <phoneticPr fontId="4" type="noConversion"/>
  </si>
  <si>
    <t>TE00149</t>
    <phoneticPr fontId="4" type="noConversion"/>
  </si>
  <si>
    <t>TE00150</t>
    <phoneticPr fontId="4" type="noConversion"/>
  </si>
  <si>
    <r>
      <t>LD3K</t>
    </r>
    <r>
      <rPr>
        <u/>
        <sz val="10"/>
        <rFont val="Arial"/>
        <family val="2"/>
      </rPr>
      <t>B</t>
    </r>
    <phoneticPr fontId="4" type="noConversion"/>
  </si>
  <si>
    <r>
      <t>LD3K</t>
    </r>
    <r>
      <rPr>
        <u/>
        <sz val="10"/>
        <rFont val="Arial"/>
        <family val="2"/>
      </rPr>
      <t>C</t>
    </r>
    <phoneticPr fontId="4" type="noConversion"/>
  </si>
  <si>
    <r>
      <t>LD3K</t>
    </r>
    <r>
      <rPr>
        <u/>
        <sz val="10"/>
        <rFont val="Arial"/>
        <family val="2"/>
      </rPr>
      <t>D</t>
    </r>
    <phoneticPr fontId="4" type="noConversion"/>
  </si>
  <si>
    <r>
      <t>LD3K</t>
    </r>
    <r>
      <rPr>
        <u/>
        <sz val="10"/>
        <rFont val="Arial"/>
        <family val="2"/>
      </rPr>
      <t>E</t>
    </r>
    <phoneticPr fontId="4" type="noConversion"/>
  </si>
  <si>
    <t>N85GP</t>
  </si>
  <si>
    <t>TE00151</t>
    <phoneticPr fontId="4" type="noConversion"/>
  </si>
  <si>
    <t>TE00152</t>
    <phoneticPr fontId="4" type="noConversion"/>
  </si>
  <si>
    <t>TE00153</t>
    <phoneticPr fontId="4" type="noConversion"/>
  </si>
  <si>
    <t>TE00154</t>
    <phoneticPr fontId="4" type="noConversion"/>
  </si>
  <si>
    <r>
      <t>LD3K</t>
    </r>
    <r>
      <rPr>
        <u/>
        <sz val="10"/>
        <rFont val="Arial"/>
        <family val="2"/>
      </rPr>
      <t>F</t>
    </r>
    <phoneticPr fontId="4" type="noConversion"/>
  </si>
  <si>
    <r>
      <t>LD3K</t>
    </r>
    <r>
      <rPr>
        <u/>
        <sz val="10"/>
        <rFont val="Arial"/>
        <family val="2"/>
      </rPr>
      <t>G</t>
    </r>
    <phoneticPr fontId="4" type="noConversion"/>
  </si>
  <si>
    <r>
      <t>LD3K</t>
    </r>
    <r>
      <rPr>
        <u/>
        <sz val="10"/>
        <rFont val="Arial"/>
        <family val="2"/>
      </rPr>
      <t>H</t>
    </r>
    <phoneticPr fontId="4" type="noConversion"/>
  </si>
  <si>
    <r>
      <t>LD3K</t>
    </r>
    <r>
      <rPr>
        <u/>
        <sz val="10"/>
        <rFont val="Arial"/>
        <family val="2"/>
      </rPr>
      <t>I</t>
    </r>
    <phoneticPr fontId="4" type="noConversion"/>
  </si>
  <si>
    <t>N85K4</t>
  </si>
  <si>
    <t>TE00155</t>
    <phoneticPr fontId="4" type="noConversion"/>
  </si>
  <si>
    <t>TE00156</t>
    <phoneticPr fontId="4" type="noConversion"/>
  </si>
  <si>
    <t>TE00157</t>
    <phoneticPr fontId="4" type="noConversion"/>
  </si>
  <si>
    <r>
      <t>LD3K</t>
    </r>
    <r>
      <rPr>
        <u/>
        <sz val="10"/>
        <rFont val="Arial"/>
        <family val="2"/>
      </rPr>
      <t>J</t>
    </r>
    <phoneticPr fontId="4" type="noConversion"/>
  </si>
  <si>
    <r>
      <t>LD3K</t>
    </r>
    <r>
      <rPr>
        <u/>
        <sz val="10"/>
        <rFont val="Arial"/>
        <family val="2"/>
      </rPr>
      <t>K</t>
    </r>
    <phoneticPr fontId="4" type="noConversion"/>
  </si>
  <si>
    <r>
      <t>LD3K</t>
    </r>
    <r>
      <rPr>
        <u/>
        <sz val="10"/>
        <rFont val="Arial"/>
        <family val="2"/>
      </rPr>
      <t>L</t>
    </r>
    <phoneticPr fontId="4" type="noConversion"/>
  </si>
  <si>
    <r>
      <t>LD3K</t>
    </r>
    <r>
      <rPr>
        <u/>
        <sz val="10"/>
        <rFont val="Arial"/>
        <family val="2"/>
      </rPr>
      <t>M</t>
    </r>
    <phoneticPr fontId="4" type="noConversion"/>
  </si>
  <si>
    <t>N85K6</t>
  </si>
  <si>
    <r>
      <t>LD3K</t>
    </r>
    <r>
      <rPr>
        <u/>
        <sz val="10"/>
        <rFont val="Arial"/>
        <family val="2"/>
      </rPr>
      <t>N</t>
    </r>
    <phoneticPr fontId="4" type="noConversion"/>
  </si>
  <si>
    <t>N862Y</t>
  </si>
  <si>
    <t>SY8089AAAC</t>
    <phoneticPr fontId="4" type="noConversion"/>
  </si>
  <si>
    <t>KV3KA</t>
    <phoneticPr fontId="4" type="noConversion"/>
  </si>
  <si>
    <t>KV3KB</t>
    <phoneticPr fontId="4" type="noConversion"/>
  </si>
  <si>
    <t>KV3KC</t>
    <phoneticPr fontId="4" type="noConversion"/>
  </si>
  <si>
    <t>N85G7</t>
  </si>
  <si>
    <t>SY6811PDC</t>
    <phoneticPr fontId="4" type="noConversion"/>
  </si>
  <si>
    <t>C16A0</t>
  </si>
  <si>
    <t>JCAP</t>
  </si>
  <si>
    <t>PE00004</t>
    <phoneticPr fontId="4" type="noConversion"/>
  </si>
  <si>
    <t>CSP0.9*0.9-4</t>
  </si>
  <si>
    <t>TI3KA</t>
    <phoneticPr fontId="4" type="noConversion"/>
  </si>
  <si>
    <t>HJTC</t>
    <phoneticPr fontId="4" type="noConversion"/>
  </si>
  <si>
    <t>N86RF.03</t>
  </si>
  <si>
    <t>3#~7#</t>
  </si>
  <si>
    <t>SY6811PDC</t>
  </si>
  <si>
    <t>PE00005</t>
    <phoneticPr fontId="4" type="noConversion"/>
  </si>
  <si>
    <t>CSP0.9*0.9-4</t>
    <phoneticPr fontId="4" type="noConversion"/>
  </si>
  <si>
    <t>TI3KB</t>
    <phoneticPr fontId="4" type="noConversion"/>
  </si>
  <si>
    <t>HJTC</t>
    <phoneticPr fontId="4" type="noConversion"/>
  </si>
  <si>
    <t>8#~10#,12#~13#</t>
  </si>
  <si>
    <t>PE00006</t>
    <phoneticPr fontId="4" type="noConversion"/>
  </si>
  <si>
    <t>TI3KC</t>
    <phoneticPr fontId="4" type="noConversion"/>
  </si>
  <si>
    <t>HJTC</t>
    <phoneticPr fontId="4" type="noConversion"/>
  </si>
  <si>
    <t>14#~18#</t>
  </si>
  <si>
    <t>TE00099</t>
    <phoneticPr fontId="4" type="noConversion"/>
  </si>
  <si>
    <t>A10A2</t>
    <phoneticPr fontId="4" type="noConversion"/>
  </si>
  <si>
    <t>JCET</t>
    <phoneticPr fontId="4" type="noConversion"/>
  </si>
  <si>
    <t>AHH2XB</t>
    <phoneticPr fontId="4" type="noConversion"/>
  </si>
  <si>
    <t>AHH3KA</t>
    <phoneticPr fontId="4" type="noConversion"/>
  </si>
  <si>
    <t>HE00998</t>
    <phoneticPr fontId="4" type="noConversion"/>
  </si>
  <si>
    <t>AHH3KB</t>
    <phoneticPr fontId="4" type="noConversion"/>
  </si>
  <si>
    <t>N814R</t>
  </si>
  <si>
    <t>1#~21#</t>
  </si>
  <si>
    <t>N82NT</t>
  </si>
  <si>
    <t>HE00997</t>
    <phoneticPr fontId="4" type="noConversion"/>
  </si>
  <si>
    <t>SY8120ABC</t>
    <phoneticPr fontId="4" type="noConversion"/>
  </si>
  <si>
    <t>A21A1</t>
    <phoneticPr fontId="4" type="noConversion"/>
  </si>
  <si>
    <t>HT3ID</t>
    <phoneticPr fontId="4" type="noConversion"/>
  </si>
  <si>
    <t>HT3KA</t>
    <phoneticPr fontId="4" type="noConversion"/>
  </si>
  <si>
    <t>HE01000</t>
    <phoneticPr fontId="4" type="noConversion"/>
  </si>
  <si>
    <t>HT3KB</t>
    <phoneticPr fontId="4" type="noConversion"/>
  </si>
  <si>
    <t>HE00999</t>
    <phoneticPr fontId="4" type="noConversion"/>
  </si>
  <si>
    <t>SY8120ABC</t>
    <phoneticPr fontId="4" type="noConversion"/>
  </si>
  <si>
    <t>N814M</t>
  </si>
  <si>
    <t>HE01001</t>
    <phoneticPr fontId="4" type="noConversion"/>
  </si>
  <si>
    <t>N82CQ</t>
  </si>
  <si>
    <t>TQ3JA</t>
    <phoneticPr fontId="4" type="noConversion"/>
  </si>
  <si>
    <t>SYW232DFC</t>
    <phoneticPr fontId="4" type="noConversion"/>
  </si>
  <si>
    <t>A25A1</t>
    <phoneticPr fontId="4" type="noConversion"/>
  </si>
  <si>
    <t>DFN2*2-8</t>
    <phoneticPr fontId="4" type="noConversion"/>
  </si>
  <si>
    <t>HU3JB</t>
    <phoneticPr fontId="4" type="noConversion"/>
  </si>
  <si>
    <t>6#~16#</t>
  </si>
  <si>
    <t>HE01002</t>
    <phoneticPr fontId="4" type="noConversion"/>
  </si>
  <si>
    <t>A25A0</t>
    <phoneticPr fontId="4" type="noConversion"/>
  </si>
  <si>
    <t>SOT23-6(COL)</t>
    <phoneticPr fontId="4" type="noConversion"/>
  </si>
  <si>
    <t>GL3JB</t>
    <phoneticPr fontId="4" type="noConversion"/>
  </si>
  <si>
    <t>GL3KA</t>
    <phoneticPr fontId="4" type="noConversion"/>
  </si>
  <si>
    <t>HE01003</t>
    <phoneticPr fontId="4" type="noConversion"/>
  </si>
  <si>
    <t>SOT23-6(COL)</t>
    <phoneticPr fontId="4" type="noConversion"/>
  </si>
  <si>
    <t>A25C1</t>
    <phoneticPr fontId="4" type="noConversion"/>
  </si>
  <si>
    <t>HE01004</t>
    <phoneticPr fontId="4" type="noConversion"/>
  </si>
  <si>
    <t>SOT23-6</t>
    <phoneticPr fontId="4" type="noConversion"/>
  </si>
  <si>
    <t>KG3JC</t>
    <phoneticPr fontId="4" type="noConversion"/>
  </si>
  <si>
    <t>KG3KA</t>
    <phoneticPr fontId="4" type="noConversion"/>
  </si>
  <si>
    <t>HE01005</t>
    <phoneticPr fontId="4" type="noConversion"/>
  </si>
  <si>
    <t>HE01006</t>
    <phoneticPr fontId="4" type="noConversion"/>
  </si>
  <si>
    <t>KG3KB</t>
    <phoneticPr fontId="4" type="noConversion"/>
  </si>
  <si>
    <t>KG3KC</t>
    <phoneticPr fontId="4" type="noConversion"/>
  </si>
  <si>
    <t>HE01007</t>
    <phoneticPr fontId="4" type="noConversion"/>
  </si>
  <si>
    <t>HE01008</t>
    <phoneticPr fontId="4" type="noConversion"/>
  </si>
  <si>
    <t>KG3KD</t>
    <phoneticPr fontId="4" type="noConversion"/>
  </si>
  <si>
    <t>12#~18#</t>
  </si>
  <si>
    <t>SY8002AABC</t>
    <phoneticPr fontId="4" type="noConversion"/>
  </si>
  <si>
    <t>N82FC</t>
  </si>
  <si>
    <t>KW3JA</t>
    <phoneticPr fontId="4" type="noConversion"/>
  </si>
  <si>
    <t>N84A6</t>
    <phoneticPr fontId="4" type="noConversion"/>
  </si>
  <si>
    <t>HE01009</t>
    <phoneticPr fontId="4" type="noConversion"/>
  </si>
  <si>
    <t>E02T2+A2X02A</t>
    <phoneticPr fontId="4" type="noConversion"/>
  </si>
  <si>
    <t>AJM3KH</t>
    <phoneticPr fontId="4" type="noConversion"/>
  </si>
  <si>
    <t>AJM3KJ</t>
    <phoneticPr fontId="4" type="noConversion"/>
  </si>
  <si>
    <t>12+24</t>
    <phoneticPr fontId="4" type="noConversion"/>
  </si>
  <si>
    <t>HE01011</t>
    <phoneticPr fontId="4" type="noConversion"/>
  </si>
  <si>
    <t>13+26</t>
    <phoneticPr fontId="4" type="noConversion"/>
  </si>
  <si>
    <t>N87M2+SJ025400</t>
    <phoneticPr fontId="4" type="noConversion"/>
  </si>
  <si>
    <t>1#~12#+1#~24#</t>
    <phoneticPr fontId="4" type="noConversion"/>
  </si>
  <si>
    <t>HE01010</t>
    <phoneticPr fontId="4" type="noConversion"/>
  </si>
  <si>
    <t>N87M2+(SJ025600+SJ025400)</t>
    <phoneticPr fontId="4" type="noConversion"/>
  </si>
  <si>
    <t>13#~25#+(1#~25#+25#)</t>
    <phoneticPr fontId="4" type="noConversion"/>
  </si>
  <si>
    <t>E02T2+A2X04A</t>
    <phoneticPr fontId="4" type="noConversion"/>
  </si>
  <si>
    <t>HE01012</t>
    <phoneticPr fontId="4" type="noConversion"/>
  </si>
  <si>
    <t>AJL3KD</t>
    <phoneticPr fontId="4" type="noConversion"/>
  </si>
  <si>
    <t>AJL3KE</t>
    <phoneticPr fontId="4" type="noConversion"/>
  </si>
  <si>
    <t>HE01013</t>
    <phoneticPr fontId="4" type="noConversion"/>
  </si>
  <si>
    <t>AJL3KF</t>
    <phoneticPr fontId="4" type="noConversion"/>
  </si>
  <si>
    <t>9+13</t>
    <phoneticPr fontId="4" type="noConversion"/>
  </si>
  <si>
    <t>N87M0+SJ022100</t>
    <phoneticPr fontId="4" type="noConversion"/>
  </si>
  <si>
    <t>1#~8#+1#~12#</t>
    <phoneticPr fontId="4" type="noConversion"/>
  </si>
  <si>
    <t>9#~17#+13#~25#</t>
    <phoneticPr fontId="4" type="noConversion"/>
  </si>
  <si>
    <t>E02T2+A3X04A</t>
    <phoneticPr fontId="4" type="noConversion"/>
  </si>
  <si>
    <t>AIY3KC</t>
    <phoneticPr fontId="4" type="noConversion"/>
  </si>
  <si>
    <t>AIY3KD</t>
    <phoneticPr fontId="4" type="noConversion"/>
  </si>
  <si>
    <t>AIY3KE</t>
    <phoneticPr fontId="4" type="noConversion"/>
  </si>
  <si>
    <t>HE01016</t>
    <phoneticPr fontId="4" type="noConversion"/>
  </si>
  <si>
    <t>AIY3KF</t>
    <phoneticPr fontId="4" type="noConversion"/>
  </si>
  <si>
    <t>2+3</t>
    <phoneticPr fontId="4" type="noConversion"/>
  </si>
  <si>
    <t>7+10</t>
    <phoneticPr fontId="4" type="noConversion"/>
  </si>
  <si>
    <t>HE01014</t>
    <phoneticPr fontId="4" type="noConversion"/>
  </si>
  <si>
    <t>N87LT+SJ024200</t>
    <phoneticPr fontId="4" type="noConversion"/>
  </si>
  <si>
    <t>N87M0+SJ024200</t>
    <phoneticPr fontId="4" type="noConversion"/>
  </si>
  <si>
    <t>10#~11#+1#~3#</t>
    <phoneticPr fontId="4" type="noConversion"/>
  </si>
  <si>
    <t>12#~18#+4#~13#</t>
    <phoneticPr fontId="4" type="noConversion"/>
  </si>
  <si>
    <t>18#~25#+14#~25#</t>
    <phoneticPr fontId="4" type="noConversion"/>
  </si>
  <si>
    <t>E02T2+A3X02A</t>
    <phoneticPr fontId="4" type="noConversion"/>
  </si>
  <si>
    <t>AJK3KD</t>
    <phoneticPr fontId="4" type="noConversion"/>
  </si>
  <si>
    <t>AJK3KE</t>
    <phoneticPr fontId="4" type="noConversion"/>
  </si>
  <si>
    <t>11+22</t>
    <phoneticPr fontId="4" type="noConversion"/>
  </si>
  <si>
    <t>HE01017</t>
    <phoneticPr fontId="4" type="noConversion"/>
  </si>
  <si>
    <t>HE01018</t>
    <phoneticPr fontId="4" type="noConversion"/>
  </si>
  <si>
    <t>AJK3KF</t>
    <phoneticPr fontId="4" type="noConversion"/>
  </si>
  <si>
    <t>7+14</t>
    <phoneticPr fontId="4" type="noConversion"/>
  </si>
  <si>
    <t>N882P+SJ024000</t>
    <phoneticPr fontId="4" type="noConversion"/>
  </si>
  <si>
    <t>1#~11#+1#~22#</t>
    <phoneticPr fontId="4" type="noConversion"/>
  </si>
  <si>
    <t>N87LT+(SJ023800+SJ024000)</t>
    <phoneticPr fontId="4" type="noConversion"/>
  </si>
  <si>
    <t>19#~25#+(14#,16#~25#+23#~25#)</t>
    <phoneticPr fontId="4" type="noConversion"/>
  </si>
  <si>
    <t>SY58593FAC</t>
  </si>
  <si>
    <t>SY8002BABC</t>
    <phoneticPr fontId="4" type="noConversion"/>
  </si>
  <si>
    <t>A25F0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</si>
  <si>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</si>
  <si>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NT3JA</t>
    <phoneticPr fontId="4" type="noConversion"/>
  </si>
  <si>
    <t>N8653.01</t>
  </si>
  <si>
    <t>HE01019</t>
    <phoneticPr fontId="4" type="noConversion"/>
  </si>
  <si>
    <t>SY8120BABC</t>
    <phoneticPr fontId="4" type="noConversion"/>
  </si>
  <si>
    <t>HE01020</t>
    <phoneticPr fontId="4" type="noConversion"/>
  </si>
  <si>
    <t>NB3IE</t>
    <phoneticPr fontId="4" type="noConversion"/>
  </si>
  <si>
    <t>NB3KA</t>
    <phoneticPr fontId="4" type="noConversion"/>
  </si>
  <si>
    <t>吕政试验片</t>
  </si>
  <si>
    <t>2#,3#,6#</t>
  </si>
  <si>
    <r>
      <t xml:space="preserve"> </t>
    </r>
    <r>
      <rPr>
        <sz val="10"/>
        <rFont val="宋体"/>
        <family val="3"/>
        <charset val="134"/>
      </rPr>
      <t>订单已取消</t>
    </r>
  </si>
  <si>
    <r>
      <t xml:space="preserve"> </t>
    </r>
    <r>
      <rPr>
        <sz val="10"/>
        <rFont val="宋体"/>
        <family val="3"/>
        <charset val="134"/>
      </rPr>
      <t>订单已取消</t>
    </r>
    <phoneticPr fontId="4" type="noConversion"/>
  </si>
  <si>
    <t>HE01021</t>
    <phoneticPr fontId="4" type="noConversion"/>
  </si>
  <si>
    <t>NB3KB</t>
    <phoneticPr fontId="4" type="noConversion"/>
  </si>
  <si>
    <t>HE01022</t>
    <phoneticPr fontId="4" type="noConversion"/>
  </si>
  <si>
    <t>NB3KC</t>
    <phoneticPr fontId="4" type="noConversion"/>
  </si>
  <si>
    <t>NB3KD</t>
    <phoneticPr fontId="4" type="noConversion"/>
  </si>
  <si>
    <t>HE01024</t>
    <phoneticPr fontId="4" type="noConversion"/>
  </si>
  <si>
    <t>NB3KE</t>
    <phoneticPr fontId="4" type="noConversion"/>
  </si>
  <si>
    <t>NB3KF</t>
    <phoneticPr fontId="4" type="noConversion"/>
  </si>
  <si>
    <t>NB3KG</t>
    <phoneticPr fontId="4" type="noConversion"/>
  </si>
  <si>
    <t>HE01027</t>
    <phoneticPr fontId="4" type="noConversion"/>
  </si>
  <si>
    <t>NB3KH</t>
    <phoneticPr fontId="4" type="noConversion"/>
  </si>
  <si>
    <t>HE01028</t>
    <phoneticPr fontId="4" type="noConversion"/>
  </si>
  <si>
    <t>SY8120BABC</t>
    <phoneticPr fontId="4" type="noConversion"/>
  </si>
  <si>
    <t>N82AA</t>
  </si>
  <si>
    <t>N82A8</t>
  </si>
  <si>
    <t>HE01023</t>
    <phoneticPr fontId="4" type="noConversion"/>
  </si>
  <si>
    <t>N8507</t>
  </si>
  <si>
    <t>HE01025</t>
    <phoneticPr fontId="4" type="noConversion"/>
  </si>
  <si>
    <t>HE01026</t>
    <phoneticPr fontId="4" type="noConversion"/>
  </si>
  <si>
    <t>N82AC</t>
  </si>
  <si>
    <t>SYR043ABC</t>
    <phoneticPr fontId="4" type="noConversion"/>
  </si>
  <si>
    <t>B07E1</t>
    <phoneticPr fontId="4" type="noConversion"/>
  </si>
  <si>
    <t>HE01029</t>
    <phoneticPr fontId="4" type="noConversion"/>
  </si>
  <si>
    <t>FE3KA</t>
    <phoneticPr fontId="4" type="noConversion"/>
  </si>
  <si>
    <t>9#~11#</t>
  </si>
  <si>
    <t>SY8710ABC</t>
    <phoneticPr fontId="4" type="noConversion"/>
  </si>
  <si>
    <t>HE01030</t>
    <phoneticPr fontId="4" type="noConversion"/>
  </si>
  <si>
    <t>B07E1</t>
    <phoneticPr fontId="4" type="noConversion"/>
  </si>
  <si>
    <t>DR3GA</t>
    <phoneticPr fontId="4" type="noConversion"/>
  </si>
  <si>
    <t>EF3KA</t>
    <phoneticPr fontId="4" type="noConversion"/>
  </si>
  <si>
    <t>HE01032</t>
    <phoneticPr fontId="4" type="noConversion"/>
  </si>
  <si>
    <t>EF3KC</t>
    <phoneticPr fontId="4" type="noConversion"/>
  </si>
  <si>
    <t>HE01031</t>
    <phoneticPr fontId="4" type="noConversion"/>
  </si>
  <si>
    <t>SYLS37ABC</t>
    <phoneticPr fontId="4" type="noConversion"/>
  </si>
  <si>
    <t>HE01033</t>
    <phoneticPr fontId="4" type="noConversion"/>
  </si>
  <si>
    <t>DQ3JA</t>
    <phoneticPr fontId="4" type="noConversion"/>
  </si>
  <si>
    <t>DQ3KA</t>
    <phoneticPr fontId="4" type="noConversion"/>
  </si>
  <si>
    <t>HE01034</t>
    <phoneticPr fontId="4" type="noConversion"/>
  </si>
  <si>
    <t>N86N3</t>
  </si>
  <si>
    <t>SY7201ABC</t>
    <phoneticPr fontId="4" type="noConversion"/>
  </si>
  <si>
    <t>SY7208CABC</t>
    <phoneticPr fontId="4" type="noConversion"/>
  </si>
  <si>
    <t>B27P0</t>
    <phoneticPr fontId="4" type="noConversion"/>
  </si>
  <si>
    <t>JU3KD</t>
    <phoneticPr fontId="4" type="noConversion"/>
  </si>
  <si>
    <t>JU3KE</t>
    <phoneticPr fontId="4" type="noConversion"/>
  </si>
  <si>
    <t>HE01036</t>
    <phoneticPr fontId="4" type="noConversion"/>
  </si>
  <si>
    <t>JU3KF</t>
    <phoneticPr fontId="4" type="noConversion"/>
  </si>
  <si>
    <t>JU3KG</t>
    <phoneticPr fontId="4" type="noConversion"/>
  </si>
  <si>
    <t>JU3KH</t>
    <phoneticPr fontId="4" type="noConversion"/>
  </si>
  <si>
    <t>N87TT</t>
  </si>
  <si>
    <t>N87TS</t>
  </si>
  <si>
    <t>HE01035</t>
    <phoneticPr fontId="4" type="noConversion"/>
  </si>
  <si>
    <t>HE01037</t>
    <phoneticPr fontId="4" type="noConversion"/>
  </si>
  <si>
    <t>HE01038</t>
    <phoneticPr fontId="4" type="noConversion"/>
  </si>
  <si>
    <t>SY7208CABC</t>
    <phoneticPr fontId="4" type="noConversion"/>
  </si>
  <si>
    <t>E02B3</t>
    <phoneticPr fontId="4" type="noConversion"/>
  </si>
  <si>
    <t>JCET</t>
    <phoneticPr fontId="4" type="noConversion"/>
  </si>
  <si>
    <t>AFB3ID</t>
    <phoneticPr fontId="4" type="noConversion"/>
  </si>
  <si>
    <t>AFB3KA</t>
    <phoneticPr fontId="4" type="noConversion"/>
  </si>
  <si>
    <t>HE01040</t>
    <phoneticPr fontId="4" type="noConversion"/>
  </si>
  <si>
    <t>AFB3KB</t>
    <phoneticPr fontId="4" type="noConversion"/>
  </si>
  <si>
    <t>AFB3KC</t>
    <phoneticPr fontId="4" type="noConversion"/>
  </si>
  <si>
    <t>AFB3KD</t>
    <phoneticPr fontId="4" type="noConversion"/>
  </si>
  <si>
    <t>AFB3KE</t>
    <phoneticPr fontId="4" type="noConversion"/>
  </si>
  <si>
    <t>HE01044</t>
    <phoneticPr fontId="4" type="noConversion"/>
  </si>
  <si>
    <t>HE01046</t>
    <phoneticPr fontId="4" type="noConversion"/>
  </si>
  <si>
    <t>AFB3KF</t>
    <phoneticPr fontId="4" type="noConversion"/>
  </si>
  <si>
    <t>AFB3KG</t>
    <phoneticPr fontId="4" type="noConversion"/>
  </si>
  <si>
    <t>AFB3KH</t>
    <phoneticPr fontId="4" type="noConversion"/>
  </si>
  <si>
    <t>HE01047</t>
    <phoneticPr fontId="4" type="noConversion"/>
  </si>
  <si>
    <t>HE01048</t>
    <phoneticPr fontId="4" type="noConversion"/>
  </si>
  <si>
    <t>AFB3KI</t>
    <phoneticPr fontId="4" type="noConversion"/>
  </si>
  <si>
    <t>AFB3KJ</t>
    <phoneticPr fontId="4" type="noConversion"/>
  </si>
  <si>
    <t>AFB3KK</t>
    <phoneticPr fontId="4" type="noConversion"/>
  </si>
  <si>
    <t>HE01050</t>
    <phoneticPr fontId="4" type="noConversion"/>
  </si>
  <si>
    <t>HE01051</t>
    <phoneticPr fontId="4" type="noConversion"/>
  </si>
  <si>
    <t>AFB3KL</t>
    <phoneticPr fontId="4" type="noConversion"/>
  </si>
  <si>
    <t>AFB3KM</t>
    <phoneticPr fontId="4" type="noConversion"/>
  </si>
  <si>
    <t>N8715</t>
  </si>
  <si>
    <t>HE01039</t>
    <phoneticPr fontId="4" type="noConversion"/>
  </si>
  <si>
    <t>N8764.01</t>
  </si>
  <si>
    <t>HE01041</t>
    <phoneticPr fontId="4" type="noConversion"/>
  </si>
  <si>
    <t>N871G</t>
  </si>
  <si>
    <t>1#~3#,5#,7#,8#,11#</t>
  </si>
  <si>
    <t>13#,15#,16#,18#,19#,21#,24#,25#</t>
  </si>
  <si>
    <t>HE01042</t>
    <phoneticPr fontId="4" type="noConversion"/>
  </si>
  <si>
    <t>HE01043</t>
    <phoneticPr fontId="4" type="noConversion"/>
  </si>
  <si>
    <t>N8719</t>
  </si>
  <si>
    <t>1#,2#,5#,7#,8#,13#,16#,21#,24#,25#</t>
    <phoneticPr fontId="4" type="noConversion"/>
  </si>
  <si>
    <t>SO8</t>
    <phoneticPr fontId="4" type="noConversion"/>
  </si>
  <si>
    <t>N8765</t>
  </si>
  <si>
    <t>1#~3#;5#;7#;8#;11#</t>
    <phoneticPr fontId="4" type="noConversion"/>
  </si>
  <si>
    <t>13#,15#,16#,18#,19#,21#,24#,25#</t>
    <phoneticPr fontId="4" type="noConversion"/>
  </si>
  <si>
    <t>HE01045</t>
    <phoneticPr fontId="4" type="noConversion"/>
  </si>
  <si>
    <t>N87F9</t>
  </si>
  <si>
    <t>N8719.05</t>
  </si>
  <si>
    <t>N8719.06</t>
  </si>
  <si>
    <t>N8765.04</t>
  </si>
  <si>
    <t>4#,9#,12#,17#,20#</t>
    <phoneticPr fontId="4" type="noConversion"/>
  </si>
  <si>
    <t>3#,11#,15#,18#,19#</t>
    <phoneticPr fontId="4" type="noConversion"/>
  </si>
  <si>
    <t>HE01049</t>
    <phoneticPr fontId="4" type="noConversion"/>
  </si>
  <si>
    <t>E02D1</t>
    <phoneticPr fontId="4" type="noConversion"/>
  </si>
  <si>
    <t>HE01052</t>
    <phoneticPr fontId="4" type="noConversion"/>
  </si>
  <si>
    <t>AFG3KA</t>
    <phoneticPr fontId="4" type="noConversion"/>
  </si>
  <si>
    <t>6#~11#</t>
  </si>
  <si>
    <t>HE01053</t>
    <phoneticPr fontId="4" type="noConversion"/>
  </si>
  <si>
    <t>HH3IE</t>
    <phoneticPr fontId="4" type="noConversion"/>
  </si>
  <si>
    <t>HH3KA</t>
    <phoneticPr fontId="4" type="noConversion"/>
  </si>
  <si>
    <t>HE01055</t>
    <phoneticPr fontId="4" type="noConversion"/>
  </si>
  <si>
    <t>HH3KB</t>
    <phoneticPr fontId="4" type="noConversion"/>
  </si>
  <si>
    <t>HH3KC</t>
    <phoneticPr fontId="4" type="noConversion"/>
  </si>
  <si>
    <t>HE01056</t>
    <phoneticPr fontId="4" type="noConversion"/>
  </si>
  <si>
    <t>N871F</t>
  </si>
  <si>
    <t>N87FA</t>
  </si>
  <si>
    <t>HE01054</t>
    <phoneticPr fontId="4" type="noConversion"/>
  </si>
  <si>
    <t>HE01057</t>
    <phoneticPr fontId="4" type="noConversion"/>
  </si>
  <si>
    <t>JM3KA</t>
    <phoneticPr fontId="4" type="noConversion"/>
  </si>
  <si>
    <t>6#~10#</t>
  </si>
  <si>
    <t>E02F1</t>
    <phoneticPr fontId="4" type="noConversion"/>
  </si>
  <si>
    <t>HE01058</t>
    <phoneticPr fontId="4" type="noConversion"/>
  </si>
  <si>
    <t>LF3JA</t>
    <phoneticPr fontId="4" type="noConversion"/>
  </si>
  <si>
    <t>GZ3JC</t>
    <phoneticPr fontId="4" type="noConversion"/>
  </si>
  <si>
    <t>GZ3KA</t>
    <phoneticPr fontId="4" type="noConversion"/>
  </si>
  <si>
    <t>N8764</t>
  </si>
  <si>
    <t xml:space="preserve">N850W </t>
  </si>
  <si>
    <t>11#~18#</t>
  </si>
  <si>
    <t>SY5810ABC</t>
    <phoneticPr fontId="4" type="noConversion"/>
  </si>
  <si>
    <t>HE01059</t>
    <phoneticPr fontId="4" type="noConversion"/>
  </si>
  <si>
    <t>HE01061</t>
    <phoneticPr fontId="4" type="noConversion"/>
  </si>
  <si>
    <t>LF3KB</t>
    <phoneticPr fontId="4" type="noConversion"/>
  </si>
  <si>
    <t>N87LW</t>
  </si>
  <si>
    <t>HE01060</t>
    <phoneticPr fontId="4" type="noConversion"/>
  </si>
  <si>
    <t>E02F0</t>
    <phoneticPr fontId="4" type="noConversion"/>
  </si>
  <si>
    <t>E02FB0</t>
    <phoneticPr fontId="4" type="noConversion"/>
  </si>
  <si>
    <t>HE01062</t>
    <phoneticPr fontId="4" type="noConversion"/>
  </si>
  <si>
    <t>SY5810BABC</t>
    <phoneticPr fontId="4" type="noConversion"/>
  </si>
  <si>
    <t>4#~6#</t>
  </si>
  <si>
    <t>SY5814A1ABC</t>
    <phoneticPr fontId="4" type="noConversion"/>
  </si>
  <si>
    <t>E02Q1</t>
    <phoneticPr fontId="4" type="noConversion"/>
  </si>
  <si>
    <t>HE01063</t>
    <phoneticPr fontId="4" type="noConversion"/>
  </si>
  <si>
    <t>HE01064</t>
    <phoneticPr fontId="4" type="noConversion"/>
  </si>
  <si>
    <t>N881P.02</t>
  </si>
  <si>
    <t>AGB3KA</t>
    <phoneticPr fontId="4" type="noConversion"/>
  </si>
  <si>
    <t>HE01066</t>
    <phoneticPr fontId="4" type="noConversion"/>
  </si>
  <si>
    <t>AGB3KB</t>
    <phoneticPr fontId="4" type="noConversion"/>
  </si>
  <si>
    <t>N83RF</t>
  </si>
  <si>
    <t>11#~33#</t>
  </si>
  <si>
    <t>HE01065</t>
    <phoneticPr fontId="4" type="noConversion"/>
  </si>
  <si>
    <t>HE01067</t>
    <phoneticPr fontId="4" type="noConversion"/>
  </si>
  <si>
    <t>DFN1.5*1.5-6</t>
    <phoneticPr fontId="4" type="noConversion"/>
  </si>
  <si>
    <t>MC3JB</t>
    <phoneticPr fontId="4" type="noConversion"/>
  </si>
  <si>
    <t>MC3KA</t>
    <phoneticPr fontId="4" type="noConversion"/>
  </si>
  <si>
    <t>N8634</t>
  </si>
  <si>
    <t>JCET</t>
    <phoneticPr fontId="4" type="noConversion"/>
  </si>
  <si>
    <t>E02VA0+A2X01A</t>
    <phoneticPr fontId="4" type="noConversion"/>
  </si>
  <si>
    <t>HE01068</t>
    <phoneticPr fontId="4" type="noConversion"/>
  </si>
  <si>
    <t>SO8</t>
    <phoneticPr fontId="4" type="noConversion"/>
  </si>
  <si>
    <t>AMU3GA</t>
    <phoneticPr fontId="4" type="noConversion"/>
  </si>
  <si>
    <t>AMU3KA</t>
    <phoneticPr fontId="4" type="noConversion"/>
  </si>
  <si>
    <t>ASMC</t>
    <phoneticPr fontId="4" type="noConversion"/>
  </si>
  <si>
    <t>2+5</t>
    <phoneticPr fontId="4" type="noConversion"/>
  </si>
  <si>
    <t>SO8</t>
    <phoneticPr fontId="4" type="noConversion"/>
  </si>
  <si>
    <t>N850P+SJ019700</t>
    <phoneticPr fontId="4" type="noConversion"/>
  </si>
  <si>
    <t>20#~21#+1#~5#</t>
    <phoneticPr fontId="4" type="noConversion"/>
  </si>
  <si>
    <t>SY58544AFAC</t>
    <phoneticPr fontId="4" type="noConversion"/>
  </si>
  <si>
    <t>B40L1</t>
    <phoneticPr fontId="4" type="noConversion"/>
  </si>
  <si>
    <t>JCET</t>
    <phoneticPr fontId="4" type="noConversion"/>
  </si>
  <si>
    <t>RY3JB</t>
    <phoneticPr fontId="4" type="noConversion"/>
  </si>
  <si>
    <t>HJTC</t>
    <phoneticPr fontId="4" type="noConversion"/>
  </si>
  <si>
    <t>N88K4</t>
  </si>
  <si>
    <t>HE01069</t>
    <phoneticPr fontId="4" type="noConversion"/>
  </si>
  <si>
    <t>SY7301ADC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</si>
  <si>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</si>
  <si>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TSOT23-6</t>
    <phoneticPr fontId="4" type="noConversion"/>
  </si>
  <si>
    <t>N7SHK</t>
  </si>
  <si>
    <t>N7S17</t>
  </si>
  <si>
    <t>12#,16#~19#,22#,23#+1#~14#</t>
  </si>
  <si>
    <t>N7T6M+SJ001800</t>
  </si>
  <si>
    <t>14#~16#,19#,23#,24#+15#~25#</t>
  </si>
  <si>
    <t>N7T6M+SJ0019.00F</t>
  </si>
  <si>
    <t>1#,2#,3#,6#,8#+6#,11#~13#,15#,16#,18#,20#~22#</t>
  </si>
  <si>
    <t>N7T6M+SJ0019.04</t>
  </si>
  <si>
    <t>9#~11#+1#,2#,5#,7#,9#,10#</t>
  </si>
  <si>
    <t>1#~3#,6#,14#~16#,19#,23#~25#+1#,3#,5#,7#,9#,11#,13#,15#,17#,19#~25#</t>
  </si>
  <si>
    <t>4#,5#,7#,12#,13#,17#+2#,4#,6#,8#,10#,12#,14#,16#,18#</t>
  </si>
  <si>
    <t>1#~7#,12#~18#</t>
  </si>
  <si>
    <t>N7T6Q.09+(EP275600+SJ000100)</t>
  </si>
  <si>
    <t>18#,20#,21#,22#+(16#~18#，20#~25#+1#~2#)</t>
  </si>
  <si>
    <t>N7T6M.04+SJ000100</t>
  </si>
  <si>
    <t>4#,5#,7#,12#,13#,17#,18#,20#+3#~25#</t>
  </si>
  <si>
    <t>N7T6N+SJ001903</t>
  </si>
  <si>
    <t>1#~3#,6#+3#,4#,8#,14#,17#,19#,23#</t>
  </si>
  <si>
    <t>N7T6N+SJ003600</t>
  </si>
  <si>
    <t>8#~11#,14#~16#,19#,23#~25#+1#~16#</t>
  </si>
  <si>
    <t>N7T6N.04+SJ003600</t>
  </si>
  <si>
    <t>4#,5#,7#,12#,13#,17#+17#~25#</t>
  </si>
  <si>
    <t>N7TPA+N7TPL.03</t>
  </si>
  <si>
    <t>1#~10#+4#~13#</t>
  </si>
  <si>
    <t>(N7T6M.04+N7W62)+SJ002900</t>
  </si>
  <si>
    <t>(21#,22#+11#)+1#~5#</t>
  </si>
  <si>
    <t>N7T6P.06+SJ002900</t>
  </si>
  <si>
    <t>4#,5#,7#,12#,13#,17#,18#,20#~22#+6#~25#</t>
  </si>
  <si>
    <t>N7T6N.04+SJ003700</t>
  </si>
  <si>
    <t>18#,20#~22#+1#~6#</t>
  </si>
  <si>
    <t>N7T6P+SJ003700</t>
  </si>
  <si>
    <t>1#~3#,6#,8#~11#,14#~16#,19#,23#+7#~25#</t>
  </si>
  <si>
    <t>N7T6P+SJ003000</t>
  </si>
  <si>
    <t>(24#~25#)+1#~4#</t>
  </si>
  <si>
    <t>N7W62+SJ003000</t>
  </si>
  <si>
    <t>1#~10#+5#~13#,15#~25#</t>
  </si>
  <si>
    <t>N7T6L.06</t>
  </si>
  <si>
    <t>N7W60+SJ000200</t>
  </si>
  <si>
    <t>1#~8#+1#~13#,15#~21#,24#~25#</t>
  </si>
  <si>
    <t>N7W60+SJ000300</t>
  </si>
  <si>
    <t>9#~12#+1#~11#</t>
  </si>
  <si>
    <t>N7W62+SJ000400</t>
  </si>
  <si>
    <t>12#~20#+1#~25#</t>
  </si>
  <si>
    <t>N7W62+SJ001300</t>
  </si>
  <si>
    <t>21#~25#+1#~10#</t>
  </si>
  <si>
    <t>N7W60+EP283300</t>
  </si>
  <si>
    <t>13#~16#+2#~7#</t>
  </si>
  <si>
    <t>N7QST.01+EP283300</t>
  </si>
  <si>
    <t>9#~12#+8#~13#</t>
  </si>
  <si>
    <t>N7QST.01+EP281000</t>
  </si>
  <si>
    <t>13#~14#+5#~6#</t>
  </si>
  <si>
    <t>N7T6R.04+(SJ001500+SJ001600)</t>
  </si>
  <si>
    <t>3#~10#+(6#,8#~9#,11#~14#,16#~19#,21#~22#,24#+4#~12#)</t>
  </si>
  <si>
    <t>N7W71+SJ003400</t>
  </si>
  <si>
    <t>1#~12#+2#~25#</t>
  </si>
  <si>
    <t>N7T6M+SJ001901</t>
  </si>
  <si>
    <t>25#+24#,25#</t>
  </si>
  <si>
    <t>N7W71+(SJ003300+SJ003001)</t>
  </si>
  <si>
    <t>13#~25#+(1#~25#+4#)</t>
  </si>
  <si>
    <t>N7W60+SJ002800</t>
  </si>
  <si>
    <t>17#~25#+1#~18#</t>
  </si>
  <si>
    <t>N7W63+SJ002800</t>
  </si>
  <si>
    <t>1#~3#+19#~24#</t>
  </si>
  <si>
    <t>N7SP4.02</t>
  </si>
  <si>
    <t>N7W65</t>
  </si>
  <si>
    <t>N7W63+(SJ003200+SJ002800+SJ003401)</t>
  </si>
  <si>
    <t>4#~16#+(1#~14#,16#~25#+25#+1#)</t>
  </si>
  <si>
    <t>N7WJ2+(SJ003100+SJ003105)</t>
  </si>
  <si>
    <t>1#~11#+(1#~3#,5#~9#11#~18#,20#,21#,23#~25#+4#)</t>
  </si>
  <si>
    <t>N7WJ2+SJ004100</t>
  </si>
  <si>
    <t>12#~25#+1#~3#，6#~7#，9#~23#</t>
  </si>
  <si>
    <t>N7W63+(SJ003800+SJ004100)</t>
  </si>
  <si>
    <t>17#~25#+(1#~11#+24#~25#)</t>
  </si>
  <si>
    <t>N7WHY+SJ003801</t>
  </si>
  <si>
    <t>1#~8#+14#~25#</t>
  </si>
  <si>
    <t>1#~11#+9#~18#,20#~25#</t>
  </si>
  <si>
    <t>N7YJ4+SJ002600</t>
  </si>
  <si>
    <t>N8067+SJ002200</t>
  </si>
  <si>
    <t>N8062+SJ007400</t>
  </si>
  <si>
    <t>N7MTW</t>
  </si>
  <si>
    <t>N82CF+SJ009100</t>
  </si>
  <si>
    <t>JU3ID</t>
    <phoneticPr fontId="4" type="noConversion"/>
  </si>
  <si>
    <t>N86NM</t>
  </si>
  <si>
    <t>HE00846</t>
    <phoneticPr fontId="4" type="noConversion"/>
  </si>
  <si>
    <t>HE00847</t>
    <phoneticPr fontId="4" type="noConversion"/>
  </si>
  <si>
    <t>HY3IH</t>
    <phoneticPr fontId="4" type="noConversion"/>
  </si>
  <si>
    <t>N86MY</t>
  </si>
  <si>
    <t>HE00848</t>
    <phoneticPr fontId="4" type="noConversion"/>
  </si>
  <si>
    <t>HE00849</t>
    <phoneticPr fontId="4" type="noConversion"/>
  </si>
  <si>
    <t>HY3IJ</t>
    <phoneticPr fontId="4" type="noConversion"/>
  </si>
  <si>
    <t>N86MS</t>
  </si>
  <si>
    <t>HE00850</t>
    <phoneticPr fontId="4" type="noConversion"/>
  </si>
  <si>
    <t>HE00851</t>
    <phoneticPr fontId="4" type="noConversion"/>
  </si>
  <si>
    <t>HY3IL</t>
    <phoneticPr fontId="4" type="noConversion"/>
  </si>
  <si>
    <t>N868A</t>
  </si>
  <si>
    <t>HE00852</t>
    <phoneticPr fontId="4" type="noConversion"/>
  </si>
  <si>
    <t>HY3IM</t>
    <phoneticPr fontId="4" type="noConversion"/>
  </si>
  <si>
    <t>PE00002</t>
    <phoneticPr fontId="4" type="noConversion"/>
  </si>
  <si>
    <t>TI3IB</t>
    <phoneticPr fontId="4" type="noConversion"/>
  </si>
  <si>
    <t>TE00056</t>
    <phoneticPr fontId="4" type="noConversion"/>
  </si>
  <si>
    <t>HY3JA</t>
    <phoneticPr fontId="4" type="noConversion"/>
  </si>
  <si>
    <t xml:space="preserve">N868H </t>
  </si>
  <si>
    <t>1#~10#,12#~13#</t>
  </si>
  <si>
    <t>TE00057</t>
    <phoneticPr fontId="4" type="noConversion"/>
  </si>
  <si>
    <t>HY3JB</t>
    <phoneticPr fontId="4" type="noConversion"/>
  </si>
  <si>
    <t>TE00058</t>
    <phoneticPr fontId="4" type="noConversion"/>
  </si>
  <si>
    <t>HY3JC</t>
    <phoneticPr fontId="4" type="noConversion"/>
  </si>
  <si>
    <t>N868C</t>
  </si>
  <si>
    <t>TE00059</t>
    <phoneticPr fontId="4" type="noConversion"/>
  </si>
  <si>
    <t>HY3JD</t>
    <phoneticPr fontId="4" type="noConversion"/>
  </si>
  <si>
    <t>TE00060</t>
    <phoneticPr fontId="4" type="noConversion"/>
  </si>
  <si>
    <t>HY3JE</t>
    <phoneticPr fontId="4" type="noConversion"/>
  </si>
  <si>
    <t xml:space="preserve">N868J </t>
  </si>
  <si>
    <t>TE00061</t>
    <phoneticPr fontId="4" type="noConversion"/>
  </si>
  <si>
    <t>HY3JF</t>
    <phoneticPr fontId="4" type="noConversion"/>
  </si>
  <si>
    <t>TE00062</t>
    <phoneticPr fontId="4" type="noConversion"/>
  </si>
  <si>
    <t>LE3JA</t>
    <phoneticPr fontId="4" type="noConversion"/>
  </si>
  <si>
    <t>N82AN</t>
  </si>
  <si>
    <t>TE00063</t>
    <phoneticPr fontId="4" type="noConversion"/>
  </si>
  <si>
    <t>LE3JB</t>
    <phoneticPr fontId="4" type="noConversion"/>
  </si>
  <si>
    <t>TE00064</t>
    <phoneticPr fontId="4" type="noConversion"/>
  </si>
  <si>
    <t>LE3JC</t>
    <phoneticPr fontId="4" type="noConversion"/>
  </si>
  <si>
    <t>N82C3</t>
  </si>
  <si>
    <t>TE00065</t>
    <phoneticPr fontId="4" type="noConversion"/>
  </si>
  <si>
    <t>LE3JD</t>
    <phoneticPr fontId="4" type="noConversion"/>
  </si>
  <si>
    <t>TE00066</t>
    <phoneticPr fontId="4" type="noConversion"/>
  </si>
  <si>
    <t>LE3JE</t>
    <phoneticPr fontId="4" type="noConversion"/>
  </si>
  <si>
    <t>N82C5</t>
  </si>
  <si>
    <t>TE00067</t>
    <phoneticPr fontId="4" type="noConversion"/>
  </si>
  <si>
    <t>LE3JF</t>
    <phoneticPr fontId="4" type="noConversion"/>
  </si>
  <si>
    <t>TE00068</t>
    <phoneticPr fontId="4" type="noConversion"/>
  </si>
  <si>
    <t>N7YM2.01</t>
  </si>
  <si>
    <t>N86P1+SJ015700</t>
    <phoneticPr fontId="4" type="noConversion"/>
  </si>
  <si>
    <t>AIY3JB</t>
    <phoneticPr fontId="4" type="noConversion"/>
  </si>
  <si>
    <t>9#~16#+14#~25#</t>
    <phoneticPr fontId="4" type="noConversion"/>
  </si>
  <si>
    <t>HE00855</t>
    <phoneticPr fontId="4" type="noConversion"/>
  </si>
  <si>
    <t>N86P6+SJ016300</t>
    <phoneticPr fontId="4" type="noConversion"/>
  </si>
  <si>
    <t>HE00856</t>
    <phoneticPr fontId="4" type="noConversion"/>
  </si>
  <si>
    <t>12#~19#+(14#~22#,24#~25#+1#)</t>
    <phoneticPr fontId="4" type="noConversion"/>
  </si>
  <si>
    <t>HE00858</t>
    <phoneticPr fontId="4" type="noConversion"/>
  </si>
  <si>
    <t>AIY3JF</t>
    <phoneticPr fontId="4" type="noConversion"/>
  </si>
  <si>
    <t>N86P6+SJ016500</t>
    <phoneticPr fontId="4" type="noConversion"/>
  </si>
  <si>
    <t>20#~25#+2#~10#</t>
    <phoneticPr fontId="4" type="noConversion"/>
  </si>
  <si>
    <t>AIY3JG</t>
    <phoneticPr fontId="4" type="noConversion"/>
  </si>
  <si>
    <t>N86P4+SJ016500</t>
    <phoneticPr fontId="4" type="noConversion"/>
  </si>
  <si>
    <t>1#~10#+11#~25#</t>
    <phoneticPr fontId="4" type="noConversion"/>
  </si>
  <si>
    <t>HE00861</t>
    <phoneticPr fontId="4" type="noConversion"/>
  </si>
  <si>
    <t>RO3JA</t>
    <phoneticPr fontId="4" type="noConversion"/>
  </si>
  <si>
    <t>1#~12#</t>
    <phoneticPr fontId="4" type="noConversion"/>
  </si>
  <si>
    <t>13#~25#</t>
    <phoneticPr fontId="4" type="noConversion"/>
  </si>
  <si>
    <t>A32A2</t>
    <phoneticPr fontId="4" type="noConversion"/>
  </si>
  <si>
    <t>23#~25#+1#~6#</t>
    <phoneticPr fontId="4" type="noConversion"/>
  </si>
  <si>
    <t>E02G1+A1X02A</t>
    <phoneticPr fontId="4" type="noConversion"/>
  </si>
  <si>
    <t>JCET</t>
    <phoneticPr fontId="4" type="noConversion"/>
  </si>
  <si>
    <t>HE00862</t>
    <phoneticPr fontId="4" type="noConversion"/>
  </si>
  <si>
    <t>AIG3JA</t>
    <phoneticPr fontId="4" type="noConversion"/>
  </si>
  <si>
    <t>6+12</t>
    <phoneticPr fontId="4" type="noConversion"/>
  </si>
  <si>
    <t>N850T.01+SJ018000</t>
    <phoneticPr fontId="4" type="noConversion"/>
  </si>
  <si>
    <t>12#~17#+2#~13#</t>
    <phoneticPr fontId="4" type="noConversion"/>
  </si>
  <si>
    <t>HE00863</t>
    <phoneticPr fontId="4" type="noConversion"/>
  </si>
  <si>
    <t>AJK3JB</t>
    <phoneticPr fontId="4" type="noConversion"/>
  </si>
  <si>
    <t>N86P2+SJ017800</t>
    <phoneticPr fontId="4" type="noConversion"/>
  </si>
  <si>
    <t>N84LT+(SJ011000+SJ017800)</t>
    <phoneticPr fontId="4" type="noConversion"/>
  </si>
  <si>
    <t>HE00865</t>
    <phoneticPr fontId="4" type="noConversion"/>
  </si>
  <si>
    <t>HE00866</t>
    <phoneticPr fontId="4" type="noConversion"/>
  </si>
  <si>
    <t>AJK3JD</t>
    <phoneticPr fontId="4" type="noConversion"/>
  </si>
  <si>
    <t>N850N+SJ017800</t>
    <phoneticPr fontId="4" type="noConversion"/>
  </si>
  <si>
    <t>HE00867</t>
    <phoneticPr fontId="4" type="noConversion"/>
  </si>
  <si>
    <t>AIY3JH</t>
    <phoneticPr fontId="4" type="noConversion"/>
  </si>
  <si>
    <t>AIY3JI</t>
    <phoneticPr fontId="4" type="noConversion"/>
  </si>
  <si>
    <t>N86P2+SJ017000</t>
    <phoneticPr fontId="4" type="noConversion"/>
  </si>
  <si>
    <t>10#~17#+1#~12#</t>
    <phoneticPr fontId="4" type="noConversion"/>
  </si>
  <si>
    <t>18#~25#+13#~18#,20#~25#</t>
    <phoneticPr fontId="4" type="noConversion"/>
  </si>
  <si>
    <t>B40L1</t>
    <phoneticPr fontId="4" type="noConversion"/>
  </si>
  <si>
    <t>TI3IA</t>
    <phoneticPr fontId="4" type="noConversion"/>
  </si>
  <si>
    <t>A11C0</t>
    <phoneticPr fontId="4" type="noConversion"/>
  </si>
  <si>
    <t>TE00069</t>
    <phoneticPr fontId="4" type="noConversion"/>
  </si>
  <si>
    <t>LD3JA</t>
    <phoneticPr fontId="4" type="noConversion"/>
  </si>
  <si>
    <t>TE00070</t>
    <phoneticPr fontId="4" type="noConversion"/>
  </si>
  <si>
    <t>LD3JB</t>
    <phoneticPr fontId="4" type="noConversion"/>
  </si>
  <si>
    <t>N85GM</t>
  </si>
  <si>
    <t>8#~10#,13#~16#</t>
  </si>
  <si>
    <t>17#,19#~20#,22#~25#</t>
  </si>
  <si>
    <t>TE00071</t>
    <phoneticPr fontId="4" type="noConversion"/>
  </si>
  <si>
    <t>LD3JC</t>
    <phoneticPr fontId="4" type="noConversion"/>
  </si>
  <si>
    <t>N85GS</t>
  </si>
  <si>
    <t>SY8060DCC</t>
    <phoneticPr fontId="4" type="noConversion"/>
  </si>
  <si>
    <t>JCET</t>
    <phoneticPr fontId="4" type="noConversion"/>
  </si>
  <si>
    <t>D</t>
    <phoneticPr fontId="4" type="noConversion"/>
  </si>
  <si>
    <t>DFN3*3-12</t>
    <phoneticPr fontId="4" type="noConversion"/>
  </si>
  <si>
    <t>HJTC</t>
    <phoneticPr fontId="4" type="noConversion"/>
  </si>
  <si>
    <t>HE00868</t>
    <phoneticPr fontId="4" type="noConversion"/>
  </si>
  <si>
    <t>DFN3*3-12</t>
    <phoneticPr fontId="4" type="noConversion"/>
  </si>
  <si>
    <t>SY8016DEC</t>
    <phoneticPr fontId="4" type="noConversion"/>
  </si>
  <si>
    <t>A11I0</t>
    <phoneticPr fontId="4" type="noConversion"/>
  </si>
  <si>
    <t>JCET</t>
    <phoneticPr fontId="4" type="noConversion"/>
  </si>
  <si>
    <t>HE00869</t>
    <phoneticPr fontId="4" type="noConversion"/>
  </si>
  <si>
    <t>DFN2*2-6</t>
    <phoneticPr fontId="4" type="noConversion"/>
  </si>
  <si>
    <t>QV3EA</t>
    <phoneticPr fontId="4" type="noConversion"/>
  </si>
  <si>
    <t>QV3JA</t>
    <phoneticPr fontId="4" type="noConversion"/>
  </si>
  <si>
    <t>N8630</t>
  </si>
  <si>
    <t>DFN2*2-6</t>
    <phoneticPr fontId="4" type="noConversion"/>
  </si>
  <si>
    <t>SYW231ABC</t>
    <phoneticPr fontId="4" type="noConversion"/>
  </si>
  <si>
    <t>A25A1</t>
    <phoneticPr fontId="4" type="noConversion"/>
  </si>
  <si>
    <t>GL3JA</t>
    <phoneticPr fontId="4" type="noConversion"/>
  </si>
  <si>
    <t>HJTC</t>
    <phoneticPr fontId="4" type="noConversion"/>
  </si>
  <si>
    <t>A25A0</t>
    <phoneticPr fontId="4" type="noConversion"/>
  </si>
  <si>
    <t>HE00870</t>
    <phoneticPr fontId="4" type="noConversion"/>
  </si>
  <si>
    <t>N82F9</t>
  </si>
  <si>
    <t>HE00871</t>
    <phoneticPr fontId="4" type="noConversion"/>
  </si>
  <si>
    <t>SY8002AABC</t>
    <phoneticPr fontId="4" type="noConversion"/>
  </si>
  <si>
    <t>A25C1</t>
    <phoneticPr fontId="4" type="noConversion"/>
  </si>
  <si>
    <t>HE00872</t>
    <phoneticPr fontId="4" type="noConversion"/>
  </si>
  <si>
    <t>KG3JA</t>
    <phoneticPr fontId="4" type="noConversion"/>
  </si>
  <si>
    <t>N82FG</t>
  </si>
  <si>
    <t>SOT23-6</t>
    <phoneticPr fontId="4" type="noConversion"/>
  </si>
  <si>
    <t>N82FH</t>
  </si>
  <si>
    <t>HE00874</t>
    <phoneticPr fontId="4" type="noConversion"/>
  </si>
  <si>
    <t>A25C1</t>
    <phoneticPr fontId="4" type="noConversion"/>
  </si>
  <si>
    <t>HE00875</t>
    <phoneticPr fontId="4" type="noConversion"/>
  </si>
  <si>
    <t>DFN2*2-8</t>
    <phoneticPr fontId="4" type="noConversion"/>
  </si>
  <si>
    <t>KW3IA</t>
    <phoneticPr fontId="4" type="noConversion"/>
  </si>
  <si>
    <t>N82FH</t>
    <phoneticPr fontId="4" type="noConversion"/>
  </si>
  <si>
    <t>9#~19#</t>
  </si>
  <si>
    <t>SY8003ADFC</t>
    <phoneticPr fontId="4" type="noConversion"/>
  </si>
  <si>
    <t>SY8022L1FCC</t>
    <phoneticPr fontId="4" type="noConversion"/>
  </si>
  <si>
    <t>D</t>
    <phoneticPr fontId="4" type="noConversion"/>
  </si>
  <si>
    <t>SO8E</t>
    <phoneticPr fontId="4" type="noConversion"/>
  </si>
  <si>
    <t>AHD3HA</t>
    <phoneticPr fontId="4" type="noConversion"/>
  </si>
  <si>
    <t>AHD3JA</t>
    <phoneticPr fontId="4" type="noConversion"/>
  </si>
  <si>
    <t>N82FL</t>
  </si>
  <si>
    <t>HE00876</t>
    <phoneticPr fontId="4" type="noConversion"/>
  </si>
  <si>
    <t>SY7200AABC</t>
    <phoneticPr fontId="4" type="noConversion"/>
  </si>
  <si>
    <t>B07L1</t>
    <phoneticPr fontId="4" type="noConversion"/>
  </si>
  <si>
    <t>TE00072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</si>
  <si>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</si>
  <si>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HY3JG</t>
    <phoneticPr fontId="4" type="noConversion"/>
  </si>
  <si>
    <t>N868F</t>
    <phoneticPr fontId="4" type="noConversion"/>
  </si>
  <si>
    <t>TE00073</t>
    <phoneticPr fontId="4" type="noConversion"/>
  </si>
  <si>
    <t>N868F</t>
  </si>
  <si>
    <t>TE00074</t>
    <phoneticPr fontId="4" type="noConversion"/>
  </si>
  <si>
    <t>HY3JI</t>
    <phoneticPr fontId="4" type="noConversion"/>
  </si>
  <si>
    <t>N86N2</t>
  </si>
  <si>
    <t>TE00075</t>
    <phoneticPr fontId="4" type="noConversion"/>
  </si>
  <si>
    <t>HY3JJ</t>
    <phoneticPr fontId="4" type="noConversion"/>
  </si>
  <si>
    <t>TE00076</t>
    <phoneticPr fontId="4" type="noConversion"/>
  </si>
  <si>
    <t>HY3JK</t>
    <phoneticPr fontId="4" type="noConversion"/>
  </si>
  <si>
    <t>N86N0</t>
  </si>
  <si>
    <t>TE00077</t>
    <phoneticPr fontId="4" type="noConversion"/>
  </si>
  <si>
    <t>HY3JL</t>
    <phoneticPr fontId="4" type="noConversion"/>
  </si>
  <si>
    <t>TE00078</t>
    <phoneticPr fontId="4" type="noConversion"/>
  </si>
  <si>
    <t>HY3JM</t>
    <phoneticPr fontId="4" type="noConversion"/>
  </si>
  <si>
    <t>N86N1</t>
  </si>
  <si>
    <t>TE00079</t>
    <phoneticPr fontId="4" type="noConversion"/>
  </si>
  <si>
    <t>HY3JN</t>
    <phoneticPr fontId="4" type="noConversion"/>
  </si>
  <si>
    <t>TE00080</t>
    <phoneticPr fontId="4" type="noConversion"/>
  </si>
  <si>
    <t>HY3JO</t>
    <phoneticPr fontId="4" type="noConversion"/>
  </si>
  <si>
    <t>N86MT</t>
    <phoneticPr fontId="4" type="noConversion"/>
  </si>
  <si>
    <t>TE00081</t>
    <phoneticPr fontId="4" type="noConversion"/>
  </si>
  <si>
    <t>HY3JP</t>
    <phoneticPr fontId="4" type="noConversion"/>
  </si>
  <si>
    <t>N86MT</t>
  </si>
  <si>
    <t>TE00082</t>
    <phoneticPr fontId="4" type="noConversion"/>
  </si>
  <si>
    <t>HY3JQ</t>
    <phoneticPr fontId="4" type="noConversion"/>
  </si>
  <si>
    <t>N86MW</t>
  </si>
  <si>
    <t>TE00083</t>
    <phoneticPr fontId="4" type="noConversion"/>
  </si>
  <si>
    <t>HY3JR</t>
    <phoneticPr fontId="4" type="noConversion"/>
  </si>
  <si>
    <t>TE00084</t>
    <phoneticPr fontId="4" type="noConversion"/>
  </si>
  <si>
    <t>HY3JS</t>
    <phoneticPr fontId="4" type="noConversion"/>
  </si>
  <si>
    <t>N86N6</t>
    <phoneticPr fontId="4" type="noConversion"/>
  </si>
  <si>
    <t>TE00085</t>
    <phoneticPr fontId="4" type="noConversion"/>
  </si>
  <si>
    <t>HY3JT</t>
    <phoneticPr fontId="4" type="noConversion"/>
  </si>
  <si>
    <t>TE00086</t>
    <phoneticPr fontId="4" type="noConversion"/>
  </si>
  <si>
    <t>HY3JU</t>
    <phoneticPr fontId="4" type="noConversion"/>
  </si>
  <si>
    <t>N86N7</t>
  </si>
  <si>
    <t>TE00087</t>
    <phoneticPr fontId="4" type="noConversion"/>
  </si>
  <si>
    <t>HY3JV</t>
    <phoneticPr fontId="4" type="noConversion"/>
  </si>
  <si>
    <t>TE00088</t>
    <phoneticPr fontId="4" type="noConversion"/>
  </si>
  <si>
    <t>HY3JW</t>
    <phoneticPr fontId="4" type="noConversion"/>
  </si>
  <si>
    <t>N86R7</t>
  </si>
  <si>
    <t>TE00089</t>
    <phoneticPr fontId="4" type="noConversion"/>
  </si>
  <si>
    <t>HY3JX</t>
    <phoneticPr fontId="4" type="noConversion"/>
  </si>
  <si>
    <t>E02T2+A2X01A</t>
    <phoneticPr fontId="4" type="noConversion"/>
  </si>
  <si>
    <t>JCET</t>
    <phoneticPr fontId="4" type="noConversion"/>
  </si>
  <si>
    <t>AIB3JA</t>
    <phoneticPr fontId="4" type="noConversion"/>
  </si>
  <si>
    <t>ASMC</t>
    <phoneticPr fontId="4" type="noConversion"/>
  </si>
  <si>
    <t>7+20</t>
    <phoneticPr fontId="4" type="noConversion"/>
  </si>
  <si>
    <t>SO8</t>
    <phoneticPr fontId="4" type="noConversion"/>
  </si>
  <si>
    <t>SY58201FAC</t>
    <phoneticPr fontId="4" type="noConversion"/>
  </si>
  <si>
    <t>E02G1+A1X04A</t>
    <phoneticPr fontId="4" type="noConversion"/>
  </si>
  <si>
    <t>HE00878</t>
    <phoneticPr fontId="4" type="noConversion"/>
  </si>
  <si>
    <t>AIF3JA</t>
    <phoneticPr fontId="4" type="noConversion"/>
  </si>
  <si>
    <t>8+12</t>
    <phoneticPr fontId="4" type="noConversion"/>
  </si>
  <si>
    <t>N850T.01+EP285800</t>
    <phoneticPr fontId="4" type="noConversion"/>
  </si>
  <si>
    <t>18#~25#+12#~23#</t>
    <phoneticPr fontId="4" type="noConversion"/>
  </si>
  <si>
    <t>SY58291FAC</t>
    <phoneticPr fontId="4" type="noConversion"/>
  </si>
  <si>
    <t>E02T2+A3X03A</t>
    <phoneticPr fontId="4" type="noConversion"/>
  </si>
  <si>
    <t>HE00879</t>
    <phoneticPr fontId="4" type="noConversion"/>
  </si>
  <si>
    <t>6+7</t>
    <phoneticPr fontId="4" type="noConversion"/>
  </si>
  <si>
    <t>N86P3+EP285500</t>
    <phoneticPr fontId="4" type="noConversion"/>
  </si>
  <si>
    <t>8#~13#+19#~25#</t>
    <phoneticPr fontId="4" type="noConversion"/>
  </si>
  <si>
    <t>SY8722FCC</t>
    <phoneticPr fontId="4" type="noConversion"/>
  </si>
  <si>
    <t>HE00880</t>
    <phoneticPr fontId="4" type="noConversion"/>
  </si>
  <si>
    <t>B07Q0+B07E1</t>
  </si>
  <si>
    <t>AIS3JA</t>
    <phoneticPr fontId="4" type="noConversion"/>
  </si>
  <si>
    <t>HJTC</t>
    <phoneticPr fontId="4" type="noConversion"/>
  </si>
  <si>
    <t>HE00881</t>
    <phoneticPr fontId="4" type="noConversion"/>
  </si>
  <si>
    <t>13+13</t>
    <phoneticPr fontId="4" type="noConversion"/>
  </si>
  <si>
    <t>2+2</t>
    <phoneticPr fontId="4" type="noConversion"/>
  </si>
  <si>
    <t>SO8E</t>
    <phoneticPr fontId="4" type="noConversion"/>
  </si>
  <si>
    <t>N7TPA+N82AJ</t>
    <phoneticPr fontId="4" type="noConversion"/>
  </si>
  <si>
    <t>11#~23#+13#~25#</t>
    <phoneticPr fontId="4" type="noConversion"/>
  </si>
  <si>
    <t>N7TPA+N7WWH</t>
    <phoneticPr fontId="4" type="noConversion"/>
  </si>
  <si>
    <t>24#~25#+22#~23#</t>
    <phoneticPr fontId="4" type="noConversion"/>
  </si>
  <si>
    <t>SY7201ABC</t>
    <phoneticPr fontId="4" type="noConversion"/>
  </si>
  <si>
    <t>B07L1</t>
    <phoneticPr fontId="4" type="noConversion"/>
  </si>
  <si>
    <t>HE00882</t>
    <phoneticPr fontId="4" type="noConversion"/>
  </si>
  <si>
    <t>DQ3GD</t>
    <phoneticPr fontId="4" type="noConversion"/>
  </si>
  <si>
    <t>HJTC</t>
    <phoneticPr fontId="4" type="noConversion"/>
  </si>
  <si>
    <t>N86N5</t>
    <phoneticPr fontId="4" type="noConversion"/>
  </si>
  <si>
    <t>1#~12#</t>
    <phoneticPr fontId="4" type="noConversion"/>
  </si>
  <si>
    <t>SOT23-6</t>
    <phoneticPr fontId="4" type="noConversion"/>
  </si>
  <si>
    <t>SY7112ABC</t>
    <phoneticPr fontId="4" type="noConversion"/>
  </si>
  <si>
    <t>B17R1</t>
    <phoneticPr fontId="4" type="noConversion"/>
  </si>
  <si>
    <t>HE00883</t>
    <phoneticPr fontId="4" type="noConversion"/>
  </si>
  <si>
    <t>KA3IK</t>
    <phoneticPr fontId="4" type="noConversion"/>
  </si>
  <si>
    <t>KA3JA</t>
    <phoneticPr fontId="4" type="noConversion"/>
  </si>
  <si>
    <t>HE00884</t>
    <phoneticPr fontId="4" type="noConversion"/>
  </si>
  <si>
    <t>HE00885</t>
    <phoneticPr fontId="4" type="noConversion"/>
  </si>
  <si>
    <t>HE00886</t>
    <phoneticPr fontId="4" type="noConversion"/>
  </si>
  <si>
    <t>KA3JB</t>
    <phoneticPr fontId="4" type="noConversion"/>
  </si>
  <si>
    <t>KA3JC</t>
    <phoneticPr fontId="4" type="noConversion"/>
  </si>
  <si>
    <t>N86NA</t>
  </si>
  <si>
    <t>N86NC</t>
  </si>
  <si>
    <t>SY5810ABC</t>
    <phoneticPr fontId="4" type="noConversion"/>
  </si>
  <si>
    <t>E02F1</t>
    <phoneticPr fontId="4" type="noConversion"/>
  </si>
  <si>
    <t>GZ3ID</t>
    <phoneticPr fontId="4" type="noConversion"/>
  </si>
  <si>
    <t>HE00889</t>
    <phoneticPr fontId="4" type="noConversion"/>
  </si>
  <si>
    <t>GZ3JB</t>
    <phoneticPr fontId="4" type="noConversion"/>
  </si>
  <si>
    <t>N84AA.02</t>
  </si>
  <si>
    <t>HE00887</t>
    <phoneticPr fontId="4" type="noConversion"/>
  </si>
  <si>
    <t>HE00888</t>
    <phoneticPr fontId="4" type="noConversion"/>
  </si>
  <si>
    <t>N850W</t>
  </si>
  <si>
    <t>E02L0</t>
    <phoneticPr fontId="4" type="noConversion"/>
  </si>
  <si>
    <t>SY5814A1ABC</t>
    <phoneticPr fontId="4" type="noConversion"/>
  </si>
  <si>
    <t>E02Q1</t>
    <phoneticPr fontId="4" type="noConversion"/>
  </si>
  <si>
    <t>HE00891</t>
    <phoneticPr fontId="4" type="noConversion"/>
  </si>
  <si>
    <t>MK3HA</t>
    <phoneticPr fontId="4" type="noConversion"/>
  </si>
  <si>
    <t>A10A2</t>
    <phoneticPr fontId="4" type="noConversion"/>
  </si>
  <si>
    <t>HE00892</t>
    <phoneticPr fontId="4" type="noConversion"/>
  </si>
  <si>
    <t>DFN4×3-12</t>
    <phoneticPr fontId="4" type="noConversion"/>
  </si>
  <si>
    <t>RY3IA</t>
    <phoneticPr fontId="4" type="noConversion"/>
  </si>
  <si>
    <t>HE00895</t>
    <phoneticPr fontId="4" type="noConversion"/>
  </si>
  <si>
    <t>B07E1</t>
    <phoneticPr fontId="4" type="noConversion"/>
  </si>
  <si>
    <t>16#~25#</t>
    <phoneticPr fontId="4" type="noConversion"/>
  </si>
  <si>
    <t>MH3BA</t>
    <phoneticPr fontId="4" type="noConversion"/>
  </si>
  <si>
    <t>6#~25#</t>
    <phoneticPr fontId="4" type="noConversion"/>
  </si>
  <si>
    <t>HE00896</t>
    <phoneticPr fontId="4" type="noConversion"/>
  </si>
  <si>
    <t>AJY3JA</t>
    <phoneticPr fontId="4" type="noConversion"/>
  </si>
  <si>
    <t>N814Q</t>
  </si>
  <si>
    <t>N82Q2</t>
  </si>
  <si>
    <t>SY8703ABC</t>
    <phoneticPr fontId="4" type="noConversion"/>
  </si>
  <si>
    <t>SY8213FCC</t>
    <phoneticPr fontId="4" type="noConversion"/>
  </si>
  <si>
    <t>12+24</t>
    <phoneticPr fontId="4" type="noConversion"/>
  </si>
  <si>
    <t>SYK735FAC</t>
    <phoneticPr fontId="4" type="noConversion"/>
  </si>
  <si>
    <t>14#~25#+1#~24#</t>
    <phoneticPr fontId="4" type="noConversion"/>
  </si>
  <si>
    <t>A32A2</t>
    <phoneticPr fontId="4" type="noConversion"/>
  </si>
  <si>
    <t>Bumping</t>
    <phoneticPr fontId="4" type="noConversion"/>
  </si>
  <si>
    <t>SY8120CADC</t>
    <phoneticPr fontId="4" type="noConversion"/>
  </si>
  <si>
    <t>N8331</t>
    <phoneticPr fontId="4" type="noConversion"/>
  </si>
  <si>
    <t>1#~8#,10#~11#</t>
    <phoneticPr fontId="4" type="noConversion"/>
  </si>
  <si>
    <t>12#~13#</t>
    <phoneticPr fontId="4" type="noConversion"/>
  </si>
  <si>
    <t>QE3JA</t>
    <phoneticPr fontId="4" type="noConversion"/>
  </si>
  <si>
    <t>TI3JA</t>
    <phoneticPr fontId="4" type="noConversion"/>
  </si>
  <si>
    <t>N86RF</t>
    <phoneticPr fontId="4" type="noConversion"/>
  </si>
  <si>
    <t>19#~25#</t>
    <phoneticPr fontId="4" type="noConversion"/>
  </si>
  <si>
    <t>PE00003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</si>
  <si>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</si>
  <si>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</si>
  <si>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N8331</t>
    <phoneticPr fontId="4" type="noConversion"/>
  </si>
  <si>
    <t>HD00064</t>
    <phoneticPr fontId="4" type="noConversion"/>
  </si>
  <si>
    <t>SY58292FAC</t>
    <phoneticPr fontId="4" type="noConversion"/>
  </si>
  <si>
    <t>E02T2+A3X04A</t>
    <phoneticPr fontId="4" type="noConversion"/>
  </si>
  <si>
    <t>JCET</t>
    <phoneticPr fontId="4" type="noConversion"/>
  </si>
  <si>
    <t>HE00899</t>
    <phoneticPr fontId="4" type="noConversion"/>
  </si>
  <si>
    <t>HE00900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</si>
  <si>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</si>
  <si>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</si>
  <si>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AIY3JJ</t>
    <phoneticPr fontId="4" type="noConversion"/>
  </si>
  <si>
    <t>AIY3JK</t>
    <phoneticPr fontId="4" type="noConversion"/>
  </si>
  <si>
    <t>ASMC</t>
    <phoneticPr fontId="4" type="noConversion"/>
  </si>
  <si>
    <t>ASMC</t>
    <phoneticPr fontId="4" type="noConversion"/>
  </si>
  <si>
    <t>8+12</t>
    <phoneticPr fontId="4" type="noConversion"/>
  </si>
  <si>
    <t>9+13</t>
    <phoneticPr fontId="4" type="noConversion"/>
  </si>
  <si>
    <t>N86TN+SJ017100</t>
    <phoneticPr fontId="4" type="noConversion"/>
  </si>
  <si>
    <t>N86TN+SJ017100</t>
    <phoneticPr fontId="4" type="noConversion"/>
  </si>
  <si>
    <t>1#~8#+1#~12#</t>
    <phoneticPr fontId="4" type="noConversion"/>
  </si>
  <si>
    <t>9#~17#+13#~25#</t>
    <phoneticPr fontId="4" type="noConversion"/>
  </si>
  <si>
    <t>SYK735FAC</t>
    <phoneticPr fontId="4" type="noConversion"/>
  </si>
  <si>
    <t>A11B1</t>
    <phoneticPr fontId="4" type="noConversion"/>
  </si>
  <si>
    <t>JCET</t>
    <phoneticPr fontId="4" type="noConversion"/>
  </si>
  <si>
    <t>Bumping</t>
    <phoneticPr fontId="4" type="noConversion"/>
  </si>
  <si>
    <t>MC3JA</t>
    <phoneticPr fontId="4" type="noConversion"/>
  </si>
  <si>
    <t>HJTC</t>
    <phoneticPr fontId="4" type="noConversion"/>
  </si>
  <si>
    <t>N8632.02</t>
  </si>
  <si>
    <t>N8632.02</t>
    <phoneticPr fontId="4" type="noConversion"/>
  </si>
  <si>
    <t>6#~9#</t>
  </si>
  <si>
    <t>HE00902</t>
    <phoneticPr fontId="4" type="noConversion"/>
  </si>
  <si>
    <t>KF3JA</t>
    <phoneticPr fontId="4" type="noConversion"/>
  </si>
  <si>
    <t>DFN1.5*1.5-6</t>
    <phoneticPr fontId="4" type="noConversion"/>
  </si>
  <si>
    <t>A11B1</t>
    <phoneticPr fontId="4" type="noConversion"/>
  </si>
  <si>
    <t>HE00903</t>
    <phoneticPr fontId="4" type="noConversion"/>
  </si>
  <si>
    <t>Bumping</t>
    <phoneticPr fontId="4" type="noConversion"/>
  </si>
  <si>
    <t>10#~15#</t>
  </si>
  <si>
    <t>SY8011BDQC</t>
    <phoneticPr fontId="4" type="noConversion"/>
  </si>
  <si>
    <t>HE00904</t>
    <phoneticPr fontId="4" type="noConversion"/>
  </si>
  <si>
    <t>A21B1</t>
    <phoneticPr fontId="4" type="noConversion"/>
  </si>
  <si>
    <t>TQ3IA</t>
    <phoneticPr fontId="4" type="noConversion"/>
  </si>
  <si>
    <t>N82Q8.02</t>
  </si>
  <si>
    <t>HE00905</t>
    <phoneticPr fontId="4" type="noConversion"/>
  </si>
  <si>
    <t>SYHV31ABC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</si>
  <si>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</si>
  <si>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SY58200FAC</t>
    <phoneticPr fontId="4" type="noConversion"/>
  </si>
  <si>
    <t>SY58293AFAC</t>
    <phoneticPr fontId="4" type="noConversion"/>
  </si>
  <si>
    <t>E02TD0+A3X02A</t>
    <phoneticPr fontId="4" type="noConversion"/>
  </si>
  <si>
    <t>JCET</t>
    <phoneticPr fontId="4" type="noConversion"/>
  </si>
  <si>
    <t>HE00371</t>
    <phoneticPr fontId="4" type="noConversion"/>
  </si>
  <si>
    <t>AML3FA</t>
    <phoneticPr fontId="4" type="noConversion"/>
  </si>
  <si>
    <t>ASMC</t>
    <phoneticPr fontId="4" type="noConversion"/>
  </si>
  <si>
    <t>N7W61.08+SJ010100</t>
    <phoneticPr fontId="4" type="noConversion"/>
  </si>
  <si>
    <t>16#~17#+1#~4#</t>
    <phoneticPr fontId="4" type="noConversion"/>
  </si>
  <si>
    <t>N7W61.08;SJ010100</t>
    <phoneticPr fontId="4" type="noConversion"/>
  </si>
  <si>
    <t>SY8089AAAC</t>
    <phoneticPr fontId="4" type="noConversion"/>
  </si>
  <si>
    <t>A25C1</t>
    <phoneticPr fontId="4" type="noConversion"/>
  </si>
  <si>
    <t>JCET</t>
    <phoneticPr fontId="4" type="noConversion"/>
  </si>
  <si>
    <t>HE00381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</si>
  <si>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</si>
  <si>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KV3FA</t>
    <phoneticPr fontId="4" type="noConversion"/>
  </si>
  <si>
    <t>N7S54</t>
    <phoneticPr fontId="4" type="noConversion"/>
  </si>
  <si>
    <t>9#~15#</t>
    <phoneticPr fontId="4" type="noConversion"/>
  </si>
  <si>
    <t>N7S54-1</t>
    <phoneticPr fontId="4" type="noConversion"/>
  </si>
  <si>
    <t>A10A2</t>
    <phoneticPr fontId="4" type="noConversion"/>
  </si>
  <si>
    <t>JCET</t>
    <phoneticPr fontId="4" type="noConversion"/>
  </si>
  <si>
    <t>HE00906</t>
    <phoneticPr fontId="4" type="noConversion"/>
  </si>
  <si>
    <t>HJTC</t>
    <phoneticPr fontId="4" type="noConversion"/>
  </si>
  <si>
    <t>3#~9#</t>
  </si>
  <si>
    <t>SY8868QMC</t>
    <phoneticPr fontId="4" type="noConversion"/>
  </si>
  <si>
    <t>Bumping</t>
    <phoneticPr fontId="4" type="noConversion"/>
  </si>
  <si>
    <t>A42B3</t>
    <phoneticPr fontId="4" type="noConversion"/>
  </si>
  <si>
    <t>JCET</t>
    <phoneticPr fontId="4" type="noConversion"/>
  </si>
  <si>
    <t>HE00087</t>
    <phoneticPr fontId="4" type="noConversion"/>
  </si>
  <si>
    <t>QFN2x2-10</t>
    <phoneticPr fontId="4" type="noConversion"/>
  </si>
  <si>
    <t>HJTC</t>
    <phoneticPr fontId="4" type="noConversion"/>
  </si>
  <si>
    <t>N7PT1</t>
    <phoneticPr fontId="4" type="noConversion"/>
  </si>
  <si>
    <t>1#~3#</t>
    <phoneticPr fontId="4" type="noConversion"/>
  </si>
  <si>
    <t>N7PT1</t>
    <phoneticPr fontId="4" type="noConversion"/>
  </si>
  <si>
    <t>N82A3</t>
    <phoneticPr fontId="4" type="noConversion"/>
  </si>
  <si>
    <t>N82A3-1</t>
    <phoneticPr fontId="4" type="noConversion"/>
  </si>
  <si>
    <t>SY7203DBC</t>
    <phoneticPr fontId="4" type="noConversion"/>
  </si>
  <si>
    <t>B18L0</t>
    <phoneticPr fontId="4" type="noConversion"/>
  </si>
  <si>
    <t>JCET</t>
    <phoneticPr fontId="4" type="noConversion"/>
  </si>
  <si>
    <t>HE00907</t>
    <phoneticPr fontId="4" type="noConversion"/>
  </si>
  <si>
    <t>DFN3*3-10</t>
  </si>
  <si>
    <t>NZ3JA</t>
    <phoneticPr fontId="4" type="noConversion"/>
  </si>
  <si>
    <t>HJTC</t>
    <phoneticPr fontId="4" type="noConversion"/>
  </si>
  <si>
    <t>HE00908</t>
    <phoneticPr fontId="4" type="noConversion"/>
  </si>
  <si>
    <t>NZ3JB</t>
    <phoneticPr fontId="4" type="noConversion"/>
  </si>
  <si>
    <t>N86NP</t>
  </si>
  <si>
    <t>N86NQ</t>
  </si>
  <si>
    <t>DFN3*3-10</t>
    <phoneticPr fontId="4" type="noConversion"/>
  </si>
  <si>
    <t>SY58594FAC</t>
    <phoneticPr fontId="4" type="noConversion"/>
  </si>
  <si>
    <t>HE00909</t>
    <phoneticPr fontId="4" type="noConversion"/>
  </si>
  <si>
    <t>ASMC</t>
    <phoneticPr fontId="4" type="noConversion"/>
  </si>
  <si>
    <t>SY58292FAC</t>
    <phoneticPr fontId="4" type="noConversion"/>
  </si>
  <si>
    <t>E02T2+A3X04A</t>
    <phoneticPr fontId="4" type="noConversion"/>
  </si>
  <si>
    <t>HE00911</t>
    <phoneticPr fontId="4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</si>
  <si>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</si>
  <si>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</si>
  <si>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</si>
  <si>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SO8</t>
    <phoneticPr fontId="4" type="noConversion"/>
  </si>
  <si>
    <t>AJM3JC</t>
    <phoneticPr fontId="4" type="noConversion"/>
  </si>
  <si>
    <t>HE00913</t>
    <phoneticPr fontId="4" type="noConversion"/>
  </si>
  <si>
    <t>HE00914</t>
    <phoneticPr fontId="4" type="noConversion"/>
  </si>
  <si>
    <t>HE00915</t>
    <phoneticPr fontId="4" type="noConversion"/>
  </si>
  <si>
    <t>HE00916</t>
    <phoneticPr fontId="4" type="noConversion"/>
  </si>
  <si>
    <t>AJM3JD</t>
    <phoneticPr fontId="4" type="noConversion"/>
  </si>
  <si>
    <t>AJM3JE</t>
    <phoneticPr fontId="4" type="noConversion"/>
  </si>
  <si>
    <t>AJM3JF</t>
    <phoneticPr fontId="4" type="noConversion"/>
  </si>
  <si>
    <t>12+24</t>
    <phoneticPr fontId="4" type="noConversion"/>
  </si>
  <si>
    <t>13+26</t>
    <phoneticPr fontId="4" type="noConversion"/>
  </si>
  <si>
    <t>8+16</t>
    <phoneticPr fontId="4" type="noConversion"/>
  </si>
  <si>
    <t>3+6</t>
    <phoneticPr fontId="4" type="noConversion"/>
  </si>
  <si>
    <t>11+22</t>
    <phoneticPr fontId="4" type="noConversion"/>
  </si>
  <si>
    <t>SO8</t>
    <phoneticPr fontId="4" type="noConversion"/>
  </si>
  <si>
    <t>N86TL+(SJ019300+SJ000503)</t>
    <phoneticPr fontId="4" type="noConversion"/>
  </si>
  <si>
    <t>HE00917</t>
    <phoneticPr fontId="4" type="noConversion"/>
  </si>
  <si>
    <t>AIY3JL</t>
    <phoneticPr fontId="4" type="noConversion"/>
  </si>
  <si>
    <t>AIY3JM</t>
    <phoneticPr fontId="4" type="noConversion"/>
  </si>
  <si>
    <t>7+10</t>
    <phoneticPr fontId="4" type="noConversion"/>
  </si>
  <si>
    <t>9+13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</si>
  <si>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</si>
  <si>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N86TL+SJ016600</t>
    <phoneticPr fontId="4" type="noConversion"/>
  </si>
  <si>
    <t>N86TM+SJ016600</t>
    <phoneticPr fontId="4" type="noConversion"/>
  </si>
  <si>
    <t>19#~25#+1#~9#,11#</t>
    <phoneticPr fontId="4" type="noConversion"/>
  </si>
  <si>
    <t>1#~9#+12#~16#,18#~25#</t>
    <phoneticPr fontId="4" type="noConversion"/>
  </si>
  <si>
    <t>N871J+SJ020400</t>
    <phoneticPr fontId="4" type="noConversion"/>
  </si>
  <si>
    <t>1#~12#+1#~24#</t>
    <phoneticPr fontId="4" type="noConversion"/>
  </si>
  <si>
    <t>N871J+(SJ020500+SJ020400)</t>
    <phoneticPr fontId="4" type="noConversion"/>
  </si>
  <si>
    <t>13#~25#+(1#~25#+25#)</t>
    <phoneticPr fontId="4" type="noConversion"/>
  </si>
  <si>
    <t>N86TN+SJ020000</t>
    <phoneticPr fontId="4" type="noConversion"/>
  </si>
  <si>
    <t>N86P4+SJ020000</t>
    <phoneticPr fontId="4" type="noConversion"/>
  </si>
  <si>
    <t>18#~25#+1#~8#,10#~17#</t>
    <phoneticPr fontId="4" type="noConversion"/>
  </si>
  <si>
    <t>23#~25#+18#~22#,25#</t>
    <phoneticPr fontId="4" type="noConversion"/>
  </si>
  <si>
    <t>N8717+SJ020300</t>
    <phoneticPr fontId="4" type="noConversion"/>
  </si>
  <si>
    <t>1#,5#~14#+1#~9#,11#,12#,14#~24#</t>
    <phoneticPr fontId="4" type="noConversion"/>
  </si>
  <si>
    <t>SY58293FAC</t>
    <phoneticPr fontId="4" type="noConversion"/>
  </si>
  <si>
    <t>E02T2+A3X02A</t>
    <phoneticPr fontId="4" type="noConversion"/>
  </si>
  <si>
    <t>HE00918</t>
    <phoneticPr fontId="4" type="noConversion"/>
  </si>
  <si>
    <t>AJK3JE</t>
    <phoneticPr fontId="4" type="noConversion"/>
  </si>
  <si>
    <t>N8717+SJ017900</t>
    <phoneticPr fontId="4" type="noConversion"/>
  </si>
  <si>
    <t>15#~25#+2#~12#,14#~24#</t>
    <phoneticPr fontId="4" type="noConversion"/>
  </si>
  <si>
    <t>SY8205DNC</t>
    <phoneticPr fontId="4" type="noConversion"/>
  </si>
  <si>
    <t>TSOT23-6</t>
    <phoneticPr fontId="4" type="noConversion"/>
  </si>
  <si>
    <t>B16C0</t>
    <phoneticPr fontId="4" type="noConversion"/>
  </si>
  <si>
    <t>JCET</t>
    <phoneticPr fontId="4" type="noConversion"/>
  </si>
  <si>
    <t>SY7065QMC</t>
    <phoneticPr fontId="4" type="noConversion"/>
  </si>
  <si>
    <t>RC3JA</t>
    <phoneticPr fontId="4" type="noConversion"/>
  </si>
  <si>
    <t>HJTC</t>
    <phoneticPr fontId="4" type="noConversion"/>
  </si>
  <si>
    <t>HE00920</t>
    <phoneticPr fontId="4" type="noConversion"/>
  </si>
  <si>
    <t>RC3JB</t>
    <phoneticPr fontId="4" type="noConversion"/>
  </si>
  <si>
    <t>N86RA</t>
  </si>
  <si>
    <t>HE00919</t>
    <phoneticPr fontId="4" type="noConversion"/>
  </si>
  <si>
    <t>QFN2*2-10</t>
    <phoneticPr fontId="4" type="noConversion"/>
  </si>
  <si>
    <t>SY7066QMC</t>
    <phoneticPr fontId="4" type="noConversion"/>
  </si>
  <si>
    <t>B16A1</t>
    <phoneticPr fontId="4" type="noConversion"/>
  </si>
  <si>
    <t>JCET</t>
    <phoneticPr fontId="4" type="noConversion"/>
  </si>
  <si>
    <t>MG3HF</t>
    <phoneticPr fontId="4" type="noConversion"/>
  </si>
  <si>
    <t>MG3JA</t>
    <phoneticPr fontId="4" type="noConversion"/>
  </si>
  <si>
    <t>HJTC</t>
    <phoneticPr fontId="4" type="noConversion"/>
  </si>
  <si>
    <t>HE00922</t>
    <phoneticPr fontId="4" type="noConversion"/>
  </si>
  <si>
    <t>HE00923</t>
    <phoneticPr fontId="4" type="noConversion"/>
  </si>
  <si>
    <t>HE00924</t>
    <phoneticPr fontId="4" type="noConversion"/>
  </si>
  <si>
    <t>MG3JB</t>
    <phoneticPr fontId="4" type="noConversion"/>
  </si>
  <si>
    <t>MG3JC</t>
    <phoneticPr fontId="4" type="noConversion"/>
  </si>
  <si>
    <t>N8769</t>
  </si>
  <si>
    <t>N86RC</t>
  </si>
  <si>
    <t>HE00921</t>
    <phoneticPr fontId="4" type="noConversion"/>
  </si>
  <si>
    <t>E02T2+A3X04A</t>
    <phoneticPr fontId="4" type="noConversion"/>
  </si>
  <si>
    <t>ASMC</t>
    <phoneticPr fontId="4" type="noConversion"/>
  </si>
  <si>
    <t>13+19</t>
    <phoneticPr fontId="4" type="noConversion"/>
  </si>
  <si>
    <t>HE00925</t>
    <phoneticPr fontId="4" type="noConversion"/>
  </si>
  <si>
    <t>SY58292FAC</t>
    <phoneticPr fontId="4" type="noConversion"/>
  </si>
  <si>
    <t>N871C+SJ016700</t>
    <phoneticPr fontId="4" type="noConversion"/>
  </si>
  <si>
    <t>13#~25#+1#,2#,6#~15#,17#~19#,21#~24#</t>
    <phoneticPr fontId="4" type="noConversion"/>
  </si>
  <si>
    <t>SY58293FAC</t>
    <phoneticPr fontId="4" type="noConversion"/>
  </si>
  <si>
    <t>E02T2+A3X02A</t>
    <phoneticPr fontId="4" type="noConversion"/>
  </si>
  <si>
    <t>10+20</t>
    <phoneticPr fontId="4" type="noConversion"/>
  </si>
  <si>
    <t>N86TM+SJ017600</t>
    <phoneticPr fontId="4" type="noConversion"/>
  </si>
  <si>
    <t>10#~19#+3#~11#,13#,15#,16#,18#~25#</t>
    <phoneticPr fontId="4" type="noConversion"/>
  </si>
  <si>
    <t>HE00926</t>
    <phoneticPr fontId="4" type="noConversion"/>
  </si>
  <si>
    <t>SYK735FAC</t>
    <phoneticPr fontId="4" type="noConversion"/>
  </si>
  <si>
    <t>E02T2+A2X02A</t>
    <phoneticPr fontId="4" type="noConversion"/>
  </si>
  <si>
    <t>HE00927</t>
    <phoneticPr fontId="4" type="noConversion"/>
  </si>
  <si>
    <t>AJM3JG</t>
    <phoneticPr fontId="4" type="noConversion"/>
  </si>
  <si>
    <t>AJM3JH</t>
    <phoneticPr fontId="4" type="noConversion"/>
  </si>
  <si>
    <t>12+24</t>
    <phoneticPr fontId="4" type="noConversion"/>
  </si>
  <si>
    <t>N8716+(SJ020800+SJ020300)</t>
    <phoneticPr fontId="4" type="noConversion"/>
  </si>
  <si>
    <t>1#~12#+(1#~3#,5#~21#,23#~25#+25#)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</si>
  <si>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</si>
  <si>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E02T2+A3X01A</t>
    <phoneticPr fontId="4" type="noConversion"/>
  </si>
  <si>
    <t>JCET</t>
    <phoneticPr fontId="4" type="noConversion"/>
  </si>
  <si>
    <t>9+25</t>
    <phoneticPr fontId="4" type="noConversion"/>
  </si>
  <si>
    <t>HE00928</t>
    <phoneticPr fontId="4" type="noConversion"/>
  </si>
  <si>
    <t>SO8</t>
    <phoneticPr fontId="4" type="noConversion"/>
  </si>
  <si>
    <t>1#~9#+(1#~8#,10#~25#+1#)</t>
    <phoneticPr fontId="4" type="noConversion"/>
  </si>
  <si>
    <t>N871A+(SJ018900+SJ019000)</t>
    <phoneticPr fontId="4" type="noConversion"/>
  </si>
  <si>
    <t>SYR329FAC</t>
    <phoneticPr fontId="4" type="noConversion"/>
  </si>
  <si>
    <t>E02T2+A3X01A</t>
    <phoneticPr fontId="4" type="noConversion"/>
  </si>
  <si>
    <t>JCET</t>
    <phoneticPr fontId="4" type="noConversion"/>
  </si>
  <si>
    <t>HE00929</t>
    <phoneticPr fontId="4" type="noConversion"/>
  </si>
  <si>
    <t>8+22</t>
    <phoneticPr fontId="4" type="noConversion"/>
  </si>
  <si>
    <t>SY58294FAC</t>
    <phoneticPr fontId="4" type="noConversion"/>
  </si>
  <si>
    <t>N8716+SJ019000</t>
    <phoneticPr fontId="4" type="noConversion"/>
  </si>
  <si>
    <t>13#~20#+2#~16#,18#,19#,21#~25#</t>
    <phoneticPr fontId="4" type="noConversion"/>
  </si>
  <si>
    <t>HE00930</t>
    <phoneticPr fontId="4" type="noConversion"/>
  </si>
  <si>
    <t>SYR329FAC</t>
    <phoneticPr fontId="4" type="noConversion"/>
  </si>
  <si>
    <t>7+19</t>
    <phoneticPr fontId="4" type="noConversion"/>
  </si>
  <si>
    <t>N871A+SJ018400</t>
    <phoneticPr fontId="4" type="noConversion"/>
  </si>
  <si>
    <t>10#~16#+1#~14#,16#~20#</t>
    <phoneticPr fontId="4" type="noConversion"/>
  </si>
  <si>
    <t>E02T2+A3X02A</t>
    <phoneticPr fontId="4" type="noConversion"/>
  </si>
  <si>
    <t>ASMC</t>
    <phoneticPr fontId="4" type="noConversion"/>
  </si>
  <si>
    <t>6+12</t>
    <phoneticPr fontId="4" type="noConversion"/>
  </si>
  <si>
    <t>SY58293FAC</t>
    <phoneticPr fontId="4" type="noConversion"/>
  </si>
  <si>
    <t>N86TM+SJ017500</t>
    <phoneticPr fontId="4" type="noConversion"/>
  </si>
  <si>
    <t>20#~25#+1#~6#,9#~14#</t>
    <phoneticPr fontId="4" type="noConversion"/>
  </si>
  <si>
    <t>AHC3JA</t>
    <phoneticPr fontId="4" type="noConversion"/>
  </si>
  <si>
    <t>AHC3JB</t>
    <phoneticPr fontId="4" type="noConversion"/>
  </si>
  <si>
    <t>AHC3JC</t>
    <phoneticPr fontId="4" type="noConversion"/>
  </si>
  <si>
    <t>E02VA0+A3X01A</t>
    <phoneticPr fontId="4" type="noConversion"/>
  </si>
  <si>
    <t>JCET</t>
    <phoneticPr fontId="4" type="noConversion"/>
  </si>
  <si>
    <t>AMW3JA</t>
    <phoneticPr fontId="4" type="noConversion"/>
  </si>
  <si>
    <t>ASMC</t>
    <phoneticPr fontId="4" type="noConversion"/>
  </si>
  <si>
    <t>2+5</t>
    <phoneticPr fontId="4" type="noConversion"/>
  </si>
  <si>
    <t>N850P+SJ018400</t>
    <phoneticPr fontId="4" type="noConversion"/>
  </si>
  <si>
    <t>16#~17#+21#~25#</t>
    <phoneticPr fontId="4" type="noConversion"/>
  </si>
  <si>
    <t>E02VA0+A3X02A</t>
    <phoneticPr fontId="4" type="noConversion"/>
  </si>
  <si>
    <t>AMX3JA</t>
    <phoneticPr fontId="4" type="noConversion"/>
  </si>
  <si>
    <t>N850P+SJ017500</t>
    <phoneticPr fontId="4" type="noConversion"/>
  </si>
  <si>
    <t>18#~19#+15#~18#</t>
    <phoneticPr fontId="4" type="noConversion"/>
  </si>
  <si>
    <t>2+4</t>
    <phoneticPr fontId="4" type="noConversion"/>
  </si>
  <si>
    <t>E02CC0+A1X01A</t>
    <phoneticPr fontId="4" type="noConversion"/>
  </si>
  <si>
    <t>2+5</t>
    <phoneticPr fontId="4" type="noConversion"/>
  </si>
  <si>
    <t>N850P.02+SJ005300</t>
    <phoneticPr fontId="4" type="noConversion"/>
  </si>
  <si>
    <t>8#~9#+19#~23#</t>
    <phoneticPr fontId="4" type="noConversion"/>
  </si>
  <si>
    <t>E02FE0</t>
    <phoneticPr fontId="4" type="noConversion"/>
  </si>
  <si>
    <t>JCET</t>
    <phoneticPr fontId="4" type="noConversion"/>
  </si>
  <si>
    <t>HJTC</t>
    <phoneticPr fontId="4" type="noConversion"/>
  </si>
  <si>
    <t>N8766</t>
    <phoneticPr fontId="4" type="noConversion"/>
  </si>
  <si>
    <t>E02QB0</t>
    <phoneticPr fontId="4" type="noConversion"/>
  </si>
  <si>
    <t>HE00936</t>
    <phoneticPr fontId="4" type="noConversion"/>
  </si>
  <si>
    <t>SY5824AABC</t>
    <phoneticPr fontId="4" type="noConversion"/>
  </si>
  <si>
    <t>N8766.01</t>
  </si>
  <si>
    <t>24#~25#</t>
    <phoneticPr fontId="4" type="noConversion"/>
  </si>
  <si>
    <t>N7RY3</t>
    <phoneticPr fontId="4" type="noConversion"/>
  </si>
  <si>
    <t>E02T2+A3X01A</t>
    <phoneticPr fontId="4" type="noConversion"/>
  </si>
  <si>
    <t>JCET</t>
    <phoneticPr fontId="4" type="noConversion"/>
  </si>
  <si>
    <t>AHC3JD</t>
    <phoneticPr fontId="4" type="noConversion"/>
  </si>
  <si>
    <t>ASMC</t>
    <phoneticPr fontId="4" type="noConversion"/>
  </si>
  <si>
    <t>9+25</t>
    <phoneticPr fontId="4" type="noConversion"/>
  </si>
  <si>
    <t>SY58294FAC</t>
    <phoneticPr fontId="4" type="noConversion"/>
  </si>
  <si>
    <t>SO8</t>
    <phoneticPr fontId="4" type="noConversion"/>
  </si>
  <si>
    <t>N871A+(SJ018500+SJ018600)</t>
    <phoneticPr fontId="4" type="noConversion"/>
  </si>
  <si>
    <t>17#~25#+(1#~24#+1#)</t>
    <phoneticPr fontId="4" type="noConversion"/>
  </si>
  <si>
    <t>E02T2+A3X01A</t>
    <phoneticPr fontId="4" type="noConversion"/>
  </si>
  <si>
    <t>HE00938</t>
    <phoneticPr fontId="4" type="noConversion"/>
  </si>
  <si>
    <t>AHC3JE</t>
    <phoneticPr fontId="4" type="noConversion"/>
  </si>
  <si>
    <t>N86TP+(SJ018800+SJ018600)</t>
    <phoneticPr fontId="4" type="noConversion"/>
  </si>
  <si>
    <t>AHC3JF</t>
    <phoneticPr fontId="4" type="noConversion"/>
  </si>
  <si>
    <t>N86TP+SJ018600</t>
    <phoneticPr fontId="4" type="noConversion"/>
  </si>
  <si>
    <t>AHC3JG</t>
    <phoneticPr fontId="4" type="noConversion"/>
  </si>
  <si>
    <t>4+11</t>
    <phoneticPr fontId="4" type="noConversion"/>
  </si>
  <si>
    <t>10#~13#+3#~13#</t>
    <phoneticPr fontId="4" type="noConversion"/>
  </si>
  <si>
    <t>14#~17#+14#~15#,17#~25#</t>
    <phoneticPr fontId="4" type="noConversion"/>
  </si>
  <si>
    <t>E02T2+A2X02A</t>
    <phoneticPr fontId="4" type="noConversion"/>
  </si>
  <si>
    <t>JCET</t>
    <phoneticPr fontId="4" type="noConversion"/>
  </si>
  <si>
    <t>12+24</t>
    <phoneticPr fontId="4" type="noConversion"/>
  </si>
  <si>
    <t>HE00941</t>
    <phoneticPr fontId="4" type="noConversion"/>
  </si>
  <si>
    <t>N86TQ+SJ021200</t>
    <phoneticPr fontId="4" type="noConversion"/>
  </si>
  <si>
    <t>1#~12#+1#~8#,10#~25#</t>
    <phoneticPr fontId="4" type="noConversion"/>
  </si>
  <si>
    <t>JCET</t>
    <phoneticPr fontId="4" type="noConversion"/>
  </si>
  <si>
    <t>E02F1</t>
    <phoneticPr fontId="4" type="noConversion"/>
  </si>
  <si>
    <t>SOT23-6</t>
    <phoneticPr fontId="4" type="noConversion"/>
  </si>
  <si>
    <t>LF3GA</t>
    <phoneticPr fontId="4" type="noConversion"/>
  </si>
  <si>
    <t>HJTC</t>
    <phoneticPr fontId="4" type="noConversion"/>
  </si>
  <si>
    <t>E02F0</t>
    <phoneticPr fontId="4" type="noConversion"/>
  </si>
  <si>
    <t>14#~16#</t>
  </si>
  <si>
    <t>E02Q1</t>
    <phoneticPr fontId="4" type="noConversion"/>
  </si>
  <si>
    <t>MH3JB</t>
    <phoneticPr fontId="4" type="noConversion"/>
  </si>
  <si>
    <t>N87FG</t>
  </si>
  <si>
    <t>A25A1</t>
    <phoneticPr fontId="4" type="noConversion"/>
  </si>
  <si>
    <t>HU3JA</t>
    <phoneticPr fontId="4" type="noConversion"/>
  </si>
  <si>
    <t>N82FA</t>
  </si>
  <si>
    <t>HE00945</t>
    <phoneticPr fontId="4" type="noConversion"/>
  </si>
  <si>
    <t>HE00946</t>
    <phoneticPr fontId="4" type="noConversion"/>
  </si>
  <si>
    <t>A25A0</t>
    <phoneticPr fontId="4" type="noConversion"/>
  </si>
  <si>
    <t>A25F0</t>
    <phoneticPr fontId="4" type="noConversion"/>
  </si>
  <si>
    <t>JCET</t>
    <phoneticPr fontId="4" type="noConversion"/>
  </si>
  <si>
    <t>HE00947</t>
    <phoneticPr fontId="4" type="noConversion"/>
  </si>
  <si>
    <t>HJTC</t>
    <phoneticPr fontId="4" type="noConversion"/>
  </si>
  <si>
    <t>N862W.01</t>
  </si>
  <si>
    <t>SY7066QMC</t>
    <phoneticPr fontId="4" type="noConversion"/>
  </si>
  <si>
    <t>B16A1</t>
    <phoneticPr fontId="4" type="noConversion"/>
  </si>
  <si>
    <t>Bumping</t>
    <phoneticPr fontId="4" type="noConversion"/>
  </si>
  <si>
    <t>QFN2*2-10</t>
    <phoneticPr fontId="4" type="noConversion"/>
  </si>
  <si>
    <t>MG3JD</t>
    <phoneticPr fontId="4" type="noConversion"/>
  </si>
  <si>
    <t>MG3JE</t>
    <phoneticPr fontId="4" type="noConversion"/>
  </si>
  <si>
    <t>N8768</t>
  </si>
  <si>
    <t>E02T2+A2X02A</t>
    <phoneticPr fontId="4" type="noConversion"/>
  </si>
  <si>
    <t>AJM3JI</t>
    <phoneticPr fontId="4" type="noConversion"/>
  </si>
  <si>
    <t>AJM3JJ</t>
    <phoneticPr fontId="4" type="noConversion"/>
  </si>
  <si>
    <t>ASMC</t>
    <phoneticPr fontId="4" type="noConversion"/>
  </si>
  <si>
    <t>12+24</t>
    <phoneticPr fontId="4" type="noConversion"/>
  </si>
  <si>
    <t>N86TQ+SJ021000</t>
    <phoneticPr fontId="4" type="noConversion"/>
  </si>
  <si>
    <t>13#~24#+1#~24#</t>
    <phoneticPr fontId="4" type="noConversion"/>
  </si>
  <si>
    <t>HE00931</t>
    <phoneticPr fontId="4" type="noConversion"/>
  </si>
  <si>
    <t>SY58244AFAC</t>
    <phoneticPr fontId="4" type="noConversion"/>
  </si>
  <si>
    <t>HE00932</t>
    <phoneticPr fontId="4" type="noConversion"/>
  </si>
  <si>
    <t>HE00933</t>
    <phoneticPr fontId="4" type="noConversion"/>
  </si>
  <si>
    <t>SY58243AFAC</t>
    <phoneticPr fontId="4" type="noConversion"/>
  </si>
  <si>
    <t>HE00934</t>
    <phoneticPr fontId="4" type="noConversion"/>
  </si>
  <si>
    <t>HE00935</t>
    <phoneticPr fontId="4" type="noConversion"/>
  </si>
  <si>
    <t>SY5820ABC</t>
    <phoneticPr fontId="4" type="noConversion"/>
  </si>
  <si>
    <t>HE00937</t>
    <phoneticPr fontId="4" type="noConversion"/>
  </si>
  <si>
    <t>HE00940</t>
    <phoneticPr fontId="4" type="noConversion"/>
  </si>
  <si>
    <t>HE00950</t>
    <phoneticPr fontId="4" type="noConversion"/>
  </si>
  <si>
    <t>1#~9#+(1#~10#,12#~25#+2#)</t>
    <phoneticPr fontId="4" type="noConversion"/>
  </si>
  <si>
    <t>HE00939</t>
    <phoneticPr fontId="4" type="noConversion"/>
  </si>
  <si>
    <t>HE00942</t>
    <phoneticPr fontId="4" type="noConversion"/>
  </si>
  <si>
    <t>HE00943</t>
    <phoneticPr fontId="4" type="noConversion"/>
  </si>
  <si>
    <t>SYT854ABC</t>
    <phoneticPr fontId="4" type="noConversion"/>
  </si>
  <si>
    <t>SY5814A1ABC</t>
    <phoneticPr fontId="4" type="noConversion"/>
  </si>
  <si>
    <t>DFN2*2-8</t>
    <phoneticPr fontId="4" type="noConversion"/>
  </si>
  <si>
    <t>SY8002BABC</t>
    <phoneticPr fontId="4" type="noConversion"/>
  </si>
  <si>
    <t>HE00948</t>
    <phoneticPr fontId="4" type="noConversion"/>
  </si>
  <si>
    <t>HE00949</t>
    <phoneticPr fontId="4" type="noConversion"/>
  </si>
  <si>
    <t>notice</t>
    <phoneticPr fontId="4" type="noConversion"/>
  </si>
  <si>
    <r>
      <t>Marcom</t>
    </r>
    <r>
      <rPr>
        <sz val="10"/>
        <rFont val="宋体"/>
        <family val="3"/>
        <charset val="134"/>
      </rPr>
      <t>需要</t>
    </r>
  </si>
  <si>
    <t>Bumping</t>
    <phoneticPr fontId="4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</si>
  <si>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</si>
  <si>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</si>
  <si>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</si>
  <si>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HE00951</t>
    <phoneticPr fontId="4" type="noConversion"/>
  </si>
  <si>
    <t>AJM3JK</t>
    <phoneticPr fontId="4" type="noConversion"/>
  </si>
  <si>
    <t>ASMC</t>
    <phoneticPr fontId="4" type="noConversion"/>
  </si>
  <si>
    <t>13+26</t>
    <phoneticPr fontId="4" type="noConversion"/>
  </si>
  <si>
    <t>SO8</t>
    <phoneticPr fontId="4" type="noConversion"/>
  </si>
  <si>
    <t>N86TR+(SJ023200+SJ021000)</t>
    <phoneticPr fontId="4" type="noConversion"/>
  </si>
  <si>
    <t>1#~13#+(1#~25#+25#)</t>
    <phoneticPr fontId="4" type="noConversion"/>
  </si>
  <si>
    <t>AJM3JL</t>
    <phoneticPr fontId="4" type="noConversion"/>
  </si>
  <si>
    <t>12+24</t>
    <phoneticPr fontId="4" type="noConversion"/>
  </si>
  <si>
    <t>HE00952</t>
    <phoneticPr fontId="4" type="noConversion"/>
  </si>
  <si>
    <t>N86TR+SJ023100</t>
    <phoneticPr fontId="4" type="noConversion"/>
  </si>
  <si>
    <t>14#~25#+1#~24#</t>
    <phoneticPr fontId="4" type="noConversion"/>
  </si>
  <si>
    <t>HE00953</t>
    <phoneticPr fontId="4" type="noConversion"/>
  </si>
  <si>
    <t>AJM3JM</t>
    <phoneticPr fontId="4" type="noConversion"/>
  </si>
  <si>
    <t>AJM3JN</t>
    <phoneticPr fontId="4" type="noConversion"/>
  </si>
  <si>
    <t>8+16</t>
    <phoneticPr fontId="4" type="noConversion"/>
  </si>
  <si>
    <t>5+10</t>
    <phoneticPr fontId="4" type="noConversion"/>
  </si>
  <si>
    <t>HE00954</t>
    <phoneticPr fontId="4" type="noConversion"/>
  </si>
  <si>
    <t>N86TP+SJ022900</t>
    <phoneticPr fontId="4" type="noConversion"/>
  </si>
  <si>
    <t>18#~25#+1#~16#</t>
    <phoneticPr fontId="4" type="noConversion"/>
  </si>
  <si>
    <t>N8716+(SJ022900+SJ023100)</t>
    <phoneticPr fontId="4" type="noConversion"/>
  </si>
  <si>
    <t>21#~25#+(17#~25#+25#)</t>
    <phoneticPr fontId="4" type="noConversion"/>
  </si>
  <si>
    <t>N8551-1</t>
  </si>
  <si>
    <t>SYK735FAC</t>
    <phoneticPr fontId="4" type="noConversion"/>
  </si>
  <si>
    <t>E02T2+A2X02A</t>
    <phoneticPr fontId="4" type="noConversion"/>
  </si>
  <si>
    <t>JCET</t>
    <phoneticPr fontId="4" type="noConversion"/>
  </si>
  <si>
    <t>AJM3JO</t>
    <phoneticPr fontId="4" type="noConversion"/>
  </si>
  <si>
    <t>ASMC</t>
    <phoneticPr fontId="4" type="noConversion"/>
  </si>
  <si>
    <t>HE00956</t>
    <phoneticPr fontId="4" type="noConversion"/>
  </si>
  <si>
    <t>HE00957</t>
    <phoneticPr fontId="4" type="noConversion"/>
  </si>
  <si>
    <t>AJM3JP</t>
    <phoneticPr fontId="4" type="noConversion"/>
  </si>
  <si>
    <t>AJM3JQ</t>
    <phoneticPr fontId="4" type="noConversion"/>
  </si>
  <si>
    <t>12+24</t>
    <phoneticPr fontId="4" type="noConversion"/>
  </si>
  <si>
    <t>13+26</t>
    <phoneticPr fontId="4" type="noConversion"/>
  </si>
  <si>
    <t>9+18</t>
    <phoneticPr fontId="4" type="noConversion"/>
  </si>
  <si>
    <t>SO8</t>
    <phoneticPr fontId="4" type="noConversion"/>
  </si>
  <si>
    <t>HE00958</t>
    <phoneticPr fontId="4" type="noConversion"/>
  </si>
  <si>
    <t>N871H+SJ021100</t>
    <phoneticPr fontId="4" type="noConversion"/>
  </si>
  <si>
    <t>1#~12#+1#~24#</t>
    <phoneticPr fontId="4" type="noConversion"/>
  </si>
  <si>
    <t>N871H+(SJ022800+SJ021100)</t>
    <phoneticPr fontId="4" type="noConversion"/>
  </si>
  <si>
    <t>13#~25#+(1#~25#+25#)</t>
    <phoneticPr fontId="4" type="noConversion"/>
  </si>
  <si>
    <t>HE00955</t>
    <phoneticPr fontId="4" type="noConversion"/>
  </si>
  <si>
    <t>N87L6+SJ023000</t>
    <phoneticPr fontId="4" type="noConversion"/>
  </si>
  <si>
    <t>1#~12#+1#~11#,13#~25#</t>
    <phoneticPr fontId="4" type="noConversion"/>
  </si>
  <si>
    <t>N87L6+SJ020700</t>
    <phoneticPr fontId="4" type="noConversion"/>
  </si>
  <si>
    <t>13#~21#+1#~13#,15#~16#,18#~20#</t>
    <phoneticPr fontId="4" type="noConversion"/>
  </si>
  <si>
    <t>JCET</t>
    <phoneticPr fontId="4" type="noConversion"/>
  </si>
  <si>
    <t>HE00959</t>
    <phoneticPr fontId="4" type="noConversion"/>
  </si>
  <si>
    <t>ASMC</t>
    <phoneticPr fontId="4" type="noConversion"/>
  </si>
  <si>
    <t>2+4</t>
    <phoneticPr fontId="4" type="noConversion"/>
  </si>
  <si>
    <t>N8717.01+SJ020700</t>
    <phoneticPr fontId="4" type="noConversion"/>
  </si>
  <si>
    <t>2#,3#+21#~24#</t>
    <phoneticPr fontId="4" type="noConversion"/>
  </si>
  <si>
    <t>B17M0+C03D0</t>
    <phoneticPr fontId="4" type="noConversion"/>
  </si>
  <si>
    <t>HE00960</t>
    <phoneticPr fontId="4" type="noConversion"/>
  </si>
  <si>
    <t>SY7801DCC</t>
    <phoneticPr fontId="4" type="noConversion"/>
  </si>
  <si>
    <t>HJTC</t>
    <phoneticPr fontId="4" type="noConversion"/>
  </si>
  <si>
    <t>2+1</t>
    <phoneticPr fontId="4" type="noConversion"/>
  </si>
  <si>
    <t>21#~22#+24#</t>
    <phoneticPr fontId="4" type="noConversion"/>
  </si>
  <si>
    <t>B16C0</t>
    <phoneticPr fontId="4" type="noConversion"/>
  </si>
  <si>
    <t>HE00961</t>
    <phoneticPr fontId="4" type="noConversion"/>
  </si>
  <si>
    <t>QFN2*2-10</t>
    <phoneticPr fontId="4" type="noConversion"/>
  </si>
  <si>
    <t>RC3KA</t>
    <phoneticPr fontId="4" type="noConversion"/>
  </si>
  <si>
    <t>HJTC</t>
    <phoneticPr fontId="4" type="noConversion"/>
  </si>
  <si>
    <t>HE00962</t>
    <phoneticPr fontId="4" type="noConversion"/>
  </si>
  <si>
    <t>N8767</t>
  </si>
  <si>
    <t>N8332-1</t>
  </si>
  <si>
    <t>N8332-2</t>
  </si>
  <si>
    <t>N849F-1</t>
  </si>
  <si>
    <t>N849G-1</t>
  </si>
  <si>
    <t>N849H-1</t>
  </si>
  <si>
    <t>N8331-1</t>
  </si>
  <si>
    <t>N8333-1</t>
  </si>
  <si>
    <t>N8333-2</t>
  </si>
  <si>
    <t>N8331-2</t>
  </si>
  <si>
    <t>SY8011BDQC</t>
    <phoneticPr fontId="4" type="noConversion"/>
  </si>
  <si>
    <t>SY8121ABC</t>
    <phoneticPr fontId="4" type="noConversion"/>
  </si>
  <si>
    <t>A21B1</t>
    <phoneticPr fontId="4" type="noConversion"/>
  </si>
  <si>
    <t>JCET</t>
    <phoneticPr fontId="4" type="noConversion"/>
  </si>
  <si>
    <t>JW3EA</t>
    <phoneticPr fontId="4" type="noConversion"/>
  </si>
  <si>
    <t>JW3KA</t>
    <phoneticPr fontId="4" type="noConversion"/>
  </si>
  <si>
    <t>HJTC</t>
    <phoneticPr fontId="4" type="noConversion"/>
  </si>
  <si>
    <t>HE00964</t>
    <phoneticPr fontId="4" type="noConversion"/>
  </si>
  <si>
    <t>20#~23#</t>
  </si>
  <si>
    <t>N82Q8.03</t>
  </si>
  <si>
    <t>HE00963</t>
    <phoneticPr fontId="4" type="noConversion"/>
  </si>
  <si>
    <t>SY8121ABC</t>
    <phoneticPr fontId="4" type="noConversion"/>
  </si>
  <si>
    <t>E02T2+A2X02A</t>
    <phoneticPr fontId="4" type="noConversion"/>
  </si>
  <si>
    <t>ASMC</t>
    <phoneticPr fontId="4" type="noConversion"/>
  </si>
  <si>
    <t>12+24</t>
    <phoneticPr fontId="4" type="noConversion"/>
  </si>
  <si>
    <t>HE00965</t>
    <phoneticPr fontId="4" type="noConversion"/>
  </si>
  <si>
    <t>SO8</t>
    <phoneticPr fontId="4" type="noConversion"/>
  </si>
  <si>
    <t>N87L9+SJ022700</t>
    <phoneticPr fontId="4" type="noConversion"/>
  </si>
  <si>
    <t>1#~12#+2#~25#</t>
    <phoneticPr fontId="4" type="noConversion"/>
  </si>
  <si>
    <t>JCET</t>
    <phoneticPr fontId="4" type="noConversion"/>
  </si>
  <si>
    <t>HE00966</t>
    <phoneticPr fontId="4" type="noConversion"/>
  </si>
  <si>
    <t>ASMC</t>
    <phoneticPr fontId="4" type="noConversion"/>
  </si>
  <si>
    <t>12+24</t>
    <phoneticPr fontId="4" type="noConversion"/>
  </si>
  <si>
    <t>SO8</t>
    <phoneticPr fontId="4" type="noConversion"/>
  </si>
  <si>
    <t>N87L5+SJ020900</t>
    <phoneticPr fontId="4" type="noConversion"/>
  </si>
  <si>
    <t>1#~12#+1#~3#,5#~25#</t>
    <phoneticPr fontId="4" type="noConversion"/>
  </si>
  <si>
    <t>HE00967</t>
    <phoneticPr fontId="4" type="noConversion"/>
  </si>
  <si>
    <t>E02T2+A2X02A</t>
    <phoneticPr fontId="4" type="noConversion"/>
  </si>
  <si>
    <t>SYK735FAC</t>
    <phoneticPr fontId="4" type="noConversion"/>
  </si>
  <si>
    <t>AJM3KA</t>
    <phoneticPr fontId="4" type="noConversion"/>
  </si>
  <si>
    <t>AJM3KB</t>
    <phoneticPr fontId="4" type="noConversion"/>
  </si>
  <si>
    <t>1+2</t>
    <phoneticPr fontId="4" type="noConversion"/>
  </si>
  <si>
    <t>SYK735FAC</t>
    <phoneticPr fontId="4" type="noConversion"/>
  </si>
  <si>
    <t>N8717.01+SJ011103</t>
    <phoneticPr fontId="4" type="noConversion"/>
  </si>
  <si>
    <t>AJK3JG</t>
    <phoneticPr fontId="4" type="noConversion"/>
  </si>
  <si>
    <t>13+26</t>
    <phoneticPr fontId="4" type="noConversion"/>
  </si>
  <si>
    <t>N87L9+(SJ017700+SJ017900)</t>
    <phoneticPr fontId="4" type="noConversion"/>
  </si>
  <si>
    <t>13#~25#+(1#~25#+25#)</t>
    <phoneticPr fontId="4" type="noConversion"/>
  </si>
  <si>
    <t>SYB592FAC</t>
    <phoneticPr fontId="4" type="noConversion"/>
  </si>
  <si>
    <t>E02T2+A3X04A</t>
    <phoneticPr fontId="4" type="noConversion"/>
  </si>
  <si>
    <t>HE00969</t>
    <phoneticPr fontId="4" type="noConversion"/>
  </si>
  <si>
    <t>AIY3JN</t>
    <phoneticPr fontId="4" type="noConversion"/>
  </si>
  <si>
    <t>AIY3KA</t>
    <phoneticPr fontId="4" type="noConversion"/>
  </si>
  <si>
    <t>9+13</t>
    <phoneticPr fontId="4" type="noConversion"/>
  </si>
  <si>
    <t>HE00970</t>
    <phoneticPr fontId="4" type="noConversion"/>
  </si>
  <si>
    <t>N87L5+SJ016900</t>
    <phoneticPr fontId="4" type="noConversion"/>
  </si>
  <si>
    <t>13#~21#+1#~13#</t>
    <phoneticPr fontId="4" type="noConversion"/>
  </si>
  <si>
    <t>N882T+(SJ016900+SJ016700)</t>
    <phoneticPr fontId="4" type="noConversion"/>
  </si>
  <si>
    <t>SY7208CABC</t>
    <phoneticPr fontId="4" type="noConversion"/>
  </si>
  <si>
    <t>B27P0</t>
    <phoneticPr fontId="4" type="noConversion"/>
  </si>
  <si>
    <t>JCET</t>
    <phoneticPr fontId="4" type="noConversion"/>
  </si>
  <si>
    <t>SOT23-6</t>
    <phoneticPr fontId="4" type="noConversion"/>
  </si>
  <si>
    <t>JU3IE</t>
    <phoneticPr fontId="4" type="noConversion"/>
  </si>
  <si>
    <t>JU3KA</t>
    <phoneticPr fontId="4" type="noConversion"/>
  </si>
  <si>
    <t>HJTC</t>
    <phoneticPr fontId="4" type="noConversion"/>
  </si>
  <si>
    <t>HE00972</t>
    <phoneticPr fontId="4" type="noConversion"/>
  </si>
  <si>
    <t>JU3KB</t>
    <phoneticPr fontId="4" type="noConversion"/>
  </si>
  <si>
    <t>JU3KC</t>
    <phoneticPr fontId="4" type="noConversion"/>
  </si>
  <si>
    <t>N86NJ</t>
  </si>
  <si>
    <t>N86NK</t>
  </si>
  <si>
    <t>N86NL</t>
  </si>
  <si>
    <t>HE00971</t>
    <phoneticPr fontId="4" type="noConversion"/>
  </si>
  <si>
    <t>HE00973</t>
    <phoneticPr fontId="4" type="noConversion"/>
  </si>
  <si>
    <t>HE00974</t>
    <phoneticPr fontId="4" type="noConversion"/>
  </si>
  <si>
    <t>SY8205DNC</t>
    <phoneticPr fontId="4" type="noConversion"/>
  </si>
  <si>
    <t>A10A2</t>
    <phoneticPr fontId="4" type="noConversion"/>
  </si>
  <si>
    <t>ADS3JA</t>
    <phoneticPr fontId="4" type="noConversion"/>
  </si>
  <si>
    <t>ADS3KA</t>
    <phoneticPr fontId="4" type="noConversion"/>
  </si>
  <si>
    <t>10#~25#</t>
  </si>
  <si>
    <t>HE00975</t>
    <phoneticPr fontId="4" type="noConversion"/>
  </si>
  <si>
    <t>DFN4×3-12</t>
    <phoneticPr fontId="4" type="noConversion"/>
  </si>
  <si>
    <t>SY5804AFAC</t>
    <phoneticPr fontId="4" type="noConversion"/>
  </si>
  <si>
    <t>E02D1</t>
    <phoneticPr fontId="4" type="noConversion"/>
  </si>
  <si>
    <t>HE00976</t>
    <phoneticPr fontId="4" type="noConversion"/>
  </si>
  <si>
    <t>SO8</t>
    <phoneticPr fontId="4" type="noConversion"/>
  </si>
  <si>
    <t>E02D0</t>
    <phoneticPr fontId="4" type="noConversion"/>
  </si>
  <si>
    <t>N8709</t>
  </si>
  <si>
    <t>SY5814ABC</t>
    <phoneticPr fontId="4" type="noConversion"/>
  </si>
  <si>
    <t>E02EA0</t>
    <phoneticPr fontId="4" type="noConversion"/>
  </si>
  <si>
    <t>JM3IA</t>
    <phoneticPr fontId="4" type="noConversion"/>
  </si>
  <si>
    <t>N87FC.01</t>
  </si>
  <si>
    <t>HE00977</t>
    <phoneticPr fontId="4" type="noConversion"/>
  </si>
  <si>
    <t>SY7112ABC</t>
    <phoneticPr fontId="4" type="noConversion"/>
  </si>
  <si>
    <t>B17R1</t>
    <phoneticPr fontId="4" type="noConversion"/>
  </si>
  <si>
    <t>JCET</t>
    <phoneticPr fontId="4" type="noConversion"/>
  </si>
  <si>
    <t>KA3JD</t>
    <phoneticPr fontId="4" type="noConversion"/>
  </si>
  <si>
    <t>KA3KA</t>
    <phoneticPr fontId="4" type="noConversion"/>
  </si>
  <si>
    <t>HE00979</t>
    <phoneticPr fontId="4" type="noConversion"/>
  </si>
  <si>
    <t>KA3KB</t>
    <phoneticPr fontId="4" type="noConversion"/>
  </si>
  <si>
    <t>N87LJ</t>
  </si>
  <si>
    <t>B07E1</t>
    <phoneticPr fontId="4" type="noConversion"/>
  </si>
  <si>
    <t>HE00980</t>
    <phoneticPr fontId="4" type="noConversion"/>
  </si>
  <si>
    <t>SYLS27ABC</t>
    <phoneticPr fontId="4" type="noConversion"/>
  </si>
  <si>
    <t>EF3JA</t>
    <phoneticPr fontId="4" type="noConversion"/>
  </si>
  <si>
    <t>SY7200AABC</t>
    <phoneticPr fontId="4" type="noConversion"/>
  </si>
  <si>
    <t>B07L1</t>
    <phoneticPr fontId="4" type="noConversion"/>
  </si>
  <si>
    <t>HTKJ</t>
    <phoneticPr fontId="4" type="noConversion"/>
  </si>
  <si>
    <t>HY3JH</t>
    <phoneticPr fontId="4" type="noConversion"/>
  </si>
  <si>
    <t>HY3KA</t>
    <phoneticPr fontId="4" type="noConversion"/>
  </si>
  <si>
    <t>HJTC</t>
    <phoneticPr fontId="4" type="noConversion"/>
  </si>
  <si>
    <t>TE00091</t>
    <phoneticPr fontId="4" type="noConversion"/>
  </si>
  <si>
    <t>TE00092</t>
    <phoneticPr fontId="4" type="noConversion"/>
  </si>
  <si>
    <t>HY3KB</t>
    <phoneticPr fontId="4" type="noConversion"/>
  </si>
  <si>
    <t>HY3KC</t>
    <phoneticPr fontId="4" type="noConversion"/>
  </si>
  <si>
    <t>TE00094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</si>
  <si>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</si>
  <si>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HY3KD</t>
    <phoneticPr fontId="4" type="noConversion"/>
  </si>
  <si>
    <t>HY3KE</t>
    <phoneticPr fontId="4" type="noConversion"/>
  </si>
  <si>
    <t>TE00095</t>
    <phoneticPr fontId="4" type="noConversion"/>
  </si>
  <si>
    <t>TE00096</t>
    <phoneticPr fontId="4" type="noConversion"/>
  </si>
  <si>
    <t>TE00098</t>
    <phoneticPr fontId="4" type="noConversion"/>
  </si>
  <si>
    <t>HY3KF</t>
    <phoneticPr fontId="4" type="noConversion"/>
  </si>
  <si>
    <t>HY3KG</t>
    <phoneticPr fontId="4" type="noConversion"/>
  </si>
  <si>
    <t>HY3KH</t>
    <phoneticPr fontId="4" type="noConversion"/>
  </si>
  <si>
    <t>HY3KI</t>
    <phoneticPr fontId="4" type="noConversion"/>
  </si>
  <si>
    <t>N86R8</t>
  </si>
  <si>
    <t>N8705</t>
  </si>
  <si>
    <t>TE00090</t>
    <phoneticPr fontId="4" type="noConversion"/>
  </si>
  <si>
    <t>TE00093</t>
    <phoneticPr fontId="4" type="noConversion"/>
  </si>
  <si>
    <t>N875R</t>
  </si>
  <si>
    <t>SY7200AABC</t>
    <phoneticPr fontId="4" type="noConversion"/>
  </si>
  <si>
    <t>TE00097</t>
    <phoneticPr fontId="4" type="noConversion"/>
  </si>
  <si>
    <t>SYQ201ABC</t>
    <phoneticPr fontId="4" type="noConversion"/>
  </si>
  <si>
    <t>N875Y</t>
  </si>
  <si>
    <t>ML3HH</t>
    <phoneticPr fontId="4" type="noConversion"/>
  </si>
  <si>
    <t>JCET</t>
    <phoneticPr fontId="4" type="noConversion"/>
  </si>
  <si>
    <t>HE00981</t>
    <phoneticPr fontId="4" type="noConversion"/>
  </si>
  <si>
    <t>HJTC</t>
    <phoneticPr fontId="4" type="noConversion"/>
  </si>
  <si>
    <t>N86NS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</si>
  <si>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</si>
  <si>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SY8233FCC</t>
    <phoneticPr fontId="4" type="noConversion"/>
  </si>
  <si>
    <t>A46A0</t>
    <phoneticPr fontId="4" type="noConversion"/>
  </si>
  <si>
    <t>I01A0</t>
    <phoneticPr fontId="4" type="noConversion"/>
  </si>
  <si>
    <t>HE00982</t>
    <phoneticPr fontId="4" type="noConversion"/>
  </si>
  <si>
    <t>QFN4x4-24</t>
    <phoneticPr fontId="4" type="noConversion"/>
  </si>
  <si>
    <t>ADY3KA</t>
    <phoneticPr fontId="4" type="noConversion"/>
  </si>
  <si>
    <t>HE00983</t>
    <phoneticPr fontId="4" type="noConversion"/>
  </si>
  <si>
    <t>SY7630QCC</t>
    <phoneticPr fontId="4" type="noConversion"/>
  </si>
  <si>
    <t>SYK735FAC</t>
    <phoneticPr fontId="4" type="noConversion"/>
  </si>
  <si>
    <t>E02T2+A2X02A</t>
    <phoneticPr fontId="4" type="noConversion"/>
  </si>
  <si>
    <t>HE00984</t>
    <phoneticPr fontId="4" type="noConversion"/>
  </si>
  <si>
    <t>SO8</t>
    <phoneticPr fontId="4" type="noConversion"/>
  </si>
  <si>
    <t>AJM3KC</t>
    <phoneticPr fontId="4" type="noConversion"/>
  </si>
  <si>
    <t>AJM3KD</t>
    <phoneticPr fontId="4" type="noConversion"/>
  </si>
  <si>
    <t>ASMC</t>
    <phoneticPr fontId="4" type="noConversion"/>
  </si>
  <si>
    <t>13+26</t>
    <phoneticPr fontId="4" type="noConversion"/>
  </si>
  <si>
    <t>N882T+(SJ021500+SJ020700)</t>
    <phoneticPr fontId="4" type="noConversion"/>
  </si>
  <si>
    <t>10#~22#+(1#~25#+25#)</t>
    <phoneticPr fontId="4" type="noConversion"/>
  </si>
  <si>
    <t>E02T2+A3X04A</t>
    <phoneticPr fontId="4" type="noConversion"/>
  </si>
  <si>
    <t>JCET</t>
    <phoneticPr fontId="4" type="noConversion"/>
  </si>
  <si>
    <t>HE00985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</si>
  <si>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</si>
  <si>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AIY3KB</t>
    <phoneticPr fontId="4" type="noConversion"/>
  </si>
  <si>
    <t>13+19</t>
    <phoneticPr fontId="4" type="noConversion"/>
  </si>
  <si>
    <t>N87FF+SJ016800</t>
    <phoneticPr fontId="4" type="noConversion"/>
  </si>
  <si>
    <t>1#~13#+1#~10#,12#~20#</t>
    <phoneticPr fontId="4" type="noConversion"/>
  </si>
  <si>
    <t>SYB592FAC</t>
    <phoneticPr fontId="4" type="noConversion"/>
  </si>
  <si>
    <t>NP1304054A</t>
  </si>
  <si>
    <t>XP1305034A</t>
  </si>
  <si>
    <t>XP1305044A</t>
  </si>
  <si>
    <t>SOT235130423017</t>
  </si>
  <si>
    <t>SOT235130423019</t>
  </si>
  <si>
    <t>SOT235130422337</t>
  </si>
  <si>
    <t>SOT235130423165</t>
  </si>
  <si>
    <t>SOT235130423315</t>
  </si>
  <si>
    <t>SOT235130424321</t>
  </si>
  <si>
    <t>SOT235130424322</t>
  </si>
  <si>
    <t>SOT235130424366</t>
  </si>
  <si>
    <t>SOT235130425066</t>
  </si>
  <si>
    <t>SOT235130418213</t>
  </si>
  <si>
    <t>SOT235130418208</t>
  </si>
  <si>
    <t>SOT235130418209</t>
  </si>
  <si>
    <t>SOT235130418210</t>
  </si>
  <si>
    <t>SOT235130420070</t>
  </si>
  <si>
    <t>SOT235130419173</t>
  </si>
  <si>
    <t>SOT235130419174</t>
  </si>
  <si>
    <t>SOT235130420071</t>
  </si>
  <si>
    <t>SOT235130421041</t>
  </si>
  <si>
    <t>SOT235130422001</t>
  </si>
  <si>
    <t>SOT235130501106</t>
  </si>
  <si>
    <t>SOT235130502023</t>
  </si>
  <si>
    <t>SOT235130504041</t>
  </si>
  <si>
    <t>SOT235130507088</t>
  </si>
  <si>
    <t>SOT235130509010</t>
  </si>
  <si>
    <t>SOT235130509015</t>
  </si>
  <si>
    <t>SOT235130506035</t>
  </si>
  <si>
    <t>SOT235130514038</t>
  </si>
  <si>
    <t>SOT235130514044</t>
  </si>
  <si>
    <t>SOT235130514048</t>
  </si>
  <si>
    <t>SOT235130515079</t>
  </si>
  <si>
    <t>SOT235130503130</t>
  </si>
  <si>
    <t>SOT235130515080</t>
  </si>
  <si>
    <t>SOT235130517006</t>
  </si>
  <si>
    <t>SOT235130515085</t>
  </si>
  <si>
    <t>SOT235130517011</t>
  </si>
  <si>
    <t>SOT235130505029</t>
  </si>
  <si>
    <t>SOT235130518025</t>
  </si>
  <si>
    <t>SOT235130519060</t>
  </si>
  <si>
    <t>SOT235130519082</t>
  </si>
  <si>
    <t>SOT235130520058</t>
  </si>
  <si>
    <t>SOT235130513026</t>
  </si>
  <si>
    <t>SOT235130513037</t>
  </si>
  <si>
    <t>SOT235130513046</t>
  </si>
  <si>
    <t>SOT236130509150/SOT236130522063</t>
    <phoneticPr fontId="4" type="noConversion"/>
  </si>
  <si>
    <t>SOT236130523089</t>
  </si>
  <si>
    <t>SOT236130523090</t>
  </si>
  <si>
    <t>SOT236130514076</t>
  </si>
  <si>
    <t>SOT236130511163</t>
  </si>
  <si>
    <t>SOT236130515100</t>
  </si>
  <si>
    <t>SOT236130511164</t>
  </si>
  <si>
    <t>SOT236130514078</t>
  </si>
  <si>
    <t>SOT236130517097</t>
  </si>
  <si>
    <t>SOT236130517098</t>
  </si>
  <si>
    <t>SOT236130516104</t>
  </si>
  <si>
    <t>SOT236130514077</t>
  </si>
  <si>
    <t>SOT236130513013</t>
  </si>
  <si>
    <t>SOT236130511166</t>
  </si>
  <si>
    <t>SOT236130512188</t>
  </si>
  <si>
    <t>SOT236130512084</t>
  </si>
  <si>
    <t>SOT236130508156</t>
  </si>
  <si>
    <t>SOT236130509152</t>
  </si>
  <si>
    <t>SOT236130518013</t>
  </si>
  <si>
    <t>SOT236130510030</t>
  </si>
  <si>
    <t>SOT236130518018</t>
  </si>
  <si>
    <t>SOT236130518126</t>
  </si>
  <si>
    <t>SOT236130508157</t>
  </si>
  <si>
    <t>SOT235130520056</t>
  </si>
  <si>
    <t>SOT235130520057</t>
  </si>
  <si>
    <t>SOT235130520348</t>
  </si>
  <si>
    <t>SOT235130522060</t>
  </si>
  <si>
    <t>SOT235130521044</t>
  </si>
  <si>
    <t>SOT235130522061</t>
  </si>
  <si>
    <t>SOT236130516177</t>
  </si>
  <si>
    <t>SOT236130519238</t>
  </si>
  <si>
    <t>N7M5Y-2</t>
  </si>
  <si>
    <t>N7W71;SJ003400</t>
  </si>
  <si>
    <t>N814P-1</t>
  </si>
  <si>
    <t>N814P-2</t>
  </si>
  <si>
    <t>N84GK;SJ013500</t>
    <phoneticPr fontId="4" type="noConversion"/>
  </si>
  <si>
    <t>N862R-1</t>
  </si>
  <si>
    <t>N82C2-1</t>
  </si>
  <si>
    <t>N82C0-1</t>
  </si>
  <si>
    <t>N82C4-1</t>
  </si>
  <si>
    <t>N84GJ;SJ015100</t>
  </si>
  <si>
    <t>N84GJ;SJ015100-1</t>
  </si>
  <si>
    <t>N84GJ;SJ015000</t>
  </si>
  <si>
    <t>N84JQ;SJ015500</t>
    <phoneticPr fontId="4" type="noConversion"/>
  </si>
  <si>
    <t>N850R-1</t>
  </si>
  <si>
    <t>N84GK;(SJ014300+SJ010800)</t>
  </si>
  <si>
    <t>N7Y30-2</t>
  </si>
  <si>
    <t>N814N-1</t>
  </si>
  <si>
    <t>N814N-3</t>
  </si>
  <si>
    <t>N814N-2</t>
  </si>
  <si>
    <t>N82FN-1</t>
  </si>
  <si>
    <t>N82A7-1</t>
  </si>
  <si>
    <t>N82AF-1</t>
  </si>
  <si>
    <t>N82A9-1</t>
  </si>
  <si>
    <t>N854Y-1</t>
  </si>
  <si>
    <t>N82AJ-1</t>
  </si>
  <si>
    <t>N7Y33-1</t>
  </si>
  <si>
    <t>N82AL-1</t>
  </si>
  <si>
    <t>N8552-1</t>
  </si>
  <si>
    <t>N8550-1</t>
  </si>
  <si>
    <t>N8550-2</t>
  </si>
  <si>
    <t>N80JS-2</t>
  </si>
  <si>
    <t>N829W-1</t>
  </si>
  <si>
    <t>N82P2-1</t>
  </si>
  <si>
    <t>N82C7-1</t>
  </si>
  <si>
    <t>N8510-1</t>
  </si>
  <si>
    <t>N850Y-1</t>
  </si>
  <si>
    <t>N7YJ7-2</t>
  </si>
  <si>
    <t>N8506-1</t>
  </si>
  <si>
    <t>N8505;(EP274500+EP283400)</t>
  </si>
  <si>
    <t>N8505;SJ005700</t>
  </si>
  <si>
    <t>N84A8;EP285500</t>
  </si>
  <si>
    <t>N84JQ;SJ014800</t>
  </si>
  <si>
    <t>N84LT;SJ016100</t>
  </si>
  <si>
    <t>N84LT;SJ016200</t>
  </si>
  <si>
    <t>N84LW;SJ014600</t>
  </si>
  <si>
    <t>N84LW;SJ016000</t>
  </si>
  <si>
    <t>N84LW;SJ015600</t>
  </si>
  <si>
    <t>N8503;(SJ015600+SJ015300)</t>
  </si>
  <si>
    <t>N8503;SJ015300</t>
  </si>
  <si>
    <t>N84JR;SJ014900</t>
  </si>
  <si>
    <t>N868N</t>
  </si>
  <si>
    <t>N8035</t>
  </si>
  <si>
    <t>N850N;SJ009500</t>
  </si>
  <si>
    <t>N86P1;SJ014400</t>
  </si>
  <si>
    <t>N86P1;SJ015800</t>
  </si>
  <si>
    <t>N850S</t>
  </si>
  <si>
    <t>N850S-1</t>
  </si>
  <si>
    <t>N82FM-1</t>
  </si>
  <si>
    <t>N86NG-1</t>
  </si>
  <si>
    <t>N86N9</t>
  </si>
  <si>
    <t>N86N9-1</t>
  </si>
  <si>
    <t>N86NF-1</t>
  </si>
  <si>
    <t>N86N8-1</t>
  </si>
  <si>
    <t>N86NM-1</t>
  </si>
  <si>
    <t>N86MY-1</t>
  </si>
  <si>
    <t>N868A-1</t>
  </si>
  <si>
    <t>N86P6;SJ016500</t>
  </si>
  <si>
    <t>N868P</t>
  </si>
  <si>
    <t>N850T.01;SJ018000</t>
  </si>
  <si>
    <t>N850N;SJ017800</t>
  </si>
  <si>
    <t>N84LT;(SJ011000+SJ017800)</t>
  </si>
  <si>
    <t>N86P2;SJ017000</t>
  </si>
  <si>
    <t>N86P2;SJ017000-1</t>
  </si>
  <si>
    <t>N7S4Q-1</t>
  </si>
  <si>
    <t>N82FH-1</t>
  </si>
  <si>
    <t>N850T.01;EP285800</t>
  </si>
  <si>
    <t>N86P3;EP285500</t>
  </si>
  <si>
    <t>N7TPA;N82AJ</t>
  </si>
  <si>
    <t>N7TPA;N7WWH</t>
  </si>
  <si>
    <t>N86N5</t>
  </si>
  <si>
    <t>N86NA-1</t>
  </si>
  <si>
    <t>N86NC-1</t>
  </si>
  <si>
    <t>N84AA.02-1</t>
  </si>
  <si>
    <t>N7YJ7.02-2</t>
  </si>
  <si>
    <t>N7WHS-1</t>
  </si>
  <si>
    <t>N86TN;SJ017100</t>
  </si>
  <si>
    <t>N86TN;SJ017100-1</t>
  </si>
  <si>
    <t>N814Q-1</t>
  </si>
  <si>
    <t>N86TL;SJ016600</t>
  </si>
  <si>
    <t>N86TM;SJ016600</t>
  </si>
  <si>
    <t>N871J;SJ020400</t>
  </si>
  <si>
    <t>N871J;(SJ020500+SJ020400)</t>
  </si>
  <si>
    <t>N86TN;SJ020000</t>
  </si>
  <si>
    <t>N86P4;SJ020000</t>
  </si>
  <si>
    <t>N8717;SJ020300</t>
  </si>
  <si>
    <t>N8717;SJ017900</t>
  </si>
  <si>
    <t>N871C;SJ016700</t>
  </si>
  <si>
    <t>N8716;(SJ020800+SJ020300)</t>
  </si>
  <si>
    <t>N871A;(SJ018900+SJ019000)</t>
  </si>
  <si>
    <t>N8716;SJ019000</t>
  </si>
  <si>
    <t>N871A;SJ018400</t>
  </si>
  <si>
    <t>N86TM;SJ017500</t>
  </si>
  <si>
    <t>N850P;SJ018400</t>
  </si>
  <si>
    <t>N850P;SJ017500</t>
  </si>
  <si>
    <t>N850P.02;SJ005300</t>
  </si>
  <si>
    <t>N8766</t>
  </si>
  <si>
    <t>N871A;(SJ018500+SJ018600)</t>
  </si>
  <si>
    <t>N86TP;(SJ018800+SJ018600)</t>
  </si>
  <si>
    <t>N86TP;SJ018600</t>
  </si>
  <si>
    <t>N86TP;SJ018600-1</t>
  </si>
  <si>
    <t>N86TQ;SJ021200</t>
  </si>
  <si>
    <t>N850W-1</t>
  </si>
  <si>
    <t>N82FA-1</t>
  </si>
  <si>
    <t>N86TQ;SJ021000</t>
  </si>
  <si>
    <t>N86TR;(SJ023200+SJ021000)</t>
  </si>
  <si>
    <t>N86TR;SJ023100</t>
  </si>
  <si>
    <t>N86TP;SJ022900</t>
  </si>
  <si>
    <t>N8716;(SJ022900+SJ023100)</t>
  </si>
  <si>
    <t>N871H;SJ021100</t>
  </si>
  <si>
    <t>N871H;(SJ022800+SJ021100)</t>
  </si>
  <si>
    <t>N87L6;SJ023000</t>
  </si>
  <si>
    <t>N82FN-2</t>
  </si>
  <si>
    <t>PartNumber</t>
  </si>
  <si>
    <t>waferhistory</t>
  </si>
  <si>
    <t>waferver.</t>
  </si>
  <si>
    <t>Site</t>
  </si>
  <si>
    <t>OrderNO#</t>
  </si>
  <si>
    <t>Qty.(K)</t>
  </si>
  <si>
    <t>IssuedDate</t>
  </si>
  <si>
    <t>Packagetype</t>
  </si>
  <si>
    <t>TopMark</t>
  </si>
  <si>
    <t>wafersite</t>
  </si>
  <si>
    <t>wafer（pcs）</t>
  </si>
  <si>
    <t>WaferIDs</t>
  </si>
  <si>
    <t>22#,23#+14#~19#</t>
  </si>
  <si>
    <t>N7HR5/EP272600</t>
  </si>
  <si>
    <t>N7HR6.09/EP2717.00F</t>
  </si>
  <si>
    <t>SOT23-6(COL)</t>
  </si>
  <si>
    <t>N7HR6.09;EP272600</t>
  </si>
  <si>
    <t>N7HR8.08/EP274400</t>
  </si>
  <si>
    <t>SO8(Fuselead)</t>
  </si>
  <si>
    <t>N7HR5.04/EP272600</t>
  </si>
  <si>
    <t>10#,18#+1#~6#</t>
  </si>
  <si>
    <t>N7PG2.03</t>
    <phoneticPr fontId="4" type="noConversion"/>
  </si>
  <si>
    <t>HE00413</t>
    <phoneticPr fontId="4" type="noConversion"/>
  </si>
  <si>
    <t>LE3FN</t>
    <phoneticPr fontId="4" type="noConversion"/>
  </si>
  <si>
    <t>N7YM2</t>
    <phoneticPr fontId="4" type="noConversion"/>
  </si>
  <si>
    <t>HE00415</t>
    <phoneticPr fontId="4" type="noConversion"/>
  </si>
  <si>
    <t>LE3FP</t>
    <phoneticPr fontId="4" type="noConversion"/>
  </si>
  <si>
    <t>N7WWQ</t>
    <phoneticPr fontId="4" type="noConversion"/>
  </si>
  <si>
    <t>HE00417</t>
    <phoneticPr fontId="4" type="noConversion"/>
  </si>
  <si>
    <t>LE3FR</t>
    <phoneticPr fontId="4" type="noConversion"/>
  </si>
  <si>
    <t>N7YM1</t>
    <phoneticPr fontId="4" type="noConversion"/>
  </si>
  <si>
    <t>HE00449</t>
    <phoneticPr fontId="4" type="noConversion"/>
  </si>
  <si>
    <t>GZ3GA</t>
    <phoneticPr fontId="4" type="noConversion"/>
  </si>
  <si>
    <t>N7WW9</t>
    <phoneticPr fontId="4" type="noConversion"/>
  </si>
  <si>
    <t>N7WW9-1</t>
    <phoneticPr fontId="4" type="noConversion"/>
  </si>
  <si>
    <t>HE00488</t>
    <phoneticPr fontId="4" type="noConversion"/>
  </si>
  <si>
    <t>HY3GD</t>
    <phoneticPr fontId="4" type="noConversion"/>
  </si>
  <si>
    <t>N82AK-1</t>
    <phoneticPr fontId="4" type="noConversion"/>
  </si>
  <si>
    <t>HE00559</t>
    <phoneticPr fontId="4" type="noConversion"/>
  </si>
  <si>
    <t>AIY3GH</t>
    <phoneticPr fontId="4" type="noConversion"/>
  </si>
  <si>
    <t>10.5+15.5</t>
    <phoneticPr fontId="4" type="noConversion"/>
  </si>
  <si>
    <t>N83N0+SJ009400</t>
    <phoneticPr fontId="4" type="noConversion"/>
  </si>
  <si>
    <t>13#,15#~17#,19#~25#+1#,3#,4#,7#~15#,17#~18#,20#~21#</t>
    <phoneticPr fontId="4" type="noConversion"/>
  </si>
  <si>
    <t>N83N0;SJ009400</t>
    <phoneticPr fontId="4" type="noConversion"/>
  </si>
  <si>
    <t>AJU3GH</t>
    <phoneticPr fontId="4" type="noConversion"/>
  </si>
  <si>
    <t>2.5+3</t>
    <phoneticPr fontId="4" type="noConversion"/>
  </si>
  <si>
    <t>N83N0+EP285500</t>
    <phoneticPr fontId="4" type="noConversion"/>
  </si>
  <si>
    <r>
      <t>14#,18#,22#(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)+8#,11#,12#</t>
    </r>
    <phoneticPr fontId="4" type="noConversion"/>
  </si>
  <si>
    <t>1#~3#</t>
  </si>
  <si>
    <t>E02G1+A1X03A</t>
    <phoneticPr fontId="4" type="noConversion"/>
  </si>
  <si>
    <t>HE00286</t>
    <phoneticPr fontId="4" type="noConversion"/>
  </si>
  <si>
    <t>N7YJ8+EP291900</t>
    <phoneticPr fontId="4" type="noConversion"/>
  </si>
  <si>
    <t>22#~23#+2#~3#</t>
    <phoneticPr fontId="4" type="noConversion"/>
  </si>
  <si>
    <t>N7YJ8;EP291900</t>
  </si>
  <si>
    <t>HE00266</t>
    <phoneticPr fontId="4" type="noConversion"/>
  </si>
  <si>
    <t>AJX3EA</t>
    <phoneticPr fontId="4" type="noConversion"/>
  </si>
  <si>
    <t>N7YJ8+(SJ007000+SJ007002)</t>
    <phoneticPr fontId="4" type="noConversion"/>
  </si>
  <si>
    <t>1#~7#+(20#+1#,2#,4#,8#~10#,12#~16#,22#,24#)</t>
    <phoneticPr fontId="4" type="noConversion"/>
  </si>
  <si>
    <t>N7YJ8;(SJ007000+SJ007002)</t>
  </si>
  <si>
    <t>HE00268</t>
    <phoneticPr fontId="4" type="noConversion"/>
  </si>
  <si>
    <t>AGF3EA</t>
    <phoneticPr fontId="4" type="noConversion"/>
  </si>
  <si>
    <t>N7YJ8+SJ001700</t>
    <phoneticPr fontId="4" type="noConversion"/>
  </si>
  <si>
    <t>N7YJ8;SJ001700</t>
  </si>
  <si>
    <t>HE00270</t>
    <phoneticPr fontId="4" type="noConversion"/>
  </si>
  <si>
    <t>AJU3EA</t>
    <phoneticPr fontId="4" type="noConversion"/>
  </si>
  <si>
    <t>N7YJ4+EP281100</t>
    <phoneticPr fontId="4" type="noConversion"/>
  </si>
  <si>
    <t>1#~6#+15#~21#</t>
    <phoneticPr fontId="4" type="noConversion"/>
  </si>
  <si>
    <t>N7YJ4;EP281100</t>
  </si>
  <si>
    <t>HE00275</t>
    <phoneticPr fontId="4" type="noConversion"/>
  </si>
  <si>
    <t>AJV3EA</t>
    <phoneticPr fontId="4" type="noConversion"/>
  </si>
  <si>
    <t>N7YCK+EP281000</t>
    <phoneticPr fontId="4" type="noConversion"/>
  </si>
  <si>
    <t>13#~18#+7#~13#</t>
    <phoneticPr fontId="4" type="noConversion"/>
  </si>
  <si>
    <t>N7YCK;EP281000</t>
  </si>
  <si>
    <t>HE00276</t>
    <phoneticPr fontId="4" type="noConversion"/>
  </si>
  <si>
    <t>AJL3EA</t>
    <phoneticPr fontId="4" type="noConversion"/>
  </si>
  <si>
    <t>7+10</t>
    <phoneticPr fontId="4" type="noConversion"/>
  </si>
  <si>
    <t>N7YCK+EP283300</t>
    <phoneticPr fontId="4" type="noConversion"/>
  </si>
  <si>
    <t>19#~25#+15#~24#</t>
    <phoneticPr fontId="4" type="noConversion"/>
  </si>
  <si>
    <t>N7YCK;EP283300</t>
  </si>
  <si>
    <t>HE00324</t>
    <phoneticPr fontId="4" type="noConversion"/>
  </si>
  <si>
    <t>AJO3FA</t>
    <phoneticPr fontId="4" type="noConversion"/>
  </si>
  <si>
    <t>N81Q3+EP281000</t>
    <phoneticPr fontId="4" type="noConversion"/>
  </si>
  <si>
    <t>17#~20#+14#~17#</t>
    <phoneticPr fontId="4" type="noConversion"/>
  </si>
  <si>
    <t>N81Q3;EP281000</t>
  </si>
  <si>
    <t>HE00325</t>
    <phoneticPr fontId="4" type="noConversion"/>
  </si>
  <si>
    <t>AJH3FA</t>
    <phoneticPr fontId="4" type="noConversion"/>
  </si>
  <si>
    <t>N81Q3+EP285700</t>
    <phoneticPr fontId="4" type="noConversion"/>
  </si>
  <si>
    <t>21#~22#+1#~3#</t>
    <phoneticPr fontId="4" type="noConversion"/>
  </si>
  <si>
    <t>N81Q3;EP285700</t>
  </si>
  <si>
    <t>AIC3FA</t>
    <phoneticPr fontId="4" type="noConversion"/>
  </si>
  <si>
    <t>N81Q3+SJ000800</t>
    <phoneticPr fontId="4" type="noConversion"/>
  </si>
  <si>
    <t>HE00332</t>
    <phoneticPr fontId="4" type="noConversion"/>
  </si>
  <si>
    <t>KP3FA</t>
    <phoneticPr fontId="4" type="noConversion"/>
  </si>
  <si>
    <t>N7QM6.02</t>
  </si>
  <si>
    <t>15#</t>
  </si>
  <si>
    <t>N7QM6.02-1</t>
    <phoneticPr fontId="4" type="noConversion"/>
  </si>
  <si>
    <t>HE00338</t>
    <phoneticPr fontId="4" type="noConversion"/>
  </si>
  <si>
    <t>DQ3FB</t>
    <phoneticPr fontId="4" type="noConversion"/>
  </si>
  <si>
    <t>N7TP9-2</t>
    <phoneticPr fontId="4" type="noConversion"/>
  </si>
  <si>
    <t>HE00339</t>
    <phoneticPr fontId="4" type="noConversion"/>
  </si>
  <si>
    <t>DQ3FC</t>
    <phoneticPr fontId="4" type="noConversion"/>
  </si>
  <si>
    <t>N7W42</t>
    <phoneticPr fontId="4" type="noConversion"/>
  </si>
  <si>
    <t>HE00340</t>
    <phoneticPr fontId="4" type="noConversion"/>
  </si>
  <si>
    <t>HT3FA</t>
    <phoneticPr fontId="4" type="noConversion"/>
  </si>
  <si>
    <t>13#~21#</t>
  </si>
  <si>
    <t>N7W9M-1</t>
  </si>
  <si>
    <t>HE00342</t>
    <phoneticPr fontId="4" type="noConversion"/>
  </si>
  <si>
    <t>AGF3FA</t>
    <phoneticPr fontId="4" type="noConversion"/>
  </si>
  <si>
    <t>4+12</t>
    <phoneticPr fontId="4" type="noConversion"/>
  </si>
  <si>
    <t>N81Q6+SJ001600</t>
    <phoneticPr fontId="4" type="noConversion"/>
  </si>
  <si>
    <t>1#~4#+13#~24#</t>
    <phoneticPr fontId="4" type="noConversion"/>
  </si>
  <si>
    <t>N81Q6;SJ001600</t>
    <phoneticPr fontId="4" type="noConversion"/>
  </si>
  <si>
    <t>HE00343</t>
    <phoneticPr fontId="4" type="noConversion"/>
  </si>
  <si>
    <t>AGF3FB</t>
    <phoneticPr fontId="4" type="noConversion"/>
  </si>
  <si>
    <t>N81Q6+SJ005900</t>
    <phoneticPr fontId="4" type="noConversion"/>
  </si>
  <si>
    <t>5#~13#+1#~25#</t>
    <phoneticPr fontId="4" type="noConversion"/>
  </si>
  <si>
    <t>N81Q6;SJ005900</t>
  </si>
  <si>
    <t>HE00349</t>
    <phoneticPr fontId="4" type="noConversion"/>
  </si>
  <si>
    <t>QFN2*2-10</t>
  </si>
  <si>
    <t>MG3FB</t>
    <phoneticPr fontId="4" type="noConversion"/>
  </si>
  <si>
    <t>HE00350</t>
    <phoneticPr fontId="4" type="noConversion"/>
  </si>
  <si>
    <t>MG3FC</t>
    <phoneticPr fontId="4" type="noConversion"/>
  </si>
  <si>
    <t>SY5814UABC</t>
    <phoneticPr fontId="4" type="noConversion"/>
  </si>
  <si>
    <t>E02EU0</t>
    <phoneticPr fontId="4" type="noConversion"/>
  </si>
  <si>
    <t>HE00362</t>
    <phoneticPr fontId="4" type="noConversion"/>
  </si>
  <si>
    <t>N7T6R</t>
    <phoneticPr fontId="4" type="noConversion"/>
  </si>
  <si>
    <t>2#</t>
  </si>
  <si>
    <t>N7T6R-1</t>
  </si>
  <si>
    <t>3#</t>
  </si>
  <si>
    <t>SY8081BDQC</t>
    <phoneticPr fontId="4" type="noConversion"/>
  </si>
  <si>
    <t>N7WJ6.01</t>
  </si>
  <si>
    <t>HE00366</t>
    <phoneticPr fontId="4" type="noConversion"/>
  </si>
  <si>
    <t>ML3FB</t>
    <phoneticPr fontId="4" type="noConversion"/>
  </si>
  <si>
    <t>13#~23#</t>
  </si>
  <si>
    <t>HE00367</t>
    <phoneticPr fontId="4" type="noConversion"/>
  </si>
  <si>
    <t>14#~15#+19#~24#</t>
    <phoneticPr fontId="4" type="noConversion"/>
  </si>
  <si>
    <t>N81Q6;SJ006400</t>
    <phoneticPr fontId="4" type="noConversion"/>
  </si>
  <si>
    <t>SY58594AFAC</t>
    <phoneticPr fontId="4" type="noConversion"/>
  </si>
  <si>
    <t>E02TD0+A2X01A</t>
    <phoneticPr fontId="4" type="noConversion"/>
  </si>
  <si>
    <t>HE00368</t>
    <phoneticPr fontId="4" type="noConversion"/>
  </si>
  <si>
    <t>AMJ3FA</t>
    <phoneticPr fontId="4" type="noConversion"/>
  </si>
  <si>
    <t>N7W61.08+SJ000600</t>
    <phoneticPr fontId="4" type="noConversion"/>
  </si>
  <si>
    <t>18#~19#+20#~25#</t>
    <phoneticPr fontId="4" type="noConversion"/>
  </si>
  <si>
    <t>N7W61.08;SJ000600</t>
    <phoneticPr fontId="4" type="noConversion"/>
  </si>
  <si>
    <t>SY58294AFAC</t>
    <phoneticPr fontId="4" type="noConversion"/>
  </si>
  <si>
    <t>E02TD0+A3X01A</t>
    <phoneticPr fontId="4" type="noConversion"/>
  </si>
  <si>
    <t>HE00370</t>
    <phoneticPr fontId="4" type="noConversion"/>
  </si>
  <si>
    <t>N7W61.08+SJ006600</t>
    <phoneticPr fontId="4" type="noConversion"/>
  </si>
  <si>
    <t>14#~15#+1#~5#</t>
    <phoneticPr fontId="4" type="noConversion"/>
  </si>
  <si>
    <t>N7W61.08;SJ006600</t>
  </si>
  <si>
    <t>HE00374</t>
    <phoneticPr fontId="4" type="noConversion"/>
  </si>
  <si>
    <t>AIY3FB</t>
    <phoneticPr fontId="4" type="noConversion"/>
  </si>
  <si>
    <t>N8064+SJ009000</t>
    <phoneticPr fontId="4" type="noConversion"/>
  </si>
  <si>
    <t>N8064;SJ009000</t>
    <phoneticPr fontId="4" type="noConversion"/>
  </si>
  <si>
    <t>HE00375</t>
    <phoneticPr fontId="4" type="noConversion"/>
  </si>
  <si>
    <t>AIY3FC</t>
    <phoneticPr fontId="4" type="noConversion"/>
  </si>
  <si>
    <t>N81Q1+SJ009000</t>
    <phoneticPr fontId="4" type="noConversion"/>
  </si>
  <si>
    <t>1#~9#+13#~25#</t>
    <phoneticPr fontId="4" type="noConversion"/>
  </si>
  <si>
    <t>N81Q1;SJ009000</t>
  </si>
  <si>
    <t>HE00376</t>
    <phoneticPr fontId="4" type="noConversion"/>
  </si>
  <si>
    <t>AIY3FD</t>
    <phoneticPr fontId="4" type="noConversion"/>
  </si>
  <si>
    <t>N81Q1+SJ009200</t>
    <phoneticPr fontId="4" type="noConversion"/>
  </si>
  <si>
    <t>10#~20#+2#~7#,9#~12#,14#~19#</t>
    <phoneticPr fontId="4" type="noConversion"/>
  </si>
  <si>
    <t>N81Q1;SJ009200</t>
  </si>
  <si>
    <t>HE00377</t>
    <phoneticPr fontId="4" type="noConversion"/>
  </si>
  <si>
    <t>AIY3FE</t>
    <phoneticPr fontId="4" type="noConversion"/>
  </si>
  <si>
    <t>N81Q1+(SJ009200+SJ003904)</t>
    <phoneticPr fontId="4" type="noConversion"/>
  </si>
  <si>
    <t>21#~25#+(20#~25#+19#)</t>
    <phoneticPr fontId="4" type="noConversion"/>
  </si>
  <si>
    <t>N81Q1;(SJ009200+SJ003904)</t>
  </si>
  <si>
    <t>HE00380</t>
    <phoneticPr fontId="4" type="noConversion"/>
  </si>
  <si>
    <t>GL3FA</t>
    <phoneticPr fontId="4" type="noConversion"/>
  </si>
  <si>
    <t>9#~22#</t>
    <phoneticPr fontId="4" type="noConversion"/>
  </si>
  <si>
    <t>N7S53-1</t>
    <phoneticPr fontId="4" type="noConversion"/>
  </si>
  <si>
    <t>9#~15#</t>
  </si>
  <si>
    <t>HE00382</t>
    <phoneticPr fontId="4" type="noConversion"/>
  </si>
  <si>
    <t>KW3FA</t>
    <phoneticPr fontId="4" type="noConversion"/>
  </si>
  <si>
    <t>N7S54-2</t>
  </si>
  <si>
    <t>HE00388</t>
    <phoneticPr fontId="4" type="noConversion"/>
  </si>
  <si>
    <t>EF3FA</t>
    <phoneticPr fontId="4" type="noConversion"/>
  </si>
  <si>
    <t>8#~14#</t>
  </si>
  <si>
    <t>N7W45-1</t>
  </si>
  <si>
    <t>HE00389</t>
    <phoneticPr fontId="4" type="noConversion"/>
  </si>
  <si>
    <t>AJB3FA</t>
    <phoneticPr fontId="4" type="noConversion"/>
  </si>
  <si>
    <t>N82C9+SJ010100</t>
    <phoneticPr fontId="4" type="noConversion"/>
  </si>
  <si>
    <t>1#~6#+6#~16#,18#</t>
    <phoneticPr fontId="4" type="noConversion"/>
  </si>
  <si>
    <t>N82C9;SJ010100</t>
  </si>
  <si>
    <t>HE00391</t>
    <phoneticPr fontId="4" type="noConversion"/>
  </si>
  <si>
    <t>NB3FA</t>
    <phoneticPr fontId="4" type="noConversion"/>
  </si>
  <si>
    <t>N7WLP</t>
    <phoneticPr fontId="4" type="noConversion"/>
  </si>
  <si>
    <t>2#~13#</t>
  </si>
  <si>
    <t>HE00394</t>
    <phoneticPr fontId="4" type="noConversion"/>
  </si>
  <si>
    <t>PM3FB</t>
    <phoneticPr fontId="4" type="noConversion"/>
  </si>
  <si>
    <t>N7TPL.02</t>
    <phoneticPr fontId="4" type="noConversion"/>
  </si>
  <si>
    <t>N7TPL.02-1</t>
  </si>
  <si>
    <t>SY58543AFAC</t>
    <phoneticPr fontId="4" type="noConversion"/>
  </si>
  <si>
    <t>E02VA0+A2X02A</t>
    <phoneticPr fontId="4" type="noConversion"/>
  </si>
  <si>
    <t>HE00395</t>
    <phoneticPr fontId="4" type="noConversion"/>
  </si>
  <si>
    <t>AMV3FA</t>
    <phoneticPr fontId="4" type="noConversion"/>
  </si>
  <si>
    <t>N82CG+SJ008200</t>
    <phoneticPr fontId="4" type="noConversion"/>
  </si>
  <si>
    <t>18#~19#+1#~4#</t>
    <phoneticPr fontId="4" type="noConversion"/>
  </si>
  <si>
    <t>N82CG;SJ008200</t>
  </si>
  <si>
    <t>SY58544AFAC</t>
    <phoneticPr fontId="4" type="noConversion"/>
  </si>
  <si>
    <t>E02VA0+A2X01A</t>
    <phoneticPr fontId="4" type="noConversion"/>
  </si>
  <si>
    <t>HE00396</t>
    <phoneticPr fontId="4" type="noConversion"/>
  </si>
  <si>
    <t>AMU3FA</t>
    <phoneticPr fontId="4" type="noConversion"/>
  </si>
  <si>
    <t>N82CG+SJ000800</t>
    <phoneticPr fontId="4" type="noConversion"/>
  </si>
  <si>
    <t>20#~21#+10#~14#</t>
    <phoneticPr fontId="4" type="noConversion"/>
  </si>
  <si>
    <t>N82CG;SJ000800</t>
  </si>
  <si>
    <t>HE00397</t>
    <phoneticPr fontId="4" type="noConversion"/>
  </si>
  <si>
    <t>KP3FB</t>
    <phoneticPr fontId="4" type="noConversion"/>
  </si>
  <si>
    <t>N82P0.01</t>
    <phoneticPr fontId="4" type="noConversion"/>
  </si>
  <si>
    <t>HE00399</t>
    <phoneticPr fontId="4" type="noConversion"/>
  </si>
  <si>
    <t>ML3FD</t>
    <phoneticPr fontId="4" type="noConversion"/>
  </si>
  <si>
    <t>HE00402</t>
    <phoneticPr fontId="4" type="noConversion"/>
  </si>
  <si>
    <t>LE3FC</t>
    <phoneticPr fontId="4" type="noConversion"/>
  </si>
  <si>
    <t>HE00410</t>
    <phoneticPr fontId="4" type="noConversion"/>
  </si>
  <si>
    <t>LE3FK</t>
    <phoneticPr fontId="4" type="noConversion"/>
  </si>
  <si>
    <t>N7WWR.04</t>
  </si>
  <si>
    <t>HE00411</t>
    <phoneticPr fontId="4" type="noConversion"/>
  </si>
  <si>
    <t>LE3FL</t>
    <phoneticPr fontId="4" type="noConversion"/>
  </si>
  <si>
    <t>13#~24#</t>
  </si>
  <si>
    <t>N7WWR.04-1</t>
  </si>
  <si>
    <t>HE00414</t>
    <phoneticPr fontId="4" type="noConversion"/>
  </si>
  <si>
    <t>LE3FO</t>
    <phoneticPr fontId="4" type="noConversion"/>
  </si>
  <si>
    <t>N7YM2</t>
  </si>
  <si>
    <t>N7YM2-1</t>
  </si>
  <si>
    <t>HE00416</t>
    <phoneticPr fontId="4" type="noConversion"/>
  </si>
  <si>
    <t>LE3FQ</t>
    <phoneticPr fontId="4" type="noConversion"/>
  </si>
  <si>
    <t>N7WWQ</t>
  </si>
  <si>
    <t>N7WWQ-1</t>
    <phoneticPr fontId="4" type="noConversion"/>
  </si>
  <si>
    <t>HE00437</t>
    <phoneticPr fontId="4" type="noConversion"/>
  </si>
  <si>
    <t>HF3GB</t>
    <phoneticPr fontId="4" type="noConversion"/>
  </si>
  <si>
    <t>N829Y</t>
  </si>
  <si>
    <t>HE00438</t>
    <phoneticPr fontId="4" type="noConversion"/>
  </si>
  <si>
    <t>HF3GC</t>
    <phoneticPr fontId="4" type="noConversion"/>
  </si>
  <si>
    <t>6#~15#</t>
  </si>
  <si>
    <t>N829Y-1</t>
  </si>
  <si>
    <t>HE00443</t>
    <phoneticPr fontId="4" type="noConversion"/>
  </si>
  <si>
    <t>AGB3GA</t>
    <phoneticPr fontId="4" type="noConversion"/>
  </si>
  <si>
    <t>N7W9R</t>
  </si>
  <si>
    <t>N7W9R-2</t>
  </si>
  <si>
    <t>HE00444</t>
    <phoneticPr fontId="4" type="noConversion"/>
  </si>
  <si>
    <t>AGB3GB</t>
    <phoneticPr fontId="4" type="noConversion"/>
  </si>
  <si>
    <t>N7WWA</t>
  </si>
  <si>
    <t>HE00445</t>
    <phoneticPr fontId="4" type="noConversion"/>
  </si>
  <si>
    <t>AGB3GC</t>
    <phoneticPr fontId="4" type="noConversion"/>
  </si>
  <si>
    <t>N7WWA-1</t>
  </si>
  <si>
    <t>HE00446</t>
    <phoneticPr fontId="4" type="noConversion"/>
  </si>
  <si>
    <t>AFG3GA</t>
    <phoneticPr fontId="4" type="noConversion"/>
  </si>
  <si>
    <t>N7WJ0</t>
  </si>
  <si>
    <t>13#~22#</t>
  </si>
  <si>
    <t>N7WJ0-1</t>
  </si>
  <si>
    <t>SYR043ABC</t>
    <phoneticPr fontId="4" type="noConversion"/>
  </si>
  <si>
    <t>HE00447</t>
    <phoneticPr fontId="4" type="noConversion"/>
  </si>
  <si>
    <t>N7W45</t>
  </si>
  <si>
    <t>15#~20#</t>
  </si>
  <si>
    <t>N7W45-3</t>
  </si>
  <si>
    <t>21#~25#</t>
  </si>
  <si>
    <t>HE00450</t>
    <phoneticPr fontId="4" type="noConversion"/>
  </si>
  <si>
    <t>GZ3GB</t>
    <phoneticPr fontId="4" type="noConversion"/>
  </si>
  <si>
    <t>N7YCN</t>
  </si>
  <si>
    <t>E02F0</t>
  </si>
  <si>
    <t>HE00451</t>
    <phoneticPr fontId="4" type="noConversion"/>
  </si>
  <si>
    <t>11#~16#</t>
  </si>
  <si>
    <t>N7YCN-1</t>
  </si>
  <si>
    <t>HE00452</t>
    <phoneticPr fontId="4" type="noConversion"/>
  </si>
  <si>
    <t>HH3GA</t>
    <phoneticPr fontId="4" type="noConversion"/>
  </si>
  <si>
    <t>N7WJ0-2</t>
    <phoneticPr fontId="4" type="noConversion"/>
  </si>
  <si>
    <t>HE00453</t>
    <phoneticPr fontId="4" type="noConversion"/>
  </si>
  <si>
    <t>HH3GB</t>
    <phoneticPr fontId="4" type="noConversion"/>
  </si>
  <si>
    <t>N7WW8</t>
  </si>
  <si>
    <t>E02E1</t>
  </si>
  <si>
    <t>HE00454</t>
    <phoneticPr fontId="4" type="noConversion"/>
  </si>
  <si>
    <t>JM3GA</t>
    <phoneticPr fontId="4" type="noConversion"/>
  </si>
  <si>
    <t>N7T6R.03-1</t>
  </si>
  <si>
    <t>N7YJ7</t>
  </si>
  <si>
    <t>HE00456</t>
    <phoneticPr fontId="4" type="noConversion"/>
  </si>
  <si>
    <t>LG3GA</t>
    <phoneticPr fontId="4" type="noConversion"/>
  </si>
  <si>
    <t>12#~14#</t>
  </si>
  <si>
    <t>N7WW8-1</t>
  </si>
  <si>
    <t>N7S37</t>
  </si>
  <si>
    <t>HE00473</t>
    <phoneticPr fontId="4" type="noConversion"/>
  </si>
  <si>
    <t>JD3GC</t>
    <phoneticPr fontId="4" type="noConversion"/>
  </si>
  <si>
    <t>N7S37-1</t>
  </si>
  <si>
    <t>HE00474</t>
    <phoneticPr fontId="4" type="noConversion"/>
  </si>
  <si>
    <t>JD3GD</t>
    <phoneticPr fontId="4" type="noConversion"/>
  </si>
  <si>
    <t>N7S6N</t>
  </si>
  <si>
    <t>HE00475</t>
    <phoneticPr fontId="4" type="noConversion"/>
  </si>
  <si>
    <t>8#~15#</t>
  </si>
  <si>
    <t>N7S6N-1</t>
  </si>
  <si>
    <t>HE00458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</si>
  <si>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</si>
  <si>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LD3GA</t>
    <phoneticPr fontId="4" type="noConversion"/>
  </si>
  <si>
    <t>N7M5Q</t>
  </si>
  <si>
    <t>13#~18#</t>
  </si>
  <si>
    <t>N7M5Q-2</t>
    <phoneticPr fontId="4" type="noConversion"/>
  </si>
  <si>
    <t>HE00459</t>
    <phoneticPr fontId="4" type="noConversion"/>
  </si>
  <si>
    <t>19#~25#</t>
  </si>
  <si>
    <t>N7M5Q-3</t>
  </si>
  <si>
    <t>HE00460</t>
    <phoneticPr fontId="4" type="noConversion"/>
  </si>
  <si>
    <t>LD3GC</t>
    <phoneticPr fontId="4" type="noConversion"/>
  </si>
  <si>
    <t>N7MTN</t>
  </si>
  <si>
    <t>HE00461</t>
    <phoneticPr fontId="4" type="noConversion"/>
  </si>
  <si>
    <t>LD3GD</t>
    <phoneticPr fontId="4" type="noConversion"/>
  </si>
  <si>
    <t>N7MTN-1</t>
  </si>
  <si>
    <t>HE00462</t>
    <phoneticPr fontId="4" type="noConversion"/>
  </si>
  <si>
    <t>LD3GE</t>
    <phoneticPr fontId="4" type="noConversion"/>
  </si>
  <si>
    <t>N7MTN-2</t>
  </si>
  <si>
    <t>HE00463</t>
    <phoneticPr fontId="4" type="noConversion"/>
  </si>
  <si>
    <t>LD3GF</t>
    <phoneticPr fontId="4" type="noConversion"/>
  </si>
  <si>
    <t>N7MTN-3</t>
  </si>
  <si>
    <t>HE00464</t>
    <phoneticPr fontId="4" type="noConversion"/>
  </si>
  <si>
    <t>LD3GG</t>
    <phoneticPr fontId="4" type="noConversion"/>
  </si>
  <si>
    <t>N7MTM</t>
  </si>
  <si>
    <t>HE00465</t>
    <phoneticPr fontId="4" type="noConversion"/>
  </si>
  <si>
    <t>KV3GA</t>
    <phoneticPr fontId="4" type="noConversion"/>
  </si>
  <si>
    <t>N7S52</t>
  </si>
  <si>
    <t>HE00466</t>
    <phoneticPr fontId="4" type="noConversion"/>
  </si>
  <si>
    <t>KV3GB</t>
    <phoneticPr fontId="4" type="noConversion"/>
  </si>
  <si>
    <t>N7S52-1</t>
  </si>
  <si>
    <t>HE00467</t>
    <phoneticPr fontId="4" type="noConversion"/>
  </si>
  <si>
    <t>KV3GC</t>
    <phoneticPr fontId="4" type="noConversion"/>
  </si>
  <si>
    <t>N7S36.07</t>
  </si>
  <si>
    <t>6#,10#,14#,22#,23#</t>
  </si>
  <si>
    <t>HE00468</t>
    <phoneticPr fontId="4" type="noConversion"/>
  </si>
  <si>
    <t>KV3GD</t>
    <phoneticPr fontId="4" type="noConversion"/>
  </si>
  <si>
    <t>N7S36.09</t>
  </si>
  <si>
    <t>HE00469</t>
    <phoneticPr fontId="4" type="noConversion"/>
  </si>
  <si>
    <t>KV3GE</t>
    <phoneticPr fontId="4" type="noConversion"/>
  </si>
  <si>
    <t>N7S4R</t>
  </si>
  <si>
    <t>1#~9#</t>
  </si>
  <si>
    <t>HE00470</t>
    <phoneticPr fontId="4" type="noConversion"/>
  </si>
  <si>
    <t>KV3GF</t>
    <phoneticPr fontId="4" type="noConversion"/>
  </si>
  <si>
    <t>10#~18#</t>
  </si>
  <si>
    <t>N7S4R-1</t>
  </si>
  <si>
    <t>HE00476</t>
    <phoneticPr fontId="4" type="noConversion"/>
  </si>
  <si>
    <t>ALK3GA</t>
    <phoneticPr fontId="4" type="noConversion"/>
  </si>
  <si>
    <t>N7MTJ.07</t>
  </si>
  <si>
    <t>6#</t>
  </si>
  <si>
    <t>N7MTJ.07-1</t>
  </si>
  <si>
    <t>HE00477</t>
    <phoneticPr fontId="4" type="noConversion"/>
  </si>
  <si>
    <t>N7S6P.02</t>
  </si>
  <si>
    <t>22#~23#</t>
  </si>
  <si>
    <t>HE00478</t>
    <phoneticPr fontId="4" type="noConversion"/>
  </si>
  <si>
    <t>HF3GD</t>
    <phoneticPr fontId="4" type="noConversion"/>
  </si>
  <si>
    <t>N829Y-2</t>
  </si>
  <si>
    <t>HE00479</t>
    <phoneticPr fontId="4" type="noConversion"/>
  </si>
  <si>
    <t>EX3GA</t>
    <phoneticPr fontId="4" type="noConversion"/>
  </si>
  <si>
    <t>N7W6T</t>
  </si>
  <si>
    <t>HE00480</t>
    <phoneticPr fontId="4" type="noConversion"/>
  </si>
  <si>
    <t>EX3GB</t>
    <phoneticPr fontId="4" type="noConversion"/>
  </si>
  <si>
    <t>N7W6T-1</t>
  </si>
  <si>
    <t>HE00481</t>
    <phoneticPr fontId="4" type="noConversion"/>
  </si>
  <si>
    <t>EX3GC</t>
    <phoneticPr fontId="4" type="noConversion"/>
  </si>
  <si>
    <t>N80JR</t>
  </si>
  <si>
    <t>HE00483</t>
    <phoneticPr fontId="4" type="noConversion"/>
  </si>
  <si>
    <t>KA3GA</t>
    <phoneticPr fontId="4" type="noConversion"/>
  </si>
  <si>
    <t>N7SPK-1</t>
  </si>
  <si>
    <t>HE00484</t>
    <phoneticPr fontId="4" type="noConversion"/>
  </si>
  <si>
    <t>DW3GA</t>
    <phoneticPr fontId="4" type="noConversion"/>
  </si>
  <si>
    <t>N7TPK</t>
  </si>
  <si>
    <t>HE00489</t>
    <phoneticPr fontId="4" type="noConversion"/>
  </si>
  <si>
    <t>HY3GE</t>
    <phoneticPr fontId="4" type="noConversion"/>
  </si>
  <si>
    <t>N82AH</t>
  </si>
  <si>
    <t>HE00491</t>
    <phoneticPr fontId="4" type="noConversion"/>
  </si>
  <si>
    <t>DQ3GB</t>
    <phoneticPr fontId="4" type="noConversion"/>
  </si>
  <si>
    <t>N82AH-2</t>
  </si>
  <si>
    <t>HE00492</t>
    <phoneticPr fontId="4" type="noConversion"/>
  </si>
  <si>
    <t>DQ3GC</t>
    <phoneticPr fontId="4" type="noConversion"/>
  </si>
  <si>
    <t>N82Q0</t>
  </si>
  <si>
    <t>HE00493</t>
    <phoneticPr fontId="4" type="noConversion"/>
  </si>
  <si>
    <t>EF3GA</t>
    <phoneticPr fontId="4" type="noConversion"/>
  </si>
  <si>
    <t>N7W45-2</t>
  </si>
  <si>
    <t>HE00494</t>
    <phoneticPr fontId="4" type="noConversion"/>
  </si>
  <si>
    <t>EF3GB</t>
    <phoneticPr fontId="4" type="noConversion"/>
  </si>
  <si>
    <t>N7WWH</t>
  </si>
  <si>
    <t>HE00495</t>
    <phoneticPr fontId="4" type="noConversion"/>
  </si>
  <si>
    <t>8#~15#</t>
    <phoneticPr fontId="4" type="noConversion"/>
  </si>
  <si>
    <t>N7WWH-1</t>
  </si>
  <si>
    <t>HE00496</t>
    <phoneticPr fontId="4" type="noConversion"/>
  </si>
  <si>
    <t>NZ3GA</t>
    <phoneticPr fontId="4" type="noConversion"/>
  </si>
  <si>
    <t>N82AG</t>
  </si>
  <si>
    <t>10#~21#</t>
    <phoneticPr fontId="4" type="noConversion"/>
  </si>
  <si>
    <t>HE00497</t>
    <phoneticPr fontId="4" type="noConversion"/>
  </si>
  <si>
    <t>HT3GA</t>
    <phoneticPr fontId="4" type="noConversion"/>
  </si>
  <si>
    <t>N7W9M-2</t>
  </si>
  <si>
    <t>HE00498</t>
    <phoneticPr fontId="4" type="noConversion"/>
  </si>
  <si>
    <t>HT3GB</t>
    <phoneticPr fontId="4" type="noConversion"/>
  </si>
  <si>
    <t>N7W9P</t>
  </si>
  <si>
    <t>HE00499</t>
    <phoneticPr fontId="4" type="noConversion"/>
  </si>
  <si>
    <t>HB3GA</t>
    <phoneticPr fontId="4" type="noConversion"/>
  </si>
  <si>
    <t>11#~17#</t>
  </si>
  <si>
    <t>N7W9P-1</t>
  </si>
  <si>
    <t>HE00500</t>
    <phoneticPr fontId="4" type="noConversion"/>
  </si>
  <si>
    <t>N7W9P-2</t>
  </si>
  <si>
    <t>HE00501</t>
    <phoneticPr fontId="4" type="noConversion"/>
  </si>
  <si>
    <t>HB3GC</t>
    <phoneticPr fontId="4" type="noConversion"/>
  </si>
  <si>
    <t>N7W9N</t>
  </si>
  <si>
    <t>HE00502</t>
    <phoneticPr fontId="4" type="noConversion"/>
  </si>
  <si>
    <t>NB3GA</t>
    <phoneticPr fontId="4" type="noConversion"/>
  </si>
  <si>
    <t>N7WLP</t>
  </si>
  <si>
    <t>N7WLP-1</t>
  </si>
  <si>
    <t>HE00503</t>
    <phoneticPr fontId="4" type="noConversion"/>
  </si>
  <si>
    <t>NB3GB</t>
    <phoneticPr fontId="4" type="noConversion"/>
  </si>
  <si>
    <t>N7WLT</t>
  </si>
  <si>
    <t>HE00504</t>
    <phoneticPr fontId="4" type="noConversion"/>
  </si>
  <si>
    <t>NB3GC</t>
    <phoneticPr fontId="4" type="noConversion"/>
  </si>
  <si>
    <t>N7WLT-1</t>
  </si>
  <si>
    <t>14#~19#</t>
  </si>
  <si>
    <t>HE00511</t>
    <phoneticPr fontId="4" type="noConversion"/>
  </si>
  <si>
    <t>AHI3GA</t>
    <phoneticPr fontId="4" type="noConversion"/>
  </si>
  <si>
    <t>N7PG5</t>
  </si>
  <si>
    <t>HE00512</t>
    <phoneticPr fontId="4" type="noConversion"/>
  </si>
  <si>
    <t>AHI3GB</t>
    <phoneticPr fontId="4" type="noConversion"/>
  </si>
  <si>
    <t>N7WHR</t>
  </si>
  <si>
    <t>HE00513</t>
    <phoneticPr fontId="4" type="noConversion"/>
  </si>
  <si>
    <t>AHI3GC</t>
    <phoneticPr fontId="4" type="noConversion"/>
  </si>
  <si>
    <t>N7R9L</t>
  </si>
  <si>
    <t>HE00514</t>
    <phoneticPr fontId="4" type="noConversion"/>
  </si>
  <si>
    <t>AHI3GD</t>
    <phoneticPr fontId="4" type="noConversion"/>
  </si>
  <si>
    <t>N7WHS</t>
  </si>
  <si>
    <t>E02G1+A2X01A</t>
  </si>
  <si>
    <t>HE00516</t>
    <phoneticPr fontId="4" type="noConversion"/>
  </si>
  <si>
    <t>AJT3GA</t>
    <phoneticPr fontId="4" type="noConversion"/>
  </si>
  <si>
    <t>N81Q6+SJ009800</t>
    <phoneticPr fontId="4" type="noConversion"/>
  </si>
  <si>
    <t>16#~21#+1#~17#</t>
    <phoneticPr fontId="4" type="noConversion"/>
  </si>
  <si>
    <t>N81Q6;SJ009800</t>
  </si>
  <si>
    <t>HE00517</t>
    <phoneticPr fontId="4" type="noConversion"/>
  </si>
  <si>
    <t>AGF3GA</t>
    <phoneticPr fontId="4" type="noConversion"/>
  </si>
  <si>
    <t>N81Q6+SJ005300</t>
    <phoneticPr fontId="4" type="noConversion"/>
  </si>
  <si>
    <t>N81Q6;SJ005300</t>
  </si>
  <si>
    <t>HE00518</t>
    <phoneticPr fontId="4" type="noConversion"/>
  </si>
  <si>
    <t>AGF3GB</t>
    <phoneticPr fontId="4" type="noConversion"/>
  </si>
  <si>
    <t>N82CA.01+SJ005300</t>
    <phoneticPr fontId="4" type="noConversion"/>
  </si>
  <si>
    <t>1#~2#+12#~17#</t>
    <phoneticPr fontId="4" type="noConversion"/>
  </si>
  <si>
    <t>N82CA.01;SJ005300</t>
  </si>
  <si>
    <t>E02V1+A3X01A</t>
  </si>
  <si>
    <t>HE00522</t>
    <phoneticPr fontId="4" type="noConversion"/>
  </si>
  <si>
    <t>AHP3GA</t>
    <phoneticPr fontId="4" type="noConversion"/>
  </si>
  <si>
    <t>N82C9+SJ006600</t>
    <phoneticPr fontId="4" type="noConversion"/>
  </si>
  <si>
    <t>19#~21#+6#~9#,11#~14#</t>
    <phoneticPr fontId="4" type="noConversion"/>
  </si>
  <si>
    <t>N82C9;SJ006600</t>
  </si>
  <si>
    <t>HE00523</t>
    <phoneticPr fontId="4" type="noConversion"/>
  </si>
  <si>
    <t>AIY3GA</t>
    <phoneticPr fontId="4" type="noConversion"/>
  </si>
  <si>
    <t>3+4</t>
    <phoneticPr fontId="4" type="noConversion"/>
  </si>
  <si>
    <t>N8015+SJ009100</t>
    <phoneticPr fontId="4" type="noConversion"/>
  </si>
  <si>
    <t>23#~25#+6#~9#</t>
    <phoneticPr fontId="4" type="noConversion"/>
  </si>
  <si>
    <t>N8015;SJ009100</t>
  </si>
  <si>
    <t>HE00524</t>
    <phoneticPr fontId="4" type="noConversion"/>
  </si>
  <si>
    <t>AIY3GB</t>
    <phoneticPr fontId="4" type="noConversion"/>
  </si>
  <si>
    <t>24#~25#+10#~12#</t>
    <phoneticPr fontId="4" type="noConversion"/>
  </si>
  <si>
    <t>N82CF;SJ009100</t>
  </si>
  <si>
    <t>HE00525</t>
    <phoneticPr fontId="4" type="noConversion"/>
  </si>
  <si>
    <t>AIY3GC</t>
    <phoneticPr fontId="4" type="noConversion"/>
  </si>
  <si>
    <t>N81Q4+SJ009100</t>
    <phoneticPr fontId="4" type="noConversion"/>
  </si>
  <si>
    <t>N81Q4;SJ009100</t>
  </si>
  <si>
    <t>HE00528</t>
    <phoneticPr fontId="4" type="noConversion"/>
  </si>
  <si>
    <t>AIY3GE</t>
    <phoneticPr fontId="4" type="noConversion"/>
  </si>
  <si>
    <t>N82CH+SJ008800</t>
    <phoneticPr fontId="4" type="noConversion"/>
  </si>
  <si>
    <t>1#~9#+11#~23#</t>
    <phoneticPr fontId="4" type="noConversion"/>
  </si>
  <si>
    <t>N82CH;SJ008800</t>
    <phoneticPr fontId="4" type="noConversion"/>
  </si>
  <si>
    <t>HE00531</t>
    <phoneticPr fontId="4" type="noConversion"/>
  </si>
  <si>
    <t>AIC3GA</t>
    <phoneticPr fontId="4" type="noConversion"/>
  </si>
  <si>
    <t>N82C9+(SJ009800+SJ009700)</t>
    <phoneticPr fontId="4" type="noConversion"/>
  </si>
  <si>
    <t>22#~25#+(18#~19#,21#~25#+1#~4#)</t>
    <phoneticPr fontId="4" type="noConversion"/>
  </si>
  <si>
    <t>N82C9;(SJ009800+SJ009700)</t>
  </si>
  <si>
    <t>HE00532</t>
    <phoneticPr fontId="4" type="noConversion"/>
  </si>
  <si>
    <t>N82CG+SJ009700</t>
    <phoneticPr fontId="4" type="noConversion"/>
  </si>
  <si>
    <t>23#~25#+6#~13#</t>
    <phoneticPr fontId="4" type="noConversion"/>
  </si>
  <si>
    <t>N82CG;SJ009700</t>
  </si>
  <si>
    <t>HE00533</t>
    <phoneticPr fontId="4" type="noConversion"/>
  </si>
  <si>
    <t>GZ3GC</t>
    <phoneticPr fontId="4" type="noConversion"/>
  </si>
  <si>
    <t>N7YCN-2</t>
  </si>
  <si>
    <t>HE00535</t>
    <phoneticPr fontId="4" type="noConversion"/>
  </si>
  <si>
    <t>HH3GC</t>
    <phoneticPr fontId="4" type="noConversion"/>
  </si>
  <si>
    <t>N7WW8-2</t>
  </si>
  <si>
    <t>HE00536</t>
    <phoneticPr fontId="4" type="noConversion"/>
  </si>
  <si>
    <t>HH3GD</t>
    <phoneticPr fontId="4" type="noConversion"/>
  </si>
  <si>
    <t>N8014</t>
  </si>
  <si>
    <t>E02EA0</t>
  </si>
  <si>
    <t>HE00537</t>
    <phoneticPr fontId="4" type="noConversion"/>
  </si>
  <si>
    <t>JM3GC</t>
    <phoneticPr fontId="4" type="noConversion"/>
  </si>
  <si>
    <t>19#~21#</t>
  </si>
  <si>
    <t>N7YJ7-1</t>
  </si>
  <si>
    <t>HE00538</t>
    <phoneticPr fontId="4" type="noConversion"/>
  </si>
  <si>
    <t>HF3GE</t>
    <phoneticPr fontId="4" type="noConversion"/>
  </si>
  <si>
    <t>N82A0.03</t>
  </si>
  <si>
    <t>5#,7#,12#,15#,20#</t>
  </si>
  <si>
    <t>HE00539</t>
    <phoneticPr fontId="4" type="noConversion"/>
  </si>
  <si>
    <t>HF3GF</t>
    <phoneticPr fontId="4" type="noConversion"/>
  </si>
  <si>
    <t>1#-4#,6#,8#-11#,13#</t>
  </si>
  <si>
    <t>N82A0</t>
  </si>
  <si>
    <t>HE00540</t>
    <phoneticPr fontId="4" type="noConversion"/>
  </si>
  <si>
    <t>HF3GG</t>
    <phoneticPr fontId="4" type="noConversion"/>
  </si>
  <si>
    <t>14#,16#-19#,21#-25#</t>
  </si>
  <si>
    <t>N82A0-1</t>
  </si>
  <si>
    <t>HE00541</t>
    <phoneticPr fontId="4" type="noConversion"/>
  </si>
  <si>
    <t>HF3GH</t>
    <phoneticPr fontId="4" type="noConversion"/>
  </si>
  <si>
    <t>N82P1</t>
  </si>
  <si>
    <t>HE00543</t>
    <phoneticPr fontId="4" type="noConversion"/>
  </si>
  <si>
    <t>KA3GB</t>
    <phoneticPr fontId="4" type="noConversion"/>
  </si>
  <si>
    <t>25#</t>
  </si>
  <si>
    <t>N7SPK-2</t>
  </si>
  <si>
    <t>HE00544</t>
    <phoneticPr fontId="4" type="noConversion"/>
  </si>
  <si>
    <t>KA3GC</t>
    <phoneticPr fontId="4" type="noConversion"/>
  </si>
  <si>
    <t>N80JQ</t>
  </si>
  <si>
    <t>HE00545</t>
    <phoneticPr fontId="4" type="noConversion"/>
  </si>
  <si>
    <t>KA3GD</t>
    <phoneticPr fontId="4" type="noConversion"/>
  </si>
  <si>
    <t>N80JQ-1</t>
  </si>
  <si>
    <t>B07D2</t>
  </si>
  <si>
    <t>HE00546</t>
    <phoneticPr fontId="4" type="noConversion"/>
  </si>
  <si>
    <t>DW3GB</t>
    <phoneticPr fontId="4" type="noConversion"/>
  </si>
  <si>
    <t>N7TPK-1</t>
  </si>
  <si>
    <t>HE00547</t>
    <phoneticPr fontId="4" type="noConversion"/>
  </si>
  <si>
    <t>DW3GC</t>
    <phoneticPr fontId="4" type="noConversion"/>
  </si>
  <si>
    <t>N7W47</t>
  </si>
  <si>
    <t>HE00548</t>
    <phoneticPr fontId="4" type="noConversion"/>
  </si>
  <si>
    <t>DW3GD</t>
    <phoneticPr fontId="4" type="noConversion"/>
  </si>
  <si>
    <t>N7W47-1</t>
  </si>
  <si>
    <t>HE00549</t>
    <phoneticPr fontId="4" type="noConversion"/>
  </si>
  <si>
    <t>DW3GE</t>
    <phoneticPr fontId="4" type="noConversion"/>
  </si>
  <si>
    <t>N7Y33.01</t>
    <phoneticPr fontId="4" type="noConversion"/>
  </si>
  <si>
    <t>N7Y33.01</t>
  </si>
  <si>
    <t>HE00550</t>
    <phoneticPr fontId="4" type="noConversion"/>
  </si>
  <si>
    <t>DW3GF</t>
    <phoneticPr fontId="4" type="noConversion"/>
  </si>
  <si>
    <t>N7Y33.01-1</t>
  </si>
  <si>
    <t>HE00551</t>
    <phoneticPr fontId="4" type="noConversion"/>
  </si>
  <si>
    <t>DW3GG</t>
    <phoneticPr fontId="4" type="noConversion"/>
  </si>
  <si>
    <t>N814J</t>
  </si>
  <si>
    <t>N814J-1</t>
  </si>
  <si>
    <t>HE00552</t>
    <phoneticPr fontId="4" type="noConversion"/>
  </si>
  <si>
    <t>DW3GH</t>
    <phoneticPr fontId="4" type="noConversion"/>
  </si>
  <si>
    <t>N814J-2</t>
  </si>
  <si>
    <t>HE00556</t>
    <phoneticPr fontId="4" type="noConversion"/>
  </si>
  <si>
    <t>AJM3GF</t>
    <phoneticPr fontId="4" type="noConversion"/>
  </si>
  <si>
    <t>N83N1+SJ012200</t>
    <phoneticPr fontId="4" type="noConversion"/>
  </si>
  <si>
    <t>13#~23#+1#~22#</t>
    <phoneticPr fontId="4" type="noConversion"/>
  </si>
  <si>
    <t>SYR329FAC</t>
    <phoneticPr fontId="4" type="noConversion"/>
  </si>
  <si>
    <t>HE00557</t>
    <phoneticPr fontId="4" type="noConversion"/>
  </si>
  <si>
    <t>AHC3GA</t>
    <phoneticPr fontId="4" type="noConversion"/>
  </si>
  <si>
    <t>N83N0+SJ006600</t>
    <phoneticPr fontId="4" type="noConversion"/>
  </si>
  <si>
    <t>1#~4#+15#~25#</t>
    <phoneticPr fontId="4" type="noConversion"/>
  </si>
  <si>
    <t>N83N0;SJ006600</t>
  </si>
  <si>
    <t>HE00558</t>
    <phoneticPr fontId="4" type="noConversion"/>
  </si>
  <si>
    <t>AHC3GB</t>
    <phoneticPr fontId="4" type="noConversion"/>
  </si>
  <si>
    <t>N83N0+SJ010000</t>
    <phoneticPr fontId="4" type="noConversion"/>
  </si>
  <si>
    <t>5#~12#+1#~3#,5#~16#,18#,20#~25#</t>
    <phoneticPr fontId="4" type="noConversion"/>
  </si>
  <si>
    <t>N83N0;SJ010000</t>
  </si>
  <si>
    <t>HE00560</t>
    <phoneticPr fontId="4" type="noConversion"/>
  </si>
  <si>
    <t>AIY3GI</t>
    <phoneticPr fontId="4" type="noConversion"/>
  </si>
  <si>
    <t>N83N1+SJ009400</t>
    <phoneticPr fontId="4" type="noConversion"/>
  </si>
  <si>
    <t>24#~25#+22#~24#</t>
    <phoneticPr fontId="4" type="noConversion"/>
  </si>
  <si>
    <t>N83N1;SJ009400</t>
  </si>
  <si>
    <t>N82PY</t>
  </si>
  <si>
    <t>HE00562</t>
    <phoneticPr fontId="4" type="noConversion"/>
  </si>
  <si>
    <t>HY3GG</t>
    <phoneticPr fontId="4" type="noConversion"/>
  </si>
  <si>
    <t>N82PY-1</t>
  </si>
  <si>
    <t>HE00563</t>
    <phoneticPr fontId="4" type="noConversion"/>
  </si>
  <si>
    <t>HY3GH</t>
    <phoneticPr fontId="4" type="noConversion"/>
  </si>
  <si>
    <t>N82PT</t>
  </si>
  <si>
    <t>HE00564</t>
    <phoneticPr fontId="4" type="noConversion"/>
  </si>
  <si>
    <t>HY3GI</t>
    <phoneticPr fontId="4" type="noConversion"/>
  </si>
  <si>
    <t>N82PT-1</t>
  </si>
  <si>
    <t>HE00565</t>
    <phoneticPr fontId="4" type="noConversion"/>
  </si>
  <si>
    <t>HY3GJ</t>
    <phoneticPr fontId="4" type="noConversion"/>
  </si>
  <si>
    <t>N82Q6</t>
  </si>
  <si>
    <t>HE00566</t>
    <phoneticPr fontId="4" type="noConversion"/>
  </si>
  <si>
    <t>HY3GK</t>
    <phoneticPr fontId="4" type="noConversion"/>
  </si>
  <si>
    <t>N82Q6-1</t>
  </si>
  <si>
    <t>HE00567</t>
    <phoneticPr fontId="4" type="noConversion"/>
  </si>
  <si>
    <t>HY3GL</t>
    <phoneticPr fontId="4" type="noConversion"/>
  </si>
  <si>
    <t>N82Q1</t>
  </si>
  <si>
    <t>HE00568</t>
    <phoneticPr fontId="4" type="noConversion"/>
  </si>
  <si>
    <t>HY3GM</t>
    <phoneticPr fontId="4" type="noConversion"/>
  </si>
  <si>
    <t>N82Q1-1</t>
  </si>
  <si>
    <t>HE00569</t>
    <phoneticPr fontId="4" type="noConversion"/>
  </si>
  <si>
    <t>FD3GA</t>
    <phoneticPr fontId="4" type="noConversion"/>
  </si>
  <si>
    <t>HE00570</t>
    <phoneticPr fontId="4" type="noConversion"/>
  </si>
  <si>
    <t>12#~25#</t>
  </si>
  <si>
    <t>N82Q0-1</t>
  </si>
  <si>
    <t>HE00571</t>
    <phoneticPr fontId="4" type="noConversion"/>
  </si>
  <si>
    <t>PM3GA</t>
    <phoneticPr fontId="4" type="noConversion"/>
  </si>
  <si>
    <t>N82PW</t>
  </si>
  <si>
    <t>HE00572</t>
    <phoneticPr fontId="4" type="noConversion"/>
  </si>
  <si>
    <t>PM3GB</t>
    <phoneticPr fontId="4" type="noConversion"/>
  </si>
  <si>
    <t>N82PW-1</t>
  </si>
  <si>
    <t>A21A1</t>
  </si>
  <si>
    <t>HE00573</t>
    <phoneticPr fontId="4" type="noConversion"/>
  </si>
  <si>
    <t>HB3GD</t>
    <phoneticPr fontId="4" type="noConversion"/>
  </si>
  <si>
    <t>HE00575</t>
    <phoneticPr fontId="4" type="noConversion"/>
  </si>
  <si>
    <t>HB3GF</t>
    <phoneticPr fontId="4" type="noConversion"/>
  </si>
  <si>
    <t>N7RJA.02</t>
  </si>
  <si>
    <t>HE00576</t>
    <phoneticPr fontId="4" type="noConversion"/>
  </si>
  <si>
    <t>N7Y2Y</t>
  </si>
  <si>
    <t>A36A2</t>
    <phoneticPr fontId="4" type="noConversion"/>
  </si>
  <si>
    <t>HE00577</t>
    <phoneticPr fontId="4" type="noConversion"/>
  </si>
  <si>
    <t>NB3GD</t>
    <phoneticPr fontId="4" type="noConversion"/>
  </si>
  <si>
    <t>N800Q</t>
  </si>
  <si>
    <t>5#~14#</t>
  </si>
  <si>
    <t>HE00578</t>
    <phoneticPr fontId="4" type="noConversion"/>
  </si>
  <si>
    <t>NB3GE</t>
    <phoneticPr fontId="4" type="noConversion"/>
  </si>
  <si>
    <t>N800Q-1</t>
  </si>
  <si>
    <t>HE00579</t>
    <phoneticPr fontId="4" type="noConversion"/>
  </si>
  <si>
    <t>NB3GF</t>
    <phoneticPr fontId="4" type="noConversion"/>
  </si>
  <si>
    <t>N82A7</t>
    <phoneticPr fontId="4" type="noConversion"/>
  </si>
  <si>
    <t>1#,4#~5#,7#~11#</t>
  </si>
  <si>
    <t>N82A7</t>
  </si>
  <si>
    <t>HE00580</t>
    <phoneticPr fontId="4" type="noConversion"/>
  </si>
  <si>
    <t>AFB3GE</t>
    <phoneticPr fontId="4" type="noConversion"/>
  </si>
  <si>
    <t>N82CJ</t>
    <phoneticPr fontId="4" type="noConversion"/>
  </si>
  <si>
    <t>N82CJ-1</t>
  </si>
  <si>
    <t>HE00581</t>
    <phoneticPr fontId="4" type="noConversion"/>
  </si>
  <si>
    <t>AGB3GD</t>
    <phoneticPr fontId="4" type="noConversion"/>
  </si>
  <si>
    <t>N7WWA-2</t>
  </si>
  <si>
    <t>HE00582</t>
    <phoneticPr fontId="4" type="noConversion"/>
  </si>
  <si>
    <t>AGB3GE</t>
    <phoneticPr fontId="4" type="noConversion"/>
  </si>
  <si>
    <t>N7WWC</t>
    <phoneticPr fontId="4" type="noConversion"/>
  </si>
  <si>
    <t>N7WWC</t>
  </si>
  <si>
    <t>HE00583</t>
    <phoneticPr fontId="4" type="noConversion"/>
  </si>
  <si>
    <t>AFG3GB</t>
    <phoneticPr fontId="4" type="noConversion"/>
  </si>
  <si>
    <t>10#~17#</t>
  </si>
  <si>
    <t>N8014-1</t>
  </si>
  <si>
    <t>HE00584</t>
    <phoneticPr fontId="4" type="noConversion"/>
  </si>
  <si>
    <t>AFG3GC</t>
    <phoneticPr fontId="4" type="noConversion"/>
  </si>
  <si>
    <t>N8014-2</t>
  </si>
  <si>
    <t>HE00585</t>
    <phoneticPr fontId="4" type="noConversion"/>
  </si>
  <si>
    <t>AJT3GB</t>
    <phoneticPr fontId="4" type="noConversion"/>
  </si>
  <si>
    <t>N82CA.01+SJ009700</t>
    <phoneticPr fontId="4" type="noConversion"/>
  </si>
  <si>
    <t>3#~6#+15#~25#</t>
    <phoneticPr fontId="4" type="noConversion"/>
  </si>
  <si>
    <t>N82CA.01;SJ009700</t>
  </si>
  <si>
    <t>HE00586</t>
    <phoneticPr fontId="4" type="noConversion"/>
  </si>
  <si>
    <t>AGF3GC</t>
    <phoneticPr fontId="4" type="noConversion"/>
  </si>
  <si>
    <t>N82CA.01+SJ005400</t>
    <phoneticPr fontId="4" type="noConversion"/>
  </si>
  <si>
    <t>7#~15#+1#~25#</t>
    <phoneticPr fontId="4" type="noConversion"/>
  </si>
  <si>
    <t>N82CA.01;SJ005400</t>
  </si>
  <si>
    <t>HE00587</t>
    <phoneticPr fontId="4" type="noConversion"/>
  </si>
  <si>
    <t>AJK3GA</t>
    <phoneticPr fontId="4" type="noConversion"/>
  </si>
  <si>
    <t>N83MT+SJ010200</t>
    <phoneticPr fontId="4" type="noConversion"/>
  </si>
  <si>
    <t>1#~12#+1#~9#,11#~25#</t>
    <phoneticPr fontId="4" type="noConversion"/>
  </si>
  <si>
    <t>N83MT;SJ010200</t>
  </si>
  <si>
    <t>HE00588</t>
    <phoneticPr fontId="4" type="noConversion"/>
  </si>
  <si>
    <t>AJK3GB</t>
    <phoneticPr fontId="4" type="noConversion"/>
  </si>
  <si>
    <t>N83MT+(SJ010100+SJ010202)</t>
    <phoneticPr fontId="4" type="noConversion"/>
  </si>
  <si>
    <t>13#~16#+(19#~25#+10#)</t>
    <phoneticPr fontId="4" type="noConversion"/>
  </si>
  <si>
    <t>N83MT;(SJ010100+SJ010202)</t>
  </si>
  <si>
    <t>HE00589</t>
    <phoneticPr fontId="4" type="noConversion"/>
  </si>
  <si>
    <t>AHC3GC</t>
    <phoneticPr fontId="4" type="noConversion"/>
  </si>
  <si>
    <t>N83MT+(SJ010900+SJ006300)</t>
    <phoneticPr fontId="4" type="noConversion"/>
  </si>
  <si>
    <t>17#~25#+(1#~19#,21#~25#+24#)</t>
    <phoneticPr fontId="4" type="noConversion"/>
  </si>
  <si>
    <t>N83MT;(SJ010900+SJ006300)</t>
  </si>
  <si>
    <t>HE00590</t>
    <phoneticPr fontId="4" type="noConversion"/>
  </si>
  <si>
    <t>AHC3GD</t>
    <phoneticPr fontId="4" type="noConversion"/>
  </si>
  <si>
    <t>N83N2+SJ006300</t>
    <phoneticPr fontId="4" type="noConversion"/>
  </si>
  <si>
    <t>1#~8#+1#~6#,8#~23#</t>
    <phoneticPr fontId="4" type="noConversion"/>
  </si>
  <si>
    <t>N83N2;SJ006300</t>
  </si>
  <si>
    <t>N83N2+SJ010500</t>
    <phoneticPr fontId="4" type="noConversion"/>
  </si>
  <si>
    <t>HE00592</t>
    <phoneticPr fontId="4" type="noConversion"/>
  </si>
  <si>
    <t>AIY3GK</t>
    <phoneticPr fontId="4" type="noConversion"/>
  </si>
  <si>
    <t>18#~25#+14#~25#</t>
    <phoneticPr fontId="4" type="noConversion"/>
  </si>
  <si>
    <t>N83N2;SJ010500-1</t>
  </si>
  <si>
    <t>HE00593</t>
    <phoneticPr fontId="4" type="noConversion"/>
  </si>
  <si>
    <t>AIY3GL</t>
    <phoneticPr fontId="4" type="noConversion"/>
  </si>
  <si>
    <t>N83R9+SJ009300</t>
    <phoneticPr fontId="4" type="noConversion"/>
  </si>
  <si>
    <t>1#~14#+4#~5#,7#,9#~25#</t>
    <phoneticPr fontId="4" type="noConversion"/>
  </si>
  <si>
    <t>N83R9;SJ009300</t>
  </si>
  <si>
    <t>HE00594</t>
    <phoneticPr fontId="4" type="noConversion"/>
  </si>
  <si>
    <t>AIY3GM</t>
    <phoneticPr fontId="4" type="noConversion"/>
  </si>
  <si>
    <t>N83R9+SJ010600</t>
    <phoneticPr fontId="4" type="noConversion"/>
  </si>
  <si>
    <t>15#~25#+1#~14#,17#~18#</t>
    <phoneticPr fontId="4" type="noConversion"/>
  </si>
  <si>
    <t>N83R9;SJ010600</t>
  </si>
  <si>
    <t>HE00595</t>
    <phoneticPr fontId="4" type="noConversion"/>
  </si>
  <si>
    <t>N7WWH</t>
    <phoneticPr fontId="4" type="noConversion"/>
  </si>
  <si>
    <t>16#~21#</t>
  </si>
  <si>
    <t>N7WWH-2</t>
  </si>
  <si>
    <t>HE00596</t>
    <phoneticPr fontId="4" type="noConversion"/>
  </si>
  <si>
    <t>AFB3GF</t>
    <phoneticPr fontId="4" type="noConversion"/>
  </si>
  <si>
    <t>N83RG</t>
  </si>
  <si>
    <t>HE00597</t>
    <phoneticPr fontId="4" type="noConversion"/>
  </si>
  <si>
    <t>AFB3GG</t>
    <phoneticPr fontId="4" type="noConversion"/>
  </si>
  <si>
    <t>N83RG-1</t>
  </si>
  <si>
    <t>HE00598</t>
    <phoneticPr fontId="4" type="noConversion"/>
  </si>
  <si>
    <t>LE3GA</t>
    <phoneticPr fontId="4" type="noConversion"/>
  </si>
  <si>
    <t>N82AY</t>
    <phoneticPr fontId="4" type="noConversion"/>
  </si>
  <si>
    <t>N82AY</t>
  </si>
  <si>
    <t>HE00599</t>
    <phoneticPr fontId="4" type="noConversion"/>
  </si>
  <si>
    <t>LE3GB</t>
    <phoneticPr fontId="4" type="noConversion"/>
  </si>
  <si>
    <t>N82AY-1</t>
  </si>
  <si>
    <t>N82AM</t>
  </si>
  <si>
    <t>HE00601</t>
    <phoneticPr fontId="4" type="noConversion"/>
  </si>
  <si>
    <t>LE3GD</t>
    <phoneticPr fontId="4" type="noConversion"/>
  </si>
  <si>
    <t>N82AM-1</t>
  </si>
  <si>
    <t>HE00602</t>
    <phoneticPr fontId="4" type="noConversion"/>
  </si>
  <si>
    <t>LE3GE</t>
    <phoneticPr fontId="4" type="noConversion"/>
  </si>
  <si>
    <t>N82AP</t>
  </si>
  <si>
    <t>HE00603</t>
    <phoneticPr fontId="4" type="noConversion"/>
  </si>
  <si>
    <t>LE3GF</t>
    <phoneticPr fontId="4" type="noConversion"/>
  </si>
  <si>
    <t>N82AP-1</t>
  </si>
  <si>
    <t>HE00604</t>
    <phoneticPr fontId="4" type="noConversion"/>
  </si>
  <si>
    <t>LE3GG</t>
    <phoneticPr fontId="4" type="noConversion"/>
  </si>
  <si>
    <t>N82AR</t>
  </si>
  <si>
    <t>HE00605</t>
    <phoneticPr fontId="4" type="noConversion"/>
  </si>
  <si>
    <t>LE3GH</t>
    <phoneticPr fontId="4" type="noConversion"/>
  </si>
  <si>
    <t>N82AR-1</t>
  </si>
  <si>
    <t>HE00606</t>
    <phoneticPr fontId="4" type="noConversion"/>
  </si>
  <si>
    <t>AFB3GH</t>
    <phoneticPr fontId="4" type="noConversion"/>
  </si>
  <si>
    <t>N83RC</t>
  </si>
  <si>
    <t>HE00607</t>
    <phoneticPr fontId="4" type="noConversion"/>
  </si>
  <si>
    <t>AFB3GI</t>
    <phoneticPr fontId="4" type="noConversion"/>
  </si>
  <si>
    <t>N83RC-1</t>
  </si>
  <si>
    <t>N83MY</t>
  </si>
  <si>
    <t>HE00609</t>
    <phoneticPr fontId="4" type="noConversion"/>
  </si>
  <si>
    <t>GZ3GE</t>
    <phoneticPr fontId="4" type="noConversion"/>
  </si>
  <si>
    <t>N83MY-1</t>
  </si>
  <si>
    <t>HE00610</t>
    <phoneticPr fontId="4" type="noConversion"/>
  </si>
  <si>
    <t>HH3GE</t>
    <phoneticPr fontId="4" type="noConversion"/>
  </si>
  <si>
    <t>N81Q5</t>
  </si>
  <si>
    <t>HE00611</t>
    <phoneticPr fontId="4" type="noConversion"/>
  </si>
  <si>
    <t>HH3GF</t>
    <phoneticPr fontId="4" type="noConversion"/>
  </si>
  <si>
    <t>N81Q5-1</t>
  </si>
  <si>
    <t>A11C0</t>
  </si>
  <si>
    <t>HE00612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</si>
  <si>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</si>
  <si>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ALY3GA</t>
    <phoneticPr fontId="4" type="noConversion"/>
  </si>
  <si>
    <t>N7MTK</t>
  </si>
  <si>
    <t>HE00613</t>
    <phoneticPr fontId="4" type="noConversion"/>
  </si>
  <si>
    <t>ALY3GB</t>
    <phoneticPr fontId="4" type="noConversion"/>
  </si>
  <si>
    <t>N7MTK-1</t>
  </si>
  <si>
    <t>HE00615</t>
    <phoneticPr fontId="4" type="noConversion"/>
  </si>
  <si>
    <t>AJM3HA</t>
    <phoneticPr fontId="4" type="noConversion"/>
  </si>
  <si>
    <t>N83RA+(SJ012200+SJ012400)</t>
    <phoneticPr fontId="4" type="noConversion"/>
  </si>
  <si>
    <t>7#~16#+(23#~25#+1#~2#,4#~15#,17#,20#~21#)</t>
    <phoneticPr fontId="4" type="noConversion"/>
  </si>
  <si>
    <t>N83RA;(SJ012200+SJ012400)</t>
  </si>
  <si>
    <t>SYLS83FAC</t>
    <phoneticPr fontId="4" type="noConversion"/>
  </si>
  <si>
    <t>HE00616</t>
    <phoneticPr fontId="4" type="noConversion"/>
  </si>
  <si>
    <t>AJM3HB</t>
    <phoneticPr fontId="4" type="noConversion"/>
  </si>
  <si>
    <t>N83RA+(SJ012400+SJ012100)</t>
    <phoneticPr fontId="4" type="noConversion"/>
  </si>
  <si>
    <t>17#~22#+(22#~25#+1#~8#)</t>
    <phoneticPr fontId="4" type="noConversion"/>
  </si>
  <si>
    <t>N83RA;(SJ012400+SJ012100)</t>
  </si>
  <si>
    <t>E02T2+A3X02A</t>
  </si>
  <si>
    <t>HE00617</t>
    <phoneticPr fontId="4" type="noConversion"/>
  </si>
  <si>
    <t>AJK3HA</t>
    <phoneticPr fontId="4" type="noConversion"/>
  </si>
  <si>
    <t>N83RA;SJ011000</t>
  </si>
  <si>
    <t>HE00618</t>
    <phoneticPr fontId="4" type="noConversion"/>
  </si>
  <si>
    <t>AJK3HB</t>
    <phoneticPr fontId="4" type="noConversion"/>
  </si>
  <si>
    <t>1#~7#+8#~12#,14#~16#,18#~20#,22#~24#</t>
    <phoneticPr fontId="4" type="noConversion"/>
  </si>
  <si>
    <t>N83RH;SJ011000</t>
  </si>
  <si>
    <t>SYLS25ABC</t>
    <phoneticPr fontId="4" type="noConversion"/>
  </si>
  <si>
    <t>E02Q1</t>
  </si>
  <si>
    <t>HE00619</t>
    <phoneticPr fontId="4" type="noConversion"/>
  </si>
  <si>
    <t>MH3HA</t>
    <phoneticPr fontId="4" type="noConversion"/>
  </si>
  <si>
    <t>N7YJ7.02</t>
  </si>
  <si>
    <t>A25C1</t>
  </si>
  <si>
    <t>HE00620</t>
    <phoneticPr fontId="4" type="noConversion"/>
  </si>
  <si>
    <t>KG3HA</t>
    <phoneticPr fontId="4" type="noConversion"/>
  </si>
  <si>
    <t>N7S4R-2</t>
  </si>
  <si>
    <t>HE00621</t>
    <phoneticPr fontId="4" type="noConversion"/>
  </si>
  <si>
    <t>KG3HB</t>
    <phoneticPr fontId="4" type="noConversion"/>
  </si>
  <si>
    <t>N7S6P</t>
  </si>
  <si>
    <t>HE00622</t>
    <phoneticPr fontId="4" type="noConversion"/>
  </si>
  <si>
    <t>KV3HA</t>
    <phoneticPr fontId="4" type="noConversion"/>
  </si>
  <si>
    <t>8#~20#</t>
  </si>
  <si>
    <t>N7S6P-1</t>
  </si>
  <si>
    <t>HE00623</t>
    <phoneticPr fontId="4" type="noConversion"/>
  </si>
  <si>
    <t>N82FJ.04</t>
  </si>
  <si>
    <t>7#,11#,12#,18#,21#</t>
    <phoneticPr fontId="4" type="noConversion"/>
  </si>
  <si>
    <t>HE00624</t>
    <phoneticPr fontId="4" type="noConversion"/>
  </si>
  <si>
    <t>EX3HA</t>
    <phoneticPr fontId="4" type="noConversion"/>
  </si>
  <si>
    <t>N80JR-1</t>
  </si>
  <si>
    <t>HE00625</t>
    <phoneticPr fontId="4" type="noConversion"/>
  </si>
  <si>
    <t>EX3HB</t>
    <phoneticPr fontId="4" type="noConversion"/>
  </si>
  <si>
    <t>N80JR-2</t>
  </si>
  <si>
    <t>HE00626</t>
    <phoneticPr fontId="4" type="noConversion"/>
  </si>
  <si>
    <t>EX3HC</t>
    <phoneticPr fontId="4" type="noConversion"/>
  </si>
  <si>
    <t>N80JS</t>
  </si>
  <si>
    <t>HE00627</t>
    <phoneticPr fontId="4" type="noConversion"/>
  </si>
  <si>
    <t>EX3HD</t>
    <phoneticPr fontId="4" type="noConversion"/>
  </si>
  <si>
    <t>11#~20#</t>
  </si>
  <si>
    <t>N80JS-1</t>
  </si>
  <si>
    <t>HE00628</t>
    <phoneticPr fontId="4" type="noConversion"/>
  </si>
  <si>
    <t>PM3HA</t>
    <phoneticPr fontId="4" type="noConversion"/>
  </si>
  <si>
    <t>N82PW-2</t>
  </si>
  <si>
    <t>7#~15#</t>
  </si>
  <si>
    <t>HE00630</t>
    <phoneticPr fontId="4" type="noConversion"/>
  </si>
  <si>
    <t>HT3HB</t>
    <phoneticPr fontId="4" type="noConversion"/>
  </si>
  <si>
    <t>N7Y2Y-2</t>
  </si>
  <si>
    <t>HE00631</t>
    <phoneticPr fontId="4" type="noConversion"/>
  </si>
  <si>
    <t>HT3HC</t>
    <phoneticPr fontId="4" type="noConversion"/>
  </si>
  <si>
    <t>N7Y30</t>
  </si>
  <si>
    <t>HE00632</t>
    <phoneticPr fontId="4" type="noConversion"/>
  </si>
  <si>
    <t>MC3HA</t>
    <phoneticPr fontId="4" type="noConversion"/>
  </si>
  <si>
    <t>N7S17.05</t>
  </si>
  <si>
    <t>ML3HB</t>
    <phoneticPr fontId="4" type="noConversion"/>
  </si>
  <si>
    <t>HE00638</t>
    <phoneticPr fontId="4" type="noConversion"/>
  </si>
  <si>
    <t>ML3HF</t>
    <phoneticPr fontId="4" type="noConversion"/>
  </si>
  <si>
    <t>N8332</t>
  </si>
  <si>
    <t>4#~14#</t>
  </si>
  <si>
    <t>HE00639</t>
    <phoneticPr fontId="4" type="noConversion"/>
  </si>
  <si>
    <t>ML3HG</t>
    <phoneticPr fontId="4" type="noConversion"/>
  </si>
  <si>
    <t>SYU813ADC</t>
    <phoneticPr fontId="4" type="noConversion"/>
  </si>
  <si>
    <t>HE00641</t>
    <phoneticPr fontId="4" type="noConversion"/>
  </si>
  <si>
    <t>NZ3HA</t>
    <phoneticPr fontId="4" type="noConversion"/>
  </si>
  <si>
    <t>HE00642</t>
    <phoneticPr fontId="4" type="noConversion"/>
  </si>
  <si>
    <t>AJM3HC</t>
    <phoneticPr fontId="4" type="noConversion"/>
  </si>
  <si>
    <t>N83RH+SJ012100</t>
    <phoneticPr fontId="4" type="noConversion"/>
  </si>
  <si>
    <t>8#~15#+9#~23#,25#</t>
    <phoneticPr fontId="4" type="noConversion"/>
  </si>
  <si>
    <t>N83RH;SJ012100</t>
  </si>
  <si>
    <t>HE00643</t>
    <phoneticPr fontId="4" type="noConversion"/>
  </si>
  <si>
    <t>AJM3HD</t>
    <phoneticPr fontId="4" type="noConversion"/>
  </si>
  <si>
    <t>N83RH+SJ011500</t>
    <phoneticPr fontId="4" type="noConversion"/>
  </si>
  <si>
    <t>16#~25#+1#~3#,5#~19#,22#~23#</t>
    <phoneticPr fontId="4" type="noConversion"/>
  </si>
  <si>
    <t>N83RH;SJ011500</t>
  </si>
  <si>
    <t>HE00644</t>
    <phoneticPr fontId="4" type="noConversion"/>
  </si>
  <si>
    <t>AJM3HE</t>
    <phoneticPr fontId="4" type="noConversion"/>
  </si>
  <si>
    <t>N83MW+SJ011500</t>
    <phoneticPr fontId="4" type="noConversion"/>
  </si>
  <si>
    <t>25#+24#~25#</t>
    <phoneticPr fontId="4" type="noConversion"/>
  </si>
  <si>
    <t>N83MW;SJ011500</t>
  </si>
  <si>
    <t>HE00645</t>
    <phoneticPr fontId="4" type="noConversion"/>
  </si>
  <si>
    <t>AJM3HF</t>
    <phoneticPr fontId="4" type="noConversion"/>
  </si>
  <si>
    <t>N849C+SJ011700</t>
    <phoneticPr fontId="4" type="noConversion"/>
  </si>
  <si>
    <t>1#~12#+1#~24#</t>
    <phoneticPr fontId="4" type="noConversion"/>
  </si>
  <si>
    <t>N849C;SJ011700</t>
  </si>
  <si>
    <t>HE00646</t>
    <phoneticPr fontId="4" type="noConversion"/>
  </si>
  <si>
    <t>AJM3HG</t>
    <phoneticPr fontId="4" type="noConversion"/>
  </si>
  <si>
    <t>N849C+(SJ011700+SJ012300)</t>
    <phoneticPr fontId="4" type="noConversion"/>
  </si>
  <si>
    <t>13#~25#+(25#+1#~25#)</t>
    <phoneticPr fontId="4" type="noConversion"/>
  </si>
  <si>
    <t>N849C;(SJ011700+SJ012300)</t>
  </si>
  <si>
    <t>HE00647</t>
    <phoneticPr fontId="4" type="noConversion"/>
  </si>
  <si>
    <t>LG3HA</t>
    <phoneticPr fontId="4" type="noConversion"/>
  </si>
  <si>
    <t>N8495</t>
  </si>
  <si>
    <t>HE00648</t>
    <phoneticPr fontId="4" type="noConversion"/>
  </si>
  <si>
    <t>AFB3HA</t>
    <phoneticPr fontId="4" type="noConversion"/>
  </si>
  <si>
    <t>N8494</t>
  </si>
  <si>
    <t>HE00649</t>
    <phoneticPr fontId="4" type="noConversion"/>
  </si>
  <si>
    <t>AFB3HB</t>
    <phoneticPr fontId="4" type="noConversion"/>
  </si>
  <si>
    <t>N8494-1</t>
  </si>
  <si>
    <t>HE00650</t>
    <phoneticPr fontId="4" type="noConversion"/>
  </si>
  <si>
    <t>AIG3HA</t>
    <phoneticPr fontId="4" type="noConversion"/>
  </si>
  <si>
    <t>N8496+SJ009600</t>
    <phoneticPr fontId="4" type="noConversion"/>
  </si>
  <si>
    <t>1#~12#+1#~16#,18#~25#</t>
    <phoneticPr fontId="4" type="noConversion"/>
  </si>
  <si>
    <t>N8496;SJ009600</t>
  </si>
  <si>
    <t>HE00651</t>
    <phoneticPr fontId="4" type="noConversion"/>
  </si>
  <si>
    <t>AIB3HA</t>
    <phoneticPr fontId="4" type="noConversion"/>
  </si>
  <si>
    <t>N8497+(SJ000800+SJ000503)</t>
    <phoneticPr fontId="4" type="noConversion"/>
  </si>
  <si>
    <t>1#~5#+(17#~25#+2#,15#,17#,21#,24#)</t>
    <phoneticPr fontId="4" type="noConversion"/>
  </si>
  <si>
    <t>N8497;(SJ000800+SJ000503)</t>
  </si>
  <si>
    <t>HE00653</t>
    <phoneticPr fontId="4" type="noConversion"/>
  </si>
  <si>
    <t>AJL3HB</t>
    <phoneticPr fontId="4" type="noConversion"/>
  </si>
  <si>
    <t>N8498+EP285700</t>
    <phoneticPr fontId="4" type="noConversion"/>
  </si>
  <si>
    <t>N8498;EP285700</t>
  </si>
  <si>
    <t>HE00654</t>
    <phoneticPr fontId="4" type="noConversion"/>
  </si>
  <si>
    <t>AIY3HB</t>
    <phoneticPr fontId="4" type="noConversion"/>
  </si>
  <si>
    <t>10+15</t>
    <phoneticPr fontId="4" type="noConversion"/>
  </si>
  <si>
    <t>N8498+SJ008900</t>
    <phoneticPr fontId="4" type="noConversion"/>
  </si>
  <si>
    <t>10#~19#+10#~17#,19#~25#</t>
    <phoneticPr fontId="4" type="noConversion"/>
  </si>
  <si>
    <t>N8498;SJ008900</t>
  </si>
  <si>
    <t>HE00656</t>
    <phoneticPr fontId="4" type="noConversion"/>
  </si>
  <si>
    <t>AIY3HD</t>
    <phoneticPr fontId="4" type="noConversion"/>
  </si>
  <si>
    <t>N8499+SJ010700</t>
    <phoneticPr fontId="4" type="noConversion"/>
  </si>
  <si>
    <t>N8499;SJ010700</t>
  </si>
  <si>
    <t>HE00657</t>
    <phoneticPr fontId="4" type="noConversion"/>
  </si>
  <si>
    <t>AIY3HE</t>
    <phoneticPr fontId="4" type="noConversion"/>
  </si>
  <si>
    <t>N8499+(SJ010700+SJ009301)</t>
    <phoneticPr fontId="4" type="noConversion"/>
  </si>
  <si>
    <t>9#~17#+(13#~24#+8#)</t>
    <phoneticPr fontId="4" type="noConversion"/>
  </si>
  <si>
    <t>N8499;(SJ010700+SJ009301)</t>
  </si>
  <si>
    <t>HE00659</t>
    <phoneticPr fontId="4" type="noConversion"/>
  </si>
  <si>
    <t>AHC3HB</t>
    <phoneticPr fontId="4" type="noConversion"/>
  </si>
  <si>
    <t>N8497+(SJ009900+EP275600)</t>
    <phoneticPr fontId="4" type="noConversion"/>
  </si>
  <si>
    <t>12#~20#+(1#~5#,7#,8#,10#~25#+19#)</t>
    <phoneticPr fontId="4" type="noConversion"/>
  </si>
  <si>
    <t>N8497;(SJ009900+EP275600)</t>
  </si>
  <si>
    <t>HE00660</t>
    <phoneticPr fontId="4" type="noConversion"/>
  </si>
  <si>
    <t>AJM3HH</t>
    <phoneticPr fontId="4" type="noConversion"/>
  </si>
  <si>
    <t>N8497+SJ011900</t>
    <phoneticPr fontId="4" type="noConversion"/>
  </si>
  <si>
    <t>21#~25#+1#,3#~11#</t>
    <phoneticPr fontId="4" type="noConversion"/>
  </si>
  <si>
    <t>N8497;SJ011900</t>
  </si>
  <si>
    <t>HE00661</t>
    <phoneticPr fontId="4" type="noConversion"/>
  </si>
  <si>
    <t>AJM3HI</t>
    <phoneticPr fontId="4" type="noConversion"/>
  </si>
  <si>
    <t>10+21</t>
    <phoneticPr fontId="4" type="noConversion"/>
  </si>
  <si>
    <t>N84A9+SJ012600</t>
    <phoneticPr fontId="4" type="noConversion"/>
  </si>
  <si>
    <t>1#~10#+1#~9#,11#~16#,18#,19#,21#~24#</t>
    <phoneticPr fontId="4" type="noConversion"/>
  </si>
  <si>
    <t>N84A9;SJ012600</t>
  </si>
  <si>
    <t>HE00663</t>
    <phoneticPr fontId="4" type="noConversion"/>
  </si>
  <si>
    <t>AJM3HK</t>
    <phoneticPr fontId="4" type="noConversion"/>
  </si>
  <si>
    <t>N84AG+(SJ012000+SJ011100)</t>
    <phoneticPr fontId="4" type="noConversion"/>
  </si>
  <si>
    <t>1#~13#+(1#~25#+25#)</t>
    <phoneticPr fontId="4" type="noConversion"/>
  </si>
  <si>
    <t>N84AG;(SJ012000+SJ011100)</t>
  </si>
  <si>
    <t>HE00664</t>
    <phoneticPr fontId="4" type="noConversion"/>
  </si>
  <si>
    <t>AIF3HA</t>
    <phoneticPr fontId="4" type="noConversion"/>
  </si>
  <si>
    <t>N8496+EP285800</t>
    <phoneticPr fontId="4" type="noConversion"/>
  </si>
  <si>
    <t>13#~18#+2#~4#,6#~11#</t>
    <phoneticPr fontId="4" type="noConversion"/>
  </si>
  <si>
    <t>N8496;EP285800</t>
  </si>
  <si>
    <t>HE00666</t>
    <phoneticPr fontId="4" type="noConversion"/>
  </si>
  <si>
    <t>AJM3HM</t>
    <phoneticPr fontId="4" type="noConversion"/>
  </si>
  <si>
    <t>N849A+(SJ012700+SJ012500)</t>
    <phoneticPr fontId="4" type="noConversion"/>
  </si>
  <si>
    <t>N849A;(SJ012700+SJ012500)</t>
  </si>
  <si>
    <t>HE00667</t>
    <phoneticPr fontId="4" type="noConversion"/>
  </si>
  <si>
    <t>AJM3HN</t>
    <phoneticPr fontId="4" type="noConversion"/>
  </si>
  <si>
    <t>N849A+SJ013000</t>
    <phoneticPr fontId="4" type="noConversion"/>
  </si>
  <si>
    <t>14#~25#+1#~25#</t>
    <phoneticPr fontId="4" type="noConversion"/>
  </si>
  <si>
    <t>N849A;SJ013000</t>
  </si>
  <si>
    <t>N84GH</t>
  </si>
  <si>
    <t>HE00669</t>
    <phoneticPr fontId="4" type="noConversion"/>
  </si>
  <si>
    <t>AFB3HD</t>
    <phoneticPr fontId="4" type="noConversion"/>
  </si>
  <si>
    <t>N84GH-1</t>
  </si>
  <si>
    <t>HE00670</t>
    <phoneticPr fontId="4" type="noConversion"/>
  </si>
  <si>
    <t>AFB3HE</t>
    <phoneticPr fontId="4" type="noConversion"/>
  </si>
  <si>
    <t>N84AC</t>
  </si>
  <si>
    <t>HE00671</t>
    <phoneticPr fontId="4" type="noConversion"/>
  </si>
  <si>
    <t>AFB3HF</t>
    <phoneticPr fontId="4" type="noConversion"/>
  </si>
  <si>
    <t>N84AC-1</t>
  </si>
  <si>
    <t>AFB3HG</t>
    <phoneticPr fontId="4" type="noConversion"/>
  </si>
  <si>
    <t>N84JN</t>
  </si>
  <si>
    <t>HE00673</t>
    <phoneticPr fontId="4" type="noConversion"/>
  </si>
  <si>
    <t>AFB3HH</t>
    <phoneticPr fontId="4" type="noConversion"/>
  </si>
  <si>
    <t>N84JN-1</t>
  </si>
  <si>
    <t>SY7208CABC</t>
    <phoneticPr fontId="4" type="noConversion"/>
  </si>
  <si>
    <t>B27P0</t>
    <phoneticPr fontId="4" type="noConversion"/>
  </si>
  <si>
    <t>HE00674</t>
    <phoneticPr fontId="4" type="noConversion"/>
  </si>
  <si>
    <t>JU3HA</t>
    <phoneticPr fontId="4" type="noConversion"/>
  </si>
  <si>
    <t>N82C6</t>
  </si>
  <si>
    <t>HE00675</t>
    <phoneticPr fontId="4" type="noConversion"/>
  </si>
  <si>
    <t>JU3HB</t>
    <phoneticPr fontId="4" type="noConversion"/>
  </si>
  <si>
    <t>N82C6-1</t>
  </si>
  <si>
    <t>TE00008</t>
    <phoneticPr fontId="4" type="noConversion"/>
  </si>
  <si>
    <t>LD3HA</t>
    <phoneticPr fontId="4" type="noConversion"/>
  </si>
  <si>
    <t>N7S18</t>
  </si>
  <si>
    <t>TE00009</t>
    <phoneticPr fontId="4" type="noConversion"/>
  </si>
  <si>
    <t>LD3HB</t>
    <phoneticPr fontId="4" type="noConversion"/>
  </si>
  <si>
    <t>7#~12#</t>
  </si>
  <si>
    <t>TE00010</t>
    <phoneticPr fontId="4" type="noConversion"/>
  </si>
  <si>
    <t>LD3HC</t>
    <phoneticPr fontId="4" type="noConversion"/>
  </si>
  <si>
    <t>TE00011</t>
    <phoneticPr fontId="4" type="noConversion"/>
  </si>
  <si>
    <t>LD3HD</t>
    <phoneticPr fontId="4" type="noConversion"/>
  </si>
  <si>
    <t>TE00012</t>
    <phoneticPr fontId="4" type="noConversion"/>
  </si>
  <si>
    <t>LD3HE</t>
    <phoneticPr fontId="4" type="noConversion"/>
  </si>
  <si>
    <t>N7RY3</t>
  </si>
  <si>
    <t>TE00013</t>
    <phoneticPr fontId="4" type="noConversion"/>
  </si>
  <si>
    <t>LD3HF</t>
    <phoneticPr fontId="4" type="noConversion"/>
  </si>
  <si>
    <t>TE00014</t>
    <phoneticPr fontId="4" type="noConversion"/>
  </si>
  <si>
    <t>LD3HG</t>
    <phoneticPr fontId="4" type="noConversion"/>
  </si>
  <si>
    <t>TE00015</t>
    <phoneticPr fontId="4" type="noConversion"/>
  </si>
  <si>
    <t>LD3HH</t>
    <phoneticPr fontId="4" type="noConversion"/>
  </si>
  <si>
    <t>TE00016</t>
    <phoneticPr fontId="4" type="noConversion"/>
  </si>
  <si>
    <t>LD3HI</t>
    <phoneticPr fontId="4" type="noConversion"/>
  </si>
  <si>
    <t>N7S19</t>
  </si>
  <si>
    <t>TE00017</t>
    <phoneticPr fontId="4" type="noConversion"/>
  </si>
  <si>
    <t>LD3HJ</t>
    <phoneticPr fontId="4" type="noConversion"/>
  </si>
  <si>
    <t>TE00018</t>
    <phoneticPr fontId="4" type="noConversion"/>
  </si>
  <si>
    <t>LD3HK</t>
    <phoneticPr fontId="4" type="noConversion"/>
  </si>
  <si>
    <t>TE00019</t>
    <phoneticPr fontId="4" type="noConversion"/>
  </si>
  <si>
    <t>LD3HL</t>
    <phoneticPr fontId="4" type="noConversion"/>
  </si>
  <si>
    <t>TE00020</t>
    <phoneticPr fontId="4" type="noConversion"/>
  </si>
  <si>
    <t>LD3HM</t>
    <phoneticPr fontId="4" type="noConversion"/>
  </si>
  <si>
    <t>N7S6R</t>
  </si>
  <si>
    <t>TE00021</t>
    <phoneticPr fontId="4" type="noConversion"/>
  </si>
  <si>
    <t>LD3HN</t>
    <phoneticPr fontId="4" type="noConversion"/>
  </si>
  <si>
    <t>TE00022</t>
    <phoneticPr fontId="4" type="noConversion"/>
  </si>
  <si>
    <t>LD3HO</t>
    <phoneticPr fontId="4" type="noConversion"/>
  </si>
  <si>
    <t>TE00023</t>
    <phoneticPr fontId="4" type="noConversion"/>
  </si>
  <si>
    <t>LD3HP</t>
    <phoneticPr fontId="4" type="noConversion"/>
  </si>
  <si>
    <t>TE00024</t>
    <phoneticPr fontId="4" type="noConversion"/>
  </si>
  <si>
    <t>LD3HQ</t>
    <phoneticPr fontId="4" type="noConversion"/>
  </si>
  <si>
    <t>N7S6S.04</t>
  </si>
  <si>
    <t>5#~10#</t>
  </si>
  <si>
    <t>TE00025</t>
    <phoneticPr fontId="4" type="noConversion"/>
  </si>
  <si>
    <t>LD3HR</t>
    <phoneticPr fontId="4" type="noConversion"/>
  </si>
  <si>
    <t>TE00026</t>
    <phoneticPr fontId="4" type="noConversion"/>
  </si>
  <si>
    <t>LD3HS</t>
    <phoneticPr fontId="4" type="noConversion"/>
  </si>
  <si>
    <t>17#~21#</t>
  </si>
  <si>
    <t>HE00677</t>
    <phoneticPr fontId="4" type="noConversion"/>
  </si>
  <si>
    <t>AFB3HJ</t>
    <phoneticPr fontId="4" type="noConversion"/>
  </si>
  <si>
    <t>N84LS</t>
    <phoneticPr fontId="4" type="noConversion"/>
  </si>
  <si>
    <t>N84LS-1</t>
  </si>
  <si>
    <t>HE00679</t>
    <phoneticPr fontId="4" type="noConversion"/>
  </si>
  <si>
    <t>AJM3HP</t>
    <phoneticPr fontId="4" type="noConversion"/>
  </si>
  <si>
    <t>N84GM+(SJ012800+SJ013400)</t>
    <phoneticPr fontId="4" type="noConversion"/>
  </si>
  <si>
    <t>N84GM;(SJ012800+SJ013400)</t>
  </si>
  <si>
    <t>HE00680</t>
    <phoneticPr fontId="4" type="noConversion"/>
  </si>
  <si>
    <t>AJM3HQ</t>
    <phoneticPr fontId="4" type="noConversion"/>
  </si>
  <si>
    <t>N8499+SJ014200</t>
    <phoneticPr fontId="4" type="noConversion"/>
  </si>
  <si>
    <t>18#~25#+1#~12#,14#~15#,17#~18#</t>
    <phoneticPr fontId="4" type="noConversion"/>
  </si>
  <si>
    <t>N8499;SJ014200</t>
  </si>
  <si>
    <t>HE00681</t>
    <phoneticPr fontId="4" type="noConversion"/>
  </si>
  <si>
    <t>AJM3HR</t>
    <phoneticPr fontId="4" type="noConversion"/>
  </si>
  <si>
    <t>N84A9+SJ014200</t>
    <phoneticPr fontId="4" type="noConversion"/>
  </si>
  <si>
    <t>18#~20#+19#~24#</t>
    <phoneticPr fontId="4" type="noConversion"/>
  </si>
  <si>
    <t>N84A9;SJ014200</t>
  </si>
  <si>
    <t>SYLS37ABC</t>
    <phoneticPr fontId="4" type="noConversion"/>
  </si>
  <si>
    <t>HE00682</t>
    <phoneticPr fontId="4" type="noConversion"/>
  </si>
  <si>
    <t>EF3HA</t>
    <phoneticPr fontId="4" type="noConversion"/>
  </si>
  <si>
    <t>N82AJ</t>
  </si>
  <si>
    <t>7+20</t>
    <phoneticPr fontId="4" type="noConversion"/>
  </si>
  <si>
    <t>HE00684</t>
    <phoneticPr fontId="4" type="noConversion"/>
  </si>
  <si>
    <t>AHC3HC</t>
    <phoneticPr fontId="4" type="noConversion"/>
  </si>
  <si>
    <t>N84A8+SJ010800</t>
    <phoneticPr fontId="4" type="noConversion"/>
  </si>
  <si>
    <t>1#~7#+1#~4#,8#~11#,13#,15#~24#</t>
    <phoneticPr fontId="4" type="noConversion"/>
  </si>
  <si>
    <t>N84A8;SJ010800</t>
  </si>
  <si>
    <t>HE00685</t>
    <phoneticPr fontId="4" type="noConversion"/>
  </si>
  <si>
    <t>AFG3HA</t>
    <phoneticPr fontId="4" type="noConversion"/>
  </si>
  <si>
    <t>N8495-1</t>
  </si>
  <si>
    <t>HE00686</t>
    <phoneticPr fontId="4" type="noConversion"/>
  </si>
  <si>
    <t>AFG3HB</t>
    <phoneticPr fontId="4" type="noConversion"/>
  </si>
  <si>
    <t>N8495-2</t>
  </si>
  <si>
    <t>HE00687</t>
    <phoneticPr fontId="4" type="noConversion"/>
  </si>
  <si>
    <t>AGB3HA</t>
    <phoneticPr fontId="4" type="noConversion"/>
  </si>
  <si>
    <t>N7WWC-1</t>
  </si>
  <si>
    <t>HE00688</t>
    <phoneticPr fontId="4" type="noConversion"/>
  </si>
  <si>
    <t>AGB3HB</t>
    <phoneticPr fontId="4" type="noConversion"/>
  </si>
  <si>
    <t>N8011</t>
    <phoneticPr fontId="4" type="noConversion"/>
  </si>
  <si>
    <t>N8011</t>
  </si>
  <si>
    <t>HE00689</t>
    <phoneticPr fontId="4" type="noConversion"/>
  </si>
  <si>
    <t>HQ3HA</t>
    <phoneticPr fontId="4" type="noConversion"/>
  </si>
  <si>
    <t>N7YCM.02</t>
  </si>
  <si>
    <t>HE00690</t>
    <phoneticPr fontId="4" type="noConversion"/>
  </si>
  <si>
    <t>KP3HA</t>
    <phoneticPr fontId="4" type="noConversion"/>
  </si>
  <si>
    <t>N82P0.01</t>
  </si>
  <si>
    <t>N82P0.01-1</t>
  </si>
  <si>
    <t>HE00691</t>
    <phoneticPr fontId="4" type="noConversion"/>
  </si>
  <si>
    <t>N82FJ</t>
  </si>
  <si>
    <t>1#~6#,8#~10#,13#~14#</t>
    <phoneticPr fontId="4" type="noConversion"/>
  </si>
  <si>
    <t>HE00692</t>
    <phoneticPr fontId="4" type="noConversion"/>
  </si>
  <si>
    <t>MG3HA</t>
    <phoneticPr fontId="4" type="noConversion"/>
  </si>
  <si>
    <t>N849F</t>
  </si>
  <si>
    <t>HE00693</t>
    <phoneticPr fontId="4" type="noConversion"/>
  </si>
  <si>
    <t>MG3HB</t>
    <phoneticPr fontId="4" type="noConversion"/>
  </si>
  <si>
    <t>HE00694</t>
    <phoneticPr fontId="4" type="noConversion"/>
  </si>
  <si>
    <t>MG3HC</t>
    <phoneticPr fontId="4" type="noConversion"/>
  </si>
  <si>
    <t>N849G</t>
  </si>
  <si>
    <t>HE00695</t>
    <phoneticPr fontId="4" type="noConversion"/>
  </si>
  <si>
    <t>MG3HD</t>
    <phoneticPr fontId="4" type="noConversion"/>
  </si>
  <si>
    <t>HE00696</t>
    <phoneticPr fontId="4" type="noConversion"/>
  </si>
  <si>
    <t>MG3HE</t>
    <phoneticPr fontId="4" type="noConversion"/>
  </si>
  <si>
    <t>N849H</t>
  </si>
  <si>
    <t>HE00697</t>
    <phoneticPr fontId="4" type="noConversion"/>
  </si>
  <si>
    <t>HE00698</t>
    <phoneticPr fontId="4" type="noConversion"/>
  </si>
  <si>
    <t>AHC3HD</t>
    <phoneticPr fontId="4" type="noConversion"/>
  </si>
  <si>
    <t>N84A8+SJ014700</t>
    <phoneticPr fontId="4" type="noConversion"/>
  </si>
  <si>
    <t>N84A8;SJ014700</t>
  </si>
  <si>
    <t>HE00699</t>
    <phoneticPr fontId="4" type="noConversion"/>
  </si>
  <si>
    <t>AJM3HS</t>
    <phoneticPr fontId="4" type="noConversion"/>
  </si>
  <si>
    <t>N84A9+SJ011800</t>
    <phoneticPr fontId="4" type="noConversion"/>
  </si>
  <si>
    <t>21#~25#+1#~3#,5#~11#</t>
    <phoneticPr fontId="4" type="noConversion"/>
  </si>
  <si>
    <t>N84A9;SJ011800</t>
  </si>
  <si>
    <t>HE00700</t>
    <phoneticPr fontId="4" type="noConversion"/>
  </si>
  <si>
    <t>AJM3HT</t>
    <phoneticPr fontId="4" type="noConversion"/>
  </si>
  <si>
    <t>N84A8+SJ011800</t>
    <phoneticPr fontId="4" type="noConversion"/>
  </si>
  <si>
    <t>17#~22#+14#~25#</t>
    <phoneticPr fontId="4" type="noConversion"/>
  </si>
  <si>
    <t>N84A8;SJ011800</t>
  </si>
  <si>
    <t>N7Y31</t>
  </si>
  <si>
    <t>HE00702</t>
    <phoneticPr fontId="4" type="noConversion"/>
  </si>
  <si>
    <t>TSOT23-6</t>
  </si>
  <si>
    <t>SY8081DDQC</t>
    <phoneticPr fontId="4" type="noConversion"/>
  </si>
  <si>
    <t>A11L0</t>
    <phoneticPr fontId="4" type="noConversion"/>
  </si>
  <si>
    <t>HE00703</t>
    <phoneticPr fontId="4" type="noConversion"/>
  </si>
  <si>
    <t>N7S6Q.01</t>
  </si>
  <si>
    <t>1#</t>
  </si>
  <si>
    <t>HE00705</t>
    <phoneticPr fontId="4" type="noConversion"/>
  </si>
  <si>
    <t>5#</t>
  </si>
  <si>
    <t>SY5824ABC</t>
    <phoneticPr fontId="4" type="noConversion"/>
  </si>
  <si>
    <t>E02V1</t>
    <phoneticPr fontId="4" type="noConversion"/>
  </si>
  <si>
    <t>HE00706</t>
    <phoneticPr fontId="4" type="noConversion"/>
  </si>
  <si>
    <t>TD3HA</t>
    <phoneticPr fontId="4" type="noConversion"/>
  </si>
  <si>
    <t>N83RF.01</t>
  </si>
  <si>
    <t>SY8077AAC</t>
    <phoneticPr fontId="4" type="noConversion"/>
  </si>
  <si>
    <t>A51A0</t>
    <phoneticPr fontId="4" type="noConversion"/>
  </si>
  <si>
    <t>HE00708</t>
    <phoneticPr fontId="4" type="noConversion"/>
  </si>
  <si>
    <t>N7P5L.01</t>
  </si>
  <si>
    <t>HE00709</t>
    <phoneticPr fontId="4" type="noConversion"/>
  </si>
  <si>
    <t>AFB3HK</t>
    <phoneticPr fontId="4" type="noConversion"/>
  </si>
  <si>
    <t>N84JP</t>
  </si>
  <si>
    <t>HE00710</t>
    <phoneticPr fontId="4" type="noConversion"/>
  </si>
  <si>
    <t>AFB3HM</t>
    <phoneticPr fontId="4" type="noConversion"/>
  </si>
  <si>
    <t>AFB3HN</t>
    <phoneticPr fontId="4" type="noConversion"/>
  </si>
  <si>
    <t>HE00713</t>
    <phoneticPr fontId="4" type="noConversion"/>
  </si>
  <si>
    <t>AFB3HO</t>
    <phoneticPr fontId="4" type="noConversion"/>
  </si>
  <si>
    <t>N850R</t>
  </si>
  <si>
    <t>HE00714</t>
    <phoneticPr fontId="4" type="noConversion"/>
  </si>
  <si>
    <t>AFB3HP</t>
    <phoneticPr fontId="4" type="noConversion"/>
  </si>
  <si>
    <t>HE00715</t>
    <phoneticPr fontId="4" type="noConversion"/>
  </si>
  <si>
    <t>AFB3HQ</t>
    <phoneticPr fontId="4" type="noConversion"/>
  </si>
  <si>
    <t>N850M</t>
  </si>
  <si>
    <t>HE00718</t>
    <phoneticPr fontId="4" type="noConversion"/>
  </si>
  <si>
    <t>AHC3HE</t>
    <phoneticPr fontId="4" type="noConversion"/>
  </si>
  <si>
    <t>N84GK+(SJ014300+SJ010800)</t>
    <phoneticPr fontId="4" type="noConversion"/>
  </si>
  <si>
    <t>1#~8#+(1#~4#,6#~7#,10#~12#,14#~25#+25#)</t>
    <phoneticPr fontId="4" type="noConversion"/>
  </si>
  <si>
    <t>HE00719</t>
    <phoneticPr fontId="4" type="noConversion"/>
  </si>
  <si>
    <t>AJM3HU</t>
    <phoneticPr fontId="4" type="noConversion"/>
  </si>
  <si>
    <t>N84GK+SJ013500</t>
    <phoneticPr fontId="4" type="noConversion"/>
  </si>
  <si>
    <t>9#~20#+1#~6#,8#~25#</t>
    <phoneticPr fontId="4" type="noConversion"/>
  </si>
  <si>
    <t>SY7630QCC</t>
    <phoneticPr fontId="4" type="noConversion"/>
  </si>
  <si>
    <t>I01A0</t>
    <phoneticPr fontId="4" type="noConversion"/>
  </si>
  <si>
    <t>HE00721</t>
    <phoneticPr fontId="4" type="noConversion"/>
  </si>
  <si>
    <t>QFN4x4-24</t>
    <phoneticPr fontId="4" type="noConversion"/>
  </si>
  <si>
    <t>ADY3IA</t>
    <phoneticPr fontId="4" type="noConversion"/>
  </si>
  <si>
    <t>N862R</t>
  </si>
  <si>
    <t>HE00722</t>
    <phoneticPr fontId="4" type="noConversion"/>
  </si>
  <si>
    <t>ADY3IB</t>
    <phoneticPr fontId="4" type="noConversion"/>
  </si>
  <si>
    <t>HE00724</t>
    <phoneticPr fontId="4" type="noConversion"/>
  </si>
  <si>
    <t>ALY3IA</t>
    <phoneticPr fontId="4" type="noConversion"/>
  </si>
  <si>
    <t>HE00726</t>
    <phoneticPr fontId="4" type="noConversion"/>
  </si>
  <si>
    <t>HT3IB</t>
    <phoneticPr fontId="4" type="noConversion"/>
  </si>
  <si>
    <t>HE00727</t>
    <phoneticPr fontId="4" type="noConversion"/>
  </si>
  <si>
    <t>HT3IC</t>
    <phoneticPr fontId="4" type="noConversion"/>
  </si>
  <si>
    <t>N814N</t>
  </si>
  <si>
    <t>HE00728</t>
    <phoneticPr fontId="4" type="noConversion"/>
  </si>
  <si>
    <t>SYA105ABC</t>
    <phoneticPr fontId="4" type="noConversion"/>
  </si>
  <si>
    <t>HE00729</t>
    <phoneticPr fontId="4" type="noConversion"/>
  </si>
  <si>
    <t>HT3IE</t>
    <phoneticPr fontId="4" type="noConversion"/>
  </si>
  <si>
    <t>17#~18#</t>
  </si>
  <si>
    <t>HE00730</t>
    <phoneticPr fontId="4" type="noConversion"/>
  </si>
  <si>
    <t>HB3IA</t>
    <phoneticPr fontId="4" type="noConversion"/>
  </si>
  <si>
    <t>HE00731</t>
    <phoneticPr fontId="4" type="noConversion"/>
  </si>
  <si>
    <t>HU3IA</t>
    <phoneticPr fontId="4" type="noConversion"/>
  </si>
  <si>
    <t>HE00733</t>
    <phoneticPr fontId="4" type="noConversion"/>
  </si>
  <si>
    <t>KG3IA</t>
    <phoneticPr fontId="4" type="noConversion"/>
  </si>
  <si>
    <t>HE00734</t>
    <phoneticPr fontId="4" type="noConversion"/>
  </si>
  <si>
    <t>KG3IB</t>
    <phoneticPr fontId="4" type="noConversion"/>
  </si>
  <si>
    <t>N82FN</t>
  </si>
  <si>
    <t>HE00735</t>
    <phoneticPr fontId="4" type="noConversion"/>
  </si>
  <si>
    <t>6#~13#</t>
  </si>
  <si>
    <t>HE00736</t>
    <phoneticPr fontId="4" type="noConversion"/>
  </si>
  <si>
    <t>ML3IA</t>
    <phoneticPr fontId="4" type="noConversion"/>
  </si>
  <si>
    <t>N8331</t>
  </si>
  <si>
    <t>ML3IB</t>
    <phoneticPr fontId="4" type="noConversion"/>
  </si>
  <si>
    <t>HE00738</t>
    <phoneticPr fontId="4" type="noConversion"/>
  </si>
  <si>
    <t>ML3IC</t>
    <phoneticPr fontId="4" type="noConversion"/>
  </si>
  <si>
    <t>N8333</t>
  </si>
  <si>
    <t>HE00739</t>
    <phoneticPr fontId="4" type="noConversion"/>
  </si>
  <si>
    <t>ML3ID</t>
    <phoneticPr fontId="4" type="noConversion"/>
  </si>
  <si>
    <t>11#~21#</t>
  </si>
  <si>
    <t>HE00740</t>
    <phoneticPr fontId="4" type="noConversion"/>
  </si>
  <si>
    <t>HE00741</t>
    <phoneticPr fontId="4" type="noConversion"/>
  </si>
  <si>
    <t>NB3IA</t>
    <phoneticPr fontId="4" type="noConversion"/>
  </si>
  <si>
    <t>HE00742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</si>
  <si>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</si>
  <si>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NB3IB</t>
    <phoneticPr fontId="4" type="noConversion"/>
  </si>
  <si>
    <t>N82AF</t>
  </si>
  <si>
    <t>HE00743</t>
    <phoneticPr fontId="4" type="noConversion"/>
  </si>
  <si>
    <t>NB3IC</t>
    <phoneticPr fontId="4" type="noConversion"/>
  </si>
  <si>
    <t>HE00744</t>
    <phoneticPr fontId="4" type="noConversion"/>
  </si>
  <si>
    <t>NB3ID</t>
    <phoneticPr fontId="4" type="noConversion"/>
  </si>
  <si>
    <t>N82A9</t>
  </si>
  <si>
    <t>HE00745</t>
    <phoneticPr fontId="4" type="noConversion"/>
  </si>
  <si>
    <t>HE00746</t>
    <phoneticPr fontId="4" type="noConversion"/>
  </si>
  <si>
    <t>DW3IA</t>
    <phoneticPr fontId="4" type="noConversion"/>
  </si>
  <si>
    <t>N854Y</t>
  </si>
  <si>
    <t>HE00747</t>
    <phoneticPr fontId="4" type="noConversion"/>
  </si>
  <si>
    <t>N854Y</t>
    <phoneticPr fontId="4" type="noConversion"/>
  </si>
  <si>
    <t>HE00748</t>
    <phoneticPr fontId="4" type="noConversion"/>
  </si>
  <si>
    <t>EF3IA</t>
    <phoneticPr fontId="4" type="noConversion"/>
  </si>
  <si>
    <t>HE00749</t>
    <phoneticPr fontId="4" type="noConversion"/>
  </si>
  <si>
    <t>AEP3IA</t>
    <phoneticPr fontId="4" type="noConversion"/>
  </si>
  <si>
    <t>N7Y33</t>
  </si>
  <si>
    <t>N82AL</t>
  </si>
  <si>
    <t>HE00751</t>
    <phoneticPr fontId="4" type="noConversion"/>
  </si>
  <si>
    <t>6#~8#</t>
  </si>
  <si>
    <t>HE00752</t>
    <phoneticPr fontId="4" type="noConversion"/>
  </si>
  <si>
    <t>HY3IA</t>
    <phoneticPr fontId="4" type="noConversion"/>
  </si>
  <si>
    <t>N8552</t>
  </si>
  <si>
    <t>HE00753</t>
    <phoneticPr fontId="4" type="noConversion"/>
  </si>
  <si>
    <t>HY3IB</t>
    <phoneticPr fontId="4" type="noConversion"/>
  </si>
  <si>
    <t>HE00754</t>
    <phoneticPr fontId="4" type="noConversion"/>
  </si>
  <si>
    <t>HY3IC</t>
    <phoneticPr fontId="4" type="noConversion"/>
  </si>
  <si>
    <t>N8551</t>
  </si>
  <si>
    <t>HE00755</t>
    <phoneticPr fontId="4" type="noConversion"/>
  </si>
  <si>
    <t>HY3ID</t>
    <phoneticPr fontId="4" type="noConversion"/>
  </si>
  <si>
    <t>HE00756</t>
    <phoneticPr fontId="4" type="noConversion"/>
  </si>
  <si>
    <t>HY3IE</t>
    <phoneticPr fontId="4" type="noConversion"/>
  </si>
  <si>
    <t>N8550</t>
  </si>
  <si>
    <t>HE00757</t>
    <phoneticPr fontId="4" type="noConversion"/>
  </si>
  <si>
    <t>HY3IF</t>
    <phoneticPr fontId="4" type="noConversion"/>
  </si>
  <si>
    <t>HE00758</t>
    <phoneticPr fontId="4" type="noConversion"/>
  </si>
  <si>
    <t>HY3IG</t>
    <phoneticPr fontId="4" type="noConversion"/>
  </si>
  <si>
    <t>HE00759</t>
    <phoneticPr fontId="4" type="noConversion"/>
  </si>
  <si>
    <t>PM3IA</t>
    <phoneticPr fontId="4" type="noConversion"/>
  </si>
  <si>
    <t>N854W</t>
  </si>
  <si>
    <t>1#,2#,4#~7#,10#,11#</t>
    <phoneticPr fontId="4" type="noConversion"/>
  </si>
  <si>
    <t>13#~17#,19#~22#,24#,25#</t>
    <phoneticPr fontId="4" type="noConversion"/>
  </si>
  <si>
    <t>HE00761</t>
    <phoneticPr fontId="4" type="noConversion"/>
  </si>
  <si>
    <t>EL3IA</t>
    <phoneticPr fontId="4" type="noConversion"/>
  </si>
  <si>
    <t>N7SPL</t>
  </si>
  <si>
    <t>HE00762</t>
    <phoneticPr fontId="4" type="noConversion"/>
  </si>
  <si>
    <t>EX3IA</t>
    <phoneticPr fontId="4" type="noConversion"/>
  </si>
  <si>
    <t>HE00763</t>
    <phoneticPr fontId="4" type="noConversion"/>
  </si>
  <si>
    <t>EX3IB</t>
    <phoneticPr fontId="4" type="noConversion"/>
  </si>
  <si>
    <t>N829W</t>
  </si>
  <si>
    <t>HE00764</t>
    <phoneticPr fontId="4" type="noConversion"/>
  </si>
  <si>
    <t>EX3IC</t>
    <phoneticPr fontId="4" type="noConversion"/>
  </si>
  <si>
    <t>HE00765</t>
    <phoneticPr fontId="4" type="noConversion"/>
  </si>
  <si>
    <t>KA3IA</t>
    <phoneticPr fontId="4" type="noConversion"/>
  </si>
  <si>
    <t>N82P2</t>
  </si>
  <si>
    <t>HE00766</t>
    <phoneticPr fontId="4" type="noConversion"/>
  </si>
  <si>
    <t>KA3IB</t>
    <phoneticPr fontId="4" type="noConversion"/>
  </si>
  <si>
    <t>HE00767</t>
    <phoneticPr fontId="4" type="noConversion"/>
  </si>
  <si>
    <t>KA3IC</t>
    <phoneticPr fontId="4" type="noConversion"/>
  </si>
  <si>
    <t>HE00768</t>
    <phoneticPr fontId="4" type="noConversion"/>
  </si>
  <si>
    <t>JU3IA</t>
    <phoneticPr fontId="4" type="noConversion"/>
  </si>
  <si>
    <t>N82C7</t>
  </si>
  <si>
    <t>HE00769</t>
    <phoneticPr fontId="4" type="noConversion"/>
  </si>
  <si>
    <t>JU3IB</t>
    <phoneticPr fontId="4" type="noConversion"/>
  </si>
  <si>
    <t>HE00770</t>
    <phoneticPr fontId="4" type="noConversion"/>
  </si>
  <si>
    <t>LE3IA</t>
    <phoneticPr fontId="4" type="noConversion"/>
  </si>
  <si>
    <t>N82C2</t>
  </si>
  <si>
    <t>HE00771</t>
    <phoneticPr fontId="4" type="noConversion"/>
  </si>
  <si>
    <t>LE3IB</t>
    <phoneticPr fontId="4" type="noConversion"/>
  </si>
  <si>
    <t>N82C0</t>
  </si>
  <si>
    <t>HE00773</t>
    <phoneticPr fontId="4" type="noConversion"/>
  </si>
  <si>
    <t>LE3ID</t>
    <phoneticPr fontId="4" type="noConversion"/>
  </si>
  <si>
    <t>HE00774</t>
    <phoneticPr fontId="4" type="noConversion"/>
  </si>
  <si>
    <t>LE3IE</t>
    <phoneticPr fontId="4" type="noConversion"/>
  </si>
  <si>
    <t>N82C4</t>
  </si>
  <si>
    <t>HE00775</t>
    <phoneticPr fontId="4" type="noConversion"/>
  </si>
  <si>
    <t>LE3IF</t>
    <phoneticPr fontId="4" type="noConversion"/>
  </si>
  <si>
    <t>13#~17#</t>
  </si>
  <si>
    <t>HE00776</t>
    <phoneticPr fontId="4" type="noConversion"/>
  </si>
  <si>
    <t>AFB3IA</t>
    <phoneticPr fontId="4" type="noConversion"/>
  </si>
  <si>
    <t>N8510</t>
  </si>
  <si>
    <t>HE00777</t>
    <phoneticPr fontId="4" type="noConversion"/>
  </si>
  <si>
    <t>AFB3IB</t>
    <phoneticPr fontId="4" type="noConversion"/>
  </si>
  <si>
    <t>HE00778</t>
    <phoneticPr fontId="4" type="noConversion"/>
  </si>
  <si>
    <t>AFB3IC</t>
    <phoneticPr fontId="4" type="noConversion"/>
  </si>
  <si>
    <t>N850Y</t>
  </si>
  <si>
    <t>HE00779</t>
    <phoneticPr fontId="4" type="noConversion"/>
  </si>
  <si>
    <t>HE00780</t>
    <phoneticPr fontId="4" type="noConversion"/>
  </si>
  <si>
    <t>AFG3IA</t>
    <phoneticPr fontId="4" type="noConversion"/>
  </si>
  <si>
    <t>N84GG</t>
  </si>
  <si>
    <t>HE00782</t>
    <phoneticPr fontId="4" type="noConversion"/>
  </si>
  <si>
    <t>HH3IB</t>
    <phoneticPr fontId="4" type="noConversion"/>
  </si>
  <si>
    <t>N850Q</t>
  </si>
  <si>
    <t>HE00784</t>
    <phoneticPr fontId="4" type="noConversion"/>
  </si>
  <si>
    <t>HE00785</t>
    <phoneticPr fontId="4" type="noConversion"/>
  </si>
  <si>
    <t>GZ3IA</t>
    <phoneticPr fontId="4" type="noConversion"/>
  </si>
  <si>
    <t>N8493.01</t>
  </si>
  <si>
    <t>HE00787</t>
    <phoneticPr fontId="4" type="noConversion"/>
  </si>
  <si>
    <t>N8506</t>
  </si>
  <si>
    <t>HE00790</t>
    <phoneticPr fontId="4" type="noConversion"/>
  </si>
  <si>
    <t>AGB3IB</t>
    <phoneticPr fontId="4" type="noConversion"/>
  </si>
  <si>
    <t>HE00791</t>
    <phoneticPr fontId="4" type="noConversion"/>
  </si>
  <si>
    <t>N8505+(EP274500+EP283400)</t>
    <phoneticPr fontId="4" type="noConversion"/>
  </si>
  <si>
    <t>1#~6#+(22#~24#+13#,15#,16#,18#~20#,22#~24#)</t>
    <phoneticPr fontId="4" type="noConversion"/>
  </si>
  <si>
    <t>N8505+(SJ005500+SJ005600)</t>
    <phoneticPr fontId="4" type="noConversion"/>
  </si>
  <si>
    <t>7#~16#+(21#~25#+1#~19#,22#~25#)</t>
    <phoneticPr fontId="4" type="noConversion"/>
  </si>
  <si>
    <t>HE00793</t>
    <phoneticPr fontId="4" type="noConversion"/>
  </si>
  <si>
    <t>N8505+SJ005700</t>
    <phoneticPr fontId="4" type="noConversion"/>
  </si>
  <si>
    <t>HE00794</t>
    <phoneticPr fontId="4" type="noConversion"/>
  </si>
  <si>
    <t>AJU3IA</t>
    <phoneticPr fontId="4" type="noConversion"/>
  </si>
  <si>
    <t>3+3</t>
    <phoneticPr fontId="4" type="noConversion"/>
  </si>
  <si>
    <t>N84A8+EP285500</t>
    <phoneticPr fontId="4" type="noConversion"/>
  </si>
  <si>
    <t>23#~25#+16#~18#</t>
    <phoneticPr fontId="4" type="noConversion"/>
  </si>
  <si>
    <t>HE00795</t>
    <phoneticPr fontId="4" type="noConversion"/>
  </si>
  <si>
    <t>AIY3IA</t>
    <phoneticPr fontId="4" type="noConversion"/>
  </si>
  <si>
    <t>N84GJ+SJ015100</t>
    <phoneticPr fontId="4" type="noConversion"/>
  </si>
  <si>
    <t>1#~9#+1#~13#</t>
    <phoneticPr fontId="4" type="noConversion"/>
  </si>
  <si>
    <t>HE00796</t>
    <phoneticPr fontId="4" type="noConversion"/>
  </si>
  <si>
    <t>AIY3IB</t>
    <phoneticPr fontId="4" type="noConversion"/>
  </si>
  <si>
    <t>10#~17#+14#~25#</t>
    <phoneticPr fontId="4" type="noConversion"/>
  </si>
  <si>
    <t>HE00797</t>
    <phoneticPr fontId="4" type="noConversion"/>
  </si>
  <si>
    <t>AIY3IC</t>
    <phoneticPr fontId="4" type="noConversion"/>
  </si>
  <si>
    <t>N84GJ+SJ015000</t>
    <phoneticPr fontId="4" type="noConversion"/>
  </si>
  <si>
    <t>HE00799</t>
    <phoneticPr fontId="4" type="noConversion"/>
  </si>
  <si>
    <t>AJK3IA</t>
    <phoneticPr fontId="4" type="noConversion"/>
  </si>
  <si>
    <t>N84JQ+SJ015500</t>
    <phoneticPr fontId="4" type="noConversion"/>
  </si>
  <si>
    <t>1#~9#+1#~17#,19#</t>
    <phoneticPr fontId="4" type="noConversion"/>
  </si>
  <si>
    <t>SY9701DPC</t>
    <phoneticPr fontId="4" type="noConversion"/>
  </si>
  <si>
    <t>K10A0</t>
    <phoneticPr fontId="4" type="noConversion"/>
  </si>
  <si>
    <t>HE00800</t>
    <phoneticPr fontId="4" type="noConversion"/>
  </si>
  <si>
    <t>DFN3*3-14</t>
    <phoneticPr fontId="4" type="noConversion"/>
  </si>
  <si>
    <t>RO3IA</t>
    <phoneticPr fontId="4" type="noConversion"/>
  </si>
  <si>
    <t>N868M</t>
  </si>
  <si>
    <t>HE00802</t>
    <phoneticPr fontId="4" type="noConversion"/>
  </si>
  <si>
    <t>AHC3IA</t>
    <phoneticPr fontId="4" type="noConversion"/>
  </si>
  <si>
    <t>N84JQ+SJ014800</t>
    <phoneticPr fontId="4" type="noConversion"/>
  </si>
  <si>
    <t>10#~18#+1#~25#</t>
    <phoneticPr fontId="4" type="noConversion"/>
  </si>
  <si>
    <t>19#~20#,22#~25#+(12#~14#,18#~25#+25#)</t>
    <phoneticPr fontId="4" type="noConversion"/>
  </si>
  <si>
    <t>HE00804</t>
    <phoneticPr fontId="4" type="noConversion"/>
  </si>
  <si>
    <t>TE00027</t>
    <phoneticPr fontId="4" type="noConversion"/>
  </si>
  <si>
    <t>KV3IA</t>
    <phoneticPr fontId="4" type="noConversion"/>
  </si>
  <si>
    <t>N84JS</t>
  </si>
  <si>
    <t>TE00028</t>
    <phoneticPr fontId="4" type="noConversion"/>
  </si>
  <si>
    <t>KV3IB</t>
    <phoneticPr fontId="4" type="noConversion"/>
  </si>
  <si>
    <t>TE00029</t>
    <phoneticPr fontId="4" type="noConversion"/>
  </si>
  <si>
    <t>KV3IC</t>
    <phoneticPr fontId="4" type="noConversion"/>
  </si>
  <si>
    <t>N84JT</t>
  </si>
  <si>
    <t>TE00030</t>
    <phoneticPr fontId="4" type="noConversion"/>
  </si>
  <si>
    <t>KV3ID</t>
    <phoneticPr fontId="4" type="noConversion"/>
  </si>
  <si>
    <t>TE00031</t>
    <phoneticPr fontId="4" type="noConversion"/>
  </si>
  <si>
    <t>KV3IE</t>
    <phoneticPr fontId="4" type="noConversion"/>
  </si>
  <si>
    <t>N85G3</t>
  </si>
  <si>
    <t>TE00032</t>
    <phoneticPr fontId="4" type="noConversion"/>
  </si>
  <si>
    <t>KV3IF</t>
    <phoneticPr fontId="4" type="noConversion"/>
  </si>
  <si>
    <t>TE00033</t>
    <phoneticPr fontId="4" type="noConversion"/>
  </si>
  <si>
    <t>LD3IA</t>
    <phoneticPr fontId="4" type="noConversion"/>
  </si>
  <si>
    <t>N85GL</t>
  </si>
  <si>
    <t>TE00034</t>
    <phoneticPr fontId="4" type="noConversion"/>
  </si>
  <si>
    <t>LD3IB</t>
    <phoneticPr fontId="4" type="noConversion"/>
  </si>
  <si>
    <t>TE00035</t>
    <phoneticPr fontId="4" type="noConversion"/>
  </si>
  <si>
    <t>LD3IC</t>
    <phoneticPr fontId="4" type="noConversion"/>
  </si>
  <si>
    <t>TE00037</t>
    <phoneticPr fontId="4" type="noConversion"/>
  </si>
  <si>
    <t>LD3IE</t>
    <phoneticPr fontId="4" type="noConversion"/>
  </si>
  <si>
    <t>N85GN</t>
  </si>
  <si>
    <t>TE00038</t>
    <phoneticPr fontId="4" type="noConversion"/>
  </si>
  <si>
    <t>LD3IF</t>
    <phoneticPr fontId="4" type="noConversion"/>
  </si>
  <si>
    <t>TE00039</t>
    <phoneticPr fontId="4" type="noConversion"/>
  </si>
  <si>
    <t>LD3IG</t>
    <phoneticPr fontId="4" type="noConversion"/>
  </si>
  <si>
    <t>TE00040</t>
    <phoneticPr fontId="4" type="noConversion"/>
  </si>
  <si>
    <t>LD3IH</t>
    <phoneticPr fontId="4" type="noConversion"/>
  </si>
  <si>
    <t>TE00041</t>
    <phoneticPr fontId="4" type="noConversion"/>
  </si>
  <si>
    <t>LD3II</t>
    <phoneticPr fontId="4" type="noConversion"/>
  </si>
  <si>
    <t>N85GW</t>
  </si>
  <si>
    <t>TE00042</t>
    <phoneticPr fontId="4" type="noConversion"/>
  </si>
  <si>
    <t>LD3IJ</t>
    <phoneticPr fontId="4" type="noConversion"/>
  </si>
  <si>
    <t>TE00043</t>
    <phoneticPr fontId="4" type="noConversion"/>
  </si>
  <si>
    <t>LD3IK</t>
    <phoneticPr fontId="4" type="noConversion"/>
  </si>
  <si>
    <t>TE00045</t>
    <phoneticPr fontId="4" type="noConversion"/>
  </si>
  <si>
    <t>LD3IM</t>
    <phoneticPr fontId="4" type="noConversion"/>
  </si>
  <si>
    <t>N85GH</t>
  </si>
  <si>
    <t>TE00046</t>
    <phoneticPr fontId="4" type="noConversion"/>
  </si>
  <si>
    <t>LD3IN</t>
    <phoneticPr fontId="4" type="noConversion"/>
  </si>
  <si>
    <t>TE00047</t>
    <phoneticPr fontId="4" type="noConversion"/>
  </si>
  <si>
    <t>LD3IO</t>
    <phoneticPr fontId="4" type="noConversion"/>
  </si>
  <si>
    <t>TE00048</t>
    <phoneticPr fontId="4" type="noConversion"/>
  </si>
  <si>
    <t>LD3IP</t>
    <phoneticPr fontId="4" type="noConversion"/>
  </si>
  <si>
    <t>TE00049</t>
    <phoneticPr fontId="4" type="noConversion"/>
  </si>
  <si>
    <t>LD3IQ</t>
    <phoneticPr fontId="4" type="noConversion"/>
  </si>
  <si>
    <t>N85GQ</t>
  </si>
  <si>
    <t>TE00050</t>
    <phoneticPr fontId="4" type="noConversion"/>
  </si>
  <si>
    <t>LD3IR</t>
    <phoneticPr fontId="4" type="noConversion"/>
  </si>
  <si>
    <t>TE00051</t>
    <phoneticPr fontId="4" type="noConversion"/>
  </si>
  <si>
    <t>LD3IS</t>
    <phoneticPr fontId="4" type="noConversion"/>
  </si>
  <si>
    <t>TE00052</t>
    <phoneticPr fontId="4" type="noConversion"/>
  </si>
  <si>
    <t>LD3IT</t>
    <phoneticPr fontId="4" type="noConversion"/>
  </si>
  <si>
    <t>TE00053</t>
    <phoneticPr fontId="4" type="noConversion"/>
  </si>
  <si>
    <t>LD3IU</t>
    <phoneticPr fontId="4" type="noConversion"/>
  </si>
  <si>
    <t>N85GM.02</t>
  </si>
  <si>
    <t>7#,11#,12#,18#,21#</t>
  </si>
  <si>
    <t>TE00054</t>
    <phoneticPr fontId="4" type="noConversion"/>
  </si>
  <si>
    <t>LD3IV</t>
    <phoneticPr fontId="4" type="noConversion"/>
  </si>
  <si>
    <t>N7S6Q.04</t>
  </si>
  <si>
    <t>TE00055</t>
    <phoneticPr fontId="4" type="noConversion"/>
  </si>
  <si>
    <t>LD3IW</t>
    <phoneticPr fontId="4" type="noConversion"/>
  </si>
  <si>
    <t xml:space="preserve">N85GM </t>
  </si>
  <si>
    <t>SY6811PDC</t>
    <phoneticPr fontId="4" type="noConversion"/>
  </si>
  <si>
    <t>C16A0</t>
    <phoneticPr fontId="4" type="noConversion"/>
  </si>
  <si>
    <t>JCAP</t>
    <phoneticPr fontId="4" type="noConversion"/>
  </si>
  <si>
    <t>PE00001</t>
    <phoneticPr fontId="4" type="noConversion"/>
  </si>
  <si>
    <t>CSP0.9*0.9-4</t>
    <phoneticPr fontId="4" type="noConversion"/>
  </si>
  <si>
    <t>N82L5.05</t>
  </si>
  <si>
    <t>4#,5#</t>
  </si>
  <si>
    <t>HE00806</t>
    <phoneticPr fontId="4" type="noConversion"/>
  </si>
  <si>
    <t>JU3IC</t>
    <phoneticPr fontId="4" type="noConversion"/>
  </si>
  <si>
    <t>N82C7.02</t>
  </si>
  <si>
    <t>SYHV31ABC</t>
    <phoneticPr fontId="4" type="noConversion"/>
  </si>
  <si>
    <t>HE00807</t>
    <phoneticPr fontId="4" type="noConversion"/>
  </si>
  <si>
    <t>N82CP</t>
  </si>
  <si>
    <t>HE00808</t>
    <phoneticPr fontId="4" type="noConversion"/>
  </si>
  <si>
    <t>AHC3IB</t>
    <phoneticPr fontId="4" type="noConversion"/>
  </si>
  <si>
    <t>N84LT+SJ016100</t>
    <phoneticPr fontId="4" type="noConversion"/>
  </si>
  <si>
    <t>1#~9#+1#~25#</t>
    <phoneticPr fontId="4" type="noConversion"/>
  </si>
  <si>
    <t>HE00809</t>
    <phoneticPr fontId="4" type="noConversion"/>
  </si>
  <si>
    <t>AHC3IC</t>
    <phoneticPr fontId="4" type="noConversion"/>
  </si>
  <si>
    <t>N84LT+SJ016200</t>
    <phoneticPr fontId="4" type="noConversion"/>
  </si>
  <si>
    <t>10#~15#+1#-4#,6#-9#,11#,12#,15#,17#-20#,23#,24#</t>
    <phoneticPr fontId="4" type="noConversion"/>
  </si>
  <si>
    <t>AHC3ID</t>
    <phoneticPr fontId="4" type="noConversion"/>
  </si>
  <si>
    <t>HE00811</t>
    <phoneticPr fontId="4" type="noConversion"/>
  </si>
  <si>
    <t>AHC3IE</t>
    <phoneticPr fontId="4" type="noConversion"/>
  </si>
  <si>
    <t>N84LW+SJ014600</t>
    <phoneticPr fontId="4" type="noConversion"/>
  </si>
  <si>
    <r>
      <t>1#~9#+1#~18#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20#~25#</t>
    </r>
    <phoneticPr fontId="4" type="noConversion"/>
  </si>
  <si>
    <t>N82P0.08+SJ015900</t>
    <phoneticPr fontId="4" type="noConversion"/>
  </si>
  <si>
    <t>HE00813</t>
    <phoneticPr fontId="4" type="noConversion"/>
  </si>
  <si>
    <t>AHC3IG</t>
    <phoneticPr fontId="4" type="noConversion"/>
  </si>
  <si>
    <t>N84LW+SJ016000</t>
    <phoneticPr fontId="4" type="noConversion"/>
  </si>
  <si>
    <t>HE00814</t>
    <phoneticPr fontId="4" type="noConversion"/>
  </si>
  <si>
    <t>AJK3IB</t>
    <phoneticPr fontId="4" type="noConversion"/>
  </si>
  <si>
    <t>N84LW+SJ015600</t>
    <phoneticPr fontId="4" type="noConversion"/>
  </si>
  <si>
    <t>19#~25#+1#~14#</t>
    <phoneticPr fontId="4" type="noConversion"/>
  </si>
  <si>
    <t>HE00815</t>
    <phoneticPr fontId="4" type="noConversion"/>
  </si>
  <si>
    <t>AJK3IC</t>
    <phoneticPr fontId="4" type="noConversion"/>
  </si>
  <si>
    <t>N8503+(SJ015600+SJ015300)</t>
    <phoneticPr fontId="4" type="noConversion"/>
  </si>
  <si>
    <t>1#~5#+(15#~23#+25#)</t>
    <phoneticPr fontId="4" type="noConversion"/>
  </si>
  <si>
    <t>HE00816</t>
    <phoneticPr fontId="4" type="noConversion"/>
  </si>
  <si>
    <t>AJK3ID</t>
    <phoneticPr fontId="4" type="noConversion"/>
  </si>
  <si>
    <t>N8503+SJ015300</t>
    <phoneticPr fontId="4" type="noConversion"/>
  </si>
  <si>
    <t>6#~17#+1#~24#</t>
    <phoneticPr fontId="4" type="noConversion"/>
  </si>
  <si>
    <t>HE00820</t>
    <phoneticPr fontId="4" type="noConversion"/>
  </si>
  <si>
    <t>AIY3IH</t>
    <phoneticPr fontId="4" type="noConversion"/>
  </si>
  <si>
    <t>21#~25#+17#~21#,23#~24#</t>
    <phoneticPr fontId="4" type="noConversion"/>
  </si>
  <si>
    <t>HE00821</t>
    <phoneticPr fontId="4" type="noConversion"/>
  </si>
  <si>
    <t>RO3IC</t>
    <phoneticPr fontId="4" type="noConversion"/>
  </si>
  <si>
    <t>1#~20#,22#~25#</t>
  </si>
  <si>
    <t>SY7301ADC</t>
    <phoneticPr fontId="4" type="noConversion"/>
  </si>
  <si>
    <t>HE00822</t>
    <phoneticPr fontId="4" type="noConversion"/>
  </si>
  <si>
    <t>N8035</t>
    <phoneticPr fontId="4" type="noConversion"/>
  </si>
  <si>
    <t>HE00823</t>
    <phoneticPr fontId="4" type="noConversion"/>
  </si>
  <si>
    <t>AIY3II</t>
    <phoneticPr fontId="4" type="noConversion"/>
  </si>
  <si>
    <t>4+5</t>
    <phoneticPr fontId="4" type="noConversion"/>
  </si>
  <si>
    <t>N850N+SJ009500</t>
    <phoneticPr fontId="4" type="noConversion"/>
  </si>
  <si>
    <t>19#~22#+17#,18#,21#,23#,24#</t>
    <phoneticPr fontId="4" type="noConversion"/>
  </si>
  <si>
    <t>HE00824</t>
    <phoneticPr fontId="4" type="noConversion"/>
  </si>
  <si>
    <t>AHC3IH</t>
    <phoneticPr fontId="4" type="noConversion"/>
  </si>
  <si>
    <t>N86P1+SJ014400</t>
    <phoneticPr fontId="4" type="noConversion"/>
  </si>
  <si>
    <t>1#~8#+1#~2#,4#~14#,16#~18#,20#~25#</t>
    <phoneticPr fontId="4" type="noConversion"/>
  </si>
  <si>
    <t>HE00825</t>
    <phoneticPr fontId="4" type="noConversion"/>
  </si>
  <si>
    <t>AIY3IJ</t>
    <phoneticPr fontId="4" type="noConversion"/>
  </si>
  <si>
    <t>N86P1+SJ015800</t>
    <phoneticPr fontId="4" type="noConversion"/>
  </si>
  <si>
    <t>9#~16#+2#~13#</t>
    <phoneticPr fontId="4" type="noConversion"/>
  </si>
  <si>
    <t>N86P5+SJ015800</t>
    <phoneticPr fontId="4" type="noConversion"/>
  </si>
  <si>
    <t>HE00827</t>
    <phoneticPr fontId="4" type="noConversion"/>
  </si>
  <si>
    <t>HH3ID</t>
    <phoneticPr fontId="4" type="noConversion"/>
  </si>
  <si>
    <t>N850S</t>
    <phoneticPr fontId="4" type="noConversion"/>
  </si>
  <si>
    <t>HE00828</t>
    <phoneticPr fontId="4" type="noConversion"/>
  </si>
  <si>
    <t>HE00830</t>
    <phoneticPr fontId="4" type="noConversion"/>
  </si>
  <si>
    <t>GL3IA</t>
    <phoneticPr fontId="4" type="noConversion"/>
  </si>
  <si>
    <t>N7S4Q</t>
  </si>
  <si>
    <t>HE00831</t>
    <phoneticPr fontId="4" type="noConversion"/>
  </si>
  <si>
    <t>KG3IC</t>
    <phoneticPr fontId="4" type="noConversion"/>
  </si>
  <si>
    <t>HE00832</t>
    <phoneticPr fontId="4" type="noConversion"/>
  </si>
  <si>
    <t>KG3ID</t>
    <phoneticPr fontId="4" type="noConversion"/>
  </si>
  <si>
    <t>N82FM</t>
  </si>
  <si>
    <t>HE00833</t>
    <phoneticPr fontId="4" type="noConversion"/>
  </si>
  <si>
    <t>KG3IE</t>
    <phoneticPr fontId="4" type="noConversion"/>
  </si>
  <si>
    <t>HE00837</t>
    <phoneticPr fontId="4" type="noConversion"/>
  </si>
  <si>
    <t>KA3ID</t>
    <phoneticPr fontId="4" type="noConversion"/>
  </si>
  <si>
    <t>N86NG</t>
  </si>
  <si>
    <t>HE00838</t>
    <phoneticPr fontId="4" type="noConversion"/>
  </si>
  <si>
    <t>KA3IE</t>
    <phoneticPr fontId="4" type="noConversion"/>
  </si>
  <si>
    <t>HE00839</t>
    <phoneticPr fontId="4" type="noConversion"/>
  </si>
  <si>
    <t>KA3IF</t>
    <phoneticPr fontId="4" type="noConversion"/>
  </si>
  <si>
    <t>HE00840</t>
    <phoneticPr fontId="4" type="noConversion"/>
  </si>
  <si>
    <t>KA3IG</t>
    <phoneticPr fontId="4" type="noConversion"/>
  </si>
  <si>
    <t>HE00841</t>
    <phoneticPr fontId="4" type="noConversion"/>
  </si>
  <si>
    <t>KA3IH</t>
    <phoneticPr fontId="4" type="noConversion"/>
  </si>
  <si>
    <t>N86NF</t>
  </si>
  <si>
    <t>HE00842</t>
    <phoneticPr fontId="4" type="noConversion"/>
  </si>
  <si>
    <t>KA3II</t>
    <phoneticPr fontId="4" type="noConversion"/>
  </si>
  <si>
    <t>KA3IJ</t>
    <phoneticPr fontId="4" type="noConversion"/>
  </si>
  <si>
    <t>N86N8</t>
  </si>
  <si>
    <t>HE00844</t>
    <phoneticPr fontId="4" type="noConversion"/>
  </si>
  <si>
    <t>HE00845</t>
    <phoneticPr fontId="4" type="noConversion"/>
  </si>
  <si>
    <t>HE00070</t>
    <phoneticPr fontId="4" type="noConversion"/>
  </si>
  <si>
    <t>DQ3BA</t>
    <phoneticPr fontId="4" type="noConversion"/>
  </si>
  <si>
    <t>N7SP3</t>
    <phoneticPr fontId="4" type="noConversion"/>
  </si>
  <si>
    <t>HE00080</t>
    <phoneticPr fontId="4" type="noConversion"/>
  </si>
  <si>
    <t>HT3BA</t>
    <phoneticPr fontId="4" type="noConversion"/>
  </si>
  <si>
    <t>8#,10#~20#</t>
    <phoneticPr fontId="4" type="noConversion"/>
  </si>
  <si>
    <t>N7RJA-2</t>
    <phoneticPr fontId="4" type="noConversion"/>
  </si>
  <si>
    <t>HE00083</t>
    <phoneticPr fontId="4" type="noConversion"/>
  </si>
  <si>
    <t>HH3BB</t>
    <phoneticPr fontId="4" type="noConversion"/>
  </si>
  <si>
    <t>N7SHK-2</t>
    <phoneticPr fontId="4" type="noConversion"/>
  </si>
  <si>
    <t>SY7113ABC</t>
    <phoneticPr fontId="4" type="noConversion"/>
  </si>
  <si>
    <t>B17S0</t>
    <phoneticPr fontId="4" type="noConversion"/>
  </si>
  <si>
    <t>HE00089</t>
    <phoneticPr fontId="4" type="noConversion"/>
  </si>
  <si>
    <t>N7QLY.02</t>
    <phoneticPr fontId="4" type="noConversion"/>
  </si>
  <si>
    <t>16#~17#</t>
    <phoneticPr fontId="4" type="noConversion"/>
  </si>
  <si>
    <t>SY8121DEC</t>
    <phoneticPr fontId="4" type="noConversion"/>
  </si>
  <si>
    <t>A21B1</t>
    <phoneticPr fontId="4" type="noConversion"/>
  </si>
  <si>
    <t>HE00091</t>
    <phoneticPr fontId="4" type="noConversion"/>
  </si>
  <si>
    <t>DFN2×2-6</t>
    <phoneticPr fontId="4" type="noConversion"/>
  </si>
  <si>
    <t>PT3BA</t>
    <phoneticPr fontId="4" type="noConversion"/>
  </si>
  <si>
    <t>N7N6C.02</t>
    <phoneticPr fontId="4" type="noConversion"/>
  </si>
  <si>
    <t>5#~6#</t>
    <phoneticPr fontId="4" type="noConversion"/>
  </si>
  <si>
    <t>N7N6C.02-1</t>
    <phoneticPr fontId="4" type="noConversion"/>
  </si>
  <si>
    <t>HE00093</t>
    <phoneticPr fontId="4" type="noConversion"/>
  </si>
  <si>
    <t>N7T6R.05</t>
    <phoneticPr fontId="4" type="noConversion"/>
  </si>
  <si>
    <t>HE00098</t>
    <phoneticPr fontId="4" type="noConversion"/>
  </si>
  <si>
    <t>NB3BA</t>
    <phoneticPr fontId="4" type="noConversion"/>
  </si>
  <si>
    <t>N7SL7</t>
    <phoneticPr fontId="4" type="noConversion"/>
  </si>
  <si>
    <t>9#~18#</t>
    <phoneticPr fontId="4" type="noConversion"/>
  </si>
  <si>
    <t>HE00099</t>
    <phoneticPr fontId="4" type="noConversion"/>
  </si>
  <si>
    <t>NB3BB</t>
    <phoneticPr fontId="4" type="noConversion"/>
  </si>
  <si>
    <t>N7SL7-1</t>
    <phoneticPr fontId="4" type="noConversion"/>
  </si>
  <si>
    <t>HE00106</t>
    <phoneticPr fontId="4" type="noConversion"/>
  </si>
  <si>
    <t>HY3BE</t>
    <phoneticPr fontId="4" type="noConversion"/>
  </si>
  <si>
    <t>N7TPC</t>
    <phoneticPr fontId="4" type="noConversion"/>
  </si>
  <si>
    <t>HE00111</t>
    <phoneticPr fontId="4" type="noConversion"/>
  </si>
  <si>
    <t>FD3BA</t>
    <phoneticPr fontId="4" type="noConversion"/>
  </si>
  <si>
    <t>N7TP8</t>
    <phoneticPr fontId="4" type="noConversion"/>
  </si>
  <si>
    <t>SY58291FAC</t>
    <phoneticPr fontId="4" type="noConversion"/>
  </si>
  <si>
    <t>E02T2+A3X03A</t>
    <phoneticPr fontId="4" type="noConversion"/>
  </si>
  <si>
    <t>HD00287</t>
    <phoneticPr fontId="4" type="noConversion"/>
  </si>
  <si>
    <t>AJU2ZA</t>
    <phoneticPr fontId="4" type="noConversion"/>
  </si>
  <si>
    <t>N7PQ3+EP281100</t>
    <phoneticPr fontId="4" type="noConversion"/>
  </si>
  <si>
    <t>24#~25#+4#~5#</t>
    <phoneticPr fontId="4" type="noConversion"/>
  </si>
  <si>
    <t>N7PQ3;EP281100</t>
    <phoneticPr fontId="4" type="noConversion"/>
  </si>
  <si>
    <t>HE00017</t>
    <phoneticPr fontId="4" type="noConversion"/>
  </si>
  <si>
    <t>KA3AB</t>
    <phoneticPr fontId="4" type="noConversion"/>
  </si>
  <si>
    <t>22#~25#</t>
  </si>
  <si>
    <t>N7QM0-1</t>
    <phoneticPr fontId="4" type="noConversion"/>
  </si>
  <si>
    <t>HE00020</t>
    <phoneticPr fontId="4" type="noConversion"/>
  </si>
  <si>
    <t>AHC3AA</t>
    <phoneticPr fontId="4" type="noConversion"/>
  </si>
  <si>
    <t>ASMC</t>
  </si>
  <si>
    <t>N7QM5.04+EP274300</t>
    <phoneticPr fontId="4" type="noConversion"/>
  </si>
  <si>
    <t>3#~4#+21#~25#</t>
    <phoneticPr fontId="4" type="noConversion"/>
  </si>
  <si>
    <t>N7QM5.04;EP274300</t>
    <phoneticPr fontId="4" type="noConversion"/>
  </si>
  <si>
    <t>HE00025</t>
    <phoneticPr fontId="4" type="noConversion"/>
  </si>
  <si>
    <t>AJE3AA</t>
    <phoneticPr fontId="4" type="noConversion"/>
  </si>
  <si>
    <t>N7PFW</t>
  </si>
  <si>
    <t>1#~2#</t>
  </si>
  <si>
    <t>N7PFW</t>
    <phoneticPr fontId="4" type="noConversion"/>
  </si>
  <si>
    <t>HE00084</t>
    <phoneticPr fontId="4" type="noConversion"/>
  </si>
  <si>
    <t>JD3BA</t>
    <phoneticPr fontId="4" type="noConversion"/>
  </si>
  <si>
    <t>N7S38</t>
  </si>
  <si>
    <t>N7S38</t>
    <phoneticPr fontId="4" type="noConversion"/>
  </si>
  <si>
    <t>SY6882ADFC</t>
    <phoneticPr fontId="4" type="noConversion"/>
  </si>
  <si>
    <t>C08A0</t>
    <phoneticPr fontId="4" type="noConversion"/>
  </si>
  <si>
    <t>HE00088</t>
    <phoneticPr fontId="4" type="noConversion"/>
  </si>
  <si>
    <t>DFN2x2-8</t>
    <phoneticPr fontId="4" type="noConversion"/>
  </si>
  <si>
    <t>HZ3BA</t>
    <phoneticPr fontId="4" type="noConversion"/>
  </si>
  <si>
    <t>N7QCT</t>
  </si>
  <si>
    <t>24#~25#</t>
  </si>
  <si>
    <t>N7QCT</t>
    <phoneticPr fontId="4" type="noConversion"/>
  </si>
  <si>
    <t>HE00097</t>
    <phoneticPr fontId="4" type="noConversion"/>
  </si>
  <si>
    <t>AJM3BD</t>
    <phoneticPr fontId="4" type="noConversion"/>
  </si>
  <si>
    <t>N7T6M;SJ0019.04</t>
    <phoneticPr fontId="4" type="noConversion"/>
  </si>
  <si>
    <t>HE00101</t>
    <phoneticPr fontId="4" type="noConversion"/>
  </si>
  <si>
    <t>AIY3BA</t>
    <phoneticPr fontId="4" type="noConversion"/>
  </si>
  <si>
    <t>11+16</t>
    <phoneticPr fontId="4" type="noConversion"/>
  </si>
  <si>
    <t>N7T6Q.07+SJ0035</t>
    <phoneticPr fontId="4" type="noConversion"/>
  </si>
  <si>
    <t>N7T6Q.07;SJ0035</t>
    <phoneticPr fontId="4" type="noConversion"/>
  </si>
  <si>
    <t>HE00102</t>
    <phoneticPr fontId="4" type="noConversion"/>
  </si>
  <si>
    <t>AIY3BB</t>
    <phoneticPr fontId="4" type="noConversion"/>
  </si>
  <si>
    <t>6+9</t>
    <phoneticPr fontId="4" type="noConversion"/>
  </si>
  <si>
    <t>N7T6Q.09+SJ0035</t>
    <phoneticPr fontId="4" type="noConversion"/>
  </si>
  <si>
    <t>N7T6Q.09;SJ0035</t>
    <phoneticPr fontId="4" type="noConversion"/>
  </si>
  <si>
    <t>HE00104</t>
    <phoneticPr fontId="4" type="noConversion"/>
  </si>
  <si>
    <t>AGB3BA</t>
    <phoneticPr fontId="4" type="noConversion"/>
  </si>
  <si>
    <t>N7T6L.06</t>
    <phoneticPr fontId="4" type="noConversion"/>
  </si>
  <si>
    <t>HE00107</t>
    <phoneticPr fontId="4" type="noConversion"/>
  </si>
  <si>
    <t>HY3BF</t>
    <phoneticPr fontId="4" type="noConversion"/>
  </si>
  <si>
    <t>N7TPC</t>
  </si>
  <si>
    <t>N7TPC-1</t>
    <phoneticPr fontId="4" type="noConversion"/>
  </si>
  <si>
    <t>HE00109</t>
    <phoneticPr fontId="4" type="noConversion"/>
  </si>
  <si>
    <t>HY3BH</t>
    <phoneticPr fontId="4" type="noConversion"/>
  </si>
  <si>
    <t>N7TPF</t>
  </si>
  <si>
    <t>N7TPF-1</t>
    <phoneticPr fontId="4" type="noConversion"/>
  </si>
  <si>
    <t>HE00110</t>
    <phoneticPr fontId="4" type="noConversion"/>
  </si>
  <si>
    <t>HY3BI</t>
    <phoneticPr fontId="4" type="noConversion"/>
  </si>
  <si>
    <t>N7TPJ</t>
  </si>
  <si>
    <t>N7TPJ</t>
    <phoneticPr fontId="4" type="noConversion"/>
  </si>
  <si>
    <t>HE00112</t>
    <phoneticPr fontId="4" type="noConversion"/>
  </si>
  <si>
    <t>AHC3BA</t>
    <phoneticPr fontId="4" type="noConversion"/>
  </si>
  <si>
    <t>4+(9+2)</t>
    <phoneticPr fontId="4" type="noConversion"/>
  </si>
  <si>
    <t>N7T6Q.09;(EP275600+SJ000100)</t>
    <phoneticPr fontId="4" type="noConversion"/>
  </si>
  <si>
    <t>HE00115</t>
    <phoneticPr fontId="4" type="noConversion"/>
  </si>
  <si>
    <t>AIY3BC</t>
    <phoneticPr fontId="4" type="noConversion"/>
  </si>
  <si>
    <t>N7T6N;SJ003600</t>
  </si>
  <si>
    <t>HE00120</t>
    <phoneticPr fontId="4" type="noConversion"/>
  </si>
  <si>
    <t>NB3BD</t>
    <phoneticPr fontId="4" type="noConversion"/>
  </si>
  <si>
    <t>N7SL8.03</t>
  </si>
  <si>
    <t>N7SL8.03-1</t>
  </si>
  <si>
    <t>HE00121</t>
    <phoneticPr fontId="4" type="noConversion"/>
  </si>
  <si>
    <t>NB3BE</t>
    <phoneticPr fontId="4" type="noConversion"/>
  </si>
  <si>
    <t>15#~23#</t>
  </si>
  <si>
    <t>HE00123</t>
    <phoneticPr fontId="4" type="noConversion"/>
  </si>
  <si>
    <t>AJM3BG</t>
    <phoneticPr fontId="4" type="noConversion"/>
  </si>
  <si>
    <t>10+20</t>
    <phoneticPr fontId="4" type="noConversion"/>
  </si>
  <si>
    <t>N7T6P.06;SJ002900</t>
  </si>
  <si>
    <t>HE00124</t>
    <phoneticPr fontId="4" type="noConversion"/>
  </si>
  <si>
    <t>AIY3BE</t>
    <phoneticPr fontId="4" type="noConversion"/>
  </si>
  <si>
    <t>N7T6N.04;SJ003700</t>
  </si>
  <si>
    <t>HE00125</t>
    <phoneticPr fontId="4" type="noConversion"/>
  </si>
  <si>
    <t>AIY3BF</t>
    <phoneticPr fontId="4" type="noConversion"/>
  </si>
  <si>
    <t>13+19</t>
    <phoneticPr fontId="4" type="noConversion"/>
  </si>
  <si>
    <t>N7T6P;SJ003700</t>
  </si>
  <si>
    <t>HE00126</t>
    <phoneticPr fontId="4" type="noConversion"/>
  </si>
  <si>
    <t>AJM3BH</t>
    <phoneticPr fontId="4" type="noConversion"/>
  </si>
  <si>
    <t>N7T6P;SJ003000</t>
    <phoneticPr fontId="4" type="noConversion"/>
  </si>
  <si>
    <t>HE00133</t>
    <phoneticPr fontId="4" type="noConversion"/>
  </si>
  <si>
    <t>GL3CB</t>
    <phoneticPr fontId="4" type="noConversion"/>
  </si>
  <si>
    <t>N7S33</t>
  </si>
  <si>
    <t>HE00145</t>
    <phoneticPr fontId="4" type="noConversion"/>
  </si>
  <si>
    <t>N7SHG</t>
  </si>
  <si>
    <t>B07L1</t>
  </si>
  <si>
    <t>HE00166</t>
    <phoneticPr fontId="4" type="noConversion"/>
  </si>
  <si>
    <t>DQ3CB</t>
    <phoneticPr fontId="4" type="noConversion"/>
  </si>
  <si>
    <t>N7TPG</t>
  </si>
  <si>
    <t>N7TPG</t>
    <phoneticPr fontId="4" type="noConversion"/>
  </si>
  <si>
    <t>HD00175</t>
    <phoneticPr fontId="4" type="noConversion"/>
  </si>
  <si>
    <t>AHP2WA</t>
    <phoneticPr fontId="4" type="noConversion"/>
  </si>
  <si>
    <t>N7HR5+EP274300</t>
    <phoneticPr fontId="4" type="noConversion"/>
  </si>
  <si>
    <t>N7HR5/EP274300</t>
    <phoneticPr fontId="4" type="noConversion"/>
  </si>
  <si>
    <t>SY8205ADNC</t>
    <phoneticPr fontId="4" type="noConversion"/>
  </si>
  <si>
    <t>A10B0</t>
    <phoneticPr fontId="4" type="noConversion"/>
  </si>
  <si>
    <t>HD00173</t>
    <phoneticPr fontId="4" type="noConversion"/>
  </si>
  <si>
    <t>AJF2WA</t>
    <phoneticPr fontId="4" type="noConversion"/>
  </si>
  <si>
    <t>N7L48</t>
    <phoneticPr fontId="4" type="noConversion"/>
  </si>
  <si>
    <t>SY8011ADQC</t>
    <phoneticPr fontId="4" type="noConversion"/>
  </si>
  <si>
    <t>Bumping</t>
  </si>
  <si>
    <t>HD00182</t>
    <phoneticPr fontId="4" type="noConversion"/>
  </si>
  <si>
    <t>KF2WB</t>
    <phoneticPr fontId="4" type="noConversion"/>
  </si>
  <si>
    <t>HE00114</t>
    <phoneticPr fontId="4" type="noConversion"/>
  </si>
  <si>
    <t>AJM3BE</t>
    <phoneticPr fontId="4" type="noConversion"/>
  </si>
  <si>
    <t>4+7</t>
    <phoneticPr fontId="4" type="noConversion"/>
  </si>
  <si>
    <t>N7T6N;SJ001903</t>
    <phoneticPr fontId="4" type="noConversion"/>
  </si>
  <si>
    <t>HE00122</t>
    <phoneticPr fontId="4" type="noConversion"/>
  </si>
  <si>
    <t>AJM3BF</t>
    <phoneticPr fontId="4" type="noConversion"/>
  </si>
  <si>
    <t>3+5</t>
    <phoneticPr fontId="4" type="noConversion"/>
  </si>
  <si>
    <t>N7T6M.04,N7W62;SJ002900</t>
  </si>
  <si>
    <t>HE00127</t>
    <phoneticPr fontId="4" type="noConversion"/>
  </si>
  <si>
    <t>AJM3BI</t>
    <phoneticPr fontId="4" type="noConversion"/>
  </si>
  <si>
    <t>N7W62;SJ003000</t>
  </si>
  <si>
    <t>HD00148</t>
    <phoneticPr fontId="4" type="noConversion"/>
  </si>
  <si>
    <t>KG2VD</t>
    <phoneticPr fontId="4" type="noConversion"/>
  </si>
  <si>
    <t>N7K7L-1</t>
    <phoneticPr fontId="4" type="noConversion"/>
  </si>
  <si>
    <t>GE00005</t>
    <phoneticPr fontId="4" type="noConversion"/>
  </si>
  <si>
    <t>LE3AE</t>
    <phoneticPr fontId="4" type="noConversion"/>
  </si>
  <si>
    <t>N7QJ3</t>
    <phoneticPr fontId="4" type="noConversion"/>
  </si>
  <si>
    <t>3TR00560102/202/3TR00620102/202</t>
    <phoneticPr fontId="4" type="noConversion"/>
  </si>
  <si>
    <t>GE00009</t>
    <phoneticPr fontId="4" type="noConversion"/>
  </si>
  <si>
    <t>LE3AI</t>
    <phoneticPr fontId="4" type="noConversion"/>
  </si>
  <si>
    <t>N7SLQ</t>
    <phoneticPr fontId="4" type="noConversion"/>
  </si>
  <si>
    <t>3TR01310103/203/303/3TR01300101</t>
    <phoneticPr fontId="4" type="noConversion"/>
  </si>
  <si>
    <t>LE3AJ</t>
    <phoneticPr fontId="4" type="noConversion"/>
  </si>
  <si>
    <t>3TR01480103/203/303/3TR01610101</t>
    <phoneticPr fontId="4" type="noConversion"/>
  </si>
  <si>
    <t>HE00100</t>
    <phoneticPr fontId="4" type="noConversion"/>
  </si>
  <si>
    <t>NB3BC</t>
    <phoneticPr fontId="4" type="noConversion"/>
  </si>
  <si>
    <t>N7SL7.01</t>
    <phoneticPr fontId="4" type="noConversion"/>
  </si>
  <si>
    <t>HE00076</t>
    <phoneticPr fontId="4" type="noConversion"/>
  </si>
  <si>
    <t>ML3BA</t>
    <phoneticPr fontId="4" type="noConversion"/>
  </si>
  <si>
    <t>7#~11#,15#~17#</t>
    <phoneticPr fontId="4" type="noConversion"/>
  </si>
  <si>
    <t>HE00105</t>
    <phoneticPr fontId="4" type="noConversion"/>
  </si>
  <si>
    <t>JD3BB</t>
    <phoneticPr fontId="4" type="noConversion"/>
  </si>
  <si>
    <t>N7S38-1</t>
    <phoneticPr fontId="4" type="noConversion"/>
  </si>
  <si>
    <t>HE00108</t>
    <phoneticPr fontId="4" type="noConversion"/>
  </si>
  <si>
    <t>HY3BG</t>
    <phoneticPr fontId="4" type="noConversion"/>
  </si>
  <si>
    <t>N7TPF</t>
    <phoneticPr fontId="4" type="noConversion"/>
  </si>
  <si>
    <t>HE00113</t>
    <phoneticPr fontId="4" type="noConversion"/>
  </si>
  <si>
    <t>AHC3BB</t>
    <phoneticPr fontId="4" type="noConversion"/>
  </si>
  <si>
    <t>N7T6M.04;SJ000100</t>
    <phoneticPr fontId="4" type="noConversion"/>
  </si>
  <si>
    <t>HE00131</t>
    <phoneticPr fontId="4" type="noConversion"/>
  </si>
  <si>
    <t>KW3CB</t>
    <phoneticPr fontId="4" type="noConversion"/>
  </si>
  <si>
    <t>N7S55.09</t>
    <phoneticPr fontId="4" type="noConversion"/>
  </si>
  <si>
    <t>4#,9#,12#</t>
    <phoneticPr fontId="4" type="noConversion"/>
  </si>
  <si>
    <t>HE00132</t>
    <phoneticPr fontId="4" type="noConversion"/>
  </si>
  <si>
    <t>GL3CA</t>
    <phoneticPr fontId="4" type="noConversion"/>
  </si>
  <si>
    <t>N7S38-2</t>
    <phoneticPr fontId="4" type="noConversion"/>
  </si>
  <si>
    <t>HE00140</t>
    <phoneticPr fontId="4" type="noConversion"/>
  </si>
  <si>
    <t>AGB3CA</t>
    <phoneticPr fontId="4" type="noConversion"/>
  </si>
  <si>
    <t>N7T6L.06-1</t>
    <phoneticPr fontId="4" type="noConversion"/>
  </si>
  <si>
    <t>HE00141</t>
    <phoneticPr fontId="4" type="noConversion"/>
  </si>
  <si>
    <t>AGB3CB</t>
    <phoneticPr fontId="4" type="noConversion"/>
  </si>
  <si>
    <t>N7W9R</t>
    <phoneticPr fontId="4" type="noConversion"/>
  </si>
  <si>
    <t>HE00142</t>
    <phoneticPr fontId="4" type="noConversion"/>
  </si>
  <si>
    <t>AGB3CC</t>
    <phoneticPr fontId="4" type="noConversion"/>
  </si>
  <si>
    <t>N7W9R-1</t>
    <phoneticPr fontId="4" type="noConversion"/>
  </si>
  <si>
    <t>HE00149</t>
    <phoneticPr fontId="4" type="noConversion"/>
  </si>
  <si>
    <t>KG3CC</t>
    <phoneticPr fontId="4" type="noConversion"/>
  </si>
  <si>
    <t>N7S36</t>
    <phoneticPr fontId="4" type="noConversion"/>
  </si>
  <si>
    <t>1#,2#,5#,7#,8#,13#,16#,21#,24#,25#</t>
  </si>
  <si>
    <t>HE00151</t>
    <phoneticPr fontId="4" type="noConversion"/>
  </si>
  <si>
    <t>KW3CD</t>
    <phoneticPr fontId="4" type="noConversion"/>
  </si>
  <si>
    <t>N7S55.10</t>
    <phoneticPr fontId="4" type="noConversion"/>
  </si>
  <si>
    <t>3#,11#,15#,18#,19#</t>
  </si>
  <si>
    <t>HE00169</t>
    <phoneticPr fontId="4" type="noConversion"/>
  </si>
  <si>
    <t>AHC3CA</t>
    <phoneticPr fontId="4" type="noConversion"/>
  </si>
  <si>
    <t>8+22</t>
    <phoneticPr fontId="4" type="noConversion"/>
  </si>
  <si>
    <t>N7W60;SJ000200</t>
    <phoneticPr fontId="4" type="noConversion"/>
  </si>
  <si>
    <t>HE00170</t>
    <phoneticPr fontId="4" type="noConversion"/>
  </si>
  <si>
    <t>AHC3CB</t>
    <phoneticPr fontId="4" type="noConversion"/>
  </si>
  <si>
    <t>N7W60;SJ000300</t>
    <phoneticPr fontId="4" type="noConversion"/>
  </si>
  <si>
    <t>B27T0</t>
  </si>
  <si>
    <t>NFME</t>
  </si>
  <si>
    <t>GE00007</t>
    <phoneticPr fontId="4" type="noConversion"/>
  </si>
  <si>
    <t>LE3AG</t>
    <phoneticPr fontId="4" type="noConversion"/>
  </si>
  <si>
    <t>N7SLR</t>
  </si>
  <si>
    <t>3TR01820102/202/3TR01760101/3TR01910101</t>
    <phoneticPr fontId="4" type="noConversion"/>
  </si>
  <si>
    <t>GE00008</t>
    <phoneticPr fontId="4" type="noConversion"/>
  </si>
  <si>
    <t>LE3AH</t>
    <phoneticPr fontId="4" type="noConversion"/>
  </si>
  <si>
    <t>3TR01950101/3TR02280101/3TR01930102/202</t>
    <phoneticPr fontId="4" type="noConversion"/>
  </si>
  <si>
    <t>SYHV12ABC</t>
    <phoneticPr fontId="4" type="noConversion"/>
  </si>
  <si>
    <t>B07E1</t>
    <phoneticPr fontId="4" type="noConversion"/>
  </si>
  <si>
    <t>HE00085</t>
    <phoneticPr fontId="4" type="noConversion"/>
  </si>
  <si>
    <t>EF3BA</t>
    <phoneticPr fontId="4" type="noConversion"/>
  </si>
  <si>
    <t>N7SP4.03</t>
  </si>
  <si>
    <t>16#~18#</t>
  </si>
  <si>
    <t>N7SP4.03</t>
    <phoneticPr fontId="4" type="noConversion"/>
  </si>
  <si>
    <t>SY8104ADC</t>
    <phoneticPr fontId="4" type="noConversion"/>
  </si>
  <si>
    <t>A38A1</t>
    <phoneticPr fontId="4" type="noConversion"/>
  </si>
  <si>
    <t>HE00129</t>
    <phoneticPr fontId="4" type="noConversion"/>
  </si>
  <si>
    <t>TSOT23-6</t>
    <phoneticPr fontId="4" type="noConversion"/>
  </si>
  <si>
    <t>JR3CB</t>
    <phoneticPr fontId="4" type="noConversion"/>
  </si>
  <si>
    <t>N7WJ3</t>
  </si>
  <si>
    <t>N7WJ3-1</t>
  </si>
  <si>
    <t>HE00148</t>
    <phoneticPr fontId="4" type="noConversion"/>
  </si>
  <si>
    <t>KG3CB</t>
    <phoneticPr fontId="4" type="noConversion"/>
  </si>
  <si>
    <t>N7S35</t>
  </si>
  <si>
    <t>N7S35-1</t>
  </si>
  <si>
    <t>HE00155</t>
    <phoneticPr fontId="4" type="noConversion"/>
  </si>
  <si>
    <t>AHI3CA</t>
    <phoneticPr fontId="4" type="noConversion"/>
  </si>
  <si>
    <t>N7N6A</t>
  </si>
  <si>
    <t>1#~25#</t>
  </si>
  <si>
    <t>N7N6A</t>
    <phoneticPr fontId="4" type="noConversion"/>
  </si>
  <si>
    <t>HE00159</t>
    <phoneticPr fontId="4" type="noConversion"/>
  </si>
  <si>
    <t>NB3CB</t>
    <phoneticPr fontId="4" type="noConversion"/>
  </si>
  <si>
    <t>N7WLQ</t>
  </si>
  <si>
    <t>14#~25#</t>
  </si>
  <si>
    <t>N7WLQ-1</t>
  </si>
  <si>
    <t>HE00168</t>
    <phoneticPr fontId="4" type="noConversion"/>
  </si>
  <si>
    <t>DQ3CD</t>
    <phoneticPr fontId="4" type="noConversion"/>
  </si>
  <si>
    <t>17#~25#</t>
  </si>
  <si>
    <t>N7TPJ-2</t>
    <phoneticPr fontId="4" type="noConversion"/>
  </si>
  <si>
    <t>HE00172</t>
    <phoneticPr fontId="4" type="noConversion"/>
  </si>
  <si>
    <t>AJK3CA</t>
    <phoneticPr fontId="4" type="noConversion"/>
  </si>
  <si>
    <t>N7W62;SJ001300</t>
    <phoneticPr fontId="4" type="noConversion"/>
  </si>
  <si>
    <t>HE00181</t>
    <phoneticPr fontId="4" type="noConversion"/>
  </si>
  <si>
    <t>AJM3CA</t>
    <phoneticPr fontId="4" type="noConversion"/>
  </si>
  <si>
    <t>HE00205</t>
    <phoneticPr fontId="4" type="noConversion"/>
  </si>
  <si>
    <t>AJM3CF</t>
    <phoneticPr fontId="4" type="noConversion"/>
  </si>
  <si>
    <t>13+26</t>
    <phoneticPr fontId="4" type="noConversion"/>
  </si>
  <si>
    <t>N7W63;(SJ003200+SJ002800+SJ003401)</t>
    <phoneticPr fontId="4" type="noConversion"/>
  </si>
  <si>
    <t>HE00130</t>
    <phoneticPr fontId="4" type="noConversion"/>
  </si>
  <si>
    <t>KW3CA</t>
    <phoneticPr fontId="4" type="noConversion"/>
  </si>
  <si>
    <t>N7S55</t>
    <phoneticPr fontId="4" type="noConversion"/>
  </si>
  <si>
    <t>1#,2#,5#,7#,8#,13#,16#,21#,24#,25#</t>
    <phoneticPr fontId="4" type="noConversion"/>
  </si>
  <si>
    <t>HE00146</t>
    <phoneticPr fontId="4" type="noConversion"/>
  </si>
  <si>
    <t>LX3CA</t>
    <phoneticPr fontId="4" type="noConversion"/>
  </si>
  <si>
    <t>N7MTW</t>
    <phoneticPr fontId="4" type="noConversion"/>
  </si>
  <si>
    <t>HE00134</t>
    <phoneticPr fontId="4" type="noConversion"/>
  </si>
  <si>
    <t>HT3CA</t>
    <phoneticPr fontId="4" type="noConversion"/>
  </si>
  <si>
    <t>N7SPH</t>
    <phoneticPr fontId="4" type="noConversion"/>
  </si>
  <si>
    <t>12#~25#</t>
    <phoneticPr fontId="4" type="noConversion"/>
  </si>
  <si>
    <t>N7SPH-1</t>
    <phoneticPr fontId="4" type="noConversion"/>
  </si>
  <si>
    <t>HE00147</t>
    <phoneticPr fontId="4" type="noConversion"/>
  </si>
  <si>
    <t>KG3CA</t>
    <phoneticPr fontId="4" type="noConversion"/>
  </si>
  <si>
    <t>N7S35</t>
    <phoneticPr fontId="4" type="noConversion"/>
  </si>
  <si>
    <t>HE00156</t>
    <phoneticPr fontId="4" type="noConversion"/>
  </si>
  <si>
    <t>AHI3CB</t>
    <phoneticPr fontId="4" type="noConversion"/>
  </si>
  <si>
    <t>N7PG4</t>
    <phoneticPr fontId="4" type="noConversion"/>
  </si>
  <si>
    <t>1#~20#</t>
    <phoneticPr fontId="4" type="noConversion"/>
  </si>
  <si>
    <t>HE00157</t>
    <phoneticPr fontId="4" type="noConversion"/>
  </si>
  <si>
    <t>AHI3CC</t>
    <phoneticPr fontId="4" type="noConversion"/>
  </si>
  <si>
    <t>N7QSR.01</t>
    <phoneticPr fontId="4" type="noConversion"/>
  </si>
  <si>
    <t>6#,7#,9#~25#</t>
    <phoneticPr fontId="4" type="noConversion"/>
  </si>
  <si>
    <t>HE00180</t>
    <phoneticPr fontId="4" type="noConversion"/>
  </si>
  <si>
    <t>ML3CD</t>
    <phoneticPr fontId="4" type="noConversion"/>
  </si>
  <si>
    <t>N7W70</t>
    <phoneticPr fontId="4" type="noConversion"/>
  </si>
  <si>
    <t>N7W70-1</t>
    <phoneticPr fontId="4" type="noConversion"/>
  </si>
  <si>
    <t>HE00183</t>
    <phoneticPr fontId="4" type="noConversion"/>
  </si>
  <si>
    <t>AJM3CC</t>
    <phoneticPr fontId="4" type="noConversion"/>
  </si>
  <si>
    <t>N7W71;(SJ003300+SJ003001)</t>
    <phoneticPr fontId="4" type="noConversion"/>
  </si>
  <si>
    <t>HE00184</t>
    <phoneticPr fontId="4" type="noConversion"/>
  </si>
  <si>
    <t>AJM3CD</t>
    <phoneticPr fontId="4" type="noConversion"/>
  </si>
  <si>
    <t>9+18</t>
    <phoneticPr fontId="4" type="noConversion"/>
  </si>
  <si>
    <t>N7W60;SJ002800</t>
    <phoneticPr fontId="4" type="noConversion"/>
  </si>
  <si>
    <t>HE00196</t>
    <phoneticPr fontId="4" type="noConversion"/>
  </si>
  <si>
    <t>LX3CB</t>
    <phoneticPr fontId="4" type="noConversion"/>
  </si>
  <si>
    <t>9#~15#</t>
    <phoneticPr fontId="4" type="noConversion"/>
  </si>
  <si>
    <t>N7MTW-1</t>
    <phoneticPr fontId="4" type="noConversion"/>
  </si>
  <si>
    <t>SY7203DBC</t>
    <phoneticPr fontId="4" type="noConversion"/>
  </si>
  <si>
    <t>B18L0</t>
    <phoneticPr fontId="4" type="noConversion"/>
  </si>
  <si>
    <t>HE00221</t>
    <phoneticPr fontId="4" type="noConversion"/>
  </si>
  <si>
    <t>NZ3DA</t>
    <phoneticPr fontId="4" type="noConversion"/>
  </si>
  <si>
    <t>N8037</t>
    <phoneticPr fontId="4" type="noConversion"/>
  </si>
  <si>
    <t>HE00135</t>
    <phoneticPr fontId="4" type="noConversion"/>
  </si>
  <si>
    <t>HT3CB</t>
    <phoneticPr fontId="4" type="noConversion"/>
  </si>
  <si>
    <t>N7SPG</t>
  </si>
  <si>
    <t>N7SPG</t>
    <phoneticPr fontId="4" type="noConversion"/>
  </si>
  <si>
    <t>HE00136</t>
    <phoneticPr fontId="4" type="noConversion"/>
  </si>
  <si>
    <t>HT3CC</t>
    <phoneticPr fontId="4" type="noConversion"/>
  </si>
  <si>
    <t>N7SPG-1</t>
    <phoneticPr fontId="4" type="noConversion"/>
  </si>
  <si>
    <t>HE00165</t>
    <phoneticPr fontId="4" type="noConversion"/>
  </si>
  <si>
    <t>HT3CF</t>
    <phoneticPr fontId="4" type="noConversion"/>
  </si>
  <si>
    <t>N7W9M</t>
  </si>
  <si>
    <t>HE00175</t>
    <phoneticPr fontId="4" type="noConversion"/>
  </si>
  <si>
    <t>AJO3CA</t>
    <phoneticPr fontId="4" type="noConversion"/>
  </si>
  <si>
    <t>N7QST.01;EP281000</t>
    <phoneticPr fontId="4" type="noConversion"/>
  </si>
  <si>
    <t>HE00185</t>
    <phoneticPr fontId="4" type="noConversion"/>
  </si>
  <si>
    <t>AJM3CE</t>
    <phoneticPr fontId="4" type="noConversion"/>
  </si>
  <si>
    <t>N7W63;SJ002800</t>
    <phoneticPr fontId="4" type="noConversion"/>
  </si>
  <si>
    <t>HE00186</t>
    <phoneticPr fontId="4" type="noConversion"/>
  </si>
  <si>
    <t>DW3CA</t>
    <phoneticPr fontId="4" type="noConversion"/>
  </si>
  <si>
    <t>N7TP8</t>
  </si>
  <si>
    <t>N7TP8-1</t>
    <phoneticPr fontId="4" type="noConversion"/>
  </si>
  <si>
    <t>SY8710ABC</t>
    <phoneticPr fontId="4" type="noConversion"/>
  </si>
  <si>
    <t>B07J0</t>
    <phoneticPr fontId="4" type="noConversion"/>
  </si>
  <si>
    <t>HE00187</t>
    <phoneticPr fontId="4" type="noConversion"/>
  </si>
  <si>
    <t>FE3CB</t>
    <phoneticPr fontId="4" type="noConversion"/>
  </si>
  <si>
    <t>7#~10#</t>
  </si>
  <si>
    <t>N7SP4.02-2</t>
    <phoneticPr fontId="4" type="noConversion"/>
  </si>
  <si>
    <t>HE00191</t>
    <phoneticPr fontId="4" type="noConversion"/>
  </si>
  <si>
    <t>EX3CB</t>
    <phoneticPr fontId="4" type="noConversion"/>
  </si>
  <si>
    <t>N7QM0.02</t>
    <phoneticPr fontId="4" type="noConversion"/>
  </si>
  <si>
    <t>HE00195</t>
    <phoneticPr fontId="4" type="noConversion"/>
  </si>
  <si>
    <t>HH3CA</t>
    <phoneticPr fontId="4" type="noConversion"/>
  </si>
  <si>
    <t>N7W65-2</t>
    <phoneticPr fontId="4" type="noConversion"/>
  </si>
  <si>
    <t>HE00206</t>
    <phoneticPr fontId="4" type="noConversion"/>
  </si>
  <si>
    <t>AJM3CG</t>
    <phoneticPr fontId="4" type="noConversion"/>
  </si>
  <si>
    <t>11+22</t>
    <phoneticPr fontId="4" type="noConversion"/>
  </si>
  <si>
    <t>N7WJ2;(SJ003100+SJ003105)</t>
    <phoneticPr fontId="4" type="noConversion"/>
  </si>
  <si>
    <t>HE00225</t>
    <phoneticPr fontId="4" type="noConversion"/>
  </si>
  <si>
    <t>AJM3DB</t>
    <phoneticPr fontId="4" type="noConversion"/>
  </si>
  <si>
    <t>N7WJ1+SJ004800</t>
    <phoneticPr fontId="4" type="noConversion"/>
  </si>
  <si>
    <t>20#~25#+1#~4#,6#~13#</t>
    <phoneticPr fontId="4" type="noConversion"/>
  </si>
  <si>
    <t>N7WJ1;SJ004800</t>
    <phoneticPr fontId="4" type="noConversion"/>
  </si>
  <si>
    <t>HE00006</t>
    <phoneticPr fontId="4" type="noConversion"/>
  </si>
  <si>
    <t>KV3AA</t>
    <phoneticPr fontId="4" type="noConversion"/>
  </si>
  <si>
    <t>N7MTG-2</t>
    <phoneticPr fontId="4" type="noConversion"/>
  </si>
  <si>
    <t>HE00061</t>
    <phoneticPr fontId="4" type="noConversion"/>
  </si>
  <si>
    <t>KV3AB</t>
    <phoneticPr fontId="4" type="noConversion"/>
  </si>
  <si>
    <t>N7MTH</t>
    <phoneticPr fontId="4" type="noConversion"/>
  </si>
  <si>
    <t>HE00062</t>
    <phoneticPr fontId="4" type="noConversion"/>
  </si>
  <si>
    <t>KV3AC</t>
    <phoneticPr fontId="4" type="noConversion"/>
  </si>
  <si>
    <t>N7MTH-1</t>
    <phoneticPr fontId="4" type="noConversion"/>
  </si>
  <si>
    <t>HE00063</t>
    <phoneticPr fontId="4" type="noConversion"/>
  </si>
  <si>
    <t>KV3AD</t>
    <phoneticPr fontId="4" type="noConversion"/>
  </si>
  <si>
    <t>N7MTJ</t>
    <phoneticPr fontId="4" type="noConversion"/>
  </si>
  <si>
    <t>HE00064</t>
    <phoneticPr fontId="4" type="noConversion"/>
  </si>
  <si>
    <t>KV3AE</t>
    <phoneticPr fontId="4" type="noConversion"/>
  </si>
  <si>
    <t>N7RLL</t>
    <phoneticPr fontId="4" type="noConversion"/>
  </si>
  <si>
    <t>HE00067</t>
    <phoneticPr fontId="4" type="noConversion"/>
  </si>
  <si>
    <t>KV3AH</t>
    <phoneticPr fontId="4" type="noConversion"/>
  </si>
  <si>
    <t>N7RLK</t>
    <phoneticPr fontId="4" type="noConversion"/>
  </si>
  <si>
    <t>N7RLK-1</t>
    <phoneticPr fontId="4" type="noConversion"/>
  </si>
  <si>
    <t>HE00066</t>
    <phoneticPr fontId="4" type="noConversion"/>
  </si>
  <si>
    <t>KV3AG</t>
    <phoneticPr fontId="4" type="noConversion"/>
  </si>
  <si>
    <t>HE00068</t>
    <phoneticPr fontId="4" type="noConversion"/>
  </si>
  <si>
    <t>KV3AI</t>
    <phoneticPr fontId="4" type="noConversion"/>
  </si>
  <si>
    <t>N7RLM</t>
    <phoneticPr fontId="4" type="noConversion"/>
  </si>
  <si>
    <t>HE00081</t>
    <phoneticPr fontId="4" type="noConversion"/>
  </si>
  <si>
    <t>HT3BB</t>
    <phoneticPr fontId="4" type="noConversion"/>
  </si>
  <si>
    <t>HE00116</t>
    <phoneticPr fontId="4" type="noConversion"/>
  </si>
  <si>
    <t>AIY3BD</t>
    <phoneticPr fontId="4" type="noConversion"/>
  </si>
  <si>
    <t>N7T6N.04;SJ003600</t>
    <phoneticPr fontId="4" type="noConversion"/>
  </si>
  <si>
    <t>HE00119</t>
    <phoneticPr fontId="4" type="noConversion"/>
  </si>
  <si>
    <t>AIS3BB</t>
    <phoneticPr fontId="4" type="noConversion"/>
  </si>
  <si>
    <t>10+10</t>
    <phoneticPr fontId="4" type="noConversion"/>
  </si>
  <si>
    <t>N7TPA;N7TPL.03</t>
    <phoneticPr fontId="4" type="noConversion"/>
  </si>
  <si>
    <t>HE00144</t>
    <phoneticPr fontId="4" type="noConversion"/>
  </si>
  <si>
    <t>GZ3CB</t>
    <phoneticPr fontId="4" type="noConversion"/>
  </si>
  <si>
    <t>14#~22#</t>
    <phoneticPr fontId="4" type="noConversion"/>
  </si>
  <si>
    <t>N7SHF-2</t>
    <phoneticPr fontId="4" type="noConversion"/>
  </si>
  <si>
    <t>HE00128</t>
    <phoneticPr fontId="4" type="noConversion"/>
  </si>
  <si>
    <t>JR3CA</t>
    <phoneticPr fontId="4" type="noConversion"/>
  </si>
  <si>
    <t>N7WJ3</t>
    <phoneticPr fontId="4" type="noConversion"/>
  </si>
  <si>
    <t>HE00152</t>
    <phoneticPr fontId="4" type="noConversion"/>
  </si>
  <si>
    <t>DQ3CA</t>
    <phoneticPr fontId="4" type="noConversion"/>
  </si>
  <si>
    <t>5#~16#</t>
    <phoneticPr fontId="4" type="noConversion"/>
  </si>
  <si>
    <t>N7TPJ-1</t>
    <phoneticPr fontId="4" type="noConversion"/>
  </si>
  <si>
    <t>HE00161</t>
    <phoneticPr fontId="4" type="noConversion"/>
  </si>
  <si>
    <t>FE3CA</t>
    <phoneticPr fontId="4" type="noConversion"/>
  </si>
  <si>
    <t>N7SP4.02</t>
    <phoneticPr fontId="4" type="noConversion"/>
  </si>
  <si>
    <t>HE00163</t>
    <phoneticPr fontId="4" type="noConversion"/>
  </si>
  <si>
    <t>HT3CD</t>
    <phoneticPr fontId="4" type="noConversion"/>
  </si>
  <si>
    <t>N7T3R</t>
    <phoneticPr fontId="4" type="noConversion"/>
  </si>
  <si>
    <t>HE00164</t>
    <phoneticPr fontId="4" type="noConversion"/>
  </si>
  <si>
    <t>HT3CE</t>
    <phoneticPr fontId="4" type="noConversion"/>
  </si>
  <si>
    <t>N7T3R-1</t>
    <phoneticPr fontId="4" type="noConversion"/>
  </si>
  <si>
    <t>HE00182</t>
    <phoneticPr fontId="4" type="noConversion"/>
  </si>
  <si>
    <t>AJM3CB</t>
    <phoneticPr fontId="4" type="noConversion"/>
  </si>
  <si>
    <t>N7T6M;SJ001901</t>
    <phoneticPr fontId="4" type="noConversion"/>
  </si>
  <si>
    <t>HE00188</t>
    <phoneticPr fontId="4" type="noConversion"/>
  </si>
  <si>
    <t>HY3CA</t>
    <phoneticPr fontId="4" type="noConversion"/>
  </si>
  <si>
    <t>N7TP7</t>
    <phoneticPr fontId="4" type="noConversion"/>
  </si>
  <si>
    <t>HE00190</t>
    <phoneticPr fontId="4" type="noConversion"/>
  </si>
  <si>
    <t>EX3CA</t>
    <phoneticPr fontId="4" type="noConversion"/>
  </si>
  <si>
    <t>N7QAM-1</t>
    <phoneticPr fontId="4" type="noConversion"/>
  </si>
  <si>
    <t>E02B2</t>
  </si>
  <si>
    <t>HE00193</t>
    <phoneticPr fontId="4" type="noConversion"/>
  </si>
  <si>
    <t>AFB3CA</t>
    <phoneticPr fontId="4" type="noConversion"/>
  </si>
  <si>
    <t>N7PFQ</t>
    <phoneticPr fontId="4" type="noConversion"/>
  </si>
  <si>
    <t>4#~12#</t>
    <phoneticPr fontId="4" type="noConversion"/>
  </si>
  <si>
    <t>N7PFQ-1</t>
    <phoneticPr fontId="4" type="noConversion"/>
  </si>
  <si>
    <t>HE00208</t>
    <phoneticPr fontId="4" type="noConversion"/>
  </si>
  <si>
    <t>AIY3CB</t>
    <phoneticPr fontId="4" type="noConversion"/>
  </si>
  <si>
    <t>9+13</t>
    <phoneticPr fontId="4" type="noConversion"/>
  </si>
  <si>
    <t>N7W63;(SJ003800+SJ004100)</t>
    <phoneticPr fontId="4" type="noConversion"/>
  </si>
  <si>
    <t>HE00209</t>
    <phoneticPr fontId="4" type="noConversion"/>
  </si>
  <si>
    <t>AIY3CC</t>
    <phoneticPr fontId="4" type="noConversion"/>
  </si>
  <si>
    <t>N7WHY;SJ003801</t>
    <phoneticPr fontId="4" type="noConversion"/>
  </si>
  <si>
    <t>HE00216</t>
    <phoneticPr fontId="4" type="noConversion"/>
  </si>
  <si>
    <t>AJM3DA</t>
    <phoneticPr fontId="4" type="noConversion"/>
  </si>
  <si>
    <t>N7WHY+SJ004600</t>
    <phoneticPr fontId="4" type="noConversion"/>
  </si>
  <si>
    <t>9#~20#+1#~12#,14#~25#</t>
    <phoneticPr fontId="4" type="noConversion"/>
  </si>
  <si>
    <t>N7WHY;SJ004600</t>
    <phoneticPr fontId="4" type="noConversion"/>
  </si>
  <si>
    <t>HE00226</t>
    <phoneticPr fontId="4" type="noConversion"/>
  </si>
  <si>
    <t>AJM3DC</t>
    <phoneticPr fontId="4" type="noConversion"/>
  </si>
  <si>
    <t>N7W9Q+SJ004800</t>
    <phoneticPr fontId="4" type="noConversion"/>
  </si>
  <si>
    <t>10#~15#+14#~25#</t>
    <phoneticPr fontId="4" type="noConversion"/>
  </si>
  <si>
    <t>N7W9Q;SJ004800</t>
    <phoneticPr fontId="4" type="noConversion"/>
  </si>
  <si>
    <t>HE00227</t>
    <phoneticPr fontId="4" type="noConversion"/>
  </si>
  <si>
    <t>AJM3DD</t>
    <phoneticPr fontId="4" type="noConversion"/>
  </si>
  <si>
    <t>N7WWF+SJ004900</t>
    <phoneticPr fontId="4" type="noConversion"/>
  </si>
  <si>
    <t>1#~11#,14#+1#~24#</t>
    <phoneticPr fontId="4" type="noConversion"/>
  </si>
  <si>
    <t>N7WWF;SJ004900</t>
    <phoneticPr fontId="4" type="noConversion"/>
  </si>
  <si>
    <t>HE00207</t>
    <phoneticPr fontId="4" type="noConversion"/>
  </si>
  <si>
    <t>AIY3CA</t>
    <phoneticPr fontId="4" type="noConversion"/>
  </si>
  <si>
    <t>14+20</t>
    <phoneticPr fontId="4" type="noConversion"/>
  </si>
  <si>
    <t>N7WJ2;SJ004100</t>
    <phoneticPr fontId="4" type="noConversion"/>
  </si>
  <si>
    <t>SY8089AAC</t>
    <phoneticPr fontId="4" type="noConversion"/>
  </si>
  <si>
    <t>HE00103</t>
    <phoneticPr fontId="4" type="noConversion"/>
  </si>
  <si>
    <t>N7RLJ-A/N7RLJ-3</t>
    <phoneticPr fontId="4" type="noConversion"/>
  </si>
  <si>
    <t>SY7312ABC</t>
    <phoneticPr fontId="4" type="noConversion"/>
  </si>
  <si>
    <t>B07U0</t>
    <phoneticPr fontId="4" type="noConversion"/>
  </si>
  <si>
    <t>HE00118</t>
    <phoneticPr fontId="4" type="noConversion"/>
  </si>
  <si>
    <t>PM3BA</t>
    <phoneticPr fontId="4" type="noConversion"/>
  </si>
  <si>
    <t>N7TPL.02</t>
  </si>
  <si>
    <t>HE00153</t>
    <phoneticPr fontId="4" type="noConversion"/>
  </si>
  <si>
    <t>EF3CA</t>
    <phoneticPr fontId="4" type="noConversion"/>
  </si>
  <si>
    <t>19#~20#</t>
  </si>
  <si>
    <t>N7SP4.03-1</t>
    <phoneticPr fontId="4" type="noConversion"/>
  </si>
  <si>
    <t>HE00154</t>
    <phoneticPr fontId="4" type="noConversion"/>
  </si>
  <si>
    <t>EF3CB</t>
    <phoneticPr fontId="4" type="noConversion"/>
  </si>
  <si>
    <t>N7TPL.03</t>
  </si>
  <si>
    <t>14#~20#</t>
  </si>
  <si>
    <t>N7TPL.03</t>
    <phoneticPr fontId="4" type="noConversion"/>
  </si>
  <si>
    <t>HE00189</t>
    <phoneticPr fontId="4" type="noConversion"/>
  </si>
  <si>
    <t>DQ3CE</t>
    <phoneticPr fontId="4" type="noConversion"/>
  </si>
  <si>
    <t>N7TP7-1</t>
    <phoneticPr fontId="4" type="noConversion"/>
  </si>
  <si>
    <t>SY7101ABC</t>
    <phoneticPr fontId="4" type="noConversion"/>
  </si>
  <si>
    <t>B17N2</t>
    <phoneticPr fontId="4" type="noConversion"/>
  </si>
  <si>
    <t>HE00192</t>
    <phoneticPr fontId="4" type="noConversion"/>
  </si>
  <si>
    <t>HF3CA</t>
    <phoneticPr fontId="4" type="noConversion"/>
  </si>
  <si>
    <t>N7QM0.03</t>
    <phoneticPr fontId="4" type="noConversion"/>
  </si>
  <si>
    <t>11#~15#</t>
  </si>
  <si>
    <t>HE00230</t>
    <phoneticPr fontId="4" type="noConversion"/>
  </si>
  <si>
    <t>AJM3DE</t>
    <phoneticPr fontId="4" type="noConversion"/>
  </si>
  <si>
    <t>N7W9Q+SJ005000</t>
    <phoneticPr fontId="4" type="noConversion"/>
  </si>
  <si>
    <t>21#~25#+1#~10#</t>
    <phoneticPr fontId="4" type="noConversion"/>
  </si>
  <si>
    <t>N7W9Q;SJ005000</t>
    <phoneticPr fontId="4" type="noConversion"/>
  </si>
  <si>
    <t>HE00232</t>
    <phoneticPr fontId="4" type="noConversion"/>
  </si>
  <si>
    <t>AJM3DG</t>
    <phoneticPr fontId="4" type="noConversion"/>
  </si>
  <si>
    <t>N7WWG+SJ005100</t>
    <phoneticPr fontId="4" type="noConversion"/>
  </si>
  <si>
    <t>9#~20#+1#~24#</t>
    <phoneticPr fontId="4" type="noConversion"/>
  </si>
  <si>
    <t>N7WWG;SJ005100</t>
    <phoneticPr fontId="4" type="noConversion"/>
  </si>
  <si>
    <t>HE00234</t>
    <phoneticPr fontId="4" type="noConversion"/>
  </si>
  <si>
    <t>AIY3DH</t>
    <phoneticPr fontId="4" type="noConversion"/>
  </si>
  <si>
    <t>N7YCL+SJ003900</t>
    <phoneticPr fontId="4" type="noConversion"/>
  </si>
  <si>
    <t>N7YCL;SJ003900</t>
    <phoneticPr fontId="4" type="noConversion"/>
  </si>
  <si>
    <t>HE00235</t>
    <phoneticPr fontId="4" type="noConversion"/>
  </si>
  <si>
    <t>AJM3DH</t>
    <phoneticPr fontId="4" type="noConversion"/>
  </si>
  <si>
    <t>N7YCL+(SJ004500+SJ005100)</t>
    <phoneticPr fontId="4" type="noConversion"/>
  </si>
  <si>
    <t>12#~23#+(1#~23#+25#)</t>
    <phoneticPr fontId="4" type="noConversion"/>
  </si>
  <si>
    <t>N7YCL;(SJ004500+SJ005100)</t>
  </si>
  <si>
    <t>HE00239</t>
    <phoneticPr fontId="4" type="noConversion"/>
  </si>
  <si>
    <t>AJM3DJ</t>
    <phoneticPr fontId="4" type="noConversion"/>
  </si>
  <si>
    <t>N7YCH+SJ004700</t>
    <phoneticPr fontId="4" type="noConversion"/>
  </si>
  <si>
    <t>1#~10#+5#~24#</t>
    <phoneticPr fontId="4" type="noConversion"/>
  </si>
  <si>
    <t>N7YCH;SJ004700</t>
  </si>
  <si>
    <t>A25A1</t>
  </si>
  <si>
    <t>JCET</t>
  </si>
  <si>
    <t>HE00254</t>
    <phoneticPr fontId="4" type="noConversion"/>
  </si>
  <si>
    <t>GL3EB</t>
    <phoneticPr fontId="4" type="noConversion"/>
  </si>
  <si>
    <t>N7S33-2</t>
  </si>
  <si>
    <t>HE00255</t>
    <phoneticPr fontId="4" type="noConversion"/>
  </si>
  <si>
    <t>GL3EC</t>
    <phoneticPr fontId="4" type="noConversion"/>
  </si>
  <si>
    <t>N7S34</t>
  </si>
  <si>
    <t>HE00257</t>
    <phoneticPr fontId="4" type="noConversion"/>
  </si>
  <si>
    <t>DQ3EB</t>
    <phoneticPr fontId="4" type="noConversion"/>
  </si>
  <si>
    <t>N7TPM</t>
  </si>
  <si>
    <t>N7TPM-1</t>
  </si>
  <si>
    <t>HE00258</t>
    <phoneticPr fontId="4" type="noConversion"/>
  </si>
  <si>
    <t>DQ3EC</t>
    <phoneticPr fontId="4" type="noConversion"/>
  </si>
  <si>
    <t>N7TPH</t>
  </si>
  <si>
    <t>HE00198</t>
    <phoneticPr fontId="4" type="noConversion"/>
  </si>
  <si>
    <t>NB3CD</t>
    <phoneticPr fontId="4" type="noConversion"/>
  </si>
  <si>
    <t>N7WLR</t>
    <phoneticPr fontId="4" type="noConversion"/>
  </si>
  <si>
    <t>N7WLR-1</t>
    <phoneticPr fontId="4" type="noConversion"/>
  </si>
  <si>
    <t>HE00212</t>
    <phoneticPr fontId="4" type="noConversion"/>
  </si>
  <si>
    <t>ML3DC</t>
    <phoneticPr fontId="4" type="noConversion"/>
  </si>
  <si>
    <t>N7W6W</t>
    <phoneticPr fontId="4" type="noConversion"/>
  </si>
  <si>
    <t>SYV950FAC</t>
    <phoneticPr fontId="4" type="noConversion"/>
  </si>
  <si>
    <t>HD00224</t>
    <phoneticPr fontId="4" type="noConversion"/>
  </si>
  <si>
    <t>AFR2XA</t>
    <phoneticPr fontId="4" type="noConversion"/>
  </si>
  <si>
    <t>SY6340DEC</t>
    <phoneticPr fontId="4" type="noConversion"/>
  </si>
  <si>
    <t>HD00305</t>
    <phoneticPr fontId="4" type="noConversion"/>
  </si>
  <si>
    <t>PE2ZA</t>
    <phoneticPr fontId="4" type="noConversion"/>
  </si>
  <si>
    <t>10#~12#</t>
    <phoneticPr fontId="4" type="noConversion"/>
  </si>
  <si>
    <t>N7SC8-1</t>
    <phoneticPr fontId="4" type="noConversion"/>
  </si>
  <si>
    <t>HE00158</t>
    <phoneticPr fontId="4" type="noConversion"/>
  </si>
  <si>
    <t>NB3CA</t>
    <phoneticPr fontId="4" type="noConversion"/>
  </si>
  <si>
    <t>N7WLQ</t>
    <phoneticPr fontId="4" type="noConversion"/>
  </si>
  <si>
    <t>HE00194</t>
    <phoneticPr fontId="4" type="noConversion"/>
  </si>
  <si>
    <t>AFB3CB</t>
    <phoneticPr fontId="4" type="noConversion"/>
  </si>
  <si>
    <t>13#~17#,19#~22#</t>
    <phoneticPr fontId="4" type="noConversion"/>
  </si>
  <si>
    <t>N7PFQ-2</t>
    <phoneticPr fontId="4" type="noConversion"/>
  </si>
  <si>
    <t>HE00236</t>
    <phoneticPr fontId="4" type="noConversion"/>
  </si>
  <si>
    <t>AIY3DI</t>
    <phoneticPr fontId="4" type="noConversion"/>
  </si>
  <si>
    <t>N7YCJ+SJ004200</t>
    <phoneticPr fontId="4" type="noConversion"/>
  </si>
  <si>
    <t>1#~11#+1#~16#</t>
    <phoneticPr fontId="4" type="noConversion"/>
  </si>
  <si>
    <t>N7YCJ;SJ004200</t>
    <phoneticPr fontId="4" type="noConversion"/>
  </si>
  <si>
    <t>HE00238</t>
    <phoneticPr fontId="4" type="noConversion"/>
  </si>
  <si>
    <t>AJM3DI</t>
    <phoneticPr fontId="4" type="noConversion"/>
  </si>
  <si>
    <t>N7YCL+SJ004700</t>
    <phoneticPr fontId="4" type="noConversion"/>
  </si>
  <si>
    <t>24#~25#+1#~4#</t>
    <phoneticPr fontId="4" type="noConversion"/>
  </si>
  <si>
    <t>N7YCL;SJ004700</t>
    <phoneticPr fontId="4" type="noConversion"/>
  </si>
  <si>
    <t>HE00241</t>
    <phoneticPr fontId="4" type="noConversion"/>
  </si>
  <si>
    <t>AJM3DL</t>
    <phoneticPr fontId="4" type="noConversion"/>
  </si>
  <si>
    <t>N7YCH+SJ006900</t>
    <phoneticPr fontId="4" type="noConversion"/>
  </si>
  <si>
    <t>14#~25#+1#~24#</t>
    <phoneticPr fontId="4" type="noConversion"/>
  </si>
  <si>
    <t>N7YCH;SJ006900</t>
    <phoneticPr fontId="4" type="noConversion"/>
  </si>
  <si>
    <t>HE00244</t>
    <phoneticPr fontId="4" type="noConversion"/>
  </si>
  <si>
    <t>AJM3DO</t>
    <phoneticPr fontId="4" type="noConversion"/>
  </si>
  <si>
    <t>N7YJ9+(SJ006700+SJ007000)</t>
    <phoneticPr fontId="4" type="noConversion"/>
  </si>
  <si>
    <t>11#~16#+(17#~25#+03#,06#,18#)</t>
    <phoneticPr fontId="4" type="noConversion"/>
  </si>
  <si>
    <t>N7YJ9;(SJ006700+SJ007000)</t>
    <phoneticPr fontId="4" type="noConversion"/>
  </si>
  <si>
    <t>HE00246</t>
    <phoneticPr fontId="4" type="noConversion"/>
  </si>
  <si>
    <t>AFB3EB</t>
    <phoneticPr fontId="4" type="noConversion"/>
  </si>
  <si>
    <t>N7QSW</t>
    <phoneticPr fontId="4" type="noConversion"/>
  </si>
  <si>
    <t>N7QSW-1</t>
    <phoneticPr fontId="4" type="noConversion"/>
  </si>
  <si>
    <t>HE00281</t>
    <phoneticPr fontId="4" type="noConversion"/>
  </si>
  <si>
    <t>AHC3EB</t>
    <phoneticPr fontId="4" type="noConversion"/>
  </si>
  <si>
    <t>N7YJ4+SJ002100</t>
    <phoneticPr fontId="4" type="noConversion"/>
  </si>
  <si>
    <t>18#~25#+1#~22#</t>
    <phoneticPr fontId="4" type="noConversion"/>
  </si>
  <si>
    <t>N7YJ4;SJ002100</t>
    <phoneticPr fontId="4" type="noConversion"/>
  </si>
  <si>
    <t>HE00213</t>
    <phoneticPr fontId="4" type="noConversion"/>
  </si>
  <si>
    <t>TSOT-23-6L(12R)</t>
  </si>
  <si>
    <t>ML3DD</t>
    <phoneticPr fontId="4" type="noConversion"/>
  </si>
  <si>
    <t>N7W6W</t>
  </si>
  <si>
    <t>N7W6W-1</t>
    <phoneticPr fontId="4" type="noConversion"/>
  </si>
  <si>
    <t>SY8025FCC</t>
    <phoneticPr fontId="4" type="noConversion"/>
  </si>
  <si>
    <t>HE00222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</si>
  <si>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</si>
  <si>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ALY3DA</t>
    <phoneticPr fontId="4" type="noConversion"/>
  </si>
  <si>
    <t>N7M5Q</t>
    <phoneticPr fontId="4" type="noConversion"/>
  </si>
  <si>
    <t>11#~12#</t>
  </si>
  <si>
    <t>N7M5Q-1</t>
    <phoneticPr fontId="4" type="noConversion"/>
  </si>
  <si>
    <t>HE00223</t>
    <phoneticPr fontId="4" type="noConversion"/>
  </si>
  <si>
    <t>AIY3DC</t>
    <phoneticPr fontId="4" type="noConversion"/>
  </si>
  <si>
    <t>N7WJ1+SJ004300</t>
    <phoneticPr fontId="4" type="noConversion"/>
  </si>
  <si>
    <t>12#~19#+1#~12#</t>
    <phoneticPr fontId="4" type="noConversion"/>
  </si>
  <si>
    <t>N7WJ1;SJ004300</t>
    <phoneticPr fontId="4" type="noConversion"/>
  </si>
  <si>
    <t>E02EA0</t>
    <phoneticPr fontId="4" type="noConversion"/>
  </si>
  <si>
    <t>HE00248</t>
    <phoneticPr fontId="4" type="noConversion"/>
  </si>
  <si>
    <t>JM3EA</t>
    <phoneticPr fontId="4" type="noConversion"/>
  </si>
  <si>
    <t>N7T6R.03</t>
  </si>
  <si>
    <t>21#~22#</t>
  </si>
  <si>
    <t>HE00040</t>
    <phoneticPr fontId="4" type="noConversion"/>
  </si>
  <si>
    <t>LD3AH</t>
    <phoneticPr fontId="4" type="noConversion"/>
  </si>
  <si>
    <t>N7M5R</t>
    <phoneticPr fontId="4" type="noConversion"/>
  </si>
  <si>
    <t>N7M5R-3</t>
    <phoneticPr fontId="4" type="noConversion"/>
  </si>
  <si>
    <t>HE00056</t>
    <phoneticPr fontId="4" type="noConversion"/>
  </si>
  <si>
    <t>LD3AX</t>
    <phoneticPr fontId="4" type="noConversion"/>
  </si>
  <si>
    <t>N7MW0</t>
    <phoneticPr fontId="4" type="noConversion"/>
  </si>
  <si>
    <t>N7MW0-3</t>
    <phoneticPr fontId="4" type="noConversion"/>
  </si>
  <si>
    <t>HE00177</t>
    <phoneticPr fontId="4" type="noConversion"/>
  </si>
  <si>
    <t>ML3CA</t>
    <phoneticPr fontId="4" type="noConversion"/>
  </si>
  <si>
    <t>N7W6Y</t>
    <phoneticPr fontId="4" type="noConversion"/>
  </si>
  <si>
    <t>SYT132ABC</t>
    <phoneticPr fontId="4" type="noConversion"/>
  </si>
  <si>
    <t>HE00138</t>
    <phoneticPr fontId="4" type="noConversion"/>
  </si>
  <si>
    <t>LG3CA</t>
    <phoneticPr fontId="4" type="noConversion"/>
  </si>
  <si>
    <t>N7W65</t>
    <phoneticPr fontId="4" type="noConversion"/>
  </si>
  <si>
    <t>N7W65-1</t>
    <phoneticPr fontId="4" type="noConversion"/>
  </si>
  <si>
    <t>HE00199</t>
    <phoneticPr fontId="4" type="noConversion"/>
  </si>
  <si>
    <t>NB3CE</t>
    <phoneticPr fontId="4" type="noConversion"/>
  </si>
  <si>
    <t>N7WLW</t>
    <phoneticPr fontId="4" type="noConversion"/>
  </si>
  <si>
    <t>HE00176</t>
    <phoneticPr fontId="4" type="noConversion"/>
  </si>
  <si>
    <t>AGF3CA</t>
    <phoneticPr fontId="4" type="noConversion"/>
  </si>
  <si>
    <t>8+(14+9)</t>
    <phoneticPr fontId="4" type="noConversion"/>
  </si>
  <si>
    <t>N7T6R.04;(SJ001500+SJ001600)</t>
    <phoneticPr fontId="4" type="noConversion"/>
  </si>
  <si>
    <t>HE00231</t>
    <phoneticPr fontId="4" type="noConversion"/>
  </si>
  <si>
    <t>AJM3DF</t>
    <phoneticPr fontId="4" type="noConversion"/>
  </si>
  <si>
    <t>8+16</t>
    <phoneticPr fontId="4" type="noConversion"/>
  </si>
  <si>
    <t>N7WWG+(SJ005000+SJ004900)</t>
    <phoneticPr fontId="4" type="noConversion"/>
  </si>
  <si>
    <t>1#~8#+(11#~25#+25#)</t>
    <phoneticPr fontId="4" type="noConversion"/>
  </si>
  <si>
    <t>N7WWG;(SJ005000+SJ004900)</t>
    <phoneticPr fontId="4" type="noConversion"/>
  </si>
  <si>
    <t>HE00242</t>
    <phoneticPr fontId="4" type="noConversion"/>
  </si>
  <si>
    <t>AJM3DM</t>
    <phoneticPr fontId="4" type="noConversion"/>
  </si>
  <si>
    <t>N7YJ9+(SJ006800+SJ006900)</t>
    <phoneticPr fontId="4" type="noConversion"/>
  </si>
  <si>
    <t>1#~10#+(7#~25#+25#)</t>
    <phoneticPr fontId="4" type="noConversion"/>
  </si>
  <si>
    <t>N7YJ9;(SJ006800+SJ006900)</t>
    <phoneticPr fontId="4" type="noConversion"/>
  </si>
  <si>
    <t>HE00252</t>
    <phoneticPr fontId="4" type="noConversion"/>
  </si>
  <si>
    <t>N7MTW-2</t>
    <phoneticPr fontId="4" type="noConversion"/>
  </si>
  <si>
    <t>HE00253</t>
    <phoneticPr fontId="4" type="noConversion"/>
  </si>
  <si>
    <t>GL3EA</t>
    <phoneticPr fontId="4" type="noConversion"/>
  </si>
  <si>
    <t>N7S33</t>
    <phoneticPr fontId="4" type="noConversion"/>
  </si>
  <si>
    <t>5#~15#</t>
    <phoneticPr fontId="4" type="noConversion"/>
  </si>
  <si>
    <t>N7S33-1</t>
    <phoneticPr fontId="4" type="noConversion"/>
  </si>
  <si>
    <t>SY8081CDQC</t>
    <phoneticPr fontId="4" type="noConversion"/>
  </si>
  <si>
    <t>A11H0</t>
    <phoneticPr fontId="4" type="noConversion"/>
  </si>
  <si>
    <t>HE00086</t>
    <phoneticPr fontId="4" type="noConversion"/>
  </si>
  <si>
    <t>QC3BA</t>
    <phoneticPr fontId="4" type="noConversion"/>
  </si>
  <si>
    <t>N7S17</t>
    <phoneticPr fontId="4" type="noConversion"/>
  </si>
  <si>
    <t>SY8711FCC</t>
    <phoneticPr fontId="4" type="noConversion"/>
  </si>
  <si>
    <t>HE00160</t>
    <phoneticPr fontId="4" type="noConversion"/>
  </si>
  <si>
    <t>AEP3CA</t>
    <phoneticPr fontId="4" type="noConversion"/>
  </si>
  <si>
    <t>N7SP4.02-1</t>
    <phoneticPr fontId="4" type="noConversion"/>
  </si>
  <si>
    <t>HE00173</t>
    <phoneticPr fontId="4" type="noConversion"/>
  </si>
  <si>
    <t>AJL3CA</t>
    <phoneticPr fontId="4" type="noConversion"/>
  </si>
  <si>
    <t>N7W60;EP283300</t>
    <phoneticPr fontId="4" type="noConversion"/>
  </si>
  <si>
    <t>HE00174</t>
    <phoneticPr fontId="4" type="noConversion"/>
  </si>
  <si>
    <t>AJH3CA</t>
    <phoneticPr fontId="4" type="noConversion"/>
  </si>
  <si>
    <t>N7QST.01;EP283300</t>
    <phoneticPr fontId="4" type="noConversion"/>
  </si>
  <si>
    <t>HE00203</t>
    <phoneticPr fontId="4" type="noConversion"/>
  </si>
  <si>
    <t>NB3CI</t>
    <phoneticPr fontId="4" type="noConversion"/>
  </si>
  <si>
    <t>N7WL2</t>
    <phoneticPr fontId="4" type="noConversion"/>
  </si>
  <si>
    <t>HE00210</t>
    <phoneticPr fontId="4" type="noConversion"/>
  </si>
  <si>
    <t>ML3DA</t>
    <phoneticPr fontId="4" type="noConversion"/>
  </si>
  <si>
    <t>N7WJ5</t>
    <phoneticPr fontId="4" type="noConversion"/>
  </si>
  <si>
    <t>SY7066QMC</t>
    <phoneticPr fontId="4" type="noConversion"/>
  </si>
  <si>
    <t>B16A1</t>
    <phoneticPr fontId="4" type="noConversion"/>
  </si>
  <si>
    <t>HE00219</t>
    <phoneticPr fontId="4" type="noConversion"/>
  </si>
  <si>
    <t>QFN2*2-10</t>
    <phoneticPr fontId="4" type="noConversion"/>
  </si>
  <si>
    <t>MG3DA</t>
    <phoneticPr fontId="4" type="noConversion"/>
  </si>
  <si>
    <t>N7WQ7</t>
    <phoneticPr fontId="4" type="noConversion"/>
  </si>
  <si>
    <t>9#~12#</t>
  </si>
  <si>
    <t>HE00240</t>
    <phoneticPr fontId="4" type="noConversion"/>
  </si>
  <si>
    <t>AJM3DK</t>
    <phoneticPr fontId="4" type="noConversion"/>
  </si>
  <si>
    <t>N7YCH+SJ006800</t>
    <phoneticPr fontId="4" type="noConversion"/>
  </si>
  <si>
    <t>11#~13#+1#~6#</t>
    <phoneticPr fontId="4" type="noConversion"/>
  </si>
  <si>
    <t>N7YCH;SJ006800</t>
    <phoneticPr fontId="4" type="noConversion"/>
  </si>
  <si>
    <t>HE00243</t>
    <phoneticPr fontId="4" type="noConversion"/>
  </si>
  <si>
    <t>AJM3DN</t>
    <phoneticPr fontId="4" type="noConversion"/>
  </si>
  <si>
    <t>N7YCJ+SJ006700</t>
    <phoneticPr fontId="4" type="noConversion"/>
  </si>
  <si>
    <t>18#~25#+1#~16#</t>
    <phoneticPr fontId="4" type="noConversion"/>
  </si>
  <si>
    <t>N7YCJ;SJ006700</t>
    <phoneticPr fontId="4" type="noConversion"/>
  </si>
  <si>
    <t>HE00251</t>
    <phoneticPr fontId="4" type="noConversion"/>
  </si>
  <si>
    <t>KP3EA</t>
    <phoneticPr fontId="4" type="noConversion"/>
  </si>
  <si>
    <t>N7QM6.02</t>
    <phoneticPr fontId="4" type="noConversion"/>
  </si>
  <si>
    <t>14#</t>
    <phoneticPr fontId="4" type="noConversion"/>
  </si>
  <si>
    <t>SY8016DEC</t>
    <phoneticPr fontId="4" type="noConversion"/>
  </si>
  <si>
    <t>A11I0</t>
    <phoneticPr fontId="4" type="noConversion"/>
  </si>
  <si>
    <t>HE00261</t>
    <phoneticPr fontId="4" type="noConversion"/>
  </si>
  <si>
    <t>N7MTL.03</t>
    <phoneticPr fontId="4" type="noConversion"/>
  </si>
  <si>
    <t>N7MTL.03-1</t>
    <phoneticPr fontId="4" type="noConversion"/>
  </si>
  <si>
    <t>HE00263</t>
    <phoneticPr fontId="4" type="noConversion"/>
  </si>
  <si>
    <t>PT3EA</t>
    <phoneticPr fontId="4" type="noConversion"/>
  </si>
  <si>
    <t>N7N6C.02-4</t>
    <phoneticPr fontId="4" type="noConversion"/>
  </si>
  <si>
    <t>HE00264</t>
    <phoneticPr fontId="4" type="noConversion"/>
  </si>
  <si>
    <t>AEP3EA</t>
    <phoneticPr fontId="4" type="noConversion"/>
  </si>
  <si>
    <t>N7Y33</t>
    <phoneticPr fontId="4" type="noConversion"/>
  </si>
  <si>
    <t>HE00292</t>
    <phoneticPr fontId="4" type="noConversion"/>
  </si>
  <si>
    <t>AJM3EA</t>
    <phoneticPr fontId="4" type="noConversion"/>
  </si>
  <si>
    <t>N8012+SJ007004</t>
    <phoneticPr fontId="4" type="noConversion"/>
  </si>
  <si>
    <t>10#~12#+05#,07#,17#,19#,21#,23#</t>
    <phoneticPr fontId="4" type="noConversion"/>
  </si>
  <si>
    <t>N8012;SJ007004</t>
    <phoneticPr fontId="4" type="noConversion"/>
  </si>
  <si>
    <t>HE00296</t>
    <phoneticPr fontId="4" type="noConversion"/>
  </si>
  <si>
    <t>AHC3EI</t>
    <phoneticPr fontId="4" type="noConversion"/>
  </si>
  <si>
    <t>9+25</t>
    <phoneticPr fontId="4" type="noConversion"/>
  </si>
  <si>
    <t>N8063+SJ002500</t>
    <phoneticPr fontId="4" type="noConversion"/>
  </si>
  <si>
    <t>8#~16#+1#~25#</t>
    <phoneticPr fontId="4" type="noConversion"/>
  </si>
  <si>
    <t>N8063;SJ002500</t>
    <phoneticPr fontId="4" type="noConversion"/>
  </si>
  <si>
    <t>HE00299</t>
    <phoneticPr fontId="4" type="noConversion"/>
  </si>
  <si>
    <t>AFB3EF</t>
    <phoneticPr fontId="4" type="noConversion"/>
  </si>
  <si>
    <t>N7SHH</t>
    <phoneticPr fontId="4" type="noConversion"/>
  </si>
  <si>
    <t>N7SHH-1</t>
    <phoneticPr fontId="4" type="noConversion"/>
  </si>
  <si>
    <t>HE00282</t>
    <phoneticPr fontId="4" type="noConversion"/>
  </si>
  <si>
    <t>AHC3ED</t>
    <phoneticPr fontId="4" type="noConversion"/>
  </si>
  <si>
    <t>N8067+(SJ002000+SJ002100)</t>
    <phoneticPr fontId="4" type="noConversion"/>
  </si>
  <si>
    <t>1#~3#+(20#~23#,25#+23#~25#)</t>
    <phoneticPr fontId="4" type="noConversion"/>
  </si>
  <si>
    <t>N8067;(SJ002000+SJ002100)</t>
    <phoneticPr fontId="4" type="noConversion"/>
  </si>
  <si>
    <t>HE00283</t>
    <phoneticPr fontId="4" type="noConversion"/>
  </si>
  <si>
    <t>AHC3EE</t>
    <phoneticPr fontId="4" type="noConversion"/>
  </si>
  <si>
    <t>4#~12#+1#~25#</t>
    <phoneticPr fontId="4" type="noConversion"/>
  </si>
  <si>
    <t>N8067;SJ002200</t>
    <phoneticPr fontId="4" type="noConversion"/>
  </si>
  <si>
    <t>HE00284</t>
    <phoneticPr fontId="4" type="noConversion"/>
  </si>
  <si>
    <t>AHC3EF</t>
    <phoneticPr fontId="4" type="noConversion"/>
  </si>
  <si>
    <t>N8067+SJ002300</t>
    <phoneticPr fontId="4" type="noConversion"/>
  </si>
  <si>
    <t>13#~21#+1#~25#</t>
    <phoneticPr fontId="4" type="noConversion"/>
  </si>
  <si>
    <t>N8067;SJ002300</t>
    <phoneticPr fontId="4" type="noConversion"/>
  </si>
  <si>
    <t>HE00280</t>
    <phoneticPr fontId="4" type="noConversion"/>
  </si>
  <si>
    <t>AHC3EC</t>
    <phoneticPr fontId="4" type="noConversion"/>
  </si>
  <si>
    <t>7+19</t>
    <phoneticPr fontId="4" type="noConversion"/>
  </si>
  <si>
    <t>N7YJ6+SJ002000</t>
    <phoneticPr fontId="4" type="noConversion"/>
  </si>
  <si>
    <t>18#~21#,23#~25#+1#~19#</t>
    <phoneticPr fontId="4" type="noConversion"/>
  </si>
  <si>
    <t>N7YJ6;SJ002000</t>
    <phoneticPr fontId="4" type="noConversion"/>
  </si>
  <si>
    <t>HE00215</t>
    <phoneticPr fontId="4" type="noConversion"/>
  </si>
  <si>
    <t>ML3DF</t>
    <phoneticPr fontId="4" type="noConversion"/>
  </si>
  <si>
    <t>N7WJ7</t>
  </si>
  <si>
    <t>N7WJ7-1</t>
    <phoneticPr fontId="4" type="noConversion"/>
  </si>
  <si>
    <t>HE00285</t>
    <phoneticPr fontId="4" type="noConversion"/>
  </si>
  <si>
    <t>AHC3EG</t>
    <phoneticPr fontId="4" type="noConversion"/>
  </si>
  <si>
    <t>N8067+SJ002400</t>
    <phoneticPr fontId="4" type="noConversion"/>
  </si>
  <si>
    <t>N8067;SJ002400</t>
  </si>
  <si>
    <t>HE00273</t>
    <phoneticPr fontId="4" type="noConversion"/>
  </si>
  <si>
    <t>AJK3EC</t>
    <phoneticPr fontId="4" type="noConversion"/>
  </si>
  <si>
    <t>7#~17#+1#~22#</t>
    <phoneticPr fontId="4" type="noConversion"/>
  </si>
  <si>
    <t>N7YJ4;SJ002600</t>
  </si>
  <si>
    <t>HE00295</t>
    <phoneticPr fontId="4" type="noConversion"/>
  </si>
  <si>
    <t>AHC3EH</t>
    <phoneticPr fontId="4" type="noConversion"/>
  </si>
  <si>
    <t>N8063+SJ002400</t>
    <phoneticPr fontId="4" type="noConversion"/>
  </si>
  <si>
    <t>3#~7#+12#~25#</t>
    <phoneticPr fontId="4" type="noConversion"/>
  </si>
  <si>
    <t>N8063;SJ002400</t>
  </si>
  <si>
    <t>HE00297</t>
    <phoneticPr fontId="4" type="noConversion"/>
  </si>
  <si>
    <t>AHC3EJ</t>
    <phoneticPr fontId="4" type="noConversion"/>
  </si>
  <si>
    <t>N8063+SJ006500</t>
    <phoneticPr fontId="4" type="noConversion"/>
  </si>
  <si>
    <t>17#~25#+1#~25#</t>
    <phoneticPr fontId="4" type="noConversion"/>
  </si>
  <si>
    <t>N8063;SJ006500</t>
  </si>
  <si>
    <t>HE00300</t>
    <phoneticPr fontId="4" type="noConversion"/>
  </si>
  <si>
    <t>AFB3EG</t>
    <phoneticPr fontId="4" type="noConversion"/>
  </si>
  <si>
    <t>N7SHJ</t>
  </si>
  <si>
    <t>HE00043</t>
    <phoneticPr fontId="4" type="noConversion"/>
  </si>
  <si>
    <t>LD3AK</t>
    <phoneticPr fontId="4" type="noConversion"/>
  </si>
  <si>
    <t>N7M5Y</t>
    <phoneticPr fontId="4" type="noConversion"/>
  </si>
  <si>
    <t>HE00658</t>
    <phoneticPr fontId="4" type="noConversion"/>
  </si>
  <si>
    <t>AHC3HA</t>
    <phoneticPr fontId="4" type="noConversion"/>
  </si>
  <si>
    <t>N8499+SJ010000</t>
    <phoneticPr fontId="4" type="noConversion"/>
  </si>
  <si>
    <t>18#~25#+1#~3#,5#~16#,18#,20#~25#</t>
    <phoneticPr fontId="4" type="noConversion"/>
  </si>
  <si>
    <t>已取消</t>
    <phoneticPr fontId="4" type="noConversion"/>
  </si>
  <si>
    <t>HE00034</t>
    <phoneticPr fontId="4" type="noConversion"/>
  </si>
  <si>
    <t>LD3AB</t>
    <phoneticPr fontId="4" type="noConversion"/>
  </si>
  <si>
    <t>N7M5T</t>
    <phoneticPr fontId="4" type="noConversion"/>
  </si>
  <si>
    <t>N7M5T-1</t>
    <phoneticPr fontId="4" type="noConversion"/>
  </si>
  <si>
    <t>HE00035</t>
    <phoneticPr fontId="4" type="noConversion"/>
  </si>
  <si>
    <t>LD3AC</t>
    <phoneticPr fontId="4" type="noConversion"/>
  </si>
  <si>
    <t>N7M5T-2</t>
    <phoneticPr fontId="4" type="noConversion"/>
  </si>
  <si>
    <t>HE00036</t>
    <phoneticPr fontId="4" type="noConversion"/>
  </si>
  <si>
    <t>LD3AD</t>
    <phoneticPr fontId="4" type="noConversion"/>
  </si>
  <si>
    <t>N7M5T-3</t>
    <phoneticPr fontId="4" type="noConversion"/>
  </si>
  <si>
    <t>HE00037</t>
    <phoneticPr fontId="4" type="noConversion"/>
  </si>
  <si>
    <t>LD3AE</t>
    <phoneticPr fontId="4" type="noConversion"/>
  </si>
  <si>
    <t>HE00038</t>
    <phoneticPr fontId="4" type="noConversion"/>
  </si>
  <si>
    <t>LD3AF</t>
    <phoneticPr fontId="4" type="noConversion"/>
  </si>
  <si>
    <t>N7M5R-1</t>
    <phoneticPr fontId="4" type="noConversion"/>
  </si>
  <si>
    <t>HE00039</t>
    <phoneticPr fontId="4" type="noConversion"/>
  </si>
  <si>
    <t>LD3AG</t>
    <phoneticPr fontId="4" type="noConversion"/>
  </si>
  <si>
    <t>N7M5R-2</t>
    <phoneticPr fontId="4" type="noConversion"/>
  </si>
  <si>
    <t>HE00041</t>
    <phoneticPr fontId="4" type="noConversion"/>
  </si>
  <si>
    <t>LD3AI</t>
    <phoneticPr fontId="4" type="noConversion"/>
  </si>
  <si>
    <t>HE00042</t>
    <phoneticPr fontId="4" type="noConversion"/>
  </si>
  <si>
    <t>LD3AJ</t>
    <phoneticPr fontId="4" type="noConversion"/>
  </si>
  <si>
    <t>N7M5Y-1</t>
    <phoneticPr fontId="4" type="noConversion"/>
  </si>
  <si>
    <t>HE00044</t>
    <phoneticPr fontId="4" type="noConversion"/>
  </si>
  <si>
    <t>LD3AL</t>
    <phoneticPr fontId="4" type="noConversion"/>
  </si>
  <si>
    <t>N7M5Y-3</t>
    <phoneticPr fontId="4" type="noConversion"/>
  </si>
  <si>
    <t>HE00045</t>
    <phoneticPr fontId="4" type="noConversion"/>
  </si>
  <si>
    <t>LD3AM</t>
    <phoneticPr fontId="4" type="noConversion"/>
  </si>
  <si>
    <t>N7M5W</t>
    <phoneticPr fontId="4" type="noConversion"/>
  </si>
  <si>
    <t>HE00046</t>
    <phoneticPr fontId="4" type="noConversion"/>
  </si>
  <si>
    <t>LD3AN</t>
    <phoneticPr fontId="4" type="noConversion"/>
  </si>
  <si>
    <t>N7M5W-1</t>
    <phoneticPr fontId="4" type="noConversion"/>
  </si>
  <si>
    <t>HE00047</t>
    <phoneticPr fontId="4" type="noConversion"/>
  </si>
  <si>
    <t>LD3AO</t>
    <phoneticPr fontId="4" type="noConversion"/>
  </si>
  <si>
    <t>N7M5W-2</t>
    <phoneticPr fontId="4" type="noConversion"/>
  </si>
  <si>
    <t>HE00048</t>
    <phoneticPr fontId="4" type="noConversion"/>
  </si>
  <si>
    <t>LD3AP</t>
    <phoneticPr fontId="4" type="noConversion"/>
  </si>
  <si>
    <t>N7M5W-3</t>
    <phoneticPr fontId="4" type="noConversion"/>
  </si>
  <si>
    <t>HE00049</t>
    <phoneticPr fontId="4" type="noConversion"/>
  </si>
  <si>
    <t>LD3AQ</t>
    <phoneticPr fontId="4" type="noConversion"/>
  </si>
  <si>
    <t>N7MA2</t>
    <phoneticPr fontId="4" type="noConversion"/>
  </si>
  <si>
    <t>HE00050</t>
    <phoneticPr fontId="4" type="noConversion"/>
  </si>
  <si>
    <t>LD3AR</t>
    <phoneticPr fontId="4" type="noConversion"/>
  </si>
  <si>
    <t>N7MA2-1</t>
    <phoneticPr fontId="4" type="noConversion"/>
  </si>
  <si>
    <t>HE00051</t>
    <phoneticPr fontId="4" type="noConversion"/>
  </si>
  <si>
    <t>LD3AS</t>
    <phoneticPr fontId="4" type="noConversion"/>
  </si>
  <si>
    <t>N7MA2-2</t>
    <phoneticPr fontId="4" type="noConversion"/>
  </si>
  <si>
    <t>HE00052</t>
    <phoneticPr fontId="4" type="noConversion"/>
  </si>
  <si>
    <t>LD3AT</t>
    <phoneticPr fontId="4" type="noConversion"/>
  </si>
  <si>
    <t>N7MA2-3</t>
    <phoneticPr fontId="4" type="noConversion"/>
  </si>
  <si>
    <t>HE00053</t>
    <phoneticPr fontId="4" type="noConversion"/>
  </si>
  <si>
    <t>LD3AU</t>
    <phoneticPr fontId="4" type="noConversion"/>
  </si>
  <si>
    <t>HE00054</t>
    <phoneticPr fontId="4" type="noConversion"/>
  </si>
  <si>
    <t>LD3AV</t>
    <phoneticPr fontId="4" type="noConversion"/>
  </si>
  <si>
    <t>N7MW0-1</t>
    <phoneticPr fontId="4" type="noConversion"/>
  </si>
  <si>
    <t>HE00055</t>
    <phoneticPr fontId="4" type="noConversion"/>
  </si>
  <si>
    <t>LD3AW</t>
    <phoneticPr fontId="4" type="noConversion"/>
  </si>
  <si>
    <t>N7MW0-2</t>
    <phoneticPr fontId="4" type="noConversion"/>
  </si>
  <si>
    <t>HE00057</t>
    <phoneticPr fontId="4" type="noConversion"/>
  </si>
  <si>
    <t>LD3AY</t>
    <phoneticPr fontId="4" type="noConversion"/>
  </si>
  <si>
    <t>N7MTY</t>
    <phoneticPr fontId="4" type="noConversion"/>
  </si>
  <si>
    <t>HE00058</t>
    <phoneticPr fontId="4" type="noConversion"/>
  </si>
  <si>
    <t>LD3AZ</t>
    <phoneticPr fontId="4" type="noConversion"/>
  </si>
  <si>
    <t>N7MTY-1</t>
    <phoneticPr fontId="4" type="noConversion"/>
  </si>
  <si>
    <t>HE00059</t>
    <phoneticPr fontId="4" type="noConversion"/>
  </si>
  <si>
    <r>
      <t>LD3A</t>
    </r>
    <r>
      <rPr>
        <u/>
        <sz val="10"/>
        <rFont val="Arial"/>
        <family val="2"/>
      </rPr>
      <t>A</t>
    </r>
    <phoneticPr fontId="4" type="noConversion"/>
  </si>
  <si>
    <t>N7MTY-2</t>
    <phoneticPr fontId="4" type="noConversion"/>
  </si>
  <si>
    <t>HE00060</t>
    <phoneticPr fontId="4" type="noConversion"/>
  </si>
  <si>
    <r>
      <t>LD3A</t>
    </r>
    <r>
      <rPr>
        <u/>
        <sz val="10"/>
        <rFont val="Arial"/>
        <family val="2"/>
      </rPr>
      <t>B</t>
    </r>
    <phoneticPr fontId="4" type="noConversion"/>
  </si>
  <si>
    <t>N7MTY-3</t>
    <phoneticPr fontId="4" type="noConversion"/>
  </si>
  <si>
    <t>HE00069</t>
    <phoneticPr fontId="4" type="noConversion"/>
  </si>
  <si>
    <t>KV3AJ</t>
    <phoneticPr fontId="4" type="noConversion"/>
  </si>
  <si>
    <t>N7RLM-1</t>
    <phoneticPr fontId="4" type="noConversion"/>
  </si>
  <si>
    <t>HE00143</t>
    <phoneticPr fontId="4" type="noConversion"/>
  </si>
  <si>
    <t>GZ3CA</t>
    <phoneticPr fontId="4" type="noConversion"/>
  </si>
  <si>
    <t>5#~13#</t>
    <phoneticPr fontId="4" type="noConversion"/>
  </si>
  <si>
    <t>N7SHF-1</t>
    <phoneticPr fontId="4" type="noConversion"/>
  </si>
  <si>
    <t>HE00023</t>
    <phoneticPr fontId="4" type="noConversion"/>
  </si>
  <si>
    <t>AFG3AA</t>
    <phoneticPr fontId="4" type="noConversion"/>
  </si>
  <si>
    <t>N7Q7N-2</t>
    <phoneticPr fontId="4" type="noConversion"/>
  </si>
  <si>
    <t>E02D0</t>
  </si>
  <si>
    <t>HE00139</t>
    <phoneticPr fontId="4" type="noConversion"/>
  </si>
  <si>
    <t>AFG3CA</t>
    <phoneticPr fontId="4" type="noConversion"/>
  </si>
  <si>
    <t>7#~15#</t>
    <phoneticPr fontId="4" type="noConversion"/>
  </si>
  <si>
    <t>HE00167</t>
    <phoneticPr fontId="4" type="noConversion"/>
  </si>
  <si>
    <t>DQ3CC</t>
    <phoneticPr fontId="4" type="noConversion"/>
  </si>
  <si>
    <t>N7TPG-1</t>
    <phoneticPr fontId="4" type="noConversion"/>
  </si>
  <si>
    <t>HE00178</t>
    <phoneticPr fontId="4" type="noConversion"/>
  </si>
  <si>
    <t>ML3CB</t>
    <phoneticPr fontId="4" type="noConversion"/>
  </si>
  <si>
    <t>N7W6Y-1</t>
    <phoneticPr fontId="4" type="noConversion"/>
  </si>
  <si>
    <t>HE00179</t>
    <phoneticPr fontId="4" type="noConversion"/>
  </si>
  <si>
    <t>ML3CC</t>
    <phoneticPr fontId="4" type="noConversion"/>
  </si>
  <si>
    <t>HE00211</t>
    <phoneticPr fontId="4" type="noConversion"/>
  </si>
  <si>
    <t>ML3DB</t>
    <phoneticPr fontId="4" type="noConversion"/>
  </si>
  <si>
    <t>N7WJ5-1</t>
    <phoneticPr fontId="4" type="noConversion"/>
  </si>
  <si>
    <t>HE00218</t>
    <phoneticPr fontId="4" type="noConversion"/>
  </si>
  <si>
    <t>AIY3DB</t>
    <phoneticPr fontId="4" type="noConversion"/>
  </si>
  <si>
    <t>N7WJ1+SJ004000</t>
    <phoneticPr fontId="4" type="noConversion"/>
  </si>
  <si>
    <t>1#~11#+9#~24#</t>
    <phoneticPr fontId="4" type="noConversion"/>
  </si>
  <si>
    <t>N7WJ1;SJ004000</t>
    <phoneticPr fontId="4" type="noConversion"/>
  </si>
  <si>
    <t>HE00256</t>
    <phoneticPr fontId="4" type="noConversion"/>
  </si>
  <si>
    <t>DQ3EA</t>
    <phoneticPr fontId="4" type="noConversion"/>
  </si>
  <si>
    <t>N7TPM</t>
    <phoneticPr fontId="4" type="noConversion"/>
  </si>
  <si>
    <t>SY8121ABC</t>
    <phoneticPr fontId="4" type="noConversion"/>
  </si>
  <si>
    <t>HE00262</t>
    <phoneticPr fontId="4" type="noConversion"/>
  </si>
  <si>
    <t>7#~8#</t>
    <phoneticPr fontId="4" type="noConversion"/>
  </si>
  <si>
    <t>N7N6C.02-3</t>
    <phoneticPr fontId="4" type="noConversion"/>
  </si>
  <si>
    <t>HE00228</t>
    <phoneticPr fontId="4" type="noConversion"/>
  </si>
  <si>
    <t>AIY3DE</t>
    <phoneticPr fontId="4" type="noConversion"/>
  </si>
  <si>
    <t>N7WWF+SJ004400</t>
    <phoneticPr fontId="4" type="noConversion"/>
  </si>
  <si>
    <t>15#~25#+2#~17#</t>
    <phoneticPr fontId="4" type="noConversion"/>
  </si>
  <si>
    <t>N7WWF;SJ004400</t>
    <phoneticPr fontId="4" type="noConversion"/>
  </si>
  <si>
    <t>HE00237</t>
    <phoneticPr fontId="4" type="noConversion"/>
  </si>
  <si>
    <t>AIY3DJ</t>
    <phoneticPr fontId="4" type="noConversion"/>
  </si>
  <si>
    <t>12#~17#+17#~25#</t>
    <phoneticPr fontId="4" type="noConversion"/>
  </si>
  <si>
    <t>N7YCJ;SJ004200-1</t>
    <phoneticPr fontId="4" type="noConversion"/>
  </si>
  <si>
    <t>HE00298</t>
    <phoneticPr fontId="4" type="noConversion"/>
  </si>
  <si>
    <t>AFB3EE</t>
    <phoneticPr fontId="4" type="noConversion"/>
  </si>
  <si>
    <t>HE00245</t>
    <phoneticPr fontId="4" type="noConversion"/>
  </si>
  <si>
    <t>AFB3EA</t>
    <phoneticPr fontId="4" type="noConversion"/>
  </si>
  <si>
    <t>HE00214</t>
    <phoneticPr fontId="4" type="noConversion"/>
  </si>
  <si>
    <t>ML3DE</t>
    <phoneticPr fontId="4" type="noConversion"/>
  </si>
  <si>
    <t>N7WJ7</t>
    <phoneticPr fontId="4" type="noConversion"/>
  </si>
  <si>
    <t>HE00197</t>
    <phoneticPr fontId="4" type="noConversion"/>
  </si>
  <si>
    <t>NB3CC</t>
    <phoneticPr fontId="4" type="noConversion"/>
  </si>
  <si>
    <t>HE00200</t>
    <phoneticPr fontId="4" type="noConversion"/>
  </si>
  <si>
    <t>NB3CF</t>
    <phoneticPr fontId="4" type="noConversion"/>
  </si>
  <si>
    <t>N7WLW-1</t>
    <phoneticPr fontId="4" type="noConversion"/>
  </si>
  <si>
    <t>HE00202</t>
    <phoneticPr fontId="4" type="noConversion"/>
  </si>
  <si>
    <t>NB3CH</t>
    <phoneticPr fontId="4" type="noConversion"/>
  </si>
  <si>
    <t>N7WLS</t>
    <phoneticPr fontId="4" type="noConversion"/>
  </si>
  <si>
    <t>N7WLS-1</t>
    <phoneticPr fontId="4" type="noConversion"/>
  </si>
  <si>
    <t>HE00247</t>
    <phoneticPr fontId="4" type="noConversion"/>
  </si>
  <si>
    <t>AFB3EC</t>
    <phoneticPr fontId="4" type="noConversion"/>
  </si>
  <si>
    <t>N7PFQ-3</t>
    <phoneticPr fontId="4" type="noConversion"/>
  </si>
  <si>
    <t>HE00250</t>
    <phoneticPr fontId="4" type="noConversion"/>
  </si>
  <si>
    <t>MC3EB</t>
    <phoneticPr fontId="4" type="noConversion"/>
  </si>
  <si>
    <t>N7MTL</t>
    <phoneticPr fontId="4" type="noConversion"/>
  </si>
  <si>
    <t>N7MTL-1</t>
    <phoneticPr fontId="4" type="noConversion"/>
  </si>
  <si>
    <t>HE00260</t>
    <phoneticPr fontId="4" type="noConversion"/>
  </si>
  <si>
    <t>AHI3EB</t>
    <phoneticPr fontId="4" type="noConversion"/>
  </si>
  <si>
    <t>N7PG3</t>
    <phoneticPr fontId="4" type="noConversion"/>
  </si>
  <si>
    <t>HE00271</t>
    <phoneticPr fontId="4" type="noConversion"/>
  </si>
  <si>
    <t>AJK3EA</t>
    <phoneticPr fontId="4" type="noConversion"/>
  </si>
  <si>
    <t>N7YJ9+(SJ001200+SJ001400)</t>
    <phoneticPr fontId="4" type="noConversion"/>
  </si>
  <si>
    <t>17#~18#+(20#,22#~23#+1#)</t>
    <phoneticPr fontId="4" type="noConversion"/>
  </si>
  <si>
    <t>N7YJ9;(SJ001200+SJ001400)</t>
    <phoneticPr fontId="4" type="noConversion"/>
  </si>
  <si>
    <t>HE00272</t>
    <phoneticPr fontId="4" type="noConversion"/>
  </si>
  <si>
    <t>AJK3EB</t>
    <phoneticPr fontId="4" type="noConversion"/>
  </si>
  <si>
    <t>N7YJ9+SJ001300</t>
    <phoneticPr fontId="4" type="noConversion"/>
  </si>
  <si>
    <t>19#~25#+11#~18#,20#~25#</t>
    <phoneticPr fontId="4" type="noConversion"/>
  </si>
  <si>
    <t>N7YJ9;SJ001300</t>
    <phoneticPr fontId="4" type="noConversion"/>
  </si>
  <si>
    <t>HE00293</t>
    <phoneticPr fontId="4" type="noConversion"/>
  </si>
  <si>
    <t>AJK3EE</t>
    <phoneticPr fontId="4" type="noConversion"/>
  </si>
  <si>
    <t>N8012+SJ002700</t>
    <phoneticPr fontId="4" type="noConversion"/>
  </si>
  <si>
    <t>13#~24#+1#~24#</t>
    <phoneticPr fontId="4" type="noConversion"/>
  </si>
  <si>
    <t>N8012;SJ002700</t>
    <phoneticPr fontId="4" type="noConversion"/>
  </si>
  <si>
    <t>HE00294</t>
    <phoneticPr fontId="4" type="noConversion"/>
  </si>
  <si>
    <t>AJK3EF</t>
    <phoneticPr fontId="4" type="noConversion"/>
  </si>
  <si>
    <t>N8063+(SJ002600+SJ002700)</t>
    <phoneticPr fontId="4" type="noConversion"/>
  </si>
  <si>
    <t>1#~2#+(23#~25#+25#)</t>
    <phoneticPr fontId="4" type="noConversion"/>
  </si>
  <si>
    <t>N8063;(SJ002600+SJ002700)</t>
    <phoneticPr fontId="4" type="noConversion"/>
  </si>
  <si>
    <t>HE00302</t>
    <phoneticPr fontId="4" type="noConversion"/>
  </si>
  <si>
    <t>AFB3EI</t>
    <phoneticPr fontId="4" type="noConversion"/>
  </si>
  <si>
    <t>N8016</t>
    <phoneticPr fontId="4" type="noConversion"/>
  </si>
  <si>
    <t>HE00303</t>
    <phoneticPr fontId="4" type="noConversion"/>
  </si>
  <si>
    <t>GZ3EA</t>
    <phoneticPr fontId="4" type="noConversion"/>
  </si>
  <si>
    <t>N7YCM</t>
    <phoneticPr fontId="4" type="noConversion"/>
  </si>
  <si>
    <t>HE00304</t>
    <phoneticPr fontId="4" type="noConversion"/>
  </si>
  <si>
    <t>HH3EA</t>
    <phoneticPr fontId="4" type="noConversion"/>
  </si>
  <si>
    <t>N7WJ0</t>
    <phoneticPr fontId="4" type="noConversion"/>
  </si>
  <si>
    <t>HE00309</t>
    <phoneticPr fontId="4" type="noConversion"/>
  </si>
  <si>
    <t>EX3EA</t>
    <phoneticPr fontId="4" type="noConversion"/>
  </si>
  <si>
    <t>N7SPM</t>
    <phoneticPr fontId="4" type="noConversion"/>
  </si>
  <si>
    <t>1#~15#</t>
    <phoneticPr fontId="4" type="noConversion"/>
  </si>
  <si>
    <t>HE00310</t>
    <phoneticPr fontId="4" type="noConversion"/>
  </si>
  <si>
    <t>EL3EA</t>
    <phoneticPr fontId="4" type="noConversion"/>
  </si>
  <si>
    <t>N7SPL</t>
    <phoneticPr fontId="4" type="noConversion"/>
  </si>
  <si>
    <t>HE00311</t>
    <phoneticPr fontId="4" type="noConversion"/>
  </si>
  <si>
    <t>EF3EA</t>
    <phoneticPr fontId="4" type="noConversion"/>
  </si>
  <si>
    <t>N7R9M.01</t>
    <phoneticPr fontId="4" type="noConversion"/>
  </si>
  <si>
    <t>HE00312</t>
    <phoneticPr fontId="4" type="noConversion"/>
  </si>
  <si>
    <t>EF3EB</t>
    <phoneticPr fontId="4" type="noConversion"/>
  </si>
  <si>
    <t>N7W45</t>
    <phoneticPr fontId="4" type="noConversion"/>
  </si>
  <si>
    <t>HE00314</t>
    <phoneticPr fontId="4" type="noConversion"/>
  </si>
  <si>
    <t>AJM3EC</t>
    <phoneticPr fontId="4" type="noConversion"/>
  </si>
  <si>
    <t>N8066+SJ007500</t>
    <phoneticPr fontId="4" type="noConversion"/>
  </si>
  <si>
    <t>6#~12#+11#~24#</t>
    <phoneticPr fontId="4" type="noConversion"/>
  </si>
  <si>
    <t>N8066;SJ007500-1</t>
    <phoneticPr fontId="4" type="noConversion"/>
  </si>
  <si>
    <t>HE00318</t>
    <phoneticPr fontId="4" type="noConversion"/>
  </si>
  <si>
    <t>AJM3FA</t>
    <phoneticPr fontId="4" type="noConversion"/>
  </si>
  <si>
    <t>N8065+SJ007900</t>
    <phoneticPr fontId="4" type="noConversion"/>
  </si>
  <si>
    <t>15#~25#+1#~10#,12#~23#</t>
    <phoneticPr fontId="4" type="noConversion"/>
  </si>
  <si>
    <t>N8065;SJ007900</t>
    <phoneticPr fontId="4" type="noConversion"/>
  </si>
  <si>
    <t>HE00319</t>
    <phoneticPr fontId="4" type="noConversion"/>
  </si>
  <si>
    <t>AJM3FB</t>
    <phoneticPr fontId="4" type="noConversion"/>
  </si>
  <si>
    <t>N8015+SJ007700</t>
    <phoneticPr fontId="4" type="noConversion"/>
  </si>
  <si>
    <t>1#~11#+1#~2#,4#~5#,7#~24#</t>
    <phoneticPr fontId="4" type="noConversion"/>
  </si>
  <si>
    <t>N8015;SJ007700</t>
    <phoneticPr fontId="4" type="noConversion"/>
  </si>
  <si>
    <t>HE00320</t>
    <phoneticPr fontId="4" type="noConversion"/>
  </si>
  <si>
    <t>AJM3FC</t>
    <phoneticPr fontId="4" type="noConversion"/>
  </si>
  <si>
    <t>N8015+SJ008400</t>
    <phoneticPr fontId="4" type="noConversion"/>
  </si>
  <si>
    <t>12#~22#+1#~6#,8#~9#,11#~20#,22#~25#</t>
    <phoneticPr fontId="4" type="noConversion"/>
  </si>
  <si>
    <t>N8015;SJ008400</t>
    <phoneticPr fontId="4" type="noConversion"/>
  </si>
  <si>
    <t>HE00327</t>
    <phoneticPr fontId="4" type="noConversion"/>
  </si>
  <si>
    <t>AFB3FA</t>
    <phoneticPr fontId="4" type="noConversion"/>
  </si>
  <si>
    <t>N8016-1</t>
    <phoneticPr fontId="4" type="noConversion"/>
  </si>
  <si>
    <t>HE00333</t>
    <phoneticPr fontId="4" type="noConversion"/>
  </si>
  <si>
    <t>HF3FA</t>
    <phoneticPr fontId="4" type="noConversion"/>
  </si>
  <si>
    <t>N7SPJ.01</t>
    <phoneticPr fontId="4" type="noConversion"/>
  </si>
  <si>
    <t>HE00334</t>
    <phoneticPr fontId="4" type="noConversion"/>
  </si>
  <si>
    <t>HY3FA</t>
    <phoneticPr fontId="4" type="noConversion"/>
  </si>
  <si>
    <t>N7TPH</t>
    <phoneticPr fontId="4" type="noConversion"/>
  </si>
  <si>
    <t>N7TPH-1</t>
    <phoneticPr fontId="4" type="noConversion"/>
  </si>
  <si>
    <t>HE00357</t>
    <phoneticPr fontId="4" type="noConversion"/>
  </si>
  <si>
    <t>HF3FB</t>
    <phoneticPr fontId="4" type="noConversion"/>
  </si>
  <si>
    <t>N829S</t>
    <phoneticPr fontId="4" type="noConversion"/>
  </si>
  <si>
    <t>HE00358</t>
    <phoneticPr fontId="4" type="noConversion"/>
  </si>
  <si>
    <t>HF3FC</t>
    <phoneticPr fontId="4" type="noConversion"/>
  </si>
  <si>
    <t>N829S-1</t>
    <phoneticPr fontId="4" type="noConversion"/>
  </si>
  <si>
    <t>HE00360</t>
    <phoneticPr fontId="4" type="noConversion"/>
  </si>
  <si>
    <t>AJM3FF</t>
    <phoneticPr fontId="4" type="noConversion"/>
  </si>
  <si>
    <t>N8066+SJ007600</t>
    <phoneticPr fontId="4" type="noConversion"/>
  </si>
  <si>
    <t>N8066;SJ007600</t>
    <phoneticPr fontId="4" type="noConversion"/>
  </si>
  <si>
    <t>HE00361</t>
    <phoneticPr fontId="4" type="noConversion"/>
  </si>
  <si>
    <t>AJM3FG</t>
    <phoneticPr fontId="4" type="noConversion"/>
  </si>
  <si>
    <t>N8064+SJ007600</t>
    <phoneticPr fontId="4" type="noConversion"/>
  </si>
  <si>
    <t>1#~7#+11#~24#</t>
    <phoneticPr fontId="4" type="noConversion"/>
  </si>
  <si>
    <t>N8064;SJ007600</t>
    <phoneticPr fontId="4" type="noConversion"/>
  </si>
  <si>
    <t>HE00373</t>
    <phoneticPr fontId="4" type="noConversion"/>
  </si>
  <si>
    <t>AJM3FI</t>
    <phoneticPr fontId="4" type="noConversion"/>
  </si>
  <si>
    <t>N8064+SJ008500</t>
    <phoneticPr fontId="4" type="noConversion"/>
  </si>
  <si>
    <t>8#~17#+1#~4#,6#,8#~9#,11#~23#</t>
    <phoneticPr fontId="4" type="noConversion"/>
  </si>
  <si>
    <t>N8064;SJ008500</t>
    <phoneticPr fontId="4" type="noConversion"/>
  </si>
  <si>
    <t>SY8069FAC</t>
    <phoneticPr fontId="4" type="noConversion"/>
  </si>
  <si>
    <t>HE00117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</si>
  <si>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</si>
  <si>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ALK3BA</t>
    <phoneticPr fontId="4" type="noConversion"/>
  </si>
  <si>
    <t>N7MTJ.07</t>
    <phoneticPr fontId="4" type="noConversion"/>
  </si>
  <si>
    <t>4#~5#</t>
  </si>
  <si>
    <t>HE00162</t>
    <phoneticPr fontId="4" type="noConversion"/>
  </si>
  <si>
    <t>KA3CA</t>
    <phoneticPr fontId="4" type="noConversion"/>
  </si>
  <si>
    <t>N7SPK</t>
  </si>
  <si>
    <t>N7SPK</t>
    <phoneticPr fontId="4" type="noConversion"/>
  </si>
  <si>
    <t>HE00229</t>
    <phoneticPr fontId="4" type="noConversion"/>
  </si>
  <si>
    <t>AIY3DF</t>
    <phoneticPr fontId="4" type="noConversion"/>
  </si>
  <si>
    <t>N7W9Q+SJ004400</t>
    <phoneticPr fontId="4" type="noConversion"/>
  </si>
  <si>
    <t>16#~20#+18#~24#</t>
    <phoneticPr fontId="4" type="noConversion"/>
  </si>
  <si>
    <t>N7W9Q;SJ004400</t>
    <phoneticPr fontId="4" type="noConversion"/>
  </si>
  <si>
    <t>HE00233</t>
    <phoneticPr fontId="4" type="noConversion"/>
  </si>
  <si>
    <t>AIY3DG</t>
    <phoneticPr fontId="4" type="noConversion"/>
  </si>
  <si>
    <t>N7WWG+SJ003900</t>
    <phoneticPr fontId="4" type="noConversion"/>
  </si>
  <si>
    <t>21#~25#+1#~7#</t>
    <phoneticPr fontId="4" type="noConversion"/>
  </si>
  <si>
    <t>N7WWG;SJ003900</t>
    <phoneticPr fontId="4" type="noConversion"/>
  </si>
  <si>
    <t>HE00217</t>
    <phoneticPr fontId="4" type="noConversion"/>
  </si>
  <si>
    <t>AIY3DA</t>
    <phoneticPr fontId="4" type="noConversion"/>
  </si>
  <si>
    <t>N7WHY+SJ004000</t>
    <phoneticPr fontId="4" type="noConversion"/>
  </si>
  <si>
    <t>21#~25#+2#~8#</t>
    <phoneticPr fontId="4" type="noConversion"/>
  </si>
  <si>
    <t>N7WHY;SJ004000</t>
    <phoneticPr fontId="4" type="noConversion"/>
  </si>
  <si>
    <t>HE00288</t>
    <phoneticPr fontId="4" type="noConversion"/>
  </si>
  <si>
    <t>AIY3EA</t>
    <phoneticPr fontId="4" type="noConversion"/>
  </si>
  <si>
    <t>N8062+SJ007100</t>
    <phoneticPr fontId="4" type="noConversion"/>
  </si>
  <si>
    <t>1#~8#+1#~12#</t>
    <phoneticPr fontId="4" type="noConversion"/>
  </si>
  <si>
    <t>N8062;SJ007100</t>
  </si>
  <si>
    <t>HE00259</t>
    <phoneticPr fontId="4" type="noConversion"/>
  </si>
  <si>
    <t>AHI3EA</t>
    <phoneticPr fontId="4" type="noConversion"/>
  </si>
  <si>
    <t>N7L48.07</t>
  </si>
  <si>
    <t>16#~20#</t>
  </si>
  <si>
    <t>SY5800AFAC</t>
  </si>
  <si>
    <t>HE00265</t>
    <phoneticPr fontId="4" type="noConversion"/>
  </si>
  <si>
    <t>AFB3ED</t>
    <phoneticPr fontId="4" type="noConversion"/>
  </si>
  <si>
    <t>N7L3H.09</t>
  </si>
  <si>
    <t>2#</t>
    <phoneticPr fontId="4" type="noConversion"/>
  </si>
  <si>
    <t>N7L3H.09-1</t>
  </si>
  <si>
    <t>HE00267</t>
    <phoneticPr fontId="4" type="noConversion"/>
  </si>
  <si>
    <t>AIG3EA</t>
    <phoneticPr fontId="4" type="noConversion"/>
  </si>
  <si>
    <t>N7YJ8+EP274500</t>
    <phoneticPr fontId="4" type="noConversion"/>
  </si>
  <si>
    <t>8#~12#+11#~20#</t>
    <phoneticPr fontId="4" type="noConversion"/>
  </si>
  <si>
    <t>N7YJ8;EP274500</t>
  </si>
  <si>
    <t>HE00290</t>
    <phoneticPr fontId="4" type="noConversion"/>
  </si>
  <si>
    <t>AIY3EC</t>
    <phoneticPr fontId="4" type="noConversion"/>
  </si>
  <si>
    <t>N8062;SJ007400</t>
  </si>
  <si>
    <t>HE00315</t>
    <phoneticPr fontId="4" type="noConversion"/>
  </si>
  <si>
    <t>AIY3EE</t>
    <phoneticPr fontId="4" type="noConversion"/>
  </si>
  <si>
    <t>N8066+SJ007200</t>
    <phoneticPr fontId="4" type="noConversion"/>
  </si>
  <si>
    <t>13#~20#+1#~3#,5#~13#</t>
    <phoneticPr fontId="4" type="noConversion"/>
  </si>
  <si>
    <t>N8066;SJ007200</t>
  </si>
  <si>
    <t>HE00321</t>
    <phoneticPr fontId="4" type="noConversion"/>
  </si>
  <si>
    <t>AJM3FD</t>
    <phoneticPr fontId="4" type="noConversion"/>
  </si>
  <si>
    <t>N8012+(SJ007900+SJ007700)</t>
    <phoneticPr fontId="4" type="noConversion"/>
  </si>
  <si>
    <t>25#+(25#+25#)</t>
    <phoneticPr fontId="4" type="noConversion"/>
  </si>
  <si>
    <t>N8012;(SJ007900+SJ007700)</t>
  </si>
  <si>
    <t>HE00328</t>
    <phoneticPr fontId="4" type="noConversion"/>
  </si>
  <si>
    <t>AFB3FB</t>
    <phoneticPr fontId="4" type="noConversion"/>
  </si>
  <si>
    <t>N8016</t>
  </si>
  <si>
    <t>N8016-2</t>
    <phoneticPr fontId="4" type="noConversion"/>
  </si>
  <si>
    <t>HE00330</t>
    <phoneticPr fontId="4" type="noConversion"/>
  </si>
  <si>
    <t>GZ3FA</t>
    <phoneticPr fontId="4" type="noConversion"/>
  </si>
  <si>
    <t>N7SHF-3</t>
  </si>
  <si>
    <t>HE00331</t>
    <phoneticPr fontId="4" type="noConversion"/>
  </si>
  <si>
    <t>GZ3FB</t>
    <phoneticPr fontId="4" type="noConversion"/>
  </si>
  <si>
    <t>N7WW9</t>
  </si>
  <si>
    <t>1#~10#,12#</t>
    <phoneticPr fontId="4" type="noConversion"/>
  </si>
  <si>
    <t>HE00336</t>
    <phoneticPr fontId="4" type="noConversion"/>
  </si>
  <si>
    <t>HY3FC</t>
    <phoneticPr fontId="4" type="noConversion"/>
  </si>
  <si>
    <t>N7TP9</t>
    <phoneticPr fontId="4" type="noConversion"/>
  </si>
  <si>
    <t>N7TP9</t>
  </si>
  <si>
    <t>HE00337</t>
    <phoneticPr fontId="4" type="noConversion"/>
  </si>
  <si>
    <t>DQ3FA</t>
    <phoneticPr fontId="4" type="noConversion"/>
  </si>
  <si>
    <t>3#~13#</t>
  </si>
  <si>
    <t>N7TP9-1</t>
  </si>
  <si>
    <t>HE00344</t>
    <phoneticPr fontId="4" type="noConversion"/>
  </si>
  <si>
    <t>AJP3FB</t>
    <phoneticPr fontId="4" type="noConversion"/>
  </si>
  <si>
    <t>6+7</t>
    <phoneticPr fontId="4" type="noConversion"/>
  </si>
  <si>
    <t>N81Q2.01+EP285500</t>
    <phoneticPr fontId="4" type="noConversion"/>
  </si>
  <si>
    <t>1#~6#+1#~7#</t>
    <phoneticPr fontId="4" type="noConversion"/>
  </si>
  <si>
    <t>N81Q2.01;EP285500</t>
  </si>
  <si>
    <t>HE00352</t>
    <phoneticPr fontId="4" type="noConversion"/>
  </si>
  <si>
    <t>HY3FD</t>
    <phoneticPr fontId="4" type="noConversion"/>
  </si>
  <si>
    <t>N7W42</t>
  </si>
  <si>
    <t>N7W42-1</t>
    <phoneticPr fontId="4" type="noConversion"/>
  </si>
  <si>
    <t>HE00353</t>
    <phoneticPr fontId="4" type="noConversion"/>
  </si>
  <si>
    <t>HY3FE</t>
    <phoneticPr fontId="4" type="noConversion"/>
  </si>
  <si>
    <t>N7W42-2</t>
    <phoneticPr fontId="4" type="noConversion"/>
  </si>
  <si>
    <t>HE00354</t>
    <phoneticPr fontId="4" type="noConversion"/>
  </si>
  <si>
    <t>HY3FF</t>
    <phoneticPr fontId="4" type="noConversion"/>
  </si>
  <si>
    <t>N7W43</t>
  </si>
  <si>
    <t>N7W43</t>
    <phoneticPr fontId="4" type="noConversion"/>
  </si>
  <si>
    <t>HE00355</t>
    <phoneticPr fontId="4" type="noConversion"/>
  </si>
  <si>
    <t>HY3FG</t>
    <phoneticPr fontId="4" type="noConversion"/>
  </si>
  <si>
    <t>N7W43-1</t>
  </si>
  <si>
    <t>HE00356</t>
    <phoneticPr fontId="4" type="noConversion"/>
  </si>
  <si>
    <t>HY3FH</t>
    <phoneticPr fontId="4" type="noConversion"/>
  </si>
  <si>
    <t>N7W46</t>
  </si>
  <si>
    <t>1#~13#</t>
  </si>
  <si>
    <t>N7W46</t>
    <phoneticPr fontId="4" type="noConversion"/>
  </si>
  <si>
    <t>HE00383</t>
    <phoneticPr fontId="4" type="noConversion"/>
  </si>
  <si>
    <t>EX3FA</t>
    <phoneticPr fontId="4" type="noConversion"/>
  </si>
  <si>
    <t>N7QM0.02-1</t>
    <phoneticPr fontId="4" type="noConversion"/>
  </si>
  <si>
    <t>HE00384</t>
    <phoneticPr fontId="4" type="noConversion"/>
  </si>
  <si>
    <t>EX3FB</t>
    <phoneticPr fontId="4" type="noConversion"/>
  </si>
  <si>
    <t>N7SPM</t>
  </si>
  <si>
    <t>N7SPM-1</t>
    <phoneticPr fontId="4" type="noConversion"/>
  </si>
  <si>
    <t>HE00386</t>
    <phoneticPr fontId="4" type="noConversion"/>
  </si>
  <si>
    <t>HY3FI</t>
    <phoneticPr fontId="4" type="noConversion"/>
  </si>
  <si>
    <t>N7W44</t>
  </si>
  <si>
    <t>HE00400</t>
    <phoneticPr fontId="4" type="noConversion"/>
  </si>
  <si>
    <t>LE3FA</t>
    <phoneticPr fontId="4" type="noConversion"/>
  </si>
  <si>
    <t>N7W5S</t>
  </si>
  <si>
    <t>N7W5S</t>
    <phoneticPr fontId="4" type="noConversion"/>
  </si>
  <si>
    <t>HE00401</t>
    <phoneticPr fontId="4" type="noConversion"/>
  </si>
  <si>
    <t>LE3FB</t>
    <phoneticPr fontId="4" type="noConversion"/>
  </si>
  <si>
    <t>N7W5S-1</t>
    <phoneticPr fontId="4" type="noConversion"/>
  </si>
  <si>
    <t>HE00403</t>
    <phoneticPr fontId="4" type="noConversion"/>
  </si>
  <si>
    <t>LE3FD</t>
    <phoneticPr fontId="4" type="noConversion"/>
  </si>
  <si>
    <t>N7W5W</t>
  </si>
  <si>
    <t>N7W5W-1</t>
  </si>
  <si>
    <t>HE00409</t>
    <phoneticPr fontId="4" type="noConversion"/>
  </si>
  <si>
    <t>LE3FJ</t>
    <phoneticPr fontId="4" type="noConversion"/>
  </si>
  <si>
    <t>N7WWP</t>
  </si>
  <si>
    <t>N7WWP-1</t>
    <phoneticPr fontId="4" type="noConversion"/>
  </si>
  <si>
    <t>HE00419</t>
    <phoneticPr fontId="4" type="noConversion"/>
  </si>
  <si>
    <t>LE3FT</t>
    <phoneticPr fontId="4" type="noConversion"/>
  </si>
  <si>
    <t>N814K</t>
  </si>
  <si>
    <t>N814K</t>
    <phoneticPr fontId="4" type="noConversion"/>
  </si>
  <si>
    <t>HE00420</t>
    <phoneticPr fontId="4" type="noConversion"/>
  </si>
  <si>
    <t>LE3FU</t>
    <phoneticPr fontId="4" type="noConversion"/>
  </si>
  <si>
    <t>N814K-1</t>
  </si>
  <si>
    <t>HE00422</t>
    <phoneticPr fontId="4" type="noConversion"/>
  </si>
  <si>
    <t>HY3FK</t>
    <phoneticPr fontId="4" type="noConversion"/>
  </si>
  <si>
    <t>N7W5Q</t>
  </si>
  <si>
    <t>N7W5Q-1</t>
  </si>
  <si>
    <t>HE00425</t>
    <phoneticPr fontId="4" type="noConversion"/>
  </si>
  <si>
    <t>HY3FN</t>
    <phoneticPr fontId="4" type="noConversion"/>
  </si>
  <si>
    <t>N7WHT</t>
  </si>
  <si>
    <t>HE00426</t>
    <phoneticPr fontId="4" type="noConversion"/>
  </si>
  <si>
    <t>HY3FO</t>
    <phoneticPr fontId="4" type="noConversion"/>
  </si>
  <si>
    <t>N7WHT-1</t>
  </si>
  <si>
    <t>HE00150</t>
    <phoneticPr fontId="4" type="noConversion"/>
  </si>
  <si>
    <t>KW3CC</t>
    <phoneticPr fontId="4" type="noConversion"/>
  </si>
  <si>
    <t>17#,20#</t>
    <phoneticPr fontId="4" type="noConversion"/>
  </si>
  <si>
    <t>N7S55.09-1</t>
    <phoneticPr fontId="4" type="noConversion"/>
  </si>
  <si>
    <t>HE00305</t>
    <phoneticPr fontId="4" type="noConversion"/>
  </si>
  <si>
    <t>JD3EA</t>
    <phoneticPr fontId="4" type="noConversion"/>
  </si>
  <si>
    <t>N7S34</t>
    <phoneticPr fontId="4" type="noConversion"/>
  </si>
  <si>
    <t>N7S34-1</t>
    <phoneticPr fontId="4" type="noConversion"/>
  </si>
  <si>
    <t>HE00306</t>
    <phoneticPr fontId="4" type="noConversion"/>
  </si>
  <si>
    <t>JD3EB</t>
    <phoneticPr fontId="4" type="noConversion"/>
  </si>
  <si>
    <t>N7S34-2</t>
    <phoneticPr fontId="4" type="noConversion"/>
  </si>
  <si>
    <t>HE00308</t>
    <phoneticPr fontId="4" type="noConversion"/>
  </si>
  <si>
    <t>KW3EA</t>
    <phoneticPr fontId="4" type="noConversion"/>
  </si>
  <si>
    <t>N7S54</t>
    <phoneticPr fontId="4" type="noConversion"/>
  </si>
  <si>
    <t>HE00346</t>
    <phoneticPr fontId="4" type="noConversion"/>
  </si>
  <si>
    <t>AIY3FA</t>
    <phoneticPr fontId="4" type="noConversion"/>
  </si>
  <si>
    <t>N8013+SJ007300</t>
    <phoneticPr fontId="4" type="noConversion"/>
  </si>
  <si>
    <t>1#~13#+7#~25#</t>
    <phoneticPr fontId="4" type="noConversion"/>
  </si>
  <si>
    <t>N8013;SJ007300</t>
    <phoneticPr fontId="4" type="noConversion"/>
  </si>
  <si>
    <t>HE00347</t>
    <phoneticPr fontId="4" type="noConversion"/>
  </si>
  <si>
    <t>AJM3FE</t>
    <phoneticPr fontId="4" type="noConversion"/>
  </si>
  <si>
    <t>N8013+(SJ007500+SJ008300)</t>
    <phoneticPr fontId="4" type="noConversion"/>
  </si>
  <si>
    <t>14#~25#+(25#+1#~6#,8#~9#,11#~25#)</t>
    <phoneticPr fontId="4" type="noConversion"/>
  </si>
  <si>
    <t>N8013;(SJ007500+SJ008300)</t>
    <phoneticPr fontId="4" type="noConversion"/>
  </si>
  <si>
    <t>HE00269</t>
    <phoneticPr fontId="4" type="noConversion"/>
  </si>
  <si>
    <t>AJP3EA</t>
    <phoneticPr fontId="4" type="noConversion"/>
  </si>
  <si>
    <t>8+9</t>
    <phoneticPr fontId="4" type="noConversion"/>
  </si>
  <si>
    <t>N7QST.01+EP281100</t>
    <phoneticPr fontId="4" type="noConversion"/>
  </si>
  <si>
    <t>16#~23#+6#~14#</t>
    <phoneticPr fontId="4" type="noConversion"/>
  </si>
  <si>
    <t>N7QST.01;EP281100</t>
    <phoneticPr fontId="4" type="noConversion"/>
  </si>
  <si>
    <t>HE00289</t>
    <phoneticPr fontId="4" type="noConversion"/>
  </si>
  <si>
    <t>AIY3EB</t>
    <phoneticPr fontId="4" type="noConversion"/>
  </si>
  <si>
    <t>9#~17#+13#~25#</t>
    <phoneticPr fontId="4" type="noConversion"/>
  </si>
  <si>
    <t>N8062;SJ007100-1</t>
    <phoneticPr fontId="4" type="noConversion"/>
  </si>
  <si>
    <t>HE00307</t>
    <phoneticPr fontId="4" type="noConversion"/>
  </si>
  <si>
    <t>JD3EC</t>
    <phoneticPr fontId="4" type="noConversion"/>
  </si>
  <si>
    <t>N7S53</t>
    <phoneticPr fontId="4" type="noConversion"/>
  </si>
  <si>
    <t>HE00323</t>
    <phoneticPr fontId="4" type="noConversion"/>
  </si>
  <si>
    <t>AJG3FA</t>
    <phoneticPr fontId="4" type="noConversion"/>
  </si>
  <si>
    <t>12+18</t>
    <phoneticPr fontId="4" type="noConversion"/>
  </si>
  <si>
    <t>N81Q3+SJ008700</t>
    <phoneticPr fontId="4" type="noConversion"/>
  </si>
  <si>
    <t>5#~16#+2#~7#,9#~20#</t>
    <phoneticPr fontId="4" type="noConversion"/>
  </si>
  <si>
    <t>N81Q3;SJ008700</t>
    <phoneticPr fontId="4" type="noConversion"/>
  </si>
  <si>
    <t>HE00335</t>
    <phoneticPr fontId="4" type="noConversion"/>
  </si>
  <si>
    <t>HY3FB</t>
    <phoneticPr fontId="4" type="noConversion"/>
  </si>
  <si>
    <t>N7TPH-2</t>
    <phoneticPr fontId="4" type="noConversion"/>
  </si>
  <si>
    <t>HE00345</t>
    <phoneticPr fontId="4" type="noConversion"/>
  </si>
  <si>
    <t>AJG3FB</t>
    <phoneticPr fontId="4" type="noConversion"/>
  </si>
  <si>
    <t>N81Q2.01+SJ007300</t>
    <phoneticPr fontId="4" type="noConversion"/>
  </si>
  <si>
    <t>7#~10#+1#~6#</t>
    <phoneticPr fontId="4" type="noConversion"/>
  </si>
  <si>
    <t>N81Q2.01;SJ007300</t>
    <phoneticPr fontId="4" type="noConversion"/>
  </si>
  <si>
    <t>HE00359</t>
    <phoneticPr fontId="4" type="noConversion"/>
  </si>
  <si>
    <t>JN3FA</t>
    <phoneticPr fontId="4" type="noConversion"/>
  </si>
  <si>
    <t>N7SC8.09</t>
    <phoneticPr fontId="4" type="noConversion"/>
  </si>
  <si>
    <t>5#,6#</t>
    <phoneticPr fontId="4" type="noConversion"/>
  </si>
  <si>
    <t>HE00405</t>
    <phoneticPr fontId="4" type="noConversion"/>
  </si>
  <si>
    <t>LE3FF</t>
    <phoneticPr fontId="4" type="noConversion"/>
  </si>
  <si>
    <t>N7W5T</t>
    <phoneticPr fontId="4" type="noConversion"/>
  </si>
  <si>
    <t>N7W5T-1</t>
  </si>
  <si>
    <t>HE00433</t>
    <phoneticPr fontId="4" type="noConversion"/>
  </si>
  <si>
    <t>AJM3FL</t>
    <phoneticPr fontId="4" type="noConversion"/>
  </si>
  <si>
    <t>N81Q4+(SJ007800+SJ008502)</t>
    <phoneticPr fontId="4" type="noConversion"/>
  </si>
  <si>
    <t>1#~13#+(1#~25#+24#)</t>
    <phoneticPr fontId="4" type="noConversion"/>
  </si>
  <si>
    <t>N81Q4;(SJ007800+SJ008502)</t>
  </si>
  <si>
    <t>HE00482</t>
    <phoneticPr fontId="4" type="noConversion"/>
  </si>
  <si>
    <t>EL3GA</t>
    <phoneticPr fontId="4" type="noConversion"/>
  </si>
  <si>
    <t>N7SPL-2</t>
  </si>
  <si>
    <t>HE00520</t>
    <phoneticPr fontId="4" type="noConversion"/>
  </si>
  <si>
    <t>AJG3GA</t>
    <phoneticPr fontId="4" type="noConversion"/>
  </si>
  <si>
    <t>N82C9+(SJ008700+SJ009100)</t>
    <phoneticPr fontId="4" type="noConversion"/>
  </si>
  <si>
    <t>13#~16#+(21#~25#+2#)</t>
    <phoneticPr fontId="4" type="noConversion"/>
  </si>
  <si>
    <t>N82C9;(SJ008700+SJ009100)</t>
  </si>
  <si>
    <t>HE00424</t>
    <phoneticPr fontId="4" type="noConversion"/>
  </si>
  <si>
    <t>HY3FM</t>
    <phoneticPr fontId="4" type="noConversion"/>
  </si>
  <si>
    <t>N7WHW</t>
    <phoneticPr fontId="4" type="noConversion"/>
  </si>
  <si>
    <t>N7WHW-1</t>
    <phoneticPr fontId="4" type="noConversion"/>
  </si>
  <si>
    <t>SY58201FAC</t>
    <phoneticPr fontId="4" type="noConversion"/>
  </si>
  <si>
    <t>E02G1+A1X04A</t>
    <phoneticPr fontId="4" type="noConversion"/>
  </si>
  <si>
    <t>HE00287</t>
    <phoneticPr fontId="4" type="noConversion"/>
  </si>
  <si>
    <t>AIF3EA</t>
    <phoneticPr fontId="4" type="noConversion"/>
  </si>
  <si>
    <t>2+3</t>
    <phoneticPr fontId="4" type="noConversion"/>
  </si>
  <si>
    <t>N7YJ8+EP277800</t>
    <phoneticPr fontId="4" type="noConversion"/>
  </si>
  <si>
    <t>24#~25#+2#~4#</t>
    <phoneticPr fontId="4" type="noConversion"/>
  </si>
  <si>
    <t>N7YJ8;EP277800</t>
  </si>
  <si>
    <t>HE00322</t>
    <phoneticPr fontId="4" type="noConversion"/>
  </si>
  <si>
    <t>AJP3FA</t>
    <phoneticPr fontId="4" type="noConversion"/>
  </si>
  <si>
    <t>4+4</t>
    <phoneticPr fontId="4" type="noConversion"/>
  </si>
  <si>
    <t>N81Q3+EP281100</t>
    <phoneticPr fontId="4" type="noConversion"/>
  </si>
  <si>
    <t>1#~4#+22#~25#</t>
    <phoneticPr fontId="4" type="noConversion"/>
  </si>
  <si>
    <t>N81Q3;EP281100</t>
  </si>
  <si>
    <t>HE00378</t>
    <phoneticPr fontId="4" type="noConversion"/>
  </si>
  <si>
    <t>LX3FA</t>
    <phoneticPr fontId="4" type="noConversion"/>
  </si>
  <si>
    <t>N7MTW-3</t>
  </si>
  <si>
    <t>HE00379</t>
    <phoneticPr fontId="4" type="noConversion"/>
  </si>
  <si>
    <t>LX3FB</t>
    <phoneticPr fontId="4" type="noConversion"/>
  </si>
  <si>
    <t>N7RLN</t>
  </si>
  <si>
    <t>N7RLN</t>
    <phoneticPr fontId="4" type="noConversion"/>
  </si>
  <si>
    <t>HE00404</t>
    <phoneticPr fontId="4" type="noConversion"/>
  </si>
  <si>
    <t>LE3FE</t>
    <phoneticPr fontId="4" type="noConversion"/>
  </si>
  <si>
    <t>N7W5T</t>
  </si>
  <si>
    <t>HE00418</t>
    <phoneticPr fontId="4" type="noConversion"/>
  </si>
  <si>
    <t>LE3FS</t>
    <phoneticPr fontId="4" type="noConversion"/>
  </si>
  <si>
    <t>N7YM1</t>
  </si>
  <si>
    <t>N7YM1-1</t>
  </si>
  <si>
    <t>HE00421</t>
    <phoneticPr fontId="4" type="noConversion"/>
  </si>
  <si>
    <t>HY3FJ</t>
    <phoneticPr fontId="4" type="noConversion"/>
  </si>
  <si>
    <t>HE00423</t>
    <phoneticPr fontId="4" type="noConversion"/>
  </si>
  <si>
    <t>HY3FL</t>
    <phoneticPr fontId="4" type="noConversion"/>
  </si>
  <si>
    <t>N7WHW</t>
  </si>
  <si>
    <t>HE00432</t>
    <phoneticPr fontId="4" type="noConversion"/>
  </si>
  <si>
    <t>AJM3FK</t>
    <phoneticPr fontId="4" type="noConversion"/>
  </si>
  <si>
    <t>N82CG.02+SJ008200</t>
    <phoneticPr fontId="4" type="noConversion"/>
  </si>
  <si>
    <t>10#~17#+5#~8#,10#,11#,14#~23#</t>
    <phoneticPr fontId="4" type="noConversion"/>
  </si>
  <si>
    <t>N82CG.02;SJ008200</t>
  </si>
  <si>
    <t>HE00441</t>
    <phoneticPr fontId="4" type="noConversion"/>
  </si>
  <si>
    <t>AFB3GC</t>
    <phoneticPr fontId="4" type="noConversion"/>
  </si>
  <si>
    <t>N82CA</t>
  </si>
  <si>
    <t>HE00442</t>
    <phoneticPr fontId="4" type="noConversion"/>
  </si>
  <si>
    <t>AFB3GD</t>
    <phoneticPr fontId="4" type="noConversion"/>
  </si>
  <si>
    <t>N82CJ</t>
  </si>
  <si>
    <t>1#~11#</t>
  </si>
  <si>
    <t>HE00521</t>
    <phoneticPr fontId="4" type="noConversion"/>
  </si>
  <si>
    <t>AJG3GB</t>
    <phoneticPr fontId="4" type="noConversion"/>
  </si>
  <si>
    <t>N82C9+SJ009100</t>
    <phoneticPr fontId="4" type="noConversion"/>
  </si>
  <si>
    <t>17#~18#+1#,4#~5#</t>
    <phoneticPr fontId="4" type="noConversion"/>
  </si>
  <si>
    <t>N82C9;SJ009100</t>
  </si>
  <si>
    <t>HE00554</t>
    <phoneticPr fontId="4" type="noConversion"/>
  </si>
  <si>
    <t>AJM3GD</t>
    <phoneticPr fontId="4" type="noConversion"/>
  </si>
  <si>
    <t>N83MW+SJ011600</t>
    <phoneticPr fontId="4" type="noConversion"/>
  </si>
  <si>
    <t>13#~24#+1#~6#,8#~25#</t>
    <phoneticPr fontId="4" type="noConversion"/>
  </si>
  <si>
    <t>N83MW;SJ011600</t>
  </si>
  <si>
    <t>HE00555</t>
    <phoneticPr fontId="4" type="noConversion"/>
  </si>
  <si>
    <t>AJM3GE</t>
    <phoneticPr fontId="4" type="noConversion"/>
  </si>
  <si>
    <t>N83N1+SJ011400</t>
    <phoneticPr fontId="4" type="noConversion"/>
  </si>
  <si>
    <t>1#~12#+2#~25#</t>
    <phoneticPr fontId="4" type="noConversion"/>
  </si>
  <si>
    <t>N83N1;SJ011400</t>
  </si>
  <si>
    <t>HE00291</t>
    <phoneticPr fontId="4" type="noConversion"/>
  </si>
  <si>
    <t>AIY3ED</t>
    <phoneticPr fontId="4" type="noConversion"/>
  </si>
  <si>
    <t>N8012+(SJ007400+SJ003902)</t>
    <phoneticPr fontId="4" type="noConversion"/>
  </si>
  <si>
    <t>1#~9#+(13#~19#,21#~25#+8#)</t>
    <phoneticPr fontId="4" type="noConversion"/>
  </si>
  <si>
    <t>N8012;(SJ007400+SJ003902)</t>
    <phoneticPr fontId="4" type="noConversion"/>
  </si>
  <si>
    <t>SY7714FEC</t>
    <phoneticPr fontId="4" type="noConversion"/>
  </si>
  <si>
    <t>Free wafer</t>
    <phoneticPr fontId="4" type="noConversion"/>
  </si>
  <si>
    <t>B09A2</t>
    <phoneticPr fontId="4" type="noConversion"/>
  </si>
  <si>
    <t>HTKJ</t>
    <phoneticPr fontId="4" type="noConversion"/>
  </si>
  <si>
    <t>TE00001</t>
    <phoneticPr fontId="4" type="noConversion"/>
  </si>
  <si>
    <t>SO16E</t>
  </si>
  <si>
    <t>AFH3EA</t>
    <phoneticPr fontId="4" type="noConversion"/>
  </si>
  <si>
    <t>N7TH5.12</t>
  </si>
  <si>
    <t>7#</t>
  </si>
  <si>
    <t>ESO016130306274</t>
  </si>
  <si>
    <t>SY7714FEC</t>
  </si>
  <si>
    <t>B09A2</t>
  </si>
  <si>
    <t>TE00002</t>
  </si>
  <si>
    <t>AFH3EB</t>
    <phoneticPr fontId="4" type="noConversion"/>
  </si>
  <si>
    <t>N7TH5.13</t>
  </si>
  <si>
    <t>8#</t>
  </si>
  <si>
    <t>ESO016130307178</t>
  </si>
  <si>
    <t>TE00003</t>
  </si>
  <si>
    <t>SO16E</t>
    <phoneticPr fontId="4" type="noConversion"/>
  </si>
  <si>
    <t>AFH3EC</t>
    <phoneticPr fontId="4" type="noConversion"/>
  </si>
  <si>
    <t>N7TH5.14</t>
  </si>
  <si>
    <t>9#</t>
  </si>
  <si>
    <t>ESO016130307179</t>
  </si>
  <si>
    <t>TE00004</t>
  </si>
  <si>
    <t>AFH3ED</t>
    <phoneticPr fontId="4" type="noConversion"/>
  </si>
  <si>
    <t>N7TH5.15</t>
  </si>
  <si>
    <t>10#</t>
    <phoneticPr fontId="4" type="noConversion"/>
  </si>
  <si>
    <t>ESO016130307181</t>
  </si>
  <si>
    <t>TE00005</t>
  </si>
  <si>
    <t>AFH3EE</t>
    <phoneticPr fontId="4" type="noConversion"/>
  </si>
  <si>
    <t>N7TH5.16</t>
  </si>
  <si>
    <t>11#</t>
  </si>
  <si>
    <t>ESO016130307182</t>
    <phoneticPr fontId="4" type="noConversion"/>
  </si>
  <si>
    <t>TE00006</t>
  </si>
  <si>
    <t>AFH3EF</t>
    <phoneticPr fontId="4" type="noConversion"/>
  </si>
  <si>
    <t>N7TH5.17</t>
  </si>
  <si>
    <t>12#</t>
    <phoneticPr fontId="4" type="noConversion"/>
  </si>
  <si>
    <t>ESO016130307180</t>
  </si>
  <si>
    <t>TE00007</t>
  </si>
  <si>
    <t>AFH3EG</t>
    <phoneticPr fontId="4" type="noConversion"/>
  </si>
  <si>
    <t>N7TH5.18</t>
  </si>
  <si>
    <t>13#</t>
  </si>
  <si>
    <t>ESO016130306291</t>
  </si>
  <si>
    <t>HE00224</t>
    <phoneticPr fontId="4" type="noConversion"/>
  </si>
  <si>
    <t>AIY3DD</t>
    <phoneticPr fontId="4" type="noConversion"/>
  </si>
  <si>
    <t>9+13</t>
  </si>
  <si>
    <t>N7W9Q+(SJ004300+SJ004000)</t>
    <phoneticPr fontId="4" type="noConversion"/>
  </si>
  <si>
    <t>N7W9Q;(SJ004300+SJ004000)</t>
    <phoneticPr fontId="4" type="noConversion"/>
  </si>
  <si>
    <t>HE00033</t>
    <phoneticPr fontId="4" type="noConversion"/>
  </si>
  <si>
    <t>LD3AA</t>
    <phoneticPr fontId="4" type="noConversion"/>
  </si>
  <si>
    <t>HE00065</t>
    <phoneticPr fontId="4" type="noConversion"/>
  </si>
  <si>
    <t>KV3AF</t>
    <phoneticPr fontId="4" type="noConversion"/>
  </si>
  <si>
    <t>N7RLL-1</t>
    <phoneticPr fontId="4" type="noConversion"/>
  </si>
  <si>
    <t>HE00090</t>
    <phoneticPr fontId="4" type="noConversion"/>
  </si>
  <si>
    <t>JW3BA</t>
    <phoneticPr fontId="4" type="noConversion"/>
  </si>
  <si>
    <t>3#~4#</t>
  </si>
  <si>
    <t>N7N6C.02/N7N6C.02-2</t>
    <phoneticPr fontId="4" type="noConversion"/>
  </si>
  <si>
    <t>HE00137</t>
    <phoneticPr fontId="4" type="noConversion"/>
  </si>
  <si>
    <t>AEF3CA</t>
    <phoneticPr fontId="4" type="noConversion"/>
  </si>
  <si>
    <t>HE00204</t>
    <phoneticPr fontId="4" type="noConversion"/>
  </si>
  <si>
    <t>NB3CJ</t>
    <phoneticPr fontId="4" type="noConversion"/>
  </si>
  <si>
    <t>N7WL2-1</t>
    <phoneticPr fontId="4" type="noConversion"/>
  </si>
  <si>
    <t>HE00220</t>
    <phoneticPr fontId="4" type="noConversion"/>
  </si>
  <si>
    <t>MG3DB</t>
    <phoneticPr fontId="4" type="noConversion"/>
  </si>
  <si>
    <t>N7WQ7.02</t>
    <phoneticPr fontId="4" type="noConversion"/>
  </si>
  <si>
    <t>HE00279</t>
    <phoneticPr fontId="4" type="noConversion"/>
  </si>
  <si>
    <t>AHC3EA</t>
    <phoneticPr fontId="4" type="noConversion"/>
  </si>
  <si>
    <t>N7YJ6+SJ000300</t>
    <phoneticPr fontId="4" type="noConversion"/>
  </si>
  <si>
    <t>13#~17#+12#~25#</t>
    <phoneticPr fontId="4" type="noConversion"/>
  </si>
  <si>
    <t>N7YJ6;SJ000300</t>
    <phoneticPr fontId="4" type="noConversion"/>
  </si>
  <si>
    <t>HE00201</t>
    <phoneticPr fontId="4" type="noConversion"/>
  </si>
  <si>
    <t>NB3CG</t>
    <phoneticPr fontId="4" type="noConversion"/>
  </si>
  <si>
    <t>HE00249</t>
    <phoneticPr fontId="4" type="noConversion"/>
  </si>
  <si>
    <t>MC3EA</t>
    <phoneticPr fontId="4" type="noConversion"/>
  </si>
  <si>
    <t>HE00301</t>
    <phoneticPr fontId="4" type="noConversion"/>
  </si>
  <si>
    <t>AFB3EH</t>
    <phoneticPr fontId="4" type="noConversion"/>
  </si>
  <si>
    <t>N7SHJ</t>
    <phoneticPr fontId="4" type="noConversion"/>
  </si>
  <si>
    <t>N7SHJ-1</t>
    <phoneticPr fontId="4" type="noConversion"/>
  </si>
  <si>
    <t>HE00313</t>
    <phoneticPr fontId="4" type="noConversion"/>
  </si>
  <si>
    <t>AJM3EB</t>
    <phoneticPr fontId="4" type="noConversion"/>
  </si>
  <si>
    <t>N8066;SJ007500</t>
    <phoneticPr fontId="4" type="noConversion"/>
  </si>
  <si>
    <t>HE00317</t>
    <phoneticPr fontId="4" type="noConversion"/>
  </si>
  <si>
    <t>AHC3EK</t>
    <phoneticPr fontId="4" type="noConversion"/>
  </si>
  <si>
    <t>6+17</t>
    <phoneticPr fontId="4" type="noConversion"/>
  </si>
  <si>
    <t>N8065+SJ006400</t>
    <phoneticPr fontId="4" type="noConversion"/>
  </si>
  <si>
    <t>9#~14#+1#~17#</t>
    <phoneticPr fontId="4" type="noConversion"/>
  </si>
  <si>
    <t>N8065;SJ006400</t>
    <phoneticPr fontId="4" type="noConversion"/>
  </si>
  <si>
    <t>HE00372</t>
    <phoneticPr fontId="4" type="noConversion"/>
  </si>
  <si>
    <t>AJM3FH</t>
    <phoneticPr fontId="4" type="noConversion"/>
  </si>
  <si>
    <t>N81A5+SJ008100</t>
    <phoneticPr fontId="4" type="noConversion"/>
  </si>
  <si>
    <t>1#~11#+1#~4#,6#~15#,17#~24#</t>
    <phoneticPr fontId="4" type="noConversion"/>
  </si>
  <si>
    <t>N81A5;SJ008100</t>
    <phoneticPr fontId="4" type="noConversion"/>
  </si>
  <si>
    <t>HE00316</t>
    <phoneticPr fontId="4" type="noConversion"/>
  </si>
  <si>
    <t>AIY3EF</t>
    <phoneticPr fontId="4" type="noConversion"/>
  </si>
  <si>
    <t>N8065+SJ007200</t>
    <phoneticPr fontId="4" type="noConversion"/>
  </si>
  <si>
    <t>1#~8#+14#~25#</t>
    <phoneticPr fontId="4" type="noConversion"/>
  </si>
  <si>
    <t>N8065;SJ007200</t>
    <phoneticPr fontId="4" type="noConversion"/>
  </si>
  <si>
    <t>HE00329</t>
    <phoneticPr fontId="4" type="noConversion"/>
  </si>
  <si>
    <t>AFB3FC</t>
    <phoneticPr fontId="4" type="noConversion"/>
  </si>
  <si>
    <t>N81Q2</t>
    <phoneticPr fontId="4" type="noConversion"/>
  </si>
  <si>
    <t>HE00341</t>
    <phoneticPr fontId="4" type="noConversion"/>
  </si>
  <si>
    <t>AIG3FA</t>
    <phoneticPr fontId="4" type="noConversion"/>
  </si>
  <si>
    <t>N81Q2.02+EP283400</t>
    <phoneticPr fontId="4" type="noConversion"/>
  </si>
  <si>
    <t>11#~15#+1#~5#,7#~9#,11#~12#</t>
    <phoneticPr fontId="4" type="noConversion"/>
  </si>
  <si>
    <t>N81Q2.02;EP283400</t>
    <phoneticPr fontId="4" type="noConversion"/>
  </si>
  <si>
    <t>HE00434</t>
    <phoneticPr fontId="4" type="noConversion"/>
  </si>
  <si>
    <t>AJM3FM</t>
    <phoneticPr fontId="4" type="noConversion"/>
  </si>
  <si>
    <t>11+23</t>
    <phoneticPr fontId="4" type="noConversion"/>
  </si>
  <si>
    <t>N81Q4+SJ010400</t>
    <phoneticPr fontId="4" type="noConversion"/>
  </si>
  <si>
    <t>14#~24#+1#~21#,23#~24#</t>
    <phoneticPr fontId="4" type="noConversion"/>
  </si>
  <si>
    <t>N81Q4;SJ010400</t>
  </si>
  <si>
    <t>HE00435</t>
    <phoneticPr fontId="4" type="noConversion"/>
  </si>
  <si>
    <t>AJM3FN</t>
    <phoneticPr fontId="4" type="noConversion"/>
  </si>
  <si>
    <t>N81A5+(SJ010300+SJ010400)</t>
    <phoneticPr fontId="4" type="noConversion"/>
  </si>
  <si>
    <t>12#~24#+(1#~25#+25#)</t>
    <phoneticPr fontId="4" type="noConversion"/>
  </si>
  <si>
    <t>N81A5;(SJ010300+SJ010400)</t>
  </si>
  <si>
    <t>HE00439</t>
    <phoneticPr fontId="4" type="noConversion"/>
  </si>
  <si>
    <t>AFB3GA</t>
    <phoneticPr fontId="4" type="noConversion"/>
  </si>
  <si>
    <t>N81A4</t>
    <phoneticPr fontId="4" type="noConversion"/>
  </si>
  <si>
    <t>N81A4</t>
  </si>
  <si>
    <t>HE00440</t>
    <phoneticPr fontId="4" type="noConversion"/>
  </si>
  <si>
    <t>AFB3GB</t>
    <phoneticPr fontId="4" type="noConversion"/>
  </si>
  <si>
    <t>N81A4-1</t>
  </si>
  <si>
    <t>HE00515</t>
    <phoneticPr fontId="4" type="noConversion"/>
  </si>
  <si>
    <t>AJM3GA</t>
    <phoneticPr fontId="4" type="noConversion"/>
  </si>
  <si>
    <t>12+25</t>
    <phoneticPr fontId="4" type="noConversion"/>
  </si>
  <si>
    <t>N82CF+SJ011300</t>
    <phoneticPr fontId="4" type="noConversion"/>
  </si>
  <si>
    <t>12#~23#+1#~25#</t>
    <phoneticPr fontId="4" type="noConversion"/>
  </si>
  <si>
    <t>N82CF;SJ011300</t>
  </si>
  <si>
    <t>HE00526</t>
    <phoneticPr fontId="4" type="noConversion"/>
  </si>
  <si>
    <t>AJM3GB</t>
    <phoneticPr fontId="4" type="noConversion"/>
  </si>
  <si>
    <t>N82CC+SJ011100</t>
    <phoneticPr fontId="4" type="noConversion"/>
  </si>
  <si>
    <t>1#~11#+1#~19#,21#~23#</t>
    <phoneticPr fontId="4" type="noConversion"/>
  </si>
  <si>
    <t>N82CC;SJ011100</t>
  </si>
  <si>
    <t>HE00171</t>
    <phoneticPr fontId="4" type="noConversion"/>
  </si>
  <si>
    <t>AHC3CC</t>
    <phoneticPr fontId="4" type="noConversion"/>
  </si>
  <si>
    <t>N7W62;SJ000400</t>
    <phoneticPr fontId="4" type="noConversion"/>
  </si>
  <si>
    <t>SYB593FAC</t>
    <phoneticPr fontId="4" type="noConversion"/>
  </si>
  <si>
    <t>HE00274</t>
    <phoneticPr fontId="4" type="noConversion"/>
  </si>
  <si>
    <t>AJK3ED</t>
    <phoneticPr fontId="4" type="noConversion"/>
  </si>
  <si>
    <t>N7YCK+SJ001400</t>
    <phoneticPr fontId="4" type="noConversion"/>
  </si>
  <si>
    <t>N7YCK;SJ001400</t>
    <phoneticPr fontId="4" type="noConversion"/>
  </si>
  <si>
    <t>HE00277</t>
    <phoneticPr fontId="4" type="noConversion"/>
  </si>
  <si>
    <t>AIB3EA</t>
    <phoneticPr fontId="4" type="noConversion"/>
  </si>
  <si>
    <t>N7YJ6+SJ000700</t>
    <phoneticPr fontId="4" type="noConversion"/>
  </si>
  <si>
    <t>1#~6#+9#~25#</t>
    <phoneticPr fontId="4" type="noConversion"/>
  </si>
  <si>
    <t>N7YJ6;SJ000700</t>
    <phoneticPr fontId="4" type="noConversion"/>
  </si>
  <si>
    <t>HE00278</t>
    <phoneticPr fontId="4" type="noConversion"/>
  </si>
  <si>
    <t>AIB3EB</t>
    <phoneticPr fontId="4" type="noConversion"/>
  </si>
  <si>
    <t>N7YJ6+SJ000600</t>
    <phoneticPr fontId="4" type="noConversion"/>
  </si>
  <si>
    <t>7#~12#+20#~25#</t>
    <phoneticPr fontId="4" type="noConversion"/>
  </si>
  <si>
    <t>N7YJ6;SJ000600</t>
    <phoneticPr fontId="4" type="noConversion"/>
  </si>
  <si>
    <t>HE00351</t>
    <phoneticPr fontId="4" type="noConversion"/>
  </si>
  <si>
    <t>MG3FD</t>
    <phoneticPr fontId="4" type="noConversion"/>
  </si>
  <si>
    <t>N814P</t>
    <phoneticPr fontId="4" type="noConversion"/>
  </si>
  <si>
    <t>N814P-3</t>
    <phoneticPr fontId="4" type="noConversion"/>
  </si>
  <si>
    <t>HE00385</t>
    <phoneticPr fontId="4" type="noConversion"/>
  </si>
  <si>
    <t>EL3FA</t>
    <phoneticPr fontId="4" type="noConversion"/>
  </si>
  <si>
    <t>7#~10#,12#</t>
    <phoneticPr fontId="4" type="noConversion"/>
  </si>
  <si>
    <t>N7SPL-1</t>
    <phoneticPr fontId="4" type="noConversion"/>
  </si>
  <si>
    <t>HE00392</t>
    <phoneticPr fontId="4" type="noConversion"/>
  </si>
  <si>
    <t>KW3FB</t>
    <phoneticPr fontId="4" type="noConversion"/>
  </si>
  <si>
    <t>N7S54-3</t>
    <phoneticPr fontId="4" type="noConversion"/>
  </si>
  <si>
    <t>HE00406</t>
    <phoneticPr fontId="4" type="noConversion"/>
  </si>
  <si>
    <t>LE3FG</t>
    <phoneticPr fontId="4" type="noConversion"/>
  </si>
  <si>
    <t>N7W5R</t>
    <phoneticPr fontId="4" type="noConversion"/>
  </si>
  <si>
    <t>HE00407</t>
    <phoneticPr fontId="4" type="noConversion"/>
  </si>
  <si>
    <t>LE3FH</t>
    <phoneticPr fontId="4" type="noConversion"/>
  </si>
  <si>
    <t>N7W5R-1</t>
    <phoneticPr fontId="4" type="noConversion"/>
  </si>
  <si>
    <t>HE00408</t>
    <phoneticPr fontId="4" type="noConversion"/>
  </si>
  <si>
    <t>LE3FI</t>
    <phoneticPr fontId="4" type="noConversion"/>
  </si>
  <si>
    <t>N7WWP</t>
    <phoneticPr fontId="4" type="noConversion"/>
  </si>
  <si>
    <t>HE00427</t>
    <phoneticPr fontId="4" type="noConversion"/>
  </si>
  <si>
    <t>HY3FP</t>
    <phoneticPr fontId="4" type="noConversion"/>
  </si>
  <si>
    <t>N7WWN</t>
    <phoneticPr fontId="4" type="noConversion"/>
  </si>
  <si>
    <t>HE00428</t>
    <phoneticPr fontId="4" type="noConversion"/>
  </si>
  <si>
    <t>HY3FQ</t>
    <phoneticPr fontId="4" type="noConversion"/>
  </si>
  <si>
    <t>13#~24#</t>
    <phoneticPr fontId="4" type="noConversion"/>
  </si>
  <si>
    <t>N7WWN-1</t>
    <phoneticPr fontId="4" type="noConversion"/>
  </si>
  <si>
    <t>HE00429</t>
    <phoneticPr fontId="4" type="noConversion"/>
  </si>
  <si>
    <t>HY3FR</t>
    <phoneticPr fontId="4" type="noConversion"/>
  </si>
  <si>
    <t>N7WWM</t>
    <phoneticPr fontId="4" type="noConversion"/>
  </si>
  <si>
    <t>HE00430</t>
    <phoneticPr fontId="4" type="noConversion"/>
  </si>
  <si>
    <t>HY3FS</t>
    <phoneticPr fontId="4" type="noConversion"/>
  </si>
  <si>
    <t>N7WWM-1</t>
    <phoneticPr fontId="4" type="noConversion"/>
  </si>
  <si>
    <t>HE00431</t>
    <phoneticPr fontId="4" type="noConversion"/>
  </si>
  <si>
    <t>AJM3FJ</t>
    <phoneticPr fontId="4" type="noConversion"/>
  </si>
  <si>
    <t>N82CG.02+SJ008600</t>
    <phoneticPr fontId="4" type="noConversion"/>
  </si>
  <si>
    <t>1#~9#+2#~6#,11#,13#~21#,23#~25#</t>
    <phoneticPr fontId="4" type="noConversion"/>
  </si>
  <si>
    <t>N82CG.02;SJ008600</t>
    <phoneticPr fontId="4" type="noConversion"/>
  </si>
  <si>
    <t>HE00436</t>
    <phoneticPr fontId="4" type="noConversion"/>
  </si>
  <si>
    <t>AJM3FO</t>
    <phoneticPr fontId="4" type="noConversion"/>
  </si>
  <si>
    <t>N82CF+(SJ008000+SJ008200)</t>
    <phoneticPr fontId="4" type="noConversion"/>
  </si>
  <si>
    <t>1#~11#+(1#~3#,5#~8#,10#~18#,20#~24#+24#)</t>
    <phoneticPr fontId="4" type="noConversion"/>
  </si>
  <si>
    <t>N82CF;(SJ008000+SJ008200)</t>
    <phoneticPr fontId="4" type="noConversion"/>
  </si>
  <si>
    <t>D</t>
  </si>
  <si>
    <t>HE00457</t>
    <phoneticPr fontId="4" type="noConversion"/>
  </si>
  <si>
    <t>N7RLN-1</t>
    <phoneticPr fontId="4" type="noConversion"/>
  </si>
  <si>
    <t>HE00471</t>
    <phoneticPr fontId="4" type="noConversion"/>
  </si>
  <si>
    <t>JD3GA</t>
    <phoneticPr fontId="4" type="noConversion"/>
  </si>
  <si>
    <t>N7S53-2</t>
    <phoneticPr fontId="4" type="noConversion"/>
  </si>
  <si>
    <t>HE00485</t>
    <phoneticPr fontId="4" type="noConversion"/>
  </si>
  <si>
    <t>HY3GA</t>
    <phoneticPr fontId="4" type="noConversion"/>
  </si>
  <si>
    <t>N7W44</t>
    <phoneticPr fontId="4" type="noConversion"/>
  </si>
  <si>
    <t>N7W44-1</t>
    <phoneticPr fontId="4" type="noConversion"/>
  </si>
  <si>
    <t>HE00486</t>
    <phoneticPr fontId="4" type="noConversion"/>
  </si>
  <si>
    <t>HY3GB</t>
    <phoneticPr fontId="4" type="noConversion"/>
  </si>
  <si>
    <t>N82AL.02</t>
    <phoneticPr fontId="4" type="noConversion"/>
  </si>
  <si>
    <t>HE00487</t>
    <phoneticPr fontId="4" type="noConversion"/>
  </si>
  <si>
    <t>HY3GC</t>
    <phoneticPr fontId="4" type="noConversion"/>
  </si>
  <si>
    <t>N82AK</t>
    <phoneticPr fontId="4" type="noConversion"/>
  </si>
  <si>
    <t>HE00519</t>
    <phoneticPr fontId="4" type="noConversion"/>
  </si>
  <si>
    <t>AJP3GA</t>
    <phoneticPr fontId="4" type="noConversion"/>
  </si>
  <si>
    <t>3.5+4</t>
    <phoneticPr fontId="4" type="noConversion"/>
  </si>
  <si>
    <t>N82C9+EP285500</t>
    <phoneticPr fontId="4" type="noConversion"/>
  </si>
  <si>
    <t>7#,9#~11#+9#,10#,13#,14#</t>
    <phoneticPr fontId="4" type="noConversion"/>
  </si>
  <si>
    <t>N82C9;EP285500</t>
    <phoneticPr fontId="4" type="noConversion"/>
  </si>
  <si>
    <t>AJG3GC</t>
    <phoneticPr fontId="4" type="noConversion"/>
  </si>
  <si>
    <r>
      <t>8#,12#,11#(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)+2#,5#,6#,4#(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4" type="noConversion"/>
  </si>
  <si>
    <t>HE00529</t>
    <phoneticPr fontId="4" type="noConversion"/>
  </si>
  <si>
    <t>AIY3GF</t>
    <phoneticPr fontId="4" type="noConversion"/>
  </si>
  <si>
    <t>N82CH+(SJ008800+SJ009500)</t>
    <phoneticPr fontId="4" type="noConversion"/>
  </si>
  <si>
    <t>10#~17#+(24#~25#+1#~9#,11#)</t>
    <phoneticPr fontId="4" type="noConversion"/>
  </si>
  <si>
    <t>N82CH;(SJ008800+SJ009500)</t>
    <phoneticPr fontId="4" type="noConversion"/>
  </si>
  <si>
    <t>HE00530</t>
    <phoneticPr fontId="4" type="noConversion"/>
  </si>
  <si>
    <t>AIY3GG</t>
    <phoneticPr fontId="4" type="noConversion"/>
  </si>
  <si>
    <t>N82CH+(SJ009500+SJ009300)</t>
    <phoneticPr fontId="4" type="noConversion"/>
  </si>
  <si>
    <t>18#~25#+(12#~16#,19#~20#,22#,25#+1#~3#)</t>
    <phoneticPr fontId="4" type="noConversion"/>
  </si>
  <si>
    <t>N82CH;(SJ009500+SJ009300)</t>
    <phoneticPr fontId="4" type="noConversion"/>
  </si>
  <si>
    <t>HE00553</t>
    <phoneticPr fontId="4" type="noConversion"/>
  </si>
  <si>
    <t>AJM3GC</t>
    <phoneticPr fontId="4" type="noConversion"/>
  </si>
  <si>
    <t>N83MW+SJ011200</t>
    <phoneticPr fontId="4" type="noConversion"/>
  </si>
  <si>
    <t>1#~12#+1#~10#,12#~25#</t>
    <phoneticPr fontId="4" type="noConversion"/>
  </si>
  <si>
    <t>N83MW;SJ011200</t>
    <phoneticPr fontId="4" type="noConversion"/>
  </si>
  <si>
    <t>HE00348</t>
    <phoneticPr fontId="4" type="noConversion"/>
  </si>
  <si>
    <t>MG3FA</t>
    <phoneticPr fontId="4" type="noConversion"/>
  </si>
  <si>
    <t>1#~6#,9#~13#</t>
    <phoneticPr fontId="4" type="noConversion"/>
  </si>
  <si>
    <t>N814P</t>
  </si>
  <si>
    <t>SY58593AFAC</t>
    <phoneticPr fontId="4" type="noConversion"/>
  </si>
  <si>
    <t>E02TD0+A2X02A</t>
    <phoneticPr fontId="4" type="noConversion"/>
  </si>
  <si>
    <t>HE00369</t>
    <phoneticPr fontId="4" type="noConversion"/>
  </si>
  <si>
    <t>AMK3FA</t>
    <phoneticPr fontId="4" type="noConversion"/>
  </si>
  <si>
    <t>N7W61.08+(SJ008403+SJ007703)</t>
    <phoneticPr fontId="4" type="noConversion"/>
  </si>
  <si>
    <t>13#+(7#+3#)</t>
    <phoneticPr fontId="4" type="noConversion"/>
  </si>
  <si>
    <t>N7W61.08;SJ007703</t>
  </si>
  <si>
    <t>HE00390</t>
    <phoneticPr fontId="4" type="noConversion"/>
  </si>
  <si>
    <t>N7W61.08+(SJ008500+SJ008100)</t>
    <phoneticPr fontId="4" type="noConversion"/>
  </si>
  <si>
    <t>20#+(25#+25#)</t>
    <phoneticPr fontId="4" type="noConversion"/>
  </si>
  <si>
    <t>N7W61.08;(SJ008500+SJ008100)</t>
    <phoneticPr fontId="4" type="noConversion"/>
  </si>
  <si>
    <t>HE00393</t>
    <phoneticPr fontId="4" type="noConversion"/>
  </si>
  <si>
    <t>KW3FC</t>
    <phoneticPr fontId="4" type="noConversion"/>
  </si>
  <si>
    <t>N7S36.08</t>
    <phoneticPr fontId="4" type="noConversion"/>
  </si>
  <si>
    <t>4#,9#,12#,17#,20#</t>
    <phoneticPr fontId="4" type="noConversion"/>
  </si>
  <si>
    <t>A32A2</t>
    <phoneticPr fontId="4" type="noConversion"/>
  </si>
  <si>
    <t>HE00398</t>
    <phoneticPr fontId="4" type="noConversion"/>
  </si>
  <si>
    <t>ML3FC</t>
    <phoneticPr fontId="4" type="noConversion"/>
  </si>
  <si>
    <t>N82A3</t>
    <phoneticPr fontId="4" type="noConversion"/>
  </si>
  <si>
    <t>HE00412</t>
    <phoneticPr fontId="4" type="noConversion"/>
  </si>
  <si>
    <t>LE3FM</t>
    <phoneticPr fontId="4" type="noConversion"/>
  </si>
  <si>
    <t>SY58294FAC</t>
    <phoneticPr fontId="4" type="noConversion"/>
  </si>
  <si>
    <t>E02T2+X01</t>
    <phoneticPr fontId="4" type="noConversion"/>
  </si>
  <si>
    <t>JCET</t>
    <phoneticPr fontId="4" type="noConversion"/>
  </si>
  <si>
    <t>HD00001</t>
    <phoneticPr fontId="4" type="noConversion"/>
  </si>
  <si>
    <t>SO8</t>
    <phoneticPr fontId="4" type="noConversion"/>
  </si>
  <si>
    <t>AHC2OA</t>
    <phoneticPr fontId="4" type="noConversion"/>
  </si>
  <si>
    <t>ASMC</t>
    <phoneticPr fontId="4" type="noConversion"/>
  </si>
  <si>
    <t>3+8</t>
    <phoneticPr fontId="4" type="noConversion"/>
  </si>
  <si>
    <t>N77L7.06+E00757.02F</t>
    <phoneticPr fontId="4" type="noConversion"/>
  </si>
  <si>
    <t>6#~8#+9#~16#</t>
    <phoneticPr fontId="4" type="noConversion"/>
  </si>
  <si>
    <t>E00757.02F/N77L7.06</t>
  </si>
  <si>
    <t>HD00002</t>
    <phoneticPr fontId="4" type="noConversion"/>
  </si>
  <si>
    <t>SO8</t>
  </si>
  <si>
    <t>AHC2OB</t>
    <phoneticPr fontId="4" type="noConversion"/>
  </si>
  <si>
    <t>2+4</t>
    <phoneticPr fontId="4" type="noConversion"/>
  </si>
  <si>
    <t>N791F.04+E00757.02F</t>
    <phoneticPr fontId="4" type="noConversion"/>
  </si>
  <si>
    <t>13#~14#+17#~20#</t>
    <phoneticPr fontId="4" type="noConversion"/>
  </si>
  <si>
    <t>E00757.02F/N791F.04</t>
  </si>
  <si>
    <t>SY8088AAC</t>
    <phoneticPr fontId="4" type="noConversion"/>
  </si>
  <si>
    <t>A11C0</t>
    <phoneticPr fontId="4" type="noConversion"/>
  </si>
  <si>
    <t>HD00003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</si>
  <si>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</si>
  <si>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LD2OA</t>
    <phoneticPr fontId="4" type="noConversion"/>
  </si>
  <si>
    <t>HJTC</t>
    <phoneticPr fontId="4" type="noConversion"/>
  </si>
  <si>
    <t>N790Y.05</t>
    <phoneticPr fontId="4" type="noConversion"/>
  </si>
  <si>
    <r>
      <t>8#+7#(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4" type="noConversion"/>
  </si>
  <si>
    <t>N790Y.05</t>
  </si>
  <si>
    <t>SY8002AABC</t>
    <phoneticPr fontId="4" type="noConversion"/>
  </si>
  <si>
    <t>A25C1</t>
    <phoneticPr fontId="4" type="noConversion"/>
  </si>
  <si>
    <t>HD00004</t>
    <phoneticPr fontId="4" type="noConversion"/>
  </si>
  <si>
    <t>SOT23-6</t>
    <phoneticPr fontId="4" type="noConversion"/>
  </si>
  <si>
    <t>KG2PA</t>
    <phoneticPr fontId="4" type="noConversion"/>
  </si>
  <si>
    <t>N7AYQ.01</t>
  </si>
  <si>
    <t>1#~10#</t>
  </si>
  <si>
    <t>HD00005</t>
    <phoneticPr fontId="4" type="noConversion"/>
  </si>
  <si>
    <t>AHC2PA</t>
    <phoneticPr fontId="4" type="noConversion"/>
  </si>
  <si>
    <r>
      <t>2</t>
    </r>
    <r>
      <rPr>
        <sz val="10"/>
        <rFont val="宋体"/>
        <family val="3"/>
        <charset val="134"/>
      </rPr>
      <t>片蓝膜</t>
    </r>
    <r>
      <rPr>
        <sz val="10"/>
        <rFont val="Arial"/>
        <family val="2"/>
      </rPr>
      <t>+2</t>
    </r>
    <phoneticPr fontId="4" type="noConversion"/>
  </si>
  <si>
    <r>
      <t>N77L7.06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N791F.04</t>
    </r>
    <r>
      <rPr>
        <sz val="10"/>
        <rFont val="宋体"/>
        <family val="3"/>
        <charset val="134"/>
      </rPr>
      <t>（蓝膜）</t>
    </r>
    <r>
      <rPr>
        <sz val="10"/>
        <rFont val="Arial"/>
        <family val="2"/>
      </rPr>
      <t>+E00757.04F</t>
    </r>
    <phoneticPr fontId="4" type="noConversion"/>
  </si>
  <si>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+22#~23#</t>
    </r>
    <phoneticPr fontId="4" type="noConversion"/>
  </si>
  <si>
    <t>E00757.04F/N77L7.06;N791F.04</t>
  </si>
  <si>
    <t>SY8089AAAC</t>
    <phoneticPr fontId="4" type="noConversion"/>
  </si>
  <si>
    <t>HD00006</t>
    <phoneticPr fontId="4" type="noConversion"/>
  </si>
  <si>
    <t>KV2PA</t>
    <phoneticPr fontId="4" type="noConversion"/>
  </si>
  <si>
    <t>N7AYQ.01</t>
    <phoneticPr fontId="4" type="noConversion"/>
  </si>
  <si>
    <t>11#~12#</t>
    <phoneticPr fontId="4" type="noConversion"/>
  </si>
  <si>
    <t>N7AYQ.01-1</t>
    <phoneticPr fontId="4" type="noConversion"/>
  </si>
  <si>
    <t>A25A0</t>
    <phoneticPr fontId="4" type="noConversion"/>
  </si>
  <si>
    <t>HD00007</t>
    <phoneticPr fontId="4" type="noConversion"/>
  </si>
  <si>
    <t>DFN2*2-8</t>
    <phoneticPr fontId="4" type="noConversion"/>
  </si>
  <si>
    <t>HU2PA</t>
    <phoneticPr fontId="4" type="noConversion"/>
  </si>
  <si>
    <t>N7AYQ</t>
    <phoneticPr fontId="4" type="noConversion"/>
  </si>
  <si>
    <t>18#~25#</t>
    <phoneticPr fontId="4" type="noConversion"/>
  </si>
  <si>
    <t>HD00008</t>
  </si>
  <si>
    <t>KG2PB</t>
    <phoneticPr fontId="4" type="noConversion"/>
  </si>
  <si>
    <t>N7AYR</t>
  </si>
  <si>
    <t>1#~11#</t>
    <phoneticPr fontId="4" type="noConversion"/>
  </si>
  <si>
    <t>HD00009</t>
  </si>
  <si>
    <t>KG2PC</t>
    <phoneticPr fontId="4" type="noConversion"/>
  </si>
  <si>
    <t>N7AYR</t>
    <phoneticPr fontId="4" type="noConversion"/>
  </si>
  <si>
    <t>12#~23#</t>
    <phoneticPr fontId="4" type="noConversion"/>
  </si>
  <si>
    <t>N7AYR-1</t>
  </si>
  <si>
    <t>SY58103FAC</t>
    <phoneticPr fontId="4" type="noConversion"/>
  </si>
  <si>
    <t>E02G1+A2X01A</t>
    <phoneticPr fontId="4" type="noConversion"/>
  </si>
  <si>
    <t>HD00025</t>
    <phoneticPr fontId="4" type="noConversion"/>
  </si>
  <si>
    <t>AJT2RA</t>
    <phoneticPr fontId="4" type="noConversion"/>
  </si>
  <si>
    <t>2+6</t>
  </si>
  <si>
    <t>N791C.01+EP2717.00F</t>
    <phoneticPr fontId="4" type="noConversion"/>
  </si>
  <si>
    <t>1#,2#+8#~13#</t>
    <phoneticPr fontId="4" type="noConversion"/>
  </si>
  <si>
    <t>SY8061DEC</t>
    <phoneticPr fontId="4" type="noConversion"/>
  </si>
  <si>
    <t>A11A1</t>
    <phoneticPr fontId="4" type="noConversion"/>
  </si>
  <si>
    <t>HD00011</t>
    <phoneticPr fontId="4" type="noConversion"/>
  </si>
  <si>
    <t>DFN2*2-6</t>
    <phoneticPr fontId="4" type="noConversion"/>
  </si>
  <si>
    <t>LH2PA</t>
    <phoneticPr fontId="4" type="noConversion"/>
  </si>
  <si>
    <r>
      <t>1</t>
    </r>
    <r>
      <rPr>
        <sz val="10"/>
        <rFont val="宋体"/>
        <family val="3"/>
        <charset val="134"/>
      </rPr>
      <t>片蓝膜</t>
    </r>
    <r>
      <rPr>
        <sz val="10"/>
        <rFont val="Arial"/>
        <family val="2"/>
      </rPr>
      <t>+1</t>
    </r>
    <phoneticPr fontId="4" type="noConversion"/>
  </si>
  <si>
    <t>N761W.09</t>
    <phoneticPr fontId="4" type="noConversion"/>
  </si>
  <si>
    <r>
      <t>9#(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)+11#</t>
    </r>
    <phoneticPr fontId="4" type="noConversion"/>
  </si>
  <si>
    <t>N761W.09</t>
  </si>
  <si>
    <t>SYP100ABC</t>
    <phoneticPr fontId="4" type="noConversion"/>
  </si>
  <si>
    <t>A25A0</t>
  </si>
  <si>
    <t>HD00012</t>
    <phoneticPr fontId="4" type="noConversion"/>
  </si>
  <si>
    <t>GL2QA</t>
    <phoneticPr fontId="4" type="noConversion"/>
  </si>
  <si>
    <t>HJTC</t>
  </si>
  <si>
    <t>N7C3T</t>
  </si>
  <si>
    <t>1#~6#</t>
  </si>
  <si>
    <t>N7C3T</t>
    <phoneticPr fontId="4" type="noConversion"/>
  </si>
  <si>
    <t>SY58294FAC</t>
    <phoneticPr fontId="4" type="noConversion"/>
  </si>
  <si>
    <t>E02T2+A3X01A</t>
    <phoneticPr fontId="4" type="noConversion"/>
  </si>
  <si>
    <t>HD00013</t>
    <phoneticPr fontId="4" type="noConversion"/>
  </si>
  <si>
    <t>AHC2QA</t>
    <phoneticPr fontId="4" type="noConversion"/>
  </si>
  <si>
    <t>8+23</t>
    <phoneticPr fontId="4" type="noConversion"/>
  </si>
  <si>
    <t>N791C.02+EP2707.00F</t>
    <phoneticPr fontId="4" type="noConversion"/>
  </si>
  <si>
    <t>EP2707.00F/N791C.02</t>
    <phoneticPr fontId="4" type="noConversion"/>
  </si>
  <si>
    <t>HD00014</t>
    <phoneticPr fontId="4" type="noConversion"/>
  </si>
  <si>
    <t>KG2QA</t>
    <phoneticPr fontId="4" type="noConversion"/>
  </si>
  <si>
    <t>N7AYS.03</t>
  </si>
  <si>
    <t>13#~25#</t>
  </si>
  <si>
    <t>HD00015</t>
  </si>
  <si>
    <t>KG2QB</t>
    <phoneticPr fontId="4" type="noConversion"/>
  </si>
  <si>
    <t>N7C3W</t>
  </si>
  <si>
    <t>1#~12#</t>
  </si>
  <si>
    <t>HD00018</t>
  </si>
  <si>
    <t>KG2QE</t>
    <phoneticPr fontId="4" type="noConversion"/>
  </si>
  <si>
    <t>N7C3S</t>
  </si>
  <si>
    <t>N7C3S-1</t>
    <phoneticPr fontId="4" type="noConversion"/>
  </si>
  <si>
    <t>SY8002AABC</t>
    <phoneticPr fontId="4" type="noConversion"/>
  </si>
  <si>
    <t>HD00017</t>
    <phoneticPr fontId="4" type="noConversion"/>
  </si>
  <si>
    <t>KG2QD</t>
    <phoneticPr fontId="4" type="noConversion"/>
  </si>
  <si>
    <t>N7C3S</t>
    <phoneticPr fontId="4" type="noConversion"/>
  </si>
  <si>
    <t>1#~12#</t>
    <phoneticPr fontId="4" type="noConversion"/>
  </si>
  <si>
    <t>HD00016</t>
    <phoneticPr fontId="4" type="noConversion"/>
  </si>
  <si>
    <t>KG2QC</t>
    <phoneticPr fontId="4" type="noConversion"/>
  </si>
  <si>
    <t>N7C3W</t>
    <phoneticPr fontId="4" type="noConversion"/>
  </si>
  <si>
    <t>13#~25#</t>
    <phoneticPr fontId="4" type="noConversion"/>
  </si>
  <si>
    <t>N7C3W-1</t>
    <phoneticPr fontId="4" type="noConversion"/>
  </si>
  <si>
    <t>SY58544FAC</t>
    <phoneticPr fontId="4" type="noConversion"/>
  </si>
  <si>
    <t>E02V0+A2X01A</t>
    <phoneticPr fontId="4" type="noConversion"/>
  </si>
  <si>
    <t>HD00019</t>
    <phoneticPr fontId="4" type="noConversion"/>
  </si>
  <si>
    <t>AIC2QA</t>
    <phoneticPr fontId="4" type="noConversion"/>
  </si>
  <si>
    <t>2+6</t>
    <phoneticPr fontId="4" type="noConversion"/>
  </si>
  <si>
    <t>N791C+EP2717.00F</t>
    <phoneticPr fontId="4" type="noConversion"/>
  </si>
  <si>
    <t>24#,25#+2#~7#</t>
    <phoneticPr fontId="4" type="noConversion"/>
  </si>
  <si>
    <t>EP2717.00F/N791C</t>
    <phoneticPr fontId="4" type="noConversion"/>
  </si>
  <si>
    <t>SYW231ABC</t>
    <phoneticPr fontId="4" type="noConversion"/>
  </si>
  <si>
    <t>HD00020</t>
    <phoneticPr fontId="4" type="noConversion"/>
  </si>
  <si>
    <t>GL2RA</t>
    <phoneticPr fontId="4" type="noConversion"/>
  </si>
  <si>
    <t>7#~17#</t>
  </si>
  <si>
    <t>N7C3T-1</t>
  </si>
  <si>
    <t>HD00021</t>
    <phoneticPr fontId="4" type="noConversion"/>
  </si>
  <si>
    <t>KG2RA</t>
    <phoneticPr fontId="4" type="noConversion"/>
  </si>
  <si>
    <t>N7AYS.04</t>
    <phoneticPr fontId="4" type="noConversion"/>
  </si>
  <si>
    <t>6#~12#</t>
    <phoneticPr fontId="4" type="noConversion"/>
  </si>
  <si>
    <t>SY5813ABC</t>
    <phoneticPr fontId="4" type="noConversion"/>
  </si>
  <si>
    <t>E02F0</t>
    <phoneticPr fontId="4" type="noConversion"/>
  </si>
  <si>
    <t>HD00023</t>
    <phoneticPr fontId="4" type="noConversion"/>
  </si>
  <si>
    <t>HQ2RA</t>
    <phoneticPr fontId="4" type="noConversion"/>
  </si>
  <si>
    <t>N791F.06</t>
    <phoneticPr fontId="4" type="noConversion"/>
  </si>
  <si>
    <t>21#~23#</t>
    <phoneticPr fontId="4" type="noConversion"/>
  </si>
  <si>
    <t>HD00029</t>
    <phoneticPr fontId="4" type="noConversion"/>
  </si>
  <si>
    <t>KG2RB</t>
    <phoneticPr fontId="4" type="noConversion"/>
  </si>
  <si>
    <t>N7J3C</t>
    <phoneticPr fontId="4" type="noConversion"/>
  </si>
  <si>
    <t>10#~17#</t>
    <phoneticPr fontId="4" type="noConversion"/>
  </si>
  <si>
    <t>HD00030</t>
    <phoneticPr fontId="4" type="noConversion"/>
  </si>
  <si>
    <t>KG2RC</t>
    <phoneticPr fontId="4" type="noConversion"/>
  </si>
  <si>
    <t>N7J3C-1</t>
    <phoneticPr fontId="4" type="noConversion"/>
  </si>
  <si>
    <t>HD00031</t>
    <phoneticPr fontId="4" type="noConversion"/>
  </si>
  <si>
    <t>LH2RA</t>
    <phoneticPr fontId="4" type="noConversion"/>
  </si>
  <si>
    <t>N7J3F.04</t>
    <phoneticPr fontId="4" type="noConversion"/>
  </si>
  <si>
    <t>24#,25#</t>
    <phoneticPr fontId="4" type="noConversion"/>
  </si>
  <si>
    <t>SY5804AFAC</t>
    <phoneticPr fontId="4" type="noConversion"/>
  </si>
  <si>
    <t>E02D0</t>
    <phoneticPr fontId="4" type="noConversion"/>
  </si>
  <si>
    <t>HD00032</t>
    <phoneticPr fontId="4" type="noConversion"/>
  </si>
  <si>
    <t>AFG2SA</t>
    <phoneticPr fontId="4" type="noConversion"/>
  </si>
  <si>
    <t>N7HR7</t>
    <phoneticPr fontId="4" type="noConversion"/>
  </si>
  <si>
    <t>1#~7#</t>
    <phoneticPr fontId="4" type="noConversion"/>
  </si>
  <si>
    <t>SYV719FAC</t>
    <phoneticPr fontId="4" type="noConversion"/>
  </si>
  <si>
    <t>HD00034</t>
    <phoneticPr fontId="4" type="noConversion"/>
  </si>
  <si>
    <t>AFS2SA</t>
    <phoneticPr fontId="4" type="noConversion"/>
  </si>
  <si>
    <t>17#~25#</t>
    <phoneticPr fontId="4" type="noConversion"/>
  </si>
  <si>
    <t>N7HR7-2</t>
    <phoneticPr fontId="4" type="noConversion"/>
  </si>
  <si>
    <t>HD00037</t>
    <phoneticPr fontId="4" type="noConversion"/>
  </si>
  <si>
    <t>KG2SA</t>
    <phoneticPr fontId="4" type="noConversion"/>
  </si>
  <si>
    <t>N7JFR</t>
    <phoneticPr fontId="4" type="noConversion"/>
  </si>
  <si>
    <t>HD00038</t>
    <phoneticPr fontId="4" type="noConversion"/>
  </si>
  <si>
    <t>KG2SB</t>
    <phoneticPr fontId="4" type="noConversion"/>
  </si>
  <si>
    <t>N7JFR-1</t>
    <phoneticPr fontId="4" type="noConversion"/>
  </si>
  <si>
    <t>HD00040</t>
    <phoneticPr fontId="4" type="noConversion"/>
  </si>
  <si>
    <t>KG2SD</t>
    <phoneticPr fontId="4" type="noConversion"/>
  </si>
  <si>
    <t>N7JFS</t>
    <phoneticPr fontId="4" type="noConversion"/>
  </si>
  <si>
    <t>N7JFS-1</t>
    <phoneticPr fontId="4" type="noConversion"/>
  </si>
  <si>
    <t>HD00054</t>
    <phoneticPr fontId="4" type="noConversion"/>
  </si>
  <si>
    <t>LH2SA</t>
    <phoneticPr fontId="4" type="noConversion"/>
  </si>
  <si>
    <t>N7G58.16</t>
    <phoneticPr fontId="4" type="noConversion"/>
  </si>
  <si>
    <t>16#</t>
    <phoneticPr fontId="4" type="noConversion"/>
  </si>
  <si>
    <t>HD00039</t>
    <phoneticPr fontId="4" type="noConversion"/>
  </si>
  <si>
    <t>KG2SC</t>
    <phoneticPr fontId="4" type="noConversion"/>
  </si>
  <si>
    <t>HD00045</t>
    <phoneticPr fontId="4" type="noConversion"/>
  </si>
  <si>
    <t>KG2SE</t>
    <phoneticPr fontId="4" type="noConversion"/>
  </si>
  <si>
    <t>N7JFP</t>
    <phoneticPr fontId="4" type="noConversion"/>
  </si>
  <si>
    <t>N7JFP-1</t>
    <phoneticPr fontId="4" type="noConversion"/>
  </si>
  <si>
    <t>HD00046</t>
    <phoneticPr fontId="4" type="noConversion"/>
  </si>
  <si>
    <t>KG2SF</t>
    <phoneticPr fontId="4" type="noConversion"/>
  </si>
  <si>
    <t>HD00047</t>
    <phoneticPr fontId="4" type="noConversion"/>
  </si>
  <si>
    <t>KG2SG</t>
    <phoneticPr fontId="4" type="noConversion"/>
  </si>
  <si>
    <t>N7JFQ</t>
    <phoneticPr fontId="4" type="noConversion"/>
  </si>
  <si>
    <t>HD00048</t>
    <phoneticPr fontId="4" type="noConversion"/>
  </si>
  <si>
    <t>KG2SH</t>
    <phoneticPr fontId="4" type="noConversion"/>
  </si>
  <si>
    <t>N7JFQ-1</t>
    <phoneticPr fontId="4" type="noConversion"/>
  </si>
  <si>
    <t>HD00049</t>
    <phoneticPr fontId="4" type="noConversion"/>
  </si>
  <si>
    <t>KG2SI</t>
    <phoneticPr fontId="4" type="noConversion"/>
  </si>
  <si>
    <t>N7JFN</t>
    <phoneticPr fontId="4" type="noConversion"/>
  </si>
  <si>
    <t>HD00050</t>
    <phoneticPr fontId="4" type="noConversion"/>
  </si>
  <si>
    <t>KG2SJ</t>
    <phoneticPr fontId="4" type="noConversion"/>
  </si>
  <si>
    <t>N7JFN-1</t>
    <phoneticPr fontId="4" type="noConversion"/>
  </si>
  <si>
    <t>HD00055</t>
    <phoneticPr fontId="4" type="noConversion"/>
  </si>
  <si>
    <t>LH2SB</t>
    <phoneticPr fontId="4" type="noConversion"/>
  </si>
  <si>
    <t>N7G58.17</t>
    <phoneticPr fontId="4" type="noConversion"/>
  </si>
  <si>
    <t>17#~22#</t>
    <phoneticPr fontId="4" type="noConversion"/>
  </si>
  <si>
    <t>HD00059</t>
    <phoneticPr fontId="4" type="noConversion"/>
  </si>
  <si>
    <t>KG2SK</t>
    <phoneticPr fontId="4" type="noConversion"/>
  </si>
  <si>
    <t>N7K0L</t>
    <phoneticPr fontId="4" type="noConversion"/>
  </si>
  <si>
    <t>2#~13#</t>
    <phoneticPr fontId="4" type="noConversion"/>
  </si>
  <si>
    <t>HD00070</t>
    <phoneticPr fontId="4" type="noConversion"/>
  </si>
  <si>
    <t>AFG2TA</t>
    <phoneticPr fontId="4" type="noConversion"/>
  </si>
  <si>
    <t>N7K1Q</t>
    <phoneticPr fontId="4" type="noConversion"/>
  </si>
  <si>
    <t>1#~10#</t>
    <phoneticPr fontId="4" type="noConversion"/>
  </si>
  <si>
    <t>SY5810ABC</t>
    <phoneticPr fontId="4" type="noConversion"/>
  </si>
  <si>
    <t>HD00035</t>
    <phoneticPr fontId="4" type="noConversion"/>
  </si>
  <si>
    <t>GZ2SA</t>
    <phoneticPr fontId="4" type="noConversion"/>
  </si>
  <si>
    <t>N7HR9</t>
    <phoneticPr fontId="4" type="noConversion"/>
  </si>
  <si>
    <t>1#~14#</t>
    <phoneticPr fontId="4" type="noConversion"/>
  </si>
  <si>
    <t>SY8088AAC</t>
    <phoneticPr fontId="4" type="noConversion"/>
  </si>
  <si>
    <t>HD00041</t>
    <phoneticPr fontId="4" type="noConversion"/>
  </si>
  <si>
    <t>LD2SA</t>
    <phoneticPr fontId="4" type="noConversion"/>
  </si>
  <si>
    <t>N7J3F</t>
    <phoneticPr fontId="4" type="noConversion"/>
  </si>
  <si>
    <t>1#~5#</t>
    <phoneticPr fontId="4" type="noConversion"/>
  </si>
  <si>
    <t>HD00042</t>
    <phoneticPr fontId="4" type="noConversion"/>
  </si>
  <si>
    <t>LD2SB</t>
    <phoneticPr fontId="4" type="noConversion"/>
  </si>
  <si>
    <t>6#~10#</t>
    <phoneticPr fontId="4" type="noConversion"/>
  </si>
  <si>
    <t>N7J3F-1</t>
    <phoneticPr fontId="4" type="noConversion"/>
  </si>
  <si>
    <t>HD00043</t>
    <phoneticPr fontId="4" type="noConversion"/>
  </si>
  <si>
    <t>LD2SC</t>
    <phoneticPr fontId="4" type="noConversion"/>
  </si>
  <si>
    <t>11#~15#</t>
    <phoneticPr fontId="4" type="noConversion"/>
  </si>
  <si>
    <t>N7J3F-2</t>
    <phoneticPr fontId="4" type="noConversion"/>
  </si>
  <si>
    <t>HD00044</t>
    <phoneticPr fontId="4" type="noConversion"/>
  </si>
  <si>
    <t>LD2SD</t>
    <phoneticPr fontId="4" type="noConversion"/>
  </si>
  <si>
    <t>16#~23#</t>
    <phoneticPr fontId="4" type="noConversion"/>
  </si>
  <si>
    <t>N7J3F-3</t>
    <phoneticPr fontId="4" type="noConversion"/>
  </si>
  <si>
    <t>HD00052</t>
    <phoneticPr fontId="4" type="noConversion"/>
  </si>
  <si>
    <t>AHC2SA</t>
    <phoneticPr fontId="4" type="noConversion"/>
  </si>
  <si>
    <t>9+24</t>
    <phoneticPr fontId="4" type="noConversion"/>
  </si>
  <si>
    <t>N7HR6.09+EP272400</t>
    <phoneticPr fontId="4" type="noConversion"/>
  </si>
  <si>
    <t>10#~18#+2#~25#</t>
    <phoneticPr fontId="4" type="noConversion"/>
  </si>
  <si>
    <t>N7HR6.09/EP272400</t>
    <phoneticPr fontId="4" type="noConversion"/>
  </si>
  <si>
    <t>HD00060</t>
    <phoneticPr fontId="4" type="noConversion"/>
  </si>
  <si>
    <t>KG2SL</t>
    <phoneticPr fontId="4" type="noConversion"/>
  </si>
  <si>
    <t>14#~25#</t>
    <phoneticPr fontId="4" type="noConversion"/>
  </si>
  <si>
    <t>N7K0L-1</t>
    <phoneticPr fontId="4" type="noConversion"/>
  </si>
  <si>
    <t>SY5800BFAC</t>
    <phoneticPr fontId="4" type="noConversion"/>
  </si>
  <si>
    <t>E02R1</t>
    <phoneticPr fontId="4" type="noConversion"/>
  </si>
  <si>
    <t>E02R2</t>
    <phoneticPr fontId="4" type="noConversion"/>
  </si>
  <si>
    <t>HD00069</t>
    <phoneticPr fontId="4" type="noConversion"/>
  </si>
  <si>
    <t>AGB2TA</t>
    <phoneticPr fontId="4" type="noConversion"/>
  </si>
  <si>
    <t>N7HR8.10</t>
    <phoneticPr fontId="4" type="noConversion"/>
  </si>
  <si>
    <t>22#~23#</t>
    <phoneticPr fontId="4" type="noConversion"/>
  </si>
  <si>
    <t>N7HR8.10</t>
  </si>
  <si>
    <t>SY5810ABC</t>
    <phoneticPr fontId="4" type="noConversion"/>
  </si>
  <si>
    <t>HD00022</t>
    <phoneticPr fontId="4" type="noConversion"/>
  </si>
  <si>
    <t>GZ2RA</t>
    <phoneticPr fontId="4" type="noConversion"/>
  </si>
  <si>
    <t>N791C.04</t>
  </si>
  <si>
    <t>3#~11#</t>
  </si>
  <si>
    <t>SY5814AABC</t>
    <phoneticPr fontId="4" type="noConversion"/>
  </si>
  <si>
    <t>HD00033</t>
    <phoneticPr fontId="4" type="noConversion"/>
  </si>
  <si>
    <t>HH2SA</t>
    <phoneticPr fontId="4" type="noConversion"/>
  </si>
  <si>
    <t>N7HR7</t>
  </si>
  <si>
    <t>8#~16#</t>
  </si>
  <si>
    <t>N7HR7-1</t>
  </si>
  <si>
    <t>HD00066</t>
    <phoneticPr fontId="4" type="noConversion"/>
  </si>
  <si>
    <t>HH2SB</t>
    <phoneticPr fontId="4" type="noConversion"/>
  </si>
  <si>
    <t>N7HR8.07</t>
    <phoneticPr fontId="4" type="noConversion"/>
  </si>
  <si>
    <t>3#~7#</t>
    <phoneticPr fontId="4" type="noConversion"/>
  </si>
  <si>
    <t>HD00073</t>
    <phoneticPr fontId="4" type="noConversion"/>
  </si>
  <si>
    <t>HH2TA</t>
    <phoneticPr fontId="4" type="noConversion"/>
  </si>
  <si>
    <t>15#~25#</t>
    <phoneticPr fontId="4" type="noConversion"/>
  </si>
  <si>
    <t>N7K1Q-1</t>
  </si>
  <si>
    <t>HD00076</t>
    <phoneticPr fontId="4" type="noConversion"/>
  </si>
  <si>
    <t>AHC2TA</t>
    <phoneticPr fontId="4" type="noConversion"/>
  </si>
  <si>
    <t>8+(4+19)</t>
    <phoneticPr fontId="4" type="noConversion"/>
  </si>
  <si>
    <t>N7HRA+(EP274201+EP274200)</t>
    <phoneticPr fontId="4" type="noConversion"/>
  </si>
  <si>
    <t>1#~8#+(4#~6#,24#+1#~3#,7#~10#,12#,14#~23#,25#)</t>
    <phoneticPr fontId="4" type="noConversion"/>
  </si>
  <si>
    <t>HD00077</t>
    <phoneticPr fontId="4" type="noConversion"/>
  </si>
  <si>
    <t>AHC2TB</t>
    <phoneticPr fontId="4" type="noConversion"/>
  </si>
  <si>
    <t>7+(1+18)</t>
    <phoneticPr fontId="4" type="noConversion"/>
  </si>
  <si>
    <t>N7HRA+(EP274202+EP274100)</t>
    <phoneticPr fontId="4" type="noConversion"/>
  </si>
  <si>
    <t>9#~15#+(13#+1#~6#,8#~13#,15#,18#,20#,21#,23#,25#)</t>
    <phoneticPr fontId="4" type="noConversion"/>
  </si>
  <si>
    <t>HD00067</t>
    <phoneticPr fontId="4" type="noConversion"/>
  </si>
  <si>
    <t>GL2SA</t>
    <phoneticPr fontId="4" type="noConversion"/>
  </si>
  <si>
    <t>N7C3R</t>
    <phoneticPr fontId="4" type="noConversion"/>
  </si>
  <si>
    <t>SY5814ABC</t>
    <phoneticPr fontId="4" type="noConversion"/>
  </si>
  <si>
    <t>E02E0</t>
    <phoneticPr fontId="4" type="noConversion"/>
  </si>
  <si>
    <t>E02E1</t>
    <phoneticPr fontId="4" type="noConversion"/>
  </si>
  <si>
    <t>HD00068</t>
    <phoneticPr fontId="4" type="noConversion"/>
  </si>
  <si>
    <t>JM2SA</t>
    <phoneticPr fontId="4" type="noConversion"/>
  </si>
  <si>
    <t>N7HR8.12</t>
    <phoneticPr fontId="4" type="noConversion"/>
  </si>
  <si>
    <t>19#~20#</t>
    <phoneticPr fontId="4" type="noConversion"/>
  </si>
  <si>
    <t>SY5813ABC</t>
    <phoneticPr fontId="4" type="noConversion"/>
  </si>
  <si>
    <t>HD00071</t>
    <phoneticPr fontId="4" type="noConversion"/>
  </si>
  <si>
    <t>HQ2TA</t>
    <phoneticPr fontId="4" type="noConversion"/>
  </si>
  <si>
    <t>N7K1R</t>
    <phoneticPr fontId="4" type="noConversion"/>
  </si>
  <si>
    <t>HD00074</t>
    <phoneticPr fontId="4" type="noConversion"/>
  </si>
  <si>
    <t>GL2TA</t>
    <phoneticPr fontId="4" type="noConversion"/>
  </si>
  <si>
    <t>N7C3R-1</t>
    <phoneticPr fontId="4" type="noConversion"/>
  </si>
  <si>
    <t>SY58293FAC</t>
    <phoneticPr fontId="4" type="noConversion"/>
  </si>
  <si>
    <t>E02T2+A3X02A</t>
    <phoneticPr fontId="4" type="noConversion"/>
  </si>
  <si>
    <t>HD00088</t>
    <phoneticPr fontId="4" type="noConversion"/>
  </si>
  <si>
    <t>AJK2UA</t>
    <phoneticPr fontId="4" type="noConversion"/>
  </si>
  <si>
    <t>1+2</t>
    <phoneticPr fontId="4" type="noConversion"/>
  </si>
  <si>
    <t>N7HR6.09+EP272600</t>
    <phoneticPr fontId="4" type="noConversion"/>
  </si>
  <si>
    <t>25#+13#~14#</t>
    <phoneticPr fontId="4" type="noConversion"/>
  </si>
  <si>
    <t>N7HR6.09/EP272600</t>
    <phoneticPr fontId="4" type="noConversion"/>
  </si>
  <si>
    <t>HD00089</t>
    <phoneticPr fontId="4" type="noConversion"/>
  </si>
  <si>
    <t>AJK2UB</t>
    <phoneticPr fontId="4" type="noConversion"/>
  </si>
  <si>
    <t>N7HR5.04+EP272600</t>
    <phoneticPr fontId="4" type="noConversion"/>
  </si>
  <si>
    <t>1#~2#+15#,17#~19#</t>
    <phoneticPr fontId="4" type="noConversion"/>
  </si>
  <si>
    <t>HD00078</t>
    <phoneticPr fontId="4" type="noConversion"/>
  </si>
  <si>
    <t>AJK2TA</t>
    <phoneticPr fontId="4" type="noConversion"/>
  </si>
  <si>
    <t>4+8</t>
    <phoneticPr fontId="4" type="noConversion"/>
  </si>
  <si>
    <t>21#~24#+5#~12#</t>
    <phoneticPr fontId="4" type="noConversion"/>
  </si>
  <si>
    <t>SY5804AFAC</t>
    <phoneticPr fontId="4" type="noConversion"/>
  </si>
  <si>
    <t>HD00082</t>
    <phoneticPr fontId="4" type="noConversion"/>
  </si>
  <si>
    <t>AFG2UA</t>
    <phoneticPr fontId="4" type="noConversion"/>
  </si>
  <si>
    <t>N7K1S</t>
    <phoneticPr fontId="4" type="noConversion"/>
  </si>
  <si>
    <t>N7K1S-2</t>
    <phoneticPr fontId="4" type="noConversion"/>
  </si>
  <si>
    <t>HD00079</t>
    <phoneticPr fontId="4" type="noConversion"/>
  </si>
  <si>
    <t>HQ2TC</t>
    <phoneticPr fontId="4" type="noConversion"/>
  </si>
  <si>
    <t>N7K1P</t>
    <phoneticPr fontId="4" type="noConversion"/>
  </si>
  <si>
    <t>5#~14#</t>
    <phoneticPr fontId="4" type="noConversion"/>
  </si>
  <si>
    <t>SY5814A1ABC</t>
    <phoneticPr fontId="4" type="noConversion"/>
  </si>
  <si>
    <t>E02Q1</t>
    <phoneticPr fontId="4" type="noConversion"/>
  </si>
  <si>
    <t>HD00056</t>
    <phoneticPr fontId="4" type="noConversion"/>
  </si>
  <si>
    <t>MH2SA</t>
    <phoneticPr fontId="4" type="noConversion"/>
  </si>
  <si>
    <t>N7HR8.05</t>
    <phoneticPr fontId="4" type="noConversion"/>
  </si>
  <si>
    <r>
      <t>8#~11#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16#</t>
    </r>
    <phoneticPr fontId="4" type="noConversion"/>
  </si>
  <si>
    <t>SY58594FAC</t>
    <phoneticPr fontId="4" type="noConversion"/>
  </si>
  <si>
    <t>E02T2+A2X01A</t>
    <phoneticPr fontId="4" type="noConversion"/>
  </si>
  <si>
    <t>HD00028</t>
    <phoneticPr fontId="4" type="noConversion"/>
  </si>
  <si>
    <t>AIB2RA</t>
    <phoneticPr fontId="4" type="noConversion"/>
  </si>
  <si>
    <t>N791C.02+EP2717.00F</t>
    <phoneticPr fontId="4" type="noConversion"/>
  </si>
  <si>
    <t>N791C.02;EP2717.00F</t>
  </si>
  <si>
    <t>SY5800DFAC</t>
    <phoneticPr fontId="4" type="noConversion"/>
  </si>
  <si>
    <t>E02U1</t>
    <phoneticPr fontId="4" type="noConversion"/>
  </si>
  <si>
    <t>HD00051</t>
    <phoneticPr fontId="4" type="noConversion"/>
  </si>
  <si>
    <t>AHS2SA</t>
    <phoneticPr fontId="4" type="noConversion"/>
  </si>
  <si>
    <t>N791C.03</t>
    <phoneticPr fontId="4" type="noConversion"/>
  </si>
  <si>
    <r>
      <t>12#</t>
    </r>
    <r>
      <rPr>
        <sz val="10"/>
        <rFont val="宋体"/>
        <family val="3"/>
        <charset val="134"/>
      </rPr>
      <t>（蓝膜）</t>
    </r>
    <r>
      <rPr>
        <sz val="10"/>
        <rFont val="Arial"/>
        <family val="2"/>
      </rPr>
      <t>+1</t>
    </r>
    <phoneticPr fontId="4" type="noConversion"/>
  </si>
  <si>
    <t>SY58243FAC</t>
    <phoneticPr fontId="4" type="noConversion"/>
  </si>
  <si>
    <t>E02V1+A3X02A</t>
    <phoneticPr fontId="4" type="noConversion"/>
  </si>
  <si>
    <t>AJB2SA</t>
    <phoneticPr fontId="4" type="noConversion"/>
  </si>
  <si>
    <t>N7HR5+EP272600</t>
    <phoneticPr fontId="4" type="noConversion"/>
  </si>
  <si>
    <t>8#~9#+1#~4#</t>
    <phoneticPr fontId="4" type="noConversion"/>
  </si>
  <si>
    <t>HD00065</t>
    <phoneticPr fontId="4" type="noConversion"/>
  </si>
  <si>
    <t>AIB2SA</t>
    <phoneticPr fontId="4" type="noConversion"/>
  </si>
  <si>
    <t>2+5</t>
    <phoneticPr fontId="4" type="noConversion"/>
  </si>
  <si>
    <t>N7HR6.09+EP2717.00F</t>
    <phoneticPr fontId="4" type="noConversion"/>
  </si>
  <si>
    <t>19#~20#+20#~24#</t>
    <phoneticPr fontId="4" type="noConversion"/>
  </si>
  <si>
    <t>SY58203FAC</t>
    <phoneticPr fontId="4" type="noConversion"/>
  </si>
  <si>
    <t>E02G1+A1X01A</t>
    <phoneticPr fontId="4" type="noConversion"/>
  </si>
  <si>
    <t>HD00080</t>
    <phoneticPr fontId="4" type="noConversion"/>
  </si>
  <si>
    <t>AGF2TA</t>
    <phoneticPr fontId="4" type="noConversion"/>
  </si>
  <si>
    <t>N7HR8.08+EP274400</t>
    <phoneticPr fontId="4" type="noConversion"/>
  </si>
  <si>
    <t>17#~18#+1#~6#</t>
    <phoneticPr fontId="4" type="noConversion"/>
  </si>
  <si>
    <t>SYV719FAC</t>
    <phoneticPr fontId="4" type="noConversion"/>
  </si>
  <si>
    <t>HD00084</t>
    <phoneticPr fontId="4" type="noConversion"/>
  </si>
  <si>
    <t>AFS2UA</t>
    <phoneticPr fontId="4" type="noConversion"/>
  </si>
  <si>
    <t>N7K1S-1</t>
    <phoneticPr fontId="4" type="noConversion"/>
  </si>
  <si>
    <t>HD00072</t>
    <phoneticPr fontId="4" type="noConversion"/>
  </si>
  <si>
    <t>HQ2TB</t>
    <phoneticPr fontId="4" type="noConversion"/>
  </si>
  <si>
    <t>N7K1R-1</t>
    <phoneticPr fontId="4" type="noConversion"/>
  </si>
  <si>
    <t>SYT854ABC</t>
    <phoneticPr fontId="4" type="noConversion"/>
  </si>
  <si>
    <t>HD00036</t>
    <phoneticPr fontId="4" type="noConversion"/>
  </si>
  <si>
    <t>SOT23-6</t>
  </si>
  <si>
    <t>LF2SA</t>
    <phoneticPr fontId="4" type="noConversion"/>
  </si>
  <si>
    <t>N7HR9</t>
  </si>
  <si>
    <t>15#~25#</t>
  </si>
  <si>
    <t>N7HR9-1</t>
  </si>
  <si>
    <t>HD00010</t>
    <phoneticPr fontId="4" type="noConversion"/>
  </si>
  <si>
    <t>KV2PB</t>
    <phoneticPr fontId="4" type="noConversion"/>
  </si>
  <si>
    <t>24#~25#</t>
    <phoneticPr fontId="4" type="noConversion"/>
  </si>
  <si>
    <t>SY58543FAC</t>
    <phoneticPr fontId="4" type="noConversion"/>
  </si>
  <si>
    <t>E02V1+A2X02A</t>
    <phoneticPr fontId="4" type="noConversion"/>
  </si>
  <si>
    <t>HD00026</t>
    <phoneticPr fontId="4" type="noConversion"/>
  </si>
  <si>
    <t>AIW2RA</t>
    <phoneticPr fontId="4" type="noConversion"/>
  </si>
  <si>
    <t>5+10</t>
    <phoneticPr fontId="4" type="noConversion"/>
  </si>
  <si>
    <t>N7HR6+EP2725.00F</t>
    <phoneticPr fontId="4" type="noConversion"/>
  </si>
  <si>
    <t>1#~5#+1#~10#</t>
    <phoneticPr fontId="4" type="noConversion"/>
  </si>
  <si>
    <t>SY58593FAC</t>
    <phoneticPr fontId="4" type="noConversion"/>
  </si>
  <si>
    <t>E02T2+A2X02A</t>
    <phoneticPr fontId="4" type="noConversion"/>
  </si>
  <si>
    <t>HD00027</t>
    <phoneticPr fontId="4" type="noConversion"/>
  </si>
  <si>
    <t>AJM2RA</t>
    <phoneticPr fontId="4" type="noConversion"/>
  </si>
  <si>
    <t>N791F.05+EP2725.00F</t>
    <phoneticPr fontId="4" type="noConversion"/>
  </si>
  <si>
    <t>16#~20#+11#~20#</t>
    <phoneticPr fontId="4" type="noConversion"/>
  </si>
  <si>
    <t>SY8089AAAC</t>
    <phoneticPr fontId="4" type="noConversion"/>
  </si>
  <si>
    <t>HD00057</t>
    <phoneticPr fontId="4" type="noConversion"/>
  </si>
  <si>
    <t>KV2SA</t>
    <phoneticPr fontId="4" type="noConversion"/>
  </si>
  <si>
    <t>N7K0M</t>
    <phoneticPr fontId="4" type="noConversion"/>
  </si>
  <si>
    <t>HD00058</t>
    <phoneticPr fontId="4" type="noConversion"/>
  </si>
  <si>
    <t>KV2SB</t>
    <phoneticPr fontId="4" type="noConversion"/>
  </si>
  <si>
    <t>N7K0M</t>
  </si>
  <si>
    <t>N7K0M-1</t>
    <phoneticPr fontId="4" type="noConversion"/>
  </si>
  <si>
    <t>HD00083</t>
    <phoneticPr fontId="4" type="noConversion"/>
  </si>
  <si>
    <t>HH2UA</t>
    <phoneticPr fontId="4" type="noConversion"/>
  </si>
  <si>
    <t>11#~20#</t>
    <phoneticPr fontId="4" type="noConversion"/>
  </si>
  <si>
    <t>SY8205FCC</t>
    <phoneticPr fontId="4" type="noConversion"/>
  </si>
  <si>
    <t>A10A0/A10A1</t>
    <phoneticPr fontId="4" type="noConversion"/>
  </si>
  <si>
    <t>A10A2</t>
    <phoneticPr fontId="4" type="noConversion"/>
  </si>
  <si>
    <t>HD00085</t>
    <phoneticPr fontId="4" type="noConversion"/>
  </si>
  <si>
    <t>SO8E</t>
    <phoneticPr fontId="4" type="noConversion"/>
  </si>
  <si>
    <t>AHH2UA</t>
    <phoneticPr fontId="4" type="noConversion"/>
  </si>
  <si>
    <t>N7L43</t>
    <phoneticPr fontId="4" type="noConversion"/>
  </si>
  <si>
    <t>1#~25#</t>
    <phoneticPr fontId="4" type="noConversion"/>
  </si>
  <si>
    <t>E02V1+A2X01A</t>
    <phoneticPr fontId="4" type="noConversion"/>
  </si>
  <si>
    <t>HD00117</t>
    <phoneticPr fontId="4" type="noConversion"/>
  </si>
  <si>
    <t>AIC2UA</t>
    <phoneticPr fontId="4" type="noConversion"/>
  </si>
  <si>
    <t>N7HR5+EP2717.00F</t>
    <phoneticPr fontId="4" type="noConversion"/>
  </si>
  <si>
    <t>14#~15#+8#~13#</t>
    <phoneticPr fontId="4" type="noConversion"/>
  </si>
  <si>
    <t>N7HR5/EP2717.00F</t>
    <phoneticPr fontId="4" type="noConversion"/>
  </si>
  <si>
    <t>SY8246DNC</t>
    <phoneticPr fontId="4" type="noConversion"/>
  </si>
  <si>
    <t>HD00118</t>
    <phoneticPr fontId="4" type="noConversion"/>
  </si>
  <si>
    <t>DFN4*3-12</t>
    <phoneticPr fontId="4" type="noConversion"/>
  </si>
  <si>
    <t>AFZ2UA</t>
    <phoneticPr fontId="4" type="noConversion"/>
  </si>
  <si>
    <t>N7L45</t>
    <phoneticPr fontId="4" type="noConversion"/>
  </si>
  <si>
    <t>9#~16#</t>
    <phoneticPr fontId="4" type="noConversion"/>
  </si>
  <si>
    <t>N7L45-1</t>
    <phoneticPr fontId="4" type="noConversion"/>
  </si>
  <si>
    <t>HD00120</t>
    <phoneticPr fontId="4" type="noConversion"/>
  </si>
  <si>
    <t>AGB2UA</t>
    <phoneticPr fontId="4" type="noConversion"/>
  </si>
  <si>
    <t>N7L3G.03</t>
    <phoneticPr fontId="4" type="noConversion"/>
  </si>
  <si>
    <t>1#~13#</t>
    <phoneticPr fontId="4" type="noConversion"/>
  </si>
  <si>
    <t>SY58244FAC</t>
    <phoneticPr fontId="4" type="noConversion"/>
  </si>
  <si>
    <t>E02V1+A3X01A</t>
    <phoneticPr fontId="4" type="noConversion"/>
  </si>
  <si>
    <t>HD00121</t>
    <phoneticPr fontId="4" type="noConversion"/>
  </si>
  <si>
    <t>AHP2UA</t>
    <phoneticPr fontId="4" type="noConversion"/>
  </si>
  <si>
    <t>N7HR5+EP274100</t>
    <phoneticPr fontId="4" type="noConversion"/>
  </si>
  <si>
    <t>16#~17#+7#,14#,16#,19#,22#</t>
    <phoneticPr fontId="4" type="noConversion"/>
  </si>
  <si>
    <t>N7HR5/EP274100</t>
    <phoneticPr fontId="4" type="noConversion"/>
  </si>
  <si>
    <t>HD00053</t>
    <phoneticPr fontId="4" type="noConversion"/>
  </si>
  <si>
    <t>AIW2SA</t>
    <phoneticPr fontId="4" type="noConversion"/>
  </si>
  <si>
    <t>N7HR5+EP2725.00F</t>
    <phoneticPr fontId="4" type="noConversion"/>
  </si>
  <si>
    <t>6#~7#+22#~25#</t>
    <phoneticPr fontId="4" type="noConversion"/>
  </si>
  <si>
    <t>N7HR5/EP2725.00F</t>
    <phoneticPr fontId="4" type="noConversion"/>
  </si>
  <si>
    <t>SYP100ABC</t>
    <phoneticPr fontId="4" type="noConversion"/>
  </si>
  <si>
    <t>HD00075</t>
    <phoneticPr fontId="4" type="noConversion"/>
  </si>
  <si>
    <t>GL2TB</t>
    <phoneticPr fontId="4" type="noConversion"/>
  </si>
  <si>
    <t>16#~18#</t>
    <phoneticPr fontId="4" type="noConversion"/>
  </si>
  <si>
    <t>HD00081</t>
    <phoneticPr fontId="4" type="noConversion"/>
  </si>
  <si>
    <t>HQ2UA</t>
    <phoneticPr fontId="4" type="noConversion"/>
  </si>
  <si>
    <t>N7K1P-1</t>
    <phoneticPr fontId="4" type="noConversion"/>
  </si>
  <si>
    <t>SY58292FAC</t>
    <phoneticPr fontId="4" type="noConversion"/>
  </si>
  <si>
    <t>HD00090</t>
    <phoneticPr fontId="4" type="noConversion"/>
  </si>
  <si>
    <t>AIY2UA</t>
    <phoneticPr fontId="4" type="noConversion"/>
  </si>
  <si>
    <t>3+6</t>
    <phoneticPr fontId="4" type="noConversion"/>
  </si>
  <si>
    <t>3#~5#+20#~25#</t>
    <phoneticPr fontId="4" type="noConversion"/>
  </si>
  <si>
    <t>E02F1</t>
    <phoneticPr fontId="4" type="noConversion"/>
  </si>
  <si>
    <t>HD00115</t>
    <phoneticPr fontId="4" type="noConversion"/>
  </si>
  <si>
    <t>HQ2UB</t>
    <phoneticPr fontId="4" type="noConversion"/>
  </si>
  <si>
    <t>N7K1P.01</t>
    <phoneticPr fontId="4" type="noConversion"/>
  </si>
  <si>
    <t>3#</t>
    <phoneticPr fontId="4" type="noConversion"/>
  </si>
  <si>
    <t>HD00116</t>
    <phoneticPr fontId="4" type="noConversion"/>
  </si>
  <si>
    <t>GZ2UA</t>
    <phoneticPr fontId="4" type="noConversion"/>
  </si>
  <si>
    <t>N7K1P.01</t>
  </si>
  <si>
    <t>4#</t>
    <phoneticPr fontId="4" type="noConversion"/>
  </si>
  <si>
    <t>N7K1P.01-1</t>
    <phoneticPr fontId="4" type="noConversion"/>
  </si>
  <si>
    <t>HD00119</t>
    <phoneticPr fontId="4" type="noConversion"/>
  </si>
  <si>
    <t>HQ2UC</t>
    <phoneticPr fontId="4" type="noConversion"/>
  </si>
  <si>
    <t>N7L3G</t>
    <phoneticPr fontId="4" type="noConversion"/>
  </si>
  <si>
    <t>HD00024</t>
    <phoneticPr fontId="4" type="noConversion"/>
  </si>
  <si>
    <t>GL2RB</t>
    <phoneticPr fontId="4" type="noConversion"/>
  </si>
  <si>
    <t>18#~25#</t>
  </si>
  <si>
    <t>N7C3T-2</t>
  </si>
  <si>
    <t>SY8204FCC</t>
    <phoneticPr fontId="4" type="noConversion"/>
  </si>
  <si>
    <t>A10A0</t>
    <phoneticPr fontId="4" type="noConversion"/>
  </si>
  <si>
    <t>HD00087</t>
    <phoneticPr fontId="4" type="noConversion"/>
  </si>
  <si>
    <t>AHI2UA</t>
    <phoneticPr fontId="4" type="noConversion"/>
  </si>
  <si>
    <t>1#~8#</t>
    <phoneticPr fontId="4" type="noConversion"/>
  </si>
  <si>
    <t>HD00124</t>
    <phoneticPr fontId="4" type="noConversion"/>
  </si>
  <si>
    <t>AHH2UC</t>
    <phoneticPr fontId="4" type="noConversion"/>
  </si>
  <si>
    <t>N7L46</t>
    <phoneticPr fontId="4" type="noConversion"/>
  </si>
  <si>
    <r>
      <t>1#~15#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20#~25#</t>
    </r>
    <phoneticPr fontId="4" type="noConversion"/>
  </si>
  <si>
    <t>HD00125</t>
    <phoneticPr fontId="4" type="noConversion"/>
  </si>
  <si>
    <t>AHI2UB</t>
    <phoneticPr fontId="4" type="noConversion"/>
  </si>
  <si>
    <t>N7L45-2</t>
    <phoneticPr fontId="4" type="noConversion"/>
  </si>
  <si>
    <t>HD00061</t>
    <phoneticPr fontId="4" type="noConversion"/>
  </si>
  <si>
    <t>LD2SE</t>
    <phoneticPr fontId="4" type="noConversion"/>
  </si>
  <si>
    <t>N7JNW</t>
    <phoneticPr fontId="4" type="noConversion"/>
  </si>
  <si>
    <t>HD00062</t>
    <phoneticPr fontId="4" type="noConversion"/>
  </si>
  <si>
    <t>LD2SF</t>
    <phoneticPr fontId="4" type="noConversion"/>
  </si>
  <si>
    <t>N7JNW-1</t>
    <phoneticPr fontId="4" type="noConversion"/>
  </si>
  <si>
    <t>HD00063</t>
    <phoneticPr fontId="4" type="noConversion"/>
  </si>
  <si>
    <t>LD2SG</t>
    <phoneticPr fontId="4" type="noConversion"/>
  </si>
  <si>
    <t>17#~23#</t>
    <phoneticPr fontId="4" type="noConversion"/>
  </si>
  <si>
    <t>N7JNW-2</t>
    <phoneticPr fontId="4" type="noConversion"/>
  </si>
  <si>
    <t>HD00091</t>
    <phoneticPr fontId="4" type="noConversion"/>
  </si>
  <si>
    <t>LD2UA</t>
    <phoneticPr fontId="4" type="noConversion"/>
  </si>
  <si>
    <t>N7KT7</t>
    <phoneticPr fontId="4" type="noConversion"/>
  </si>
  <si>
    <t>1#~6#</t>
    <phoneticPr fontId="4" type="noConversion"/>
  </si>
  <si>
    <t>HD00092</t>
    <phoneticPr fontId="4" type="noConversion"/>
  </si>
  <si>
    <t>LD2UB</t>
    <phoneticPr fontId="4" type="noConversion"/>
  </si>
  <si>
    <t>7#~12#</t>
    <phoneticPr fontId="4" type="noConversion"/>
  </si>
  <si>
    <t>N7KT7-1</t>
    <phoneticPr fontId="4" type="noConversion"/>
  </si>
  <si>
    <t>HD00093</t>
    <phoneticPr fontId="4" type="noConversion"/>
  </si>
  <si>
    <t>LD2UC</t>
    <phoneticPr fontId="4" type="noConversion"/>
  </si>
  <si>
    <t>13#~18#</t>
    <phoneticPr fontId="4" type="noConversion"/>
  </si>
  <si>
    <t>HD00094</t>
    <phoneticPr fontId="4" type="noConversion"/>
  </si>
  <si>
    <t>LD2UD</t>
    <phoneticPr fontId="4" type="noConversion"/>
  </si>
  <si>
    <t>19#~25#</t>
    <phoneticPr fontId="4" type="noConversion"/>
  </si>
  <si>
    <t>N7KT7-3</t>
    <phoneticPr fontId="4" type="noConversion"/>
  </si>
  <si>
    <t>HD00122</t>
    <phoneticPr fontId="4" type="noConversion"/>
  </si>
  <si>
    <t>KG2UA</t>
    <phoneticPr fontId="4" type="noConversion"/>
  </si>
  <si>
    <t>N7K7K</t>
    <phoneticPr fontId="4" type="noConversion"/>
  </si>
  <si>
    <t>HD00123</t>
    <phoneticPr fontId="4" type="noConversion"/>
  </si>
  <si>
    <t>KG2UB</t>
    <phoneticPr fontId="4" type="noConversion"/>
  </si>
  <si>
    <t>N7K7K-1</t>
    <phoneticPr fontId="4" type="noConversion"/>
  </si>
  <si>
    <t>HD00131</t>
    <phoneticPr fontId="4" type="noConversion"/>
  </si>
  <si>
    <t>MH2VA</t>
    <phoneticPr fontId="4" type="noConversion"/>
  </si>
  <si>
    <t>N7LWF.04</t>
    <phoneticPr fontId="4" type="noConversion"/>
  </si>
  <si>
    <t>21#~25#</t>
    <phoneticPr fontId="4" type="noConversion"/>
  </si>
  <si>
    <t>HD00136</t>
    <phoneticPr fontId="4" type="noConversion"/>
  </si>
  <si>
    <t>AGB2VA</t>
    <phoneticPr fontId="4" type="noConversion"/>
  </si>
  <si>
    <t>N7LWF.05</t>
    <phoneticPr fontId="4" type="noConversion"/>
  </si>
  <si>
    <t>16#~20#</t>
    <phoneticPr fontId="4" type="noConversion"/>
  </si>
  <si>
    <t>HD00137</t>
    <phoneticPr fontId="4" type="noConversion"/>
  </si>
  <si>
    <t>AHS2VA</t>
    <phoneticPr fontId="4" type="noConversion"/>
  </si>
  <si>
    <t>N7LWA</t>
    <phoneticPr fontId="4" type="noConversion"/>
  </si>
  <si>
    <t>14#-18#</t>
    <phoneticPr fontId="4" type="noConversion"/>
  </si>
  <si>
    <t>HD00138</t>
    <phoneticPr fontId="4" type="noConversion"/>
  </si>
  <si>
    <t>AFG2VA</t>
    <phoneticPr fontId="4" type="noConversion"/>
  </si>
  <si>
    <t>N7LWJ</t>
    <phoneticPr fontId="4" type="noConversion"/>
  </si>
  <si>
    <t>HD00141</t>
    <phoneticPr fontId="4" type="noConversion"/>
  </si>
  <si>
    <t>MH2VB</t>
    <phoneticPr fontId="4" type="noConversion"/>
  </si>
  <si>
    <t>N7L3H.12</t>
    <phoneticPr fontId="4" type="noConversion"/>
  </si>
  <si>
    <t>8#~17#</t>
    <phoneticPr fontId="4" type="noConversion"/>
  </si>
  <si>
    <t>N7L3H.12-1</t>
    <phoneticPr fontId="4" type="noConversion"/>
  </si>
  <si>
    <t>SY5011FAC</t>
    <phoneticPr fontId="4" type="noConversion"/>
  </si>
  <si>
    <t>E02L0</t>
    <phoneticPr fontId="4" type="noConversion"/>
  </si>
  <si>
    <t>HD00153</t>
    <phoneticPr fontId="4" type="noConversion"/>
  </si>
  <si>
    <t>SOP8</t>
    <phoneticPr fontId="4" type="noConversion"/>
  </si>
  <si>
    <t>AJE2VA</t>
    <phoneticPr fontId="4" type="noConversion"/>
  </si>
  <si>
    <t>N7HR8.06</t>
    <phoneticPr fontId="4" type="noConversion"/>
  </si>
  <si>
    <t>1#~2#</t>
    <phoneticPr fontId="4" type="noConversion"/>
  </si>
  <si>
    <t>SY8060DCC</t>
    <phoneticPr fontId="4" type="noConversion"/>
  </si>
  <si>
    <t>D</t>
    <phoneticPr fontId="4" type="noConversion"/>
  </si>
  <si>
    <t>HD00157</t>
    <phoneticPr fontId="4" type="noConversion"/>
  </si>
  <si>
    <t>DFN3*3-12</t>
    <phoneticPr fontId="4" type="noConversion"/>
  </si>
  <si>
    <t>LX2VC</t>
    <phoneticPr fontId="4" type="noConversion"/>
  </si>
  <si>
    <t>N7MTR</t>
    <phoneticPr fontId="4" type="noConversion"/>
  </si>
  <si>
    <t>N7MTR-1</t>
    <phoneticPr fontId="4" type="noConversion"/>
  </si>
  <si>
    <t>HD00145</t>
    <phoneticPr fontId="4" type="noConversion"/>
  </si>
  <si>
    <t>KG2VA</t>
    <phoneticPr fontId="4" type="noConversion"/>
  </si>
  <si>
    <t>N7K7N</t>
    <phoneticPr fontId="4" type="noConversion"/>
  </si>
  <si>
    <t>HD00095</t>
    <phoneticPr fontId="4" type="noConversion"/>
  </si>
  <si>
    <t>LD2UE</t>
    <phoneticPr fontId="4" type="noConversion"/>
  </si>
  <si>
    <t>N7KT4</t>
    <phoneticPr fontId="4" type="noConversion"/>
  </si>
  <si>
    <t>HD00097</t>
    <phoneticPr fontId="4" type="noConversion"/>
  </si>
  <si>
    <t>LD2UG</t>
    <phoneticPr fontId="4" type="noConversion"/>
  </si>
  <si>
    <t>N7KT4-2</t>
    <phoneticPr fontId="4" type="noConversion"/>
  </si>
  <si>
    <t>HD00096</t>
    <phoneticPr fontId="4" type="noConversion"/>
  </si>
  <si>
    <t>LD2UF</t>
    <phoneticPr fontId="4" type="noConversion"/>
  </si>
  <si>
    <t>HD00098</t>
    <phoneticPr fontId="4" type="noConversion"/>
  </si>
  <si>
    <t>LD2UH</t>
    <phoneticPr fontId="4" type="noConversion"/>
  </si>
  <si>
    <t>HD00099</t>
    <phoneticPr fontId="4" type="noConversion"/>
  </si>
  <si>
    <t>LD2UI</t>
    <phoneticPr fontId="4" type="noConversion"/>
  </si>
  <si>
    <t>N7KT6</t>
    <phoneticPr fontId="4" type="noConversion"/>
  </si>
  <si>
    <t>HD00100</t>
    <phoneticPr fontId="4" type="noConversion"/>
  </si>
  <si>
    <t>LD2UJ</t>
    <phoneticPr fontId="4" type="noConversion"/>
  </si>
  <si>
    <t>N7KT6-1</t>
    <phoneticPr fontId="4" type="noConversion"/>
  </si>
  <si>
    <t>HD00101</t>
    <phoneticPr fontId="4" type="noConversion"/>
  </si>
  <si>
    <t>LD2UK</t>
    <phoneticPr fontId="4" type="noConversion"/>
  </si>
  <si>
    <t>N7KT6-2</t>
    <phoneticPr fontId="4" type="noConversion"/>
  </si>
  <si>
    <t>HD00127</t>
    <phoneticPr fontId="4" type="noConversion"/>
  </si>
  <si>
    <t>HQ2VB</t>
    <phoneticPr fontId="4" type="noConversion"/>
  </si>
  <si>
    <t>N7LWC</t>
    <phoneticPr fontId="4" type="noConversion"/>
  </si>
  <si>
    <t>SY8061DEC</t>
    <phoneticPr fontId="4" type="noConversion"/>
  </si>
  <si>
    <t>HD00142</t>
    <phoneticPr fontId="4" type="noConversion"/>
  </si>
  <si>
    <t>LH2VA</t>
    <phoneticPr fontId="4" type="noConversion"/>
  </si>
  <si>
    <t>N7MTT</t>
  </si>
  <si>
    <t>N7MTT</t>
    <phoneticPr fontId="4" type="noConversion"/>
  </si>
  <si>
    <t>HD00143</t>
    <phoneticPr fontId="4" type="noConversion"/>
  </si>
  <si>
    <t>LH2VB</t>
    <phoneticPr fontId="4" type="noConversion"/>
  </si>
  <si>
    <t>6#~11#</t>
    <phoneticPr fontId="4" type="noConversion"/>
  </si>
  <si>
    <t>N7MTT-1</t>
    <phoneticPr fontId="4" type="noConversion"/>
  </si>
  <si>
    <t>HD00146</t>
    <phoneticPr fontId="4" type="noConversion"/>
  </si>
  <si>
    <t>KG2VB</t>
    <phoneticPr fontId="4" type="noConversion"/>
  </si>
  <si>
    <t>N7K7N-1</t>
    <phoneticPr fontId="4" type="noConversion"/>
  </si>
  <si>
    <t>HD00147</t>
    <phoneticPr fontId="4" type="noConversion"/>
  </si>
  <si>
    <t>KG2VC</t>
    <phoneticPr fontId="4" type="noConversion"/>
  </si>
  <si>
    <t>N7K7L</t>
  </si>
  <si>
    <t>N7K7L</t>
    <phoneticPr fontId="4" type="noConversion"/>
  </si>
  <si>
    <t>HD00154</t>
    <phoneticPr fontId="4" type="noConversion"/>
  </si>
  <si>
    <t>AJE2VB</t>
    <phoneticPr fontId="4" type="noConversion"/>
  </si>
  <si>
    <t>N7K1R.02</t>
    <phoneticPr fontId="4" type="noConversion"/>
  </si>
  <si>
    <t>1#</t>
    <phoneticPr fontId="4" type="noConversion"/>
  </si>
  <si>
    <t>SY8060DCC</t>
  </si>
  <si>
    <t>HD00155</t>
  </si>
  <si>
    <t>LX2VA</t>
    <phoneticPr fontId="4" type="noConversion"/>
  </si>
  <si>
    <t>N7MTT-3</t>
    <phoneticPr fontId="4" type="noConversion"/>
  </si>
  <si>
    <t>HD00156</t>
    <phoneticPr fontId="4" type="noConversion"/>
  </si>
  <si>
    <t>LX2VB</t>
    <phoneticPr fontId="4" type="noConversion"/>
  </si>
  <si>
    <t>HD00159</t>
    <phoneticPr fontId="4" type="noConversion"/>
  </si>
  <si>
    <t>AFG2WA</t>
    <phoneticPr fontId="4" type="noConversion"/>
  </si>
  <si>
    <t>N7K1S-3</t>
    <phoneticPr fontId="4" type="noConversion"/>
  </si>
  <si>
    <t>HD00164</t>
    <phoneticPr fontId="4" type="noConversion"/>
  </si>
  <si>
    <t>LF2WA</t>
    <phoneticPr fontId="4" type="noConversion"/>
  </si>
  <si>
    <t>N7LWH.09</t>
    <phoneticPr fontId="4" type="noConversion"/>
  </si>
  <si>
    <t>14#,22#,23#</t>
    <phoneticPr fontId="4" type="noConversion"/>
  </si>
  <si>
    <t>N7LWH.09-1</t>
    <phoneticPr fontId="4" type="noConversion"/>
  </si>
  <si>
    <t>HD00170</t>
    <phoneticPr fontId="4" type="noConversion"/>
  </si>
  <si>
    <t>AHH2WA</t>
    <phoneticPr fontId="4" type="noConversion"/>
  </si>
  <si>
    <t>N7L48.06</t>
    <phoneticPr fontId="4" type="noConversion"/>
  </si>
  <si>
    <t>2#~15#</t>
    <phoneticPr fontId="4" type="noConversion"/>
  </si>
  <si>
    <t>SY8022L1FCC</t>
    <phoneticPr fontId="4" type="noConversion"/>
  </si>
  <si>
    <t>HD00169</t>
    <phoneticPr fontId="4" type="noConversion"/>
  </si>
  <si>
    <t>AHD2WA</t>
    <phoneticPr fontId="4" type="noConversion"/>
  </si>
  <si>
    <t>N7KTY.03</t>
    <phoneticPr fontId="4" type="noConversion"/>
  </si>
  <si>
    <t>7#~16#</t>
    <phoneticPr fontId="4" type="noConversion"/>
  </si>
  <si>
    <t>N7KTY.03-2</t>
    <phoneticPr fontId="4" type="noConversion"/>
  </si>
  <si>
    <t>HD00174</t>
    <phoneticPr fontId="4" type="noConversion"/>
  </si>
  <si>
    <t>AGF2WA</t>
    <phoneticPr fontId="4" type="noConversion"/>
  </si>
  <si>
    <t>3+9</t>
    <phoneticPr fontId="4" type="noConversion"/>
  </si>
  <si>
    <t>N7LWA.08+EP274400</t>
    <phoneticPr fontId="4" type="noConversion"/>
  </si>
  <si>
    <t>1#-3#+7#~15#</t>
    <phoneticPr fontId="4" type="noConversion"/>
  </si>
  <si>
    <t>N7LWA.08/EP274400</t>
    <phoneticPr fontId="4" type="noConversion"/>
  </si>
  <si>
    <t>HD00129</t>
    <phoneticPr fontId="4" type="noConversion"/>
  </si>
  <si>
    <t>HQ2VD</t>
    <phoneticPr fontId="4" type="noConversion"/>
  </si>
  <si>
    <t>N7LWG</t>
    <phoneticPr fontId="4" type="noConversion"/>
  </si>
  <si>
    <t>HD00140</t>
    <phoneticPr fontId="4" type="noConversion"/>
  </si>
  <si>
    <t>GZ2VA</t>
    <phoneticPr fontId="4" type="noConversion"/>
  </si>
  <si>
    <t>N7LWA.09</t>
    <phoneticPr fontId="4" type="noConversion"/>
  </si>
  <si>
    <t>6#-13#</t>
    <phoneticPr fontId="4" type="noConversion"/>
  </si>
  <si>
    <t>HD00158</t>
    <phoneticPr fontId="4" type="noConversion"/>
  </si>
  <si>
    <t>AGB2WA</t>
    <phoneticPr fontId="4" type="noConversion"/>
  </si>
  <si>
    <t>N7N3S</t>
    <phoneticPr fontId="4" type="noConversion"/>
  </si>
  <si>
    <t>HD00161</t>
    <phoneticPr fontId="4" type="noConversion"/>
  </si>
  <si>
    <t>GZ2WB</t>
    <phoneticPr fontId="4" type="noConversion"/>
  </si>
  <si>
    <t>N7LWH.11</t>
    <phoneticPr fontId="4" type="noConversion"/>
  </si>
  <si>
    <r>
      <t>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15#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19#</t>
    </r>
    <phoneticPr fontId="4" type="noConversion"/>
  </si>
  <si>
    <t>HD00128</t>
    <phoneticPr fontId="4" type="noConversion"/>
  </si>
  <si>
    <t>HQ2VC</t>
    <phoneticPr fontId="4" type="noConversion"/>
  </si>
  <si>
    <t>N7LWC-1</t>
    <phoneticPr fontId="4" type="noConversion"/>
  </si>
  <si>
    <t>HD00160</t>
    <phoneticPr fontId="4" type="noConversion"/>
  </si>
  <si>
    <t>GZ2WA</t>
    <phoneticPr fontId="4" type="noConversion"/>
  </si>
  <si>
    <t>N7LWH.10</t>
    <phoneticPr fontId="4" type="noConversion"/>
  </si>
  <si>
    <r>
      <t>4#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9#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12#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17#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20#</t>
    </r>
    <phoneticPr fontId="4" type="noConversion"/>
  </si>
  <si>
    <t>HD00179</t>
    <phoneticPr fontId="4" type="noConversion"/>
  </si>
  <si>
    <t>AHH2WB</t>
    <phoneticPr fontId="4" type="noConversion"/>
  </si>
  <si>
    <t>N7L47</t>
    <phoneticPr fontId="4" type="noConversion"/>
  </si>
  <si>
    <t>HD00126</t>
    <phoneticPr fontId="4" type="noConversion"/>
  </si>
  <si>
    <t>HQ2VA</t>
    <phoneticPr fontId="4" type="noConversion"/>
  </si>
  <si>
    <t>N7LWF</t>
    <phoneticPr fontId="4" type="noConversion"/>
  </si>
  <si>
    <t>HD00130</t>
    <phoneticPr fontId="4" type="noConversion"/>
  </si>
  <si>
    <t>HQ2VE</t>
    <phoneticPr fontId="4" type="noConversion"/>
  </si>
  <si>
    <t>N7LWG-1</t>
    <phoneticPr fontId="4" type="noConversion"/>
  </si>
  <si>
    <t>HD00139</t>
    <phoneticPr fontId="4" type="noConversion"/>
  </si>
  <si>
    <t>HH2VA</t>
    <phoneticPr fontId="4" type="noConversion"/>
  </si>
  <si>
    <t>N7LWJ-1</t>
    <phoneticPr fontId="4" type="noConversion"/>
  </si>
  <si>
    <t>HD00162</t>
    <phoneticPr fontId="4" type="noConversion"/>
  </si>
  <si>
    <t>GZ2WC</t>
    <phoneticPr fontId="4" type="noConversion"/>
  </si>
  <si>
    <t>N7LWH</t>
    <phoneticPr fontId="4" type="noConversion"/>
  </si>
  <si>
    <t>1#~2#,5#,7#~8#,13#,16#,21#,24#~25#</t>
    <phoneticPr fontId="4" type="noConversion"/>
  </si>
  <si>
    <t>HD00163</t>
    <phoneticPr fontId="4" type="noConversion"/>
  </si>
  <si>
    <t>GZ2WD</t>
    <phoneticPr fontId="4" type="noConversion"/>
  </si>
  <si>
    <t>6#,10#</t>
    <phoneticPr fontId="4" type="noConversion"/>
  </si>
  <si>
    <t>SY8003DFC</t>
    <phoneticPr fontId="4" type="noConversion"/>
  </si>
  <si>
    <t>HD00171</t>
    <phoneticPr fontId="4" type="noConversion"/>
  </si>
  <si>
    <t>JD2WA</t>
    <phoneticPr fontId="4" type="noConversion"/>
  </si>
  <si>
    <t>N7C3R-3</t>
    <phoneticPr fontId="4" type="noConversion"/>
  </si>
  <si>
    <t>HD00172</t>
    <phoneticPr fontId="4" type="noConversion"/>
  </si>
  <si>
    <t>JD2WB</t>
    <phoneticPr fontId="4" type="noConversion"/>
  </si>
  <si>
    <t>N7KTW.01</t>
    <phoneticPr fontId="4" type="noConversion"/>
  </si>
  <si>
    <t>HD00177</t>
    <phoneticPr fontId="4" type="noConversion"/>
  </si>
  <si>
    <t>GZ2WE</t>
    <phoneticPr fontId="4" type="noConversion"/>
  </si>
  <si>
    <t>N7N3R</t>
    <phoneticPr fontId="4" type="noConversion"/>
  </si>
  <si>
    <t>SY8003ADFC</t>
    <phoneticPr fontId="4" type="noConversion"/>
  </si>
  <si>
    <t>HD00180</t>
    <phoneticPr fontId="4" type="noConversion"/>
  </si>
  <si>
    <t>KW2WA</t>
    <phoneticPr fontId="4" type="noConversion"/>
  </si>
  <si>
    <t>17#~18#</t>
    <phoneticPr fontId="4" type="noConversion"/>
  </si>
  <si>
    <t>N7KTY.03-3</t>
    <phoneticPr fontId="4" type="noConversion"/>
  </si>
  <si>
    <t>SY8011DQC</t>
    <phoneticPr fontId="4" type="noConversion"/>
  </si>
  <si>
    <t>A11B1</t>
    <phoneticPr fontId="4" type="noConversion"/>
  </si>
  <si>
    <t>HD00181</t>
    <phoneticPr fontId="4" type="noConversion"/>
  </si>
  <si>
    <t>DFN1.5*1.5-6</t>
    <phoneticPr fontId="4" type="noConversion"/>
  </si>
  <si>
    <t>KF2WA</t>
    <phoneticPr fontId="4" type="noConversion"/>
  </si>
  <si>
    <t>N7MW2</t>
    <phoneticPr fontId="4" type="noConversion"/>
  </si>
  <si>
    <t>N7MW2-2</t>
    <phoneticPr fontId="4" type="noConversion"/>
  </si>
  <si>
    <t>SY8011BDQC</t>
    <phoneticPr fontId="4" type="noConversion"/>
  </si>
  <si>
    <t>Bumping</t>
    <phoneticPr fontId="4" type="noConversion"/>
  </si>
  <si>
    <t>HD00183</t>
    <phoneticPr fontId="4" type="noConversion"/>
  </si>
  <si>
    <t>MC2WA</t>
    <phoneticPr fontId="4" type="noConversion"/>
  </si>
  <si>
    <t>N7MW2-1</t>
    <phoneticPr fontId="4" type="noConversion"/>
  </si>
  <si>
    <t>SY8020LDCC</t>
    <phoneticPr fontId="4" type="noConversion"/>
  </si>
  <si>
    <t>HD00192</t>
    <phoneticPr fontId="4" type="noConversion"/>
  </si>
  <si>
    <t>LX2XA</t>
    <phoneticPr fontId="4" type="noConversion"/>
  </si>
  <si>
    <t>N7M5Q.04</t>
    <phoneticPr fontId="4" type="noConversion"/>
  </si>
  <si>
    <t>6#~7#</t>
    <phoneticPr fontId="4" type="noConversion"/>
  </si>
  <si>
    <t>N7M5Q.04-1</t>
    <phoneticPr fontId="4" type="noConversion"/>
  </si>
  <si>
    <t>SYPL31BFAC</t>
    <phoneticPr fontId="4" type="noConversion"/>
  </si>
  <si>
    <t>HD00193</t>
    <phoneticPr fontId="4" type="noConversion"/>
  </si>
  <si>
    <t>AGB2XA</t>
    <phoneticPr fontId="4" type="noConversion"/>
  </si>
  <si>
    <t>14#~15#</t>
    <phoneticPr fontId="4" type="noConversion"/>
  </si>
  <si>
    <t>N7N3S-1</t>
    <phoneticPr fontId="4" type="noConversion"/>
  </si>
  <si>
    <t>SY5804A1FAC</t>
    <phoneticPr fontId="4" type="noConversion"/>
  </si>
  <si>
    <t>E02DA0</t>
    <phoneticPr fontId="4" type="noConversion"/>
  </si>
  <si>
    <t>HD00194</t>
    <phoneticPr fontId="4" type="noConversion"/>
  </si>
  <si>
    <t>AKL2XA</t>
    <phoneticPr fontId="4" type="noConversion"/>
  </si>
  <si>
    <t>N7K1P.02</t>
    <phoneticPr fontId="4" type="noConversion"/>
  </si>
  <si>
    <t>N7K1P.02-1</t>
    <phoneticPr fontId="4" type="noConversion"/>
  </si>
  <si>
    <t>A25A1</t>
    <phoneticPr fontId="4" type="noConversion"/>
  </si>
  <si>
    <t>HD00197</t>
    <phoneticPr fontId="4" type="noConversion"/>
  </si>
  <si>
    <t>JD2XA</t>
    <phoneticPr fontId="4" type="noConversion"/>
  </si>
  <si>
    <t>N7AYS.05</t>
    <phoneticPr fontId="4" type="noConversion"/>
  </si>
  <si>
    <t>4#~5#</t>
    <phoneticPr fontId="4" type="noConversion"/>
  </si>
  <si>
    <t>N7AYS.05-1</t>
    <phoneticPr fontId="4" type="noConversion"/>
  </si>
  <si>
    <t>SY8071AAC</t>
    <phoneticPr fontId="4" type="noConversion"/>
  </si>
  <si>
    <t>A11E0</t>
    <phoneticPr fontId="4" type="noConversion"/>
  </si>
  <si>
    <t>HD00198</t>
    <phoneticPr fontId="4" type="noConversion"/>
  </si>
  <si>
    <t>SOT23-5</t>
    <phoneticPr fontId="4" type="noConversion"/>
  </si>
  <si>
    <t>N7MTL.01</t>
    <phoneticPr fontId="4" type="noConversion"/>
  </si>
  <si>
    <t>E02T2+A3X04A</t>
    <phoneticPr fontId="4" type="noConversion"/>
  </si>
  <si>
    <t>HD00200</t>
    <phoneticPr fontId="4" type="noConversion"/>
  </si>
  <si>
    <t>AIY2XA</t>
    <phoneticPr fontId="4" type="noConversion"/>
  </si>
  <si>
    <t>N7HRA+EP277802</t>
    <phoneticPr fontId="4" type="noConversion"/>
  </si>
  <si>
    <r>
      <t>16#+9#(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),11#</t>
    </r>
    <phoneticPr fontId="4" type="noConversion"/>
  </si>
  <si>
    <t>N7HRA;EP277802</t>
    <phoneticPr fontId="4" type="noConversion"/>
  </si>
  <si>
    <t>SY58592FAC</t>
    <phoneticPr fontId="4" type="noConversion"/>
  </si>
  <si>
    <t>E02T2+A2X04A</t>
    <phoneticPr fontId="4" type="noConversion"/>
  </si>
  <si>
    <t>HD00203</t>
    <phoneticPr fontId="4" type="noConversion"/>
  </si>
  <si>
    <t>AJL2XA</t>
    <phoneticPr fontId="4" type="noConversion"/>
  </si>
  <si>
    <t>N7HRA+EP277801</t>
    <phoneticPr fontId="4" type="noConversion"/>
  </si>
  <si>
    <t>17#+7#~8#</t>
    <phoneticPr fontId="4" type="noConversion"/>
  </si>
  <si>
    <t>N7HRA;EP277801</t>
    <phoneticPr fontId="4" type="noConversion"/>
  </si>
  <si>
    <t>HD00168</t>
    <phoneticPr fontId="4" type="noConversion"/>
  </si>
  <si>
    <t>KV2WA</t>
    <phoneticPr fontId="4" type="noConversion"/>
  </si>
  <si>
    <t>4#~6#</t>
    <phoneticPr fontId="4" type="noConversion"/>
  </si>
  <si>
    <t>N7KTY.03-1</t>
    <phoneticPr fontId="4" type="noConversion"/>
  </si>
  <si>
    <t>SY58242FAC</t>
    <phoneticPr fontId="4" type="noConversion"/>
  </si>
  <si>
    <t>E02V1+A3X04A</t>
    <phoneticPr fontId="4" type="noConversion"/>
  </si>
  <si>
    <t>HD00201</t>
    <phoneticPr fontId="4" type="noConversion"/>
  </si>
  <si>
    <t>AJG2XA</t>
    <phoneticPr fontId="4" type="noConversion"/>
  </si>
  <si>
    <t>N7HR5+EP277802</t>
    <phoneticPr fontId="4" type="noConversion"/>
  </si>
  <si>
    <r>
      <t>19#+10#(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),12#</t>
    </r>
    <phoneticPr fontId="4" type="noConversion"/>
  </si>
  <si>
    <t>N7HR5;EP277802-1</t>
    <phoneticPr fontId="4" type="noConversion"/>
  </si>
  <si>
    <t>HD00210</t>
    <phoneticPr fontId="4" type="noConversion"/>
  </si>
  <si>
    <t>LX2XB</t>
    <phoneticPr fontId="4" type="noConversion"/>
  </si>
  <si>
    <t>N7MW1</t>
    <phoneticPr fontId="4" type="noConversion"/>
  </si>
  <si>
    <t>HD00149</t>
    <phoneticPr fontId="4" type="noConversion"/>
  </si>
  <si>
    <t>KG2VE</t>
    <phoneticPr fontId="4" type="noConversion"/>
  </si>
  <si>
    <t>N7K7M</t>
    <phoneticPr fontId="4" type="noConversion"/>
  </si>
  <si>
    <t>HD00166</t>
    <phoneticPr fontId="4" type="noConversion"/>
  </si>
  <si>
    <t>KG2WA</t>
    <phoneticPr fontId="4" type="noConversion"/>
  </si>
  <si>
    <t>N7KTW</t>
    <phoneticPr fontId="4" type="noConversion"/>
  </si>
  <si>
    <t>6#~15#</t>
    <phoneticPr fontId="4" type="noConversion"/>
  </si>
  <si>
    <t>HD00167</t>
    <phoneticPr fontId="4" type="noConversion"/>
  </si>
  <si>
    <t>KG2WB</t>
    <phoneticPr fontId="4" type="noConversion"/>
  </si>
  <si>
    <t>16#~25#</t>
    <phoneticPr fontId="4" type="noConversion"/>
  </si>
  <si>
    <t>N7KTW-1</t>
    <phoneticPr fontId="4" type="noConversion"/>
  </si>
  <si>
    <t>HD00178</t>
    <phoneticPr fontId="4" type="noConversion"/>
  </si>
  <si>
    <t>MH2WA</t>
    <phoneticPr fontId="4" type="noConversion"/>
  </si>
  <si>
    <t>N7NAF.03</t>
    <phoneticPr fontId="4" type="noConversion"/>
  </si>
  <si>
    <t>HD00185</t>
    <phoneticPr fontId="4" type="noConversion"/>
  </si>
  <si>
    <t>KG2XA</t>
    <phoneticPr fontId="4" type="noConversion"/>
  </si>
  <si>
    <t>N7KTY.03-4</t>
    <phoneticPr fontId="4" type="noConversion"/>
  </si>
  <si>
    <t>HD00189</t>
    <phoneticPr fontId="4" type="noConversion"/>
  </si>
  <si>
    <t>KG2XE</t>
    <phoneticPr fontId="4" type="noConversion"/>
  </si>
  <si>
    <t>N7M56</t>
    <phoneticPr fontId="4" type="noConversion"/>
  </si>
  <si>
    <t>SY5810DABC</t>
    <phoneticPr fontId="4" type="noConversion"/>
  </si>
  <si>
    <t>E02UA0</t>
    <phoneticPr fontId="4" type="noConversion"/>
  </si>
  <si>
    <t>HD00195</t>
    <phoneticPr fontId="4" type="noConversion"/>
  </si>
  <si>
    <t>PC2XA</t>
    <phoneticPr fontId="4" type="noConversion"/>
  </si>
  <si>
    <t>N7NAF.04</t>
    <phoneticPr fontId="4" type="noConversion"/>
  </si>
  <si>
    <t>8#~9#</t>
    <phoneticPr fontId="4" type="noConversion"/>
  </si>
  <si>
    <t>HD00199</t>
    <phoneticPr fontId="4" type="noConversion"/>
  </si>
  <si>
    <t>HU2XA</t>
    <phoneticPr fontId="4" type="noConversion"/>
  </si>
  <si>
    <t>N7MFC</t>
    <phoneticPr fontId="4" type="noConversion"/>
  </si>
  <si>
    <t>HD00207</t>
    <phoneticPr fontId="4" type="noConversion"/>
  </si>
  <si>
    <t>HQ2XA</t>
    <phoneticPr fontId="4" type="noConversion"/>
  </si>
  <si>
    <t>N7NAH</t>
    <phoneticPr fontId="4" type="noConversion"/>
  </si>
  <si>
    <t>HD00209</t>
    <phoneticPr fontId="4" type="noConversion"/>
  </si>
  <si>
    <t>JM2XA</t>
    <phoneticPr fontId="4" type="noConversion"/>
  </si>
  <si>
    <t>21#</t>
    <phoneticPr fontId="4" type="noConversion"/>
  </si>
  <si>
    <t>N7HR8.12-1</t>
    <phoneticPr fontId="4" type="noConversion"/>
  </si>
  <si>
    <t>HD00211</t>
    <phoneticPr fontId="4" type="noConversion"/>
  </si>
  <si>
    <t>HU2XB</t>
    <phoneticPr fontId="4" type="noConversion"/>
  </si>
  <si>
    <t>N7M55</t>
    <phoneticPr fontId="4" type="noConversion"/>
  </si>
  <si>
    <t>N7M55-1</t>
    <phoneticPr fontId="4" type="noConversion"/>
  </si>
  <si>
    <t>HD00217</t>
    <phoneticPr fontId="4" type="noConversion"/>
  </si>
  <si>
    <t>KW2XA</t>
    <phoneticPr fontId="4" type="noConversion"/>
  </si>
  <si>
    <t>N7MFF</t>
    <phoneticPr fontId="4" type="noConversion"/>
  </si>
  <si>
    <t>6#~8#</t>
    <phoneticPr fontId="4" type="noConversion"/>
  </si>
  <si>
    <t>N7MFF-3</t>
    <phoneticPr fontId="4" type="noConversion"/>
  </si>
  <si>
    <t>SY5800AFAC</t>
    <phoneticPr fontId="4" type="noConversion"/>
  </si>
  <si>
    <t>E02B3</t>
    <phoneticPr fontId="4" type="noConversion"/>
  </si>
  <si>
    <t>HD00227</t>
    <phoneticPr fontId="4" type="noConversion"/>
  </si>
  <si>
    <t>AFB2XC</t>
    <phoneticPr fontId="4" type="noConversion"/>
  </si>
  <si>
    <t>N7PFT</t>
    <phoneticPr fontId="4" type="noConversion"/>
  </si>
  <si>
    <t>HD00228</t>
    <phoneticPr fontId="4" type="noConversion"/>
  </si>
  <si>
    <t>AFB2XD</t>
    <phoneticPr fontId="4" type="noConversion"/>
  </si>
  <si>
    <t>N7PFT-1</t>
    <phoneticPr fontId="4" type="noConversion"/>
  </si>
  <si>
    <t>HD00229</t>
    <phoneticPr fontId="4" type="noConversion"/>
  </si>
  <si>
    <t>AFB2XE</t>
    <phoneticPr fontId="4" type="noConversion"/>
  </si>
  <si>
    <t>N7PFR.04</t>
    <phoneticPr fontId="4" type="noConversion"/>
  </si>
  <si>
    <t>3#~4#,9#,12#,16#~19#,22#~23#</t>
    <phoneticPr fontId="4" type="noConversion"/>
  </si>
  <si>
    <t>HD00233</t>
    <phoneticPr fontId="4" type="noConversion"/>
  </si>
  <si>
    <t>AGF2XA</t>
    <phoneticPr fontId="4" type="noConversion"/>
  </si>
  <si>
    <t>N7PFW.03+EP274400</t>
    <phoneticPr fontId="4" type="noConversion"/>
  </si>
  <si>
    <t>13#~15#+17#~25#</t>
    <phoneticPr fontId="4" type="noConversion"/>
  </si>
  <si>
    <t>N7PFW.03;EP274400</t>
    <phoneticPr fontId="4" type="noConversion"/>
  </si>
  <si>
    <t>HD00186</t>
    <phoneticPr fontId="4" type="noConversion"/>
  </si>
  <si>
    <t>KG2XB</t>
    <phoneticPr fontId="4" type="noConversion"/>
  </si>
  <si>
    <t>N7KTT</t>
    <phoneticPr fontId="4" type="noConversion"/>
  </si>
  <si>
    <t>HD00190</t>
    <phoneticPr fontId="4" type="noConversion"/>
  </si>
  <si>
    <t>KG2XF</t>
    <phoneticPr fontId="4" type="noConversion"/>
  </si>
  <si>
    <t>N7MTF</t>
  </si>
  <si>
    <t>N7MTF</t>
    <phoneticPr fontId="4" type="noConversion"/>
  </si>
  <si>
    <t>SY58542FAC</t>
    <phoneticPr fontId="4" type="noConversion"/>
  </si>
  <si>
    <t>E02V1+A2X04A</t>
    <phoneticPr fontId="4" type="noConversion"/>
  </si>
  <si>
    <t>HD00202</t>
    <phoneticPr fontId="4" type="noConversion"/>
  </si>
  <si>
    <t>AJH2XA</t>
    <phoneticPr fontId="4" type="noConversion"/>
  </si>
  <si>
    <t>N7HR5+EP277801</t>
    <phoneticPr fontId="4" type="noConversion"/>
  </si>
  <si>
    <r>
      <t>20#+5#(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),6#</t>
    </r>
    <phoneticPr fontId="4" type="noConversion"/>
  </si>
  <si>
    <t>N7HR5;EP277801-1</t>
    <phoneticPr fontId="4" type="noConversion"/>
  </si>
  <si>
    <t>HD00205</t>
    <phoneticPr fontId="4" type="noConversion"/>
  </si>
  <si>
    <t>GZ2XA</t>
    <phoneticPr fontId="4" type="noConversion"/>
  </si>
  <si>
    <t>N7N3R-1</t>
    <phoneticPr fontId="4" type="noConversion"/>
  </si>
  <si>
    <t>HD00208</t>
    <phoneticPr fontId="4" type="noConversion"/>
  </si>
  <si>
    <t>MH2XA</t>
    <phoneticPr fontId="4" type="noConversion"/>
  </si>
  <si>
    <t>N7PFW.02</t>
    <phoneticPr fontId="4" type="noConversion"/>
  </si>
  <si>
    <t>16#-25#</t>
    <phoneticPr fontId="4" type="noConversion"/>
  </si>
  <si>
    <t>SY5802FAC</t>
    <phoneticPr fontId="4" type="noConversion"/>
  </si>
  <si>
    <t>HD00231</t>
    <phoneticPr fontId="4" type="noConversion"/>
  </si>
  <si>
    <t>AEF2XA</t>
    <phoneticPr fontId="4" type="noConversion"/>
  </si>
  <si>
    <t>N7PFR</t>
    <phoneticPr fontId="4" type="noConversion"/>
  </si>
  <si>
    <t>N7PFR</t>
  </si>
  <si>
    <t>SY58202FAC</t>
    <phoneticPr fontId="4" type="noConversion"/>
  </si>
  <si>
    <t>E02G1+A1X02A</t>
    <phoneticPr fontId="4" type="noConversion"/>
  </si>
  <si>
    <t>HD00232</t>
    <phoneticPr fontId="4" type="noConversion"/>
  </si>
  <si>
    <t>AIG2XA</t>
    <phoneticPr fontId="4" type="noConversion"/>
  </si>
  <si>
    <t>N7PQ3.02+EP274500</t>
    <phoneticPr fontId="4" type="noConversion"/>
  </si>
  <si>
    <t>11#+5#~6#</t>
    <phoneticPr fontId="4" type="noConversion"/>
  </si>
  <si>
    <t>N7PQ3.02;EP274500</t>
    <phoneticPr fontId="4" type="noConversion"/>
  </si>
  <si>
    <t>SYT020ABC</t>
    <phoneticPr fontId="4" type="noConversion"/>
  </si>
  <si>
    <t>A21A1</t>
    <phoneticPr fontId="4" type="noConversion"/>
  </si>
  <si>
    <t>HD00237</t>
    <phoneticPr fontId="4" type="noConversion"/>
  </si>
  <si>
    <t>HB2YB</t>
    <phoneticPr fontId="4" type="noConversion"/>
  </si>
  <si>
    <t>N7MCY</t>
  </si>
  <si>
    <t>9#~17#</t>
  </si>
  <si>
    <t>N7MCY-1</t>
  </si>
  <si>
    <t>HD00176</t>
    <phoneticPr fontId="4" type="noConversion"/>
  </si>
  <si>
    <t>AIG2WA</t>
    <phoneticPr fontId="4" type="noConversion"/>
  </si>
  <si>
    <t>N7LWA.08+EP274500</t>
    <phoneticPr fontId="4" type="noConversion"/>
  </si>
  <si>
    <t>4#-5#+1#~4#</t>
    <phoneticPr fontId="4" type="noConversion"/>
  </si>
  <si>
    <t>N7LWA.08;EP274500</t>
    <phoneticPr fontId="4" type="noConversion"/>
  </si>
  <si>
    <t>SY7152ABC</t>
    <phoneticPr fontId="4" type="noConversion"/>
  </si>
  <si>
    <t>B27T0</t>
    <phoneticPr fontId="4" type="noConversion"/>
  </si>
  <si>
    <t>HD00220</t>
    <phoneticPr fontId="4" type="noConversion"/>
  </si>
  <si>
    <t>LE2XD</t>
    <phoneticPr fontId="4" type="noConversion"/>
  </si>
  <si>
    <t>N7PG1</t>
    <phoneticPr fontId="4" type="noConversion"/>
  </si>
  <si>
    <t>HD00221</t>
    <phoneticPr fontId="4" type="noConversion"/>
  </si>
  <si>
    <t>LE2XE</t>
    <phoneticPr fontId="4" type="noConversion"/>
  </si>
  <si>
    <t>N7PG1-1</t>
    <phoneticPr fontId="4" type="noConversion"/>
  </si>
  <si>
    <t>HD00230</t>
    <phoneticPr fontId="4" type="noConversion"/>
  </si>
  <si>
    <t>AFB2XF</t>
    <phoneticPr fontId="4" type="noConversion"/>
  </si>
  <si>
    <t>1#,2#,5#~8#,10#~11#,13#~15#,20#~21#</t>
    <phoneticPr fontId="4" type="noConversion"/>
  </si>
  <si>
    <t>N7PFR-1</t>
    <phoneticPr fontId="4" type="noConversion"/>
  </si>
  <si>
    <t>HD00212</t>
    <phoneticPr fontId="4" type="noConversion"/>
  </si>
  <si>
    <t>GL2XA</t>
    <phoneticPr fontId="4" type="noConversion"/>
  </si>
  <si>
    <t>14#~18#</t>
    <phoneticPr fontId="4" type="noConversion"/>
  </si>
  <si>
    <t>HD00213</t>
    <phoneticPr fontId="4" type="noConversion"/>
  </si>
  <si>
    <t>GL2XB</t>
    <phoneticPr fontId="4" type="noConversion"/>
  </si>
  <si>
    <t>11#~21#</t>
    <phoneticPr fontId="4" type="noConversion"/>
  </si>
  <si>
    <t>N7MFC-1</t>
    <phoneticPr fontId="4" type="noConversion"/>
  </si>
  <si>
    <t>E02B2</t>
    <phoneticPr fontId="4" type="noConversion"/>
  </si>
  <si>
    <t>HD00225</t>
    <phoneticPr fontId="4" type="noConversion"/>
  </si>
  <si>
    <t>AFB2XA</t>
    <phoneticPr fontId="4" type="noConversion"/>
  </si>
  <si>
    <t>N7NAG</t>
    <phoneticPr fontId="4" type="noConversion"/>
  </si>
  <si>
    <t>N7NAG-1</t>
    <phoneticPr fontId="4" type="noConversion"/>
  </si>
  <si>
    <t>HD00236</t>
    <phoneticPr fontId="4" type="noConversion"/>
  </si>
  <si>
    <t>HB2YA</t>
    <phoneticPr fontId="4" type="noConversion"/>
  </si>
  <si>
    <t>1#~8#</t>
  </si>
  <si>
    <t>SY5015FAC</t>
    <phoneticPr fontId="4" type="noConversion"/>
  </si>
  <si>
    <t>E02HA0</t>
    <phoneticPr fontId="4" type="noConversion"/>
  </si>
  <si>
    <t>HD00261</t>
    <phoneticPr fontId="4" type="noConversion"/>
  </si>
  <si>
    <t>AIP2YA</t>
    <phoneticPr fontId="4" type="noConversion"/>
  </si>
  <si>
    <t>N7PFY.01</t>
  </si>
  <si>
    <t>1#-3#</t>
  </si>
  <si>
    <t>SY8042QDC</t>
    <phoneticPr fontId="4" type="noConversion"/>
  </si>
  <si>
    <t>A25B0</t>
    <phoneticPr fontId="4" type="noConversion"/>
  </si>
  <si>
    <t>HD00262</t>
    <phoneticPr fontId="4" type="noConversion"/>
  </si>
  <si>
    <t>QFN3*3-16</t>
    <phoneticPr fontId="4" type="noConversion"/>
  </si>
  <si>
    <t>AGX2YA</t>
    <phoneticPr fontId="4" type="noConversion"/>
  </si>
  <si>
    <t>N7MTJ.01</t>
  </si>
  <si>
    <t>SYB594FAC</t>
    <phoneticPr fontId="4" type="noConversion"/>
  </si>
  <si>
    <t>HD00242</t>
    <phoneticPr fontId="4" type="noConversion"/>
  </si>
  <si>
    <t>AHC2YA</t>
    <phoneticPr fontId="4" type="noConversion"/>
  </si>
  <si>
    <t>5+14</t>
    <phoneticPr fontId="4" type="noConversion"/>
  </si>
  <si>
    <t>N7HRA+EP274300</t>
    <phoneticPr fontId="4" type="noConversion"/>
  </si>
  <si>
    <t>21#~25#+7#~20#</t>
    <phoneticPr fontId="4" type="noConversion"/>
  </si>
  <si>
    <t>N7HRA;EP274300</t>
    <phoneticPr fontId="4" type="noConversion"/>
  </si>
  <si>
    <t>E02D1</t>
    <phoneticPr fontId="4" type="noConversion"/>
  </si>
  <si>
    <t>HD00252</t>
    <phoneticPr fontId="4" type="noConversion"/>
  </si>
  <si>
    <t>HH2YA</t>
    <phoneticPr fontId="4" type="noConversion"/>
  </si>
  <si>
    <t>N7PQ3.01</t>
  </si>
  <si>
    <t>HD00223</t>
    <phoneticPr fontId="4" type="noConversion"/>
  </si>
  <si>
    <t>LE2XG</t>
    <phoneticPr fontId="4" type="noConversion"/>
  </si>
  <si>
    <t>N7PG0</t>
    <phoneticPr fontId="4" type="noConversion"/>
  </si>
  <si>
    <t>12#~21#</t>
    <phoneticPr fontId="4" type="noConversion"/>
  </si>
  <si>
    <t>N7PG0-1</t>
    <phoneticPr fontId="4" type="noConversion"/>
  </si>
  <si>
    <t>HD00238</t>
    <phoneticPr fontId="4" type="noConversion"/>
  </si>
  <si>
    <t>AJT2YA</t>
    <phoneticPr fontId="4" type="noConversion"/>
  </si>
  <si>
    <t>4+11</t>
    <phoneticPr fontId="4" type="noConversion"/>
  </si>
  <si>
    <t>N7PQ3.02+SJ000500</t>
    <phoneticPr fontId="4" type="noConversion"/>
  </si>
  <si>
    <r>
      <t>12#~15#+3#~6#,8#~13#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22#</t>
    </r>
    <phoneticPr fontId="4" type="noConversion"/>
  </si>
  <si>
    <t>N7PQ3.02;SJ000500</t>
  </si>
  <si>
    <t>HD00239</t>
    <phoneticPr fontId="4" type="noConversion"/>
  </si>
  <si>
    <t>AJT2YB</t>
    <phoneticPr fontId="4" type="noConversion"/>
  </si>
  <si>
    <t>1+3</t>
    <phoneticPr fontId="4" type="noConversion"/>
  </si>
  <si>
    <t>N7Q7P.02+SJ000500</t>
    <phoneticPr fontId="4" type="noConversion"/>
  </si>
  <si>
    <t>1#+1#,16#,20#</t>
    <phoneticPr fontId="4" type="noConversion"/>
  </si>
  <si>
    <t>N7Q7P.02;SJ000500</t>
    <phoneticPr fontId="4" type="noConversion"/>
  </si>
  <si>
    <t>SY8120ABC</t>
    <phoneticPr fontId="4" type="noConversion"/>
  </si>
  <si>
    <t>HD00245</t>
    <phoneticPr fontId="4" type="noConversion"/>
  </si>
  <si>
    <t>HT2YA</t>
    <phoneticPr fontId="4" type="noConversion"/>
  </si>
  <si>
    <t>20#~25#</t>
  </si>
  <si>
    <t>N7MCY-3</t>
  </si>
  <si>
    <t>SY58241FAC</t>
    <phoneticPr fontId="4" type="noConversion"/>
  </si>
  <si>
    <t>E02V1+A3X03A</t>
    <phoneticPr fontId="4" type="noConversion"/>
  </si>
  <si>
    <t>HD00265</t>
    <phoneticPr fontId="4" type="noConversion"/>
  </si>
  <si>
    <t>AJP2YA</t>
    <phoneticPr fontId="4" type="noConversion"/>
  </si>
  <si>
    <t>2+2</t>
    <phoneticPr fontId="4" type="noConversion"/>
  </si>
  <si>
    <t>N7HR5+EP281100</t>
    <phoneticPr fontId="4" type="noConversion"/>
  </si>
  <si>
    <t>21#~22#+1#~2#</t>
    <phoneticPr fontId="4" type="noConversion"/>
  </si>
  <si>
    <t>N7HR5;EP281100</t>
  </si>
  <si>
    <t>HD00102</t>
    <phoneticPr fontId="4" type="noConversion"/>
  </si>
  <si>
    <t>LD2UL</t>
    <phoneticPr fontId="4" type="noConversion"/>
  </si>
  <si>
    <t>N7KT6-3</t>
    <phoneticPr fontId="4" type="noConversion"/>
  </si>
  <si>
    <t>HD00103</t>
    <phoneticPr fontId="4" type="noConversion"/>
  </si>
  <si>
    <t>LD2UM</t>
    <phoneticPr fontId="4" type="noConversion"/>
  </si>
  <si>
    <t>N7KT5</t>
    <phoneticPr fontId="4" type="noConversion"/>
  </si>
  <si>
    <t>HD00104</t>
    <phoneticPr fontId="4" type="noConversion"/>
  </si>
  <si>
    <t>LD2UN</t>
    <phoneticPr fontId="4" type="noConversion"/>
  </si>
  <si>
    <t>N7KT5-1</t>
    <phoneticPr fontId="4" type="noConversion"/>
  </si>
  <si>
    <t>HD00105</t>
    <phoneticPr fontId="4" type="noConversion"/>
  </si>
  <si>
    <t>LD2UO</t>
    <phoneticPr fontId="4" type="noConversion"/>
  </si>
  <si>
    <t>N7KT5-2</t>
    <phoneticPr fontId="4" type="noConversion"/>
  </si>
  <si>
    <t>HD00107</t>
    <phoneticPr fontId="4" type="noConversion"/>
  </si>
  <si>
    <t>LD2UQ</t>
    <phoneticPr fontId="4" type="noConversion"/>
  </si>
  <si>
    <t>N7KT2</t>
    <phoneticPr fontId="4" type="noConversion"/>
  </si>
  <si>
    <t>HD00108</t>
    <phoneticPr fontId="4" type="noConversion"/>
  </si>
  <si>
    <t>LD2UR</t>
    <phoneticPr fontId="4" type="noConversion"/>
  </si>
  <si>
    <t>N7KT2-1</t>
    <phoneticPr fontId="4" type="noConversion"/>
  </si>
  <si>
    <t>HD00109</t>
    <phoneticPr fontId="4" type="noConversion"/>
  </si>
  <si>
    <t>LD2US</t>
    <phoneticPr fontId="4" type="noConversion"/>
  </si>
  <si>
    <t>N7KT2-2</t>
    <phoneticPr fontId="4" type="noConversion"/>
  </si>
  <si>
    <t>HD00110</t>
    <phoneticPr fontId="4" type="noConversion"/>
  </si>
  <si>
    <t>LD2UT</t>
    <phoneticPr fontId="4" type="noConversion"/>
  </si>
  <si>
    <t>N7KT2-3</t>
    <phoneticPr fontId="4" type="noConversion"/>
  </si>
  <si>
    <t>HD00111</t>
    <phoneticPr fontId="4" type="noConversion"/>
  </si>
  <si>
    <t>LD2UU</t>
    <phoneticPr fontId="4" type="noConversion"/>
  </si>
  <si>
    <t>N7KT3</t>
    <phoneticPr fontId="4" type="noConversion"/>
  </si>
  <si>
    <t>HD00112</t>
    <phoneticPr fontId="4" type="noConversion"/>
  </si>
  <si>
    <t>LD2UV</t>
    <phoneticPr fontId="4" type="noConversion"/>
  </si>
  <si>
    <t>N7KT3-1</t>
    <phoneticPr fontId="4" type="noConversion"/>
  </si>
  <si>
    <t>HD00113</t>
    <phoneticPr fontId="4" type="noConversion"/>
  </si>
  <si>
    <t>LD2UW</t>
    <phoneticPr fontId="4" type="noConversion"/>
  </si>
  <si>
    <t>N7KT3-2</t>
    <phoneticPr fontId="4" type="noConversion"/>
  </si>
  <si>
    <t>HD00114</t>
    <phoneticPr fontId="4" type="noConversion"/>
  </si>
  <si>
    <t>LD2UX</t>
    <phoneticPr fontId="4" type="noConversion"/>
  </si>
  <si>
    <t>N7KT3-3</t>
    <phoneticPr fontId="4" type="noConversion"/>
  </si>
  <si>
    <t>HD00144</t>
    <phoneticPr fontId="4" type="noConversion"/>
  </si>
  <si>
    <t>LH2VC</t>
    <phoneticPr fontId="4" type="noConversion"/>
  </si>
  <si>
    <t>12#~17#</t>
    <phoneticPr fontId="4" type="noConversion"/>
  </si>
  <si>
    <t>N7MTT-2</t>
    <phoneticPr fontId="4" type="noConversion"/>
  </si>
  <si>
    <t>HD00150</t>
    <phoneticPr fontId="4" type="noConversion"/>
  </si>
  <si>
    <t>KG2VF</t>
    <phoneticPr fontId="4" type="noConversion"/>
  </si>
  <si>
    <t>N7K7M-1</t>
    <phoneticPr fontId="4" type="noConversion"/>
  </si>
  <si>
    <t>HD00151</t>
    <phoneticPr fontId="4" type="noConversion"/>
  </si>
  <si>
    <t>KG2VG</t>
    <phoneticPr fontId="4" type="noConversion"/>
  </si>
  <si>
    <t>N7KW0</t>
    <phoneticPr fontId="4" type="noConversion"/>
  </si>
  <si>
    <t>HD00152</t>
    <phoneticPr fontId="4" type="noConversion"/>
  </si>
  <si>
    <t>KG2VH</t>
    <phoneticPr fontId="4" type="noConversion"/>
  </si>
  <si>
    <t>N7KW0-1</t>
    <phoneticPr fontId="4" type="noConversion"/>
  </si>
  <si>
    <t>HD00165</t>
    <phoneticPr fontId="4" type="noConversion"/>
  </si>
  <si>
    <t>LH2WA</t>
    <phoneticPr fontId="4" type="noConversion"/>
  </si>
  <si>
    <t>2#~5#</t>
    <phoneticPr fontId="4" type="noConversion"/>
  </si>
  <si>
    <t>HD00254</t>
    <phoneticPr fontId="4" type="noConversion"/>
  </si>
  <si>
    <t>HH2YC</t>
    <phoneticPr fontId="4" type="noConversion"/>
  </si>
  <si>
    <t>N7PFY</t>
  </si>
  <si>
    <t>16#~25#</t>
  </si>
  <si>
    <t>N7PFY-1</t>
  </si>
  <si>
    <t>HD00253</t>
    <phoneticPr fontId="4" type="noConversion"/>
  </si>
  <si>
    <t>HH2YB</t>
    <phoneticPr fontId="4" type="noConversion"/>
  </si>
  <si>
    <t>N7PFS.02</t>
  </si>
  <si>
    <t>3#~4#,9#,12#,16#~19#,22#~23#</t>
  </si>
  <si>
    <t>E02T2+A2X02A</t>
  </si>
  <si>
    <t>HE00010</t>
    <phoneticPr fontId="4" type="noConversion"/>
  </si>
  <si>
    <t>AJM3AA</t>
    <phoneticPr fontId="4" type="noConversion"/>
  </si>
  <si>
    <t>6+12</t>
    <phoneticPr fontId="4" type="noConversion"/>
  </si>
  <si>
    <t>N7QM5+SJ001100</t>
    <phoneticPr fontId="4" type="noConversion"/>
  </si>
  <si>
    <t>6#~8#,10#,11#,13#+1#~8#,10#~13#</t>
    <phoneticPr fontId="4" type="noConversion"/>
  </si>
  <si>
    <t>HD00222</t>
    <phoneticPr fontId="4" type="noConversion"/>
  </si>
  <si>
    <t>LE2XF</t>
    <phoneticPr fontId="4" type="noConversion"/>
  </si>
  <si>
    <t>HD00226</t>
    <phoneticPr fontId="4" type="noConversion"/>
  </si>
  <si>
    <t>AFB2XB</t>
    <phoneticPr fontId="4" type="noConversion"/>
  </si>
  <si>
    <t>N7NAG-2</t>
    <phoneticPr fontId="4" type="noConversion"/>
  </si>
  <si>
    <t>SY8120BABC</t>
    <phoneticPr fontId="4" type="noConversion"/>
  </si>
  <si>
    <t>A36A1</t>
    <phoneticPr fontId="4" type="noConversion"/>
  </si>
  <si>
    <t>HD00234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</si>
  <si>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</si>
  <si>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NB2YA</t>
    <phoneticPr fontId="4" type="noConversion"/>
  </si>
  <si>
    <t>N7NA8.01</t>
    <phoneticPr fontId="4" type="noConversion"/>
  </si>
  <si>
    <t>12#-25#</t>
    <phoneticPr fontId="4" type="noConversion"/>
  </si>
  <si>
    <t>N7NA8.01-1</t>
    <phoneticPr fontId="4" type="noConversion"/>
  </si>
  <si>
    <t>HD00244</t>
    <phoneticPr fontId="4" type="noConversion"/>
  </si>
  <si>
    <t>LE2YA</t>
    <phoneticPr fontId="4" type="noConversion"/>
  </si>
  <si>
    <t>22#~25#</t>
    <phoneticPr fontId="4" type="noConversion"/>
  </si>
  <si>
    <t>N7PG0-2</t>
    <phoneticPr fontId="4" type="noConversion"/>
  </si>
  <si>
    <t>SY5810BABC</t>
    <phoneticPr fontId="4" type="noConversion"/>
  </si>
  <si>
    <t>E02FB0</t>
    <phoneticPr fontId="4" type="noConversion"/>
  </si>
  <si>
    <t>HD00184</t>
    <phoneticPr fontId="4" type="noConversion"/>
  </si>
  <si>
    <t>PR2WA</t>
    <phoneticPr fontId="4" type="noConversion"/>
  </si>
  <si>
    <t>N7L3H.10</t>
    <phoneticPr fontId="4" type="noConversion"/>
  </si>
  <si>
    <t>N7L3H.10-1</t>
    <phoneticPr fontId="4" type="noConversion"/>
  </si>
  <si>
    <t>HD00196</t>
    <phoneticPr fontId="4" type="noConversion"/>
  </si>
  <si>
    <t>NB2XA</t>
    <phoneticPr fontId="4" type="noConversion"/>
  </si>
  <si>
    <t>N7NA8</t>
    <phoneticPr fontId="4" type="noConversion"/>
  </si>
  <si>
    <t>9#~10#</t>
    <phoneticPr fontId="4" type="noConversion"/>
  </si>
  <si>
    <t>HD00204</t>
    <phoneticPr fontId="4" type="noConversion"/>
  </si>
  <si>
    <t>AFG2XA</t>
    <phoneticPr fontId="4" type="noConversion"/>
  </si>
  <si>
    <t>N7PFY</t>
    <phoneticPr fontId="4" type="noConversion"/>
  </si>
  <si>
    <t>4#~15#</t>
    <phoneticPr fontId="4" type="noConversion"/>
  </si>
  <si>
    <t>HD00206</t>
    <phoneticPr fontId="4" type="noConversion"/>
  </si>
  <si>
    <t>LF2XA</t>
    <phoneticPr fontId="4" type="noConversion"/>
  </si>
  <si>
    <t>13#~15#</t>
    <phoneticPr fontId="4" type="noConversion"/>
  </si>
  <si>
    <t>N7N3R-2</t>
    <phoneticPr fontId="4" type="noConversion"/>
  </si>
  <si>
    <t>HD00214</t>
    <phoneticPr fontId="4" type="noConversion"/>
  </si>
  <si>
    <t>AHH2XA</t>
    <phoneticPr fontId="4" type="noConversion"/>
  </si>
  <si>
    <t>N7L42</t>
    <phoneticPr fontId="4" type="noConversion"/>
  </si>
  <si>
    <t>HD00215</t>
    <phoneticPr fontId="4" type="noConversion"/>
  </si>
  <si>
    <t>9#~25#</t>
    <phoneticPr fontId="4" type="noConversion"/>
  </si>
  <si>
    <t>N7L47-1</t>
    <phoneticPr fontId="4" type="noConversion"/>
  </si>
  <si>
    <t>SYK735FAC</t>
    <phoneticPr fontId="4" type="noConversion"/>
  </si>
  <si>
    <t>HD00235</t>
    <phoneticPr fontId="4" type="noConversion"/>
  </si>
  <si>
    <t>AJM2YA</t>
    <phoneticPr fontId="4" type="noConversion"/>
  </si>
  <si>
    <t>N7HRA+SJ000900</t>
    <phoneticPr fontId="4" type="noConversion"/>
  </si>
  <si>
    <t>18#~20#+1#~6#</t>
    <phoneticPr fontId="4" type="noConversion"/>
  </si>
  <si>
    <t>N7HRA;SJ000900</t>
    <phoneticPr fontId="4" type="noConversion"/>
  </si>
  <si>
    <t>SY58102FAC</t>
    <phoneticPr fontId="4" type="noConversion"/>
  </si>
  <si>
    <t>E02G1+A2X02A</t>
    <phoneticPr fontId="4" type="noConversion"/>
  </si>
  <si>
    <t>HD00241</t>
    <phoneticPr fontId="4" type="noConversion"/>
  </si>
  <si>
    <t>AJX2YA</t>
    <phoneticPr fontId="4" type="noConversion"/>
  </si>
  <si>
    <t>N7Q7P.02+SJ000900</t>
    <phoneticPr fontId="4" type="noConversion"/>
  </si>
  <si>
    <t>4#+7#~8#</t>
    <phoneticPr fontId="4" type="noConversion"/>
  </si>
  <si>
    <t>N7Q7P.02;SJ000900</t>
    <phoneticPr fontId="4" type="noConversion"/>
  </si>
  <si>
    <t>HD00243</t>
    <phoneticPr fontId="4" type="noConversion"/>
  </si>
  <si>
    <t>AJM2YB</t>
    <phoneticPr fontId="4" type="noConversion"/>
  </si>
  <si>
    <t>N7LWF.06+SJ000900</t>
    <phoneticPr fontId="4" type="noConversion"/>
  </si>
  <si>
    <t>12#~14#+9#~14#</t>
    <phoneticPr fontId="4" type="noConversion"/>
  </si>
  <si>
    <t>N7LWF.06;SJ000900</t>
    <phoneticPr fontId="4" type="noConversion"/>
  </si>
  <si>
    <t>SY8120ABC</t>
    <phoneticPr fontId="4" type="noConversion"/>
  </si>
  <si>
    <t>HD00247</t>
    <phoneticPr fontId="4" type="noConversion"/>
  </si>
  <si>
    <t>HT2YC</t>
    <phoneticPr fontId="4" type="noConversion"/>
  </si>
  <si>
    <t>N7MF0</t>
    <phoneticPr fontId="4" type="noConversion"/>
  </si>
  <si>
    <t>N7MF0-1</t>
    <phoneticPr fontId="4" type="noConversion"/>
  </si>
  <si>
    <t>HD00248</t>
    <phoneticPr fontId="4" type="noConversion"/>
  </si>
  <si>
    <t>HT2YD</t>
    <phoneticPr fontId="4" type="noConversion"/>
  </si>
  <si>
    <t>N7N6C.01</t>
    <phoneticPr fontId="4" type="noConversion"/>
  </si>
  <si>
    <t>11#~25#</t>
    <phoneticPr fontId="4" type="noConversion"/>
  </si>
  <si>
    <t>HD00259</t>
    <phoneticPr fontId="4" type="noConversion"/>
  </si>
  <si>
    <t>PR2YA</t>
    <phoneticPr fontId="4" type="noConversion"/>
  </si>
  <si>
    <t>N7NAF.10</t>
    <phoneticPr fontId="4" type="noConversion"/>
  </si>
  <si>
    <t>SY58541FAC</t>
    <phoneticPr fontId="4" type="noConversion"/>
  </si>
  <si>
    <t>E02V1+A2X03A</t>
    <phoneticPr fontId="4" type="noConversion"/>
  </si>
  <si>
    <t>HD00266</t>
    <phoneticPr fontId="4" type="noConversion"/>
  </si>
  <si>
    <t>AJO2YA</t>
    <phoneticPr fontId="4" type="noConversion"/>
  </si>
  <si>
    <t>N7HR5+EP281000</t>
    <phoneticPr fontId="4" type="noConversion"/>
  </si>
  <si>
    <t>23#~24#+1#~2#</t>
    <phoneticPr fontId="4" type="noConversion"/>
  </si>
  <si>
    <t>N7HR5;EP281000</t>
    <phoneticPr fontId="4" type="noConversion"/>
  </si>
  <si>
    <t>HD00267</t>
    <phoneticPr fontId="4" type="noConversion"/>
  </si>
  <si>
    <t>AFB2YA</t>
    <phoneticPr fontId="4" type="noConversion"/>
  </si>
  <si>
    <t>N7PQ2</t>
    <phoneticPr fontId="4" type="noConversion"/>
  </si>
  <si>
    <t>N7PQ2-1</t>
    <phoneticPr fontId="4" type="noConversion"/>
  </si>
  <si>
    <t>HD00268</t>
    <phoneticPr fontId="4" type="noConversion"/>
  </si>
  <si>
    <t>AFB2YB</t>
    <phoneticPr fontId="4" type="noConversion"/>
  </si>
  <si>
    <t>HD00269</t>
    <phoneticPr fontId="4" type="noConversion"/>
  </si>
  <si>
    <t>GZ2YA</t>
    <phoneticPr fontId="4" type="noConversion"/>
  </si>
  <si>
    <t>N7N3R-3</t>
    <phoneticPr fontId="4" type="noConversion"/>
  </si>
  <si>
    <t>HD00270</t>
    <phoneticPr fontId="4" type="noConversion"/>
  </si>
  <si>
    <t>GZ2YB</t>
    <phoneticPr fontId="4" type="noConversion"/>
  </si>
  <si>
    <t>N7NAH-1</t>
    <phoneticPr fontId="4" type="noConversion"/>
  </si>
  <si>
    <t>HD00275</t>
    <phoneticPr fontId="4" type="noConversion"/>
  </si>
  <si>
    <t>AJK2YA</t>
    <phoneticPr fontId="4" type="noConversion"/>
  </si>
  <si>
    <t>N7LWF.06+SJ001200</t>
    <phoneticPr fontId="4" type="noConversion"/>
  </si>
  <si>
    <t>15#+1#~2#</t>
    <phoneticPr fontId="4" type="noConversion"/>
  </si>
  <si>
    <t>N7LWF.06;SJ001200</t>
    <phoneticPr fontId="4" type="noConversion"/>
  </si>
  <si>
    <t>HD00276</t>
    <phoneticPr fontId="4" type="noConversion"/>
  </si>
  <si>
    <t>AJK2YB</t>
    <phoneticPr fontId="4" type="noConversion"/>
  </si>
  <si>
    <t>N7Q7P.01+SJ001200</t>
    <phoneticPr fontId="4" type="noConversion"/>
  </si>
  <si>
    <t>9#,10#+3#~6#</t>
    <phoneticPr fontId="4" type="noConversion"/>
  </si>
  <si>
    <t>N7Q7P.01;SJ001200</t>
    <phoneticPr fontId="4" type="noConversion"/>
  </si>
  <si>
    <t>HD00277</t>
    <phoneticPr fontId="4" type="noConversion"/>
  </si>
  <si>
    <t>AJM2YC</t>
    <phoneticPr fontId="4" type="noConversion"/>
  </si>
  <si>
    <t>N7PQ3+SJ001000</t>
    <phoneticPr fontId="4" type="noConversion"/>
  </si>
  <si>
    <t>16#~21#+1#~12#</t>
    <phoneticPr fontId="4" type="noConversion"/>
  </si>
  <si>
    <t>N7PQ3;SJ001000</t>
    <phoneticPr fontId="4" type="noConversion"/>
  </si>
  <si>
    <t>HD00278</t>
    <phoneticPr fontId="4" type="noConversion"/>
  </si>
  <si>
    <t>HU2YA</t>
    <phoneticPr fontId="4" type="noConversion"/>
  </si>
  <si>
    <t>N7MFC-2</t>
    <phoneticPr fontId="4" type="noConversion"/>
  </si>
  <si>
    <t>HD00279</t>
    <phoneticPr fontId="4" type="noConversion"/>
  </si>
  <si>
    <t>HU2YB</t>
    <phoneticPr fontId="4" type="noConversion"/>
  </si>
  <si>
    <t>N7M55-2</t>
    <phoneticPr fontId="4" type="noConversion"/>
  </si>
  <si>
    <t>HD00280</t>
    <phoneticPr fontId="4" type="noConversion"/>
  </si>
  <si>
    <t>LE2YB</t>
    <phoneticPr fontId="4" type="noConversion"/>
  </si>
  <si>
    <t>N7PG2</t>
    <phoneticPr fontId="4" type="noConversion"/>
  </si>
  <si>
    <t>1#,3#~10#</t>
    <phoneticPr fontId="4" type="noConversion"/>
  </si>
  <si>
    <t>SYQ201ABC</t>
    <phoneticPr fontId="4" type="noConversion"/>
  </si>
  <si>
    <t>B07L1</t>
    <phoneticPr fontId="4" type="noConversion"/>
  </si>
  <si>
    <t>HD00282</t>
    <phoneticPr fontId="4" type="noConversion"/>
  </si>
  <si>
    <t>HY2YC</t>
    <phoneticPr fontId="4" type="noConversion"/>
  </si>
  <si>
    <t>N7QJ6</t>
    <phoneticPr fontId="4" type="noConversion"/>
  </si>
  <si>
    <t>HD00283</t>
    <phoneticPr fontId="4" type="noConversion"/>
  </si>
  <si>
    <t>HY2YD</t>
    <phoneticPr fontId="4" type="noConversion"/>
  </si>
  <si>
    <t>N7QJ6-1</t>
    <phoneticPr fontId="4" type="noConversion"/>
  </si>
  <si>
    <t>HD00291</t>
    <phoneticPr fontId="4" type="noConversion"/>
  </si>
  <si>
    <t>HY2ZB</t>
    <phoneticPr fontId="4" type="noConversion"/>
  </si>
  <si>
    <t>N7QSS</t>
    <phoneticPr fontId="4" type="noConversion"/>
  </si>
  <si>
    <t>N7QSS-1</t>
    <phoneticPr fontId="4" type="noConversion"/>
  </si>
  <si>
    <t>HD00293</t>
    <phoneticPr fontId="4" type="noConversion"/>
  </si>
  <si>
    <t>AGB2ZA</t>
    <phoneticPr fontId="4" type="noConversion"/>
  </si>
  <si>
    <t>N7QSM</t>
    <phoneticPr fontId="4" type="noConversion"/>
  </si>
  <si>
    <t>SYM120FAC</t>
    <phoneticPr fontId="4" type="noConversion"/>
  </si>
  <si>
    <t>E02B1/E02B2</t>
    <phoneticPr fontId="4" type="noConversion"/>
  </si>
  <si>
    <t>HD00296</t>
    <phoneticPr fontId="4" type="noConversion"/>
  </si>
  <si>
    <t>AER2ZA</t>
    <phoneticPr fontId="4" type="noConversion"/>
  </si>
  <si>
    <t>N7Q7P.03</t>
    <phoneticPr fontId="4" type="noConversion"/>
  </si>
  <si>
    <t>5#~8#</t>
    <phoneticPr fontId="4" type="noConversion"/>
  </si>
  <si>
    <t>HD00299</t>
    <phoneticPr fontId="4" type="noConversion"/>
  </si>
  <si>
    <t>HT2ZA</t>
    <phoneticPr fontId="4" type="noConversion"/>
  </si>
  <si>
    <t>N7PQK</t>
    <phoneticPr fontId="4" type="noConversion"/>
  </si>
  <si>
    <t>HD00250</t>
    <phoneticPr fontId="4" type="noConversion"/>
  </si>
  <si>
    <t>AGB2YA</t>
    <phoneticPr fontId="4" type="noConversion"/>
  </si>
  <si>
    <t>N7N3S-2</t>
    <phoneticPr fontId="4" type="noConversion"/>
  </si>
  <si>
    <t>HD00251</t>
    <phoneticPr fontId="4" type="noConversion"/>
  </si>
  <si>
    <t>AGB2YB</t>
    <phoneticPr fontId="4" type="noConversion"/>
  </si>
  <si>
    <t>N7NAF.09</t>
    <phoneticPr fontId="4" type="noConversion"/>
  </si>
  <si>
    <t>15#~16#</t>
    <phoneticPr fontId="4" type="noConversion"/>
  </si>
  <si>
    <t>SY8003LDFC</t>
    <phoneticPr fontId="4" type="noConversion"/>
  </si>
  <si>
    <t>HD00255</t>
    <phoneticPr fontId="4" type="noConversion"/>
  </si>
  <si>
    <t>PU2YA</t>
    <phoneticPr fontId="4" type="noConversion"/>
  </si>
  <si>
    <t>N7MTG</t>
    <phoneticPr fontId="4" type="noConversion"/>
  </si>
  <si>
    <t>SY5002ABC</t>
    <phoneticPr fontId="4" type="noConversion"/>
  </si>
  <si>
    <t>E02CA1</t>
    <phoneticPr fontId="4" type="noConversion"/>
  </si>
  <si>
    <t>HD00256</t>
    <phoneticPr fontId="4" type="noConversion"/>
  </si>
  <si>
    <t>KP2YA</t>
    <phoneticPr fontId="4" type="noConversion"/>
  </si>
  <si>
    <t>N7L3H.15</t>
    <phoneticPr fontId="4" type="noConversion"/>
  </si>
  <si>
    <t>N7L3H.15-1</t>
    <phoneticPr fontId="4" type="noConversion"/>
  </si>
  <si>
    <t>SY5013FAC</t>
    <phoneticPr fontId="4" type="noConversion"/>
  </si>
  <si>
    <t>E02H0</t>
    <phoneticPr fontId="4" type="noConversion"/>
  </si>
  <si>
    <t>HD00257</t>
    <phoneticPr fontId="4" type="noConversion"/>
  </si>
  <si>
    <t>N7L3H.13</t>
    <phoneticPr fontId="4" type="noConversion"/>
  </si>
  <si>
    <t>22#,23#</t>
    <phoneticPr fontId="4" type="noConversion"/>
  </si>
  <si>
    <t>N7L3H.13-1</t>
    <phoneticPr fontId="4" type="noConversion"/>
  </si>
  <si>
    <t>HD00086</t>
    <phoneticPr fontId="4" type="noConversion"/>
  </si>
  <si>
    <t>AHH2UB</t>
    <phoneticPr fontId="4" type="noConversion"/>
  </si>
  <si>
    <t>N7L44</t>
    <phoneticPr fontId="4" type="noConversion"/>
  </si>
  <si>
    <t>HD00246</t>
    <phoneticPr fontId="4" type="noConversion"/>
  </si>
  <si>
    <t>HT2YB</t>
    <phoneticPr fontId="4" type="noConversion"/>
  </si>
  <si>
    <t>HD00271</t>
    <phoneticPr fontId="4" type="noConversion"/>
  </si>
  <si>
    <t>JD2YA</t>
    <phoneticPr fontId="4" type="noConversion"/>
  </si>
  <si>
    <t>19#~23#</t>
    <phoneticPr fontId="4" type="noConversion"/>
  </si>
  <si>
    <t>N7M55-3</t>
    <phoneticPr fontId="4" type="noConversion"/>
  </si>
  <si>
    <t>SY7112ABC</t>
    <phoneticPr fontId="4" type="noConversion"/>
  </si>
  <si>
    <t>B17R1</t>
    <phoneticPr fontId="4" type="noConversion"/>
  </si>
  <si>
    <t>HD00273</t>
    <phoneticPr fontId="4" type="noConversion"/>
  </si>
  <si>
    <t>KA2YB</t>
    <phoneticPr fontId="4" type="noConversion"/>
  </si>
  <si>
    <t>N7QAL</t>
    <phoneticPr fontId="4" type="noConversion"/>
  </si>
  <si>
    <t>HD00281</t>
    <phoneticPr fontId="4" type="noConversion"/>
  </si>
  <si>
    <t>LE2YC</t>
    <phoneticPr fontId="4" type="noConversion"/>
  </si>
  <si>
    <t>N7PG2-1</t>
    <phoneticPr fontId="4" type="noConversion"/>
  </si>
  <si>
    <t>HD00284</t>
    <phoneticPr fontId="4" type="noConversion"/>
  </si>
  <si>
    <t>AJM2ZA</t>
    <phoneticPr fontId="4" type="noConversion"/>
  </si>
  <si>
    <t>6+12</t>
  </si>
  <si>
    <t>N7QM6+SJ001000</t>
    <phoneticPr fontId="4" type="noConversion"/>
  </si>
  <si>
    <t>16#~21#+13#~15#,17#~25#</t>
    <phoneticPr fontId="4" type="noConversion"/>
  </si>
  <si>
    <t>N7QM6;SJ001000</t>
    <phoneticPr fontId="4" type="noConversion"/>
  </si>
  <si>
    <t>SY7104DBC</t>
    <phoneticPr fontId="4" type="noConversion"/>
  </si>
  <si>
    <t>B17C0</t>
    <phoneticPr fontId="4" type="noConversion"/>
  </si>
  <si>
    <t>HD00297</t>
    <phoneticPr fontId="4" type="noConversion"/>
  </si>
  <si>
    <t>DFN3*3-10</t>
    <phoneticPr fontId="4" type="noConversion"/>
  </si>
  <si>
    <t>EL2ZB</t>
    <phoneticPr fontId="4" type="noConversion"/>
  </si>
  <si>
    <t>N7QLY</t>
    <phoneticPr fontId="4" type="noConversion"/>
  </si>
  <si>
    <t>HD00300</t>
    <phoneticPr fontId="4" type="noConversion"/>
  </si>
  <si>
    <t>HB2ZA</t>
    <phoneticPr fontId="4" type="noConversion"/>
  </si>
  <si>
    <t>N7PQK-1</t>
    <phoneticPr fontId="4" type="noConversion"/>
  </si>
  <si>
    <t>HD00306</t>
    <phoneticPr fontId="4" type="noConversion"/>
  </si>
  <si>
    <t>AJM2ZB</t>
    <phoneticPr fontId="4" type="noConversion"/>
  </si>
  <si>
    <t>12+24</t>
    <phoneticPr fontId="4" type="noConversion"/>
  </si>
  <si>
    <t>6#~8#,10#,11#,13#~15#,20#,21#,24#,25#+1#~8#,10#~25#</t>
    <phoneticPr fontId="4" type="noConversion"/>
  </si>
  <si>
    <t>N7QM5;SJ001100</t>
    <phoneticPr fontId="4" type="noConversion"/>
  </si>
  <si>
    <t>HD00216</t>
    <phoneticPr fontId="4" type="noConversion"/>
  </si>
  <si>
    <t>KV2XA</t>
    <phoneticPr fontId="4" type="noConversion"/>
  </si>
  <si>
    <t>N7MFF</t>
  </si>
  <si>
    <t>1#~5#</t>
  </si>
  <si>
    <t>N7MFF-1</t>
    <phoneticPr fontId="4" type="noConversion"/>
  </si>
  <si>
    <t>HD00272</t>
    <phoneticPr fontId="4" type="noConversion"/>
  </si>
  <si>
    <t>KA2YA</t>
    <phoneticPr fontId="4" type="noConversion"/>
  </si>
  <si>
    <t>N7QAL</t>
  </si>
  <si>
    <t>N7QAL-1</t>
  </si>
  <si>
    <t>HD00288</t>
    <phoneticPr fontId="4" type="noConversion"/>
  </si>
  <si>
    <t>AGF2ZA</t>
    <phoneticPr fontId="4" type="noConversion"/>
  </si>
  <si>
    <t>N791C.01+EP283100</t>
    <phoneticPr fontId="4" type="noConversion"/>
  </si>
  <si>
    <t>2#+1#~3#</t>
    <phoneticPr fontId="4" type="noConversion"/>
  </si>
  <si>
    <t>N791C.01;EP283100</t>
    <phoneticPr fontId="4" type="noConversion"/>
  </si>
  <si>
    <t>HD00289</t>
    <phoneticPr fontId="4" type="noConversion"/>
  </si>
  <si>
    <t>AGF2ZB</t>
    <phoneticPr fontId="4" type="noConversion"/>
  </si>
  <si>
    <t>N7QM6.01+EP283100</t>
    <phoneticPr fontId="4" type="noConversion"/>
  </si>
  <si>
    <t>1#~3#+4#~8#,11#~14#</t>
    <phoneticPr fontId="4" type="noConversion"/>
  </si>
  <si>
    <t>N7QM6.01;EP283100</t>
    <phoneticPr fontId="4" type="noConversion"/>
  </si>
  <si>
    <t>SY7200ABC</t>
    <phoneticPr fontId="4" type="noConversion"/>
  </si>
  <si>
    <t>B07D2</t>
    <phoneticPr fontId="4" type="noConversion"/>
  </si>
  <si>
    <t>HD00292</t>
    <phoneticPr fontId="4" type="noConversion"/>
  </si>
  <si>
    <t>DW2ZA</t>
    <phoneticPr fontId="4" type="noConversion"/>
  </si>
  <si>
    <t>N7R9M</t>
  </si>
  <si>
    <t>11#-19#</t>
  </si>
  <si>
    <t>N7R9M</t>
    <phoneticPr fontId="4" type="noConversion"/>
  </si>
  <si>
    <t>SY7102ABC</t>
    <phoneticPr fontId="4" type="noConversion"/>
  </si>
  <si>
    <t>B17M0</t>
    <phoneticPr fontId="4" type="noConversion"/>
  </si>
  <si>
    <t>HD00298</t>
    <phoneticPr fontId="4" type="noConversion"/>
  </si>
  <si>
    <t>EX2ZA</t>
    <phoneticPr fontId="4" type="noConversion"/>
  </si>
  <si>
    <t>N7QLY.01</t>
  </si>
  <si>
    <t>1#~15#</t>
  </si>
  <si>
    <t>N7QLY.01</t>
    <phoneticPr fontId="4" type="noConversion"/>
  </si>
  <si>
    <t>HD00307</t>
    <phoneticPr fontId="4" type="noConversion"/>
  </si>
  <si>
    <t>AJM2ZC</t>
    <phoneticPr fontId="4" type="noConversion"/>
  </si>
  <si>
    <t>N7QHS+SJ000900</t>
    <phoneticPr fontId="4" type="noConversion"/>
  </si>
  <si>
    <t>1#~5#+15#~24#</t>
    <phoneticPr fontId="4" type="noConversion"/>
  </si>
  <si>
    <t>N7QHS;SJ000900</t>
    <phoneticPr fontId="4" type="noConversion"/>
  </si>
  <si>
    <t>HD00319</t>
    <phoneticPr fontId="4" type="noConversion"/>
  </si>
  <si>
    <t>HQ2ZA</t>
    <phoneticPr fontId="4" type="noConversion"/>
  </si>
  <si>
    <t>N7Q7P</t>
  </si>
  <si>
    <t>11#~22#</t>
  </si>
  <si>
    <t>N7Q7P</t>
    <phoneticPr fontId="4" type="noConversion"/>
  </si>
  <si>
    <t>HE00012</t>
    <phoneticPr fontId="4" type="noConversion"/>
  </si>
  <si>
    <t>AIY3AA</t>
    <phoneticPr fontId="4" type="noConversion"/>
  </si>
  <si>
    <t>8+12</t>
    <phoneticPr fontId="4" type="noConversion"/>
  </si>
  <si>
    <t>N7QHS+EP285600</t>
    <phoneticPr fontId="4" type="noConversion"/>
  </si>
  <si>
    <t>18#~25#+1#~12#</t>
    <phoneticPr fontId="4" type="noConversion"/>
  </si>
  <si>
    <t>N7QHS;EP285600</t>
    <phoneticPr fontId="4" type="noConversion"/>
  </si>
  <si>
    <t>HD00240</t>
    <phoneticPr fontId="4" type="noConversion"/>
  </si>
  <si>
    <t>AIG2YA</t>
    <phoneticPr fontId="4" type="noConversion"/>
  </si>
  <si>
    <t>N7Q7P.02+EP274500</t>
    <phoneticPr fontId="4" type="noConversion"/>
  </si>
  <si>
    <t>2#~3#+7#~10#</t>
    <phoneticPr fontId="4" type="noConversion"/>
  </si>
  <si>
    <t>N7Q7P.02;EP274500</t>
    <phoneticPr fontId="4" type="noConversion"/>
  </si>
  <si>
    <t>HD00290</t>
    <phoneticPr fontId="4" type="noConversion"/>
  </si>
  <si>
    <t>HY2ZA</t>
    <phoneticPr fontId="4" type="noConversion"/>
  </si>
  <si>
    <t>HD00249</t>
    <phoneticPr fontId="4" type="noConversion"/>
  </si>
  <si>
    <t>AHI2YA</t>
    <phoneticPr fontId="4" type="noConversion"/>
  </si>
  <si>
    <t>N7N69</t>
    <phoneticPr fontId="4" type="noConversion"/>
  </si>
  <si>
    <t>SY8102ADEC</t>
    <phoneticPr fontId="4" type="noConversion"/>
  </si>
  <si>
    <t>HD00260</t>
    <phoneticPr fontId="4" type="noConversion"/>
  </si>
  <si>
    <t>JV2YA</t>
    <phoneticPr fontId="4" type="noConversion"/>
  </si>
  <si>
    <t>18#~19#</t>
  </si>
  <si>
    <t>N7MCY-2</t>
  </si>
  <si>
    <t>SY8080AAC</t>
    <phoneticPr fontId="4" type="noConversion"/>
  </si>
  <si>
    <t>A11G0</t>
    <phoneticPr fontId="4" type="noConversion"/>
  </si>
  <si>
    <t>HD00274</t>
    <phoneticPr fontId="4" type="noConversion"/>
  </si>
  <si>
    <t>N7KT2.02</t>
    <phoneticPr fontId="4" type="noConversion"/>
  </si>
  <si>
    <t>22#</t>
    <phoneticPr fontId="4" type="noConversion"/>
  </si>
  <si>
    <t>N7KT2.02-1</t>
    <phoneticPr fontId="4" type="noConversion"/>
  </si>
  <si>
    <t>HD00294</t>
    <phoneticPr fontId="4" type="noConversion"/>
  </si>
  <si>
    <t>KV2ZA</t>
    <phoneticPr fontId="4" type="noConversion"/>
  </si>
  <si>
    <t>3#~11#</t>
    <phoneticPr fontId="4" type="noConversion"/>
  </si>
  <si>
    <t>N7MTG-1</t>
    <phoneticPr fontId="4" type="noConversion"/>
  </si>
  <si>
    <t>SY7201AABC</t>
    <phoneticPr fontId="4" type="noConversion"/>
  </si>
  <si>
    <t>HD00309</t>
    <phoneticPr fontId="4" type="noConversion"/>
  </si>
  <si>
    <t>FD2ZA</t>
    <phoneticPr fontId="4" type="noConversion"/>
  </si>
  <si>
    <t>20#~22#</t>
    <phoneticPr fontId="4" type="noConversion"/>
  </si>
  <si>
    <t>N7R9M-2</t>
    <phoneticPr fontId="4" type="noConversion"/>
  </si>
  <si>
    <t>HD00310</t>
    <phoneticPr fontId="4" type="noConversion"/>
  </si>
  <si>
    <t>DW2ZB</t>
    <phoneticPr fontId="4" type="noConversion"/>
  </si>
  <si>
    <t>23#~25#</t>
    <phoneticPr fontId="4" type="noConversion"/>
  </si>
  <si>
    <t>N7R9M-1</t>
    <phoneticPr fontId="4" type="noConversion"/>
  </si>
  <si>
    <t>HD00312</t>
    <phoneticPr fontId="4" type="noConversion"/>
  </si>
  <si>
    <t>HB2ZB</t>
    <phoneticPr fontId="4" type="noConversion"/>
  </si>
  <si>
    <t>N7RJ8</t>
    <phoneticPr fontId="4" type="noConversion"/>
  </si>
  <si>
    <t>HD00314</t>
    <phoneticPr fontId="4" type="noConversion"/>
  </si>
  <si>
    <t>HB2ZD</t>
    <phoneticPr fontId="4" type="noConversion"/>
  </si>
  <si>
    <t>N7RJA</t>
    <phoneticPr fontId="4" type="noConversion"/>
  </si>
  <si>
    <t>1#~4#</t>
    <phoneticPr fontId="4" type="noConversion"/>
  </si>
  <si>
    <t>HE00003</t>
    <phoneticPr fontId="4" type="noConversion"/>
  </si>
  <si>
    <t>LF3AA</t>
    <phoneticPr fontId="4" type="noConversion"/>
  </si>
  <si>
    <t>23#~25#</t>
  </si>
  <si>
    <t>N7Q7P-1</t>
    <phoneticPr fontId="4" type="noConversion"/>
  </si>
  <si>
    <t>HE00005</t>
    <phoneticPr fontId="4" type="noConversion"/>
  </si>
  <si>
    <t>HH3AB</t>
    <phoneticPr fontId="4" type="noConversion"/>
  </si>
  <si>
    <t>N7Q7N</t>
    <phoneticPr fontId="4" type="noConversion"/>
  </si>
  <si>
    <t>HE00011</t>
    <phoneticPr fontId="4" type="noConversion"/>
  </si>
  <si>
    <t>KA3AA</t>
    <phoneticPr fontId="4" type="noConversion"/>
  </si>
  <si>
    <t>N7QM0</t>
    <phoneticPr fontId="4" type="noConversion"/>
  </si>
  <si>
    <t>16#~21#</t>
    <phoneticPr fontId="4" type="noConversion"/>
  </si>
  <si>
    <t>HD00302</t>
    <phoneticPr fontId="4" type="noConversion"/>
  </si>
  <si>
    <t>AHC2ZA</t>
    <phoneticPr fontId="4" type="noConversion"/>
  </si>
  <si>
    <t>N7QM6+EP275700</t>
    <phoneticPr fontId="4" type="noConversion"/>
  </si>
  <si>
    <t>22#~25#+1#~11#</t>
    <phoneticPr fontId="4" type="noConversion"/>
  </si>
  <si>
    <t>N7QM6;EP275700</t>
  </si>
  <si>
    <t>HD00218</t>
    <phoneticPr fontId="4" type="noConversion"/>
  </si>
  <si>
    <t>AHD2XA</t>
    <phoneticPr fontId="4" type="noConversion"/>
  </si>
  <si>
    <t>9#~19#</t>
    <phoneticPr fontId="4" type="noConversion"/>
  </si>
  <si>
    <t>SY58591FAC</t>
    <phoneticPr fontId="4" type="noConversion"/>
  </si>
  <si>
    <t>E02T2+A2X03A</t>
    <phoneticPr fontId="4" type="noConversion"/>
  </si>
  <si>
    <t>HD00286</t>
    <phoneticPr fontId="4" type="noConversion"/>
  </si>
  <si>
    <t>AJV2ZA</t>
    <phoneticPr fontId="4" type="noConversion"/>
  </si>
  <si>
    <t>N7PQ3+EP281000</t>
    <phoneticPr fontId="4" type="noConversion"/>
  </si>
  <si>
    <t>22#~23#+3#~4#</t>
    <phoneticPr fontId="4" type="noConversion"/>
  </si>
  <si>
    <t>N7PQ3;EP281000</t>
  </si>
  <si>
    <t>HD00308</t>
    <phoneticPr fontId="4" type="noConversion"/>
  </si>
  <si>
    <t>HY2ZC</t>
    <phoneticPr fontId="4" type="noConversion"/>
  </si>
  <si>
    <t>N7QJ6.03</t>
    <phoneticPr fontId="4" type="noConversion"/>
  </si>
  <si>
    <t>B17M0</t>
    <phoneticPr fontId="4" type="noConversion"/>
  </si>
  <si>
    <t>HD00311</t>
    <phoneticPr fontId="4" type="noConversion"/>
  </si>
  <si>
    <t>EX2ZB</t>
    <phoneticPr fontId="4" type="noConversion"/>
  </si>
  <si>
    <t>N7QAM</t>
    <phoneticPr fontId="4" type="noConversion"/>
  </si>
  <si>
    <t>HD00313</t>
    <phoneticPr fontId="4" type="noConversion"/>
  </si>
  <si>
    <t>HB2ZC</t>
    <phoneticPr fontId="4" type="noConversion"/>
  </si>
  <si>
    <t>N7RJ8-1</t>
    <phoneticPr fontId="4" type="noConversion"/>
  </si>
  <si>
    <t>HE00004</t>
    <phoneticPr fontId="4" type="noConversion"/>
  </si>
  <si>
    <t>HH3AA</t>
    <phoneticPr fontId="4" type="noConversion"/>
  </si>
  <si>
    <t>N7PFS</t>
    <phoneticPr fontId="4" type="noConversion"/>
  </si>
  <si>
    <t>1#~2#,5#~8#,10#,11#,13#~15#,20#~21#,24#~25#</t>
    <phoneticPr fontId="4" type="noConversion"/>
  </si>
  <si>
    <t>SYK169FAC</t>
    <phoneticPr fontId="4" type="noConversion"/>
  </si>
  <si>
    <t>HE00013</t>
    <phoneticPr fontId="4" type="noConversion"/>
  </si>
  <si>
    <t>AIY3AB</t>
    <phoneticPr fontId="4" type="noConversion"/>
  </si>
  <si>
    <t>5+7</t>
    <phoneticPr fontId="4" type="noConversion"/>
  </si>
  <si>
    <t>9#~13#+13#~19#</t>
    <phoneticPr fontId="4" type="noConversion"/>
  </si>
  <si>
    <t>N7QHS:EP285600</t>
    <phoneticPr fontId="4" type="noConversion"/>
  </si>
  <si>
    <t>SY8002BABC</t>
    <phoneticPr fontId="4" type="noConversion"/>
  </si>
  <si>
    <t>A25F0</t>
    <phoneticPr fontId="4" type="noConversion"/>
  </si>
  <si>
    <t>HD00258</t>
    <phoneticPr fontId="4" type="noConversion"/>
  </si>
  <si>
    <t>NT2YA</t>
    <phoneticPr fontId="4" type="noConversion"/>
  </si>
  <si>
    <t>N7KTY</t>
    <phoneticPr fontId="4" type="noConversion"/>
  </si>
  <si>
    <t>N7KTY-1</t>
    <phoneticPr fontId="4" type="noConversion"/>
  </si>
  <si>
    <t>HD00303</t>
    <phoneticPr fontId="4" type="noConversion"/>
  </si>
  <si>
    <t>AJK2ZA</t>
    <phoneticPr fontId="4" type="noConversion"/>
  </si>
  <si>
    <t>N7QM5+SJ001200</t>
    <phoneticPr fontId="4" type="noConversion"/>
  </si>
  <si>
    <t>1#,2#,5#+7#~12#</t>
    <phoneticPr fontId="4" type="noConversion"/>
  </si>
  <si>
    <t>N7QM5;SJ001200</t>
    <phoneticPr fontId="4" type="noConversion"/>
  </si>
  <si>
    <t>SY6340AAC</t>
    <phoneticPr fontId="4" type="noConversion"/>
  </si>
  <si>
    <t>H07A0</t>
    <phoneticPr fontId="4" type="noConversion"/>
  </si>
  <si>
    <t>HD00304</t>
    <phoneticPr fontId="4" type="noConversion"/>
  </si>
  <si>
    <t>JN2ZA</t>
    <phoneticPr fontId="4" type="noConversion"/>
  </si>
  <si>
    <t>N7SC8</t>
    <phoneticPr fontId="4" type="noConversion"/>
  </si>
  <si>
    <t>7#~9#</t>
    <phoneticPr fontId="4" type="noConversion"/>
  </si>
  <si>
    <t>HD00315</t>
    <phoneticPr fontId="4" type="noConversion"/>
  </si>
  <si>
    <t>AJK2ZB</t>
    <phoneticPr fontId="4" type="noConversion"/>
  </si>
  <si>
    <t>N7QHS+SJ001200</t>
    <phoneticPr fontId="4" type="noConversion"/>
  </si>
  <si>
    <t>6#~8#+13#~18#</t>
    <phoneticPr fontId="4" type="noConversion"/>
  </si>
  <si>
    <t>N7QHS;SJ001200</t>
    <phoneticPr fontId="4" type="noConversion"/>
  </si>
  <si>
    <t>HD00318</t>
    <phoneticPr fontId="4" type="noConversion"/>
  </si>
  <si>
    <t>AGB2ZB</t>
    <phoneticPr fontId="4" type="noConversion"/>
  </si>
  <si>
    <t>N7QSM-1</t>
    <phoneticPr fontId="4" type="noConversion"/>
  </si>
  <si>
    <t>HE00009</t>
    <phoneticPr fontId="4" type="noConversion"/>
  </si>
  <si>
    <t>AGF3AA</t>
    <phoneticPr fontId="4" type="noConversion"/>
  </si>
  <si>
    <t>6#~9#+15#~25#</t>
    <phoneticPr fontId="4" type="noConversion"/>
  </si>
  <si>
    <t>SY8172UFAC</t>
    <phoneticPr fontId="4" type="noConversion"/>
  </si>
  <si>
    <t>HE00032</t>
    <phoneticPr fontId="4" type="noConversion"/>
  </si>
  <si>
    <t>AEW3AA</t>
    <phoneticPr fontId="4" type="noConversion"/>
  </si>
  <si>
    <t>5#~7#</t>
    <phoneticPr fontId="4" type="noConversion"/>
  </si>
  <si>
    <t>N7RJA-1</t>
    <phoneticPr fontId="4" type="noConversion"/>
  </si>
  <si>
    <t>HD00285</t>
    <phoneticPr fontId="4" type="noConversion"/>
  </si>
  <si>
    <t>AJP2ZA</t>
    <phoneticPr fontId="4" type="noConversion"/>
  </si>
  <si>
    <t>1+1</t>
    <phoneticPr fontId="4" type="noConversion"/>
  </si>
  <si>
    <t>25#+3#</t>
    <phoneticPr fontId="4" type="noConversion"/>
  </si>
  <si>
    <t>N7HR5;EP281100-1</t>
    <phoneticPr fontId="4" type="noConversion"/>
  </si>
  <si>
    <t>HD00301</t>
    <phoneticPr fontId="4" type="noConversion"/>
  </si>
  <si>
    <t>AJT2ZA</t>
    <phoneticPr fontId="4" type="noConversion"/>
  </si>
  <si>
    <t>N7QM6.01+SJ000700</t>
    <phoneticPr fontId="4" type="noConversion"/>
  </si>
  <si>
    <t>4#~5#+1#~6#</t>
    <phoneticPr fontId="4" type="noConversion"/>
  </si>
  <si>
    <t>N7QM6.01;SJ000700</t>
    <phoneticPr fontId="4" type="noConversion"/>
  </si>
  <si>
    <t>SYB592FAC</t>
    <phoneticPr fontId="4" type="noConversion"/>
  </si>
  <si>
    <t>HE00014</t>
    <phoneticPr fontId="4" type="noConversion"/>
  </si>
  <si>
    <t>AIY3AC</t>
    <phoneticPr fontId="4" type="noConversion"/>
  </si>
  <si>
    <t>4+6</t>
    <phoneticPr fontId="4" type="noConversion"/>
  </si>
  <si>
    <t>14#~17#+20#~25#</t>
    <phoneticPr fontId="4" type="noConversion"/>
  </si>
  <si>
    <t>N7QHS;EP285600-1</t>
    <phoneticPr fontId="4" type="noConversion"/>
  </si>
  <si>
    <t>HE00015</t>
    <phoneticPr fontId="4" type="noConversion"/>
  </si>
  <si>
    <t>AIY3AD</t>
    <phoneticPr fontId="4" type="noConversion"/>
  </si>
  <si>
    <t>15+22</t>
    <phoneticPr fontId="4" type="noConversion"/>
  </si>
  <si>
    <t>N7SHL+EP283200</t>
    <phoneticPr fontId="4" type="noConversion"/>
  </si>
  <si>
    <t>1#~15#+1#~19#,22#~24#</t>
    <phoneticPr fontId="4" type="noConversion"/>
  </si>
  <si>
    <t>N7SHL;EP283200</t>
    <phoneticPr fontId="4" type="noConversion"/>
  </si>
  <si>
    <t>HE00024</t>
    <phoneticPr fontId="4" type="noConversion"/>
  </si>
  <si>
    <t>LF3AB</t>
    <phoneticPr fontId="4" type="noConversion"/>
  </si>
  <si>
    <t>N7SHF</t>
  </si>
  <si>
    <t>1#~4#</t>
  </si>
  <si>
    <t>N7SHF</t>
    <phoneticPr fontId="4" type="noConversion"/>
  </si>
  <si>
    <t>HE00026</t>
    <phoneticPr fontId="4" type="noConversion"/>
  </si>
  <si>
    <t>MH3AA</t>
    <phoneticPr fontId="4" type="noConversion"/>
  </si>
  <si>
    <t>N7SHG.02</t>
    <phoneticPr fontId="4" type="noConversion"/>
  </si>
  <si>
    <t>HE00027</t>
    <phoneticPr fontId="4" type="noConversion"/>
  </si>
  <si>
    <t>HH3AC</t>
    <phoneticPr fontId="4" type="noConversion"/>
  </si>
  <si>
    <t>N7Q7N</t>
  </si>
  <si>
    <t>N7Q7N-1</t>
    <phoneticPr fontId="4" type="noConversion"/>
  </si>
  <si>
    <t>HE00028</t>
    <phoneticPr fontId="4" type="noConversion"/>
  </si>
  <si>
    <t>HH3AD</t>
    <phoneticPr fontId="4" type="noConversion"/>
  </si>
  <si>
    <t>1#~7#</t>
  </si>
  <si>
    <t>N7SHK</t>
    <phoneticPr fontId="4" type="noConversion"/>
  </si>
  <si>
    <t>HD00106</t>
    <phoneticPr fontId="4" type="noConversion"/>
  </si>
  <si>
    <t>LD2UP</t>
    <phoneticPr fontId="4" type="noConversion"/>
  </si>
  <si>
    <t>N7KT5-3</t>
    <phoneticPr fontId="4" type="noConversion"/>
  </si>
  <si>
    <t>HD00132</t>
    <phoneticPr fontId="4" type="noConversion"/>
  </si>
  <si>
    <t>LD2VA</t>
    <phoneticPr fontId="4" type="noConversion"/>
  </si>
  <si>
    <t>N7M5S</t>
    <phoneticPr fontId="4" type="noConversion"/>
  </si>
  <si>
    <t>HD00133</t>
    <phoneticPr fontId="4" type="noConversion"/>
  </si>
  <si>
    <t>LD2VB</t>
    <phoneticPr fontId="4" type="noConversion"/>
  </si>
  <si>
    <t>N7M5S-1</t>
    <phoneticPr fontId="4" type="noConversion"/>
  </si>
  <si>
    <t>HD00134</t>
    <phoneticPr fontId="4" type="noConversion"/>
  </si>
  <si>
    <t>LD2VC</t>
    <phoneticPr fontId="4" type="noConversion"/>
  </si>
  <si>
    <t>N7M5S-2</t>
    <phoneticPr fontId="4" type="noConversion"/>
  </si>
  <si>
    <t>HD00135</t>
    <phoneticPr fontId="4" type="noConversion"/>
  </si>
  <si>
    <t>LD2VD</t>
    <phoneticPr fontId="4" type="noConversion"/>
  </si>
  <si>
    <t>N7M5S-3</t>
    <phoneticPr fontId="4" type="noConversion"/>
  </si>
  <si>
    <t>HD00187</t>
    <phoneticPr fontId="4" type="noConversion"/>
  </si>
  <si>
    <t>KG2XC</t>
    <phoneticPr fontId="4" type="noConversion"/>
  </si>
  <si>
    <t>N7KTT-1</t>
    <phoneticPr fontId="4" type="noConversion"/>
  </si>
  <si>
    <t>HD00188</t>
    <phoneticPr fontId="4" type="noConversion"/>
  </si>
  <si>
    <t>KG2XD</t>
    <phoneticPr fontId="4" type="noConversion"/>
  </si>
  <si>
    <t>N7M56-1</t>
    <phoneticPr fontId="4" type="noConversion"/>
  </si>
  <si>
    <t>HD00191</t>
    <phoneticPr fontId="4" type="noConversion"/>
  </si>
  <si>
    <t>KG2XG</t>
    <phoneticPr fontId="4" type="noConversion"/>
  </si>
  <si>
    <t>N7MTF-1</t>
    <phoneticPr fontId="4" type="noConversion"/>
  </si>
  <si>
    <t>HD00219</t>
    <phoneticPr fontId="4" type="noConversion"/>
  </si>
  <si>
    <t>KG2XH</t>
    <phoneticPr fontId="4" type="noConversion"/>
  </si>
  <si>
    <t>20#~25#</t>
    <phoneticPr fontId="4" type="noConversion"/>
  </si>
  <si>
    <t>N7MFF-2</t>
    <phoneticPr fontId="4" type="noConversion"/>
  </si>
  <si>
    <t>HD00263</t>
    <phoneticPr fontId="4" type="noConversion"/>
  </si>
  <si>
    <t>LX2YA</t>
    <phoneticPr fontId="4" type="noConversion"/>
  </si>
  <si>
    <t>N7M5Q.04-2</t>
    <phoneticPr fontId="4" type="noConversion"/>
  </si>
  <si>
    <t>HD00264</t>
    <phoneticPr fontId="4" type="noConversion"/>
  </si>
  <si>
    <t>LX2YB</t>
    <phoneticPr fontId="4" type="noConversion"/>
  </si>
  <si>
    <t>N7MW1-1</t>
    <phoneticPr fontId="4" type="noConversion"/>
  </si>
  <si>
    <t>HE00002</t>
    <phoneticPr fontId="4" type="noConversion"/>
  </si>
  <si>
    <t>AGB3AA</t>
    <phoneticPr fontId="4" type="noConversion"/>
  </si>
  <si>
    <t>N7QST.03</t>
    <phoneticPr fontId="4" type="noConversion"/>
  </si>
  <si>
    <t>HE00008</t>
    <phoneticPr fontId="4" type="noConversion"/>
  </si>
  <si>
    <t>KW3AA</t>
    <phoneticPr fontId="4" type="noConversion"/>
  </si>
  <si>
    <t>N7S55.08</t>
    <phoneticPr fontId="4" type="noConversion"/>
  </si>
  <si>
    <t>6#,10#,14#,22#,23#</t>
    <phoneticPr fontId="4" type="noConversion"/>
  </si>
  <si>
    <t>SY7200AABC</t>
    <phoneticPr fontId="4" type="noConversion"/>
  </si>
  <si>
    <t>HE00073</t>
    <phoneticPr fontId="4" type="noConversion"/>
  </si>
  <si>
    <t>HY3BB</t>
    <phoneticPr fontId="4" type="noConversion"/>
  </si>
  <si>
    <t>N7SP0</t>
    <phoneticPr fontId="4" type="noConversion"/>
  </si>
  <si>
    <t>N7SP0-1</t>
    <phoneticPr fontId="4" type="noConversion"/>
  </si>
  <si>
    <t>HE00074</t>
    <phoneticPr fontId="4" type="noConversion"/>
  </si>
  <si>
    <t>DW3BA</t>
    <phoneticPr fontId="4" type="noConversion"/>
  </si>
  <si>
    <t>N7SP1</t>
    <phoneticPr fontId="4" type="noConversion"/>
  </si>
  <si>
    <t>N7SP1-1</t>
    <phoneticPr fontId="4" type="noConversion"/>
  </si>
  <si>
    <t>HE00082</t>
    <phoneticPr fontId="4" type="noConversion"/>
  </si>
  <si>
    <t>HH3BA</t>
    <phoneticPr fontId="4" type="noConversion"/>
  </si>
  <si>
    <t>8#~16#</t>
    <phoneticPr fontId="4" type="noConversion"/>
  </si>
  <si>
    <t>N7SHK-1</t>
    <phoneticPr fontId="4" type="noConversion"/>
  </si>
  <si>
    <t>HE00095</t>
    <phoneticPr fontId="4" type="noConversion"/>
  </si>
  <si>
    <t>AJM3BB</t>
    <phoneticPr fontId="4" type="noConversion"/>
  </si>
  <si>
    <t>6+11</t>
    <phoneticPr fontId="4" type="noConversion"/>
  </si>
  <si>
    <t>N7T6M;SJ001800</t>
    <phoneticPr fontId="4" type="noConversion"/>
  </si>
  <si>
    <t>NFME</t>
    <phoneticPr fontId="4" type="noConversion"/>
  </si>
  <si>
    <t>GE00001</t>
    <phoneticPr fontId="4" type="noConversion"/>
  </si>
  <si>
    <t>LE3AA</t>
    <phoneticPr fontId="4" type="noConversion"/>
  </si>
  <si>
    <t>N7QSJ</t>
  </si>
  <si>
    <t>3TR00850102/202/3TR00750102/202</t>
    <phoneticPr fontId="4" type="noConversion"/>
  </si>
  <si>
    <t>GE00002</t>
    <phoneticPr fontId="4" type="noConversion"/>
  </si>
  <si>
    <t>LE3AB</t>
    <phoneticPr fontId="4" type="noConversion"/>
  </si>
  <si>
    <t>3TR00860102/202/3TR00960102/202</t>
    <phoneticPr fontId="4" type="noConversion"/>
  </si>
  <si>
    <t>GE00003</t>
    <phoneticPr fontId="4" type="noConversion"/>
  </si>
  <si>
    <t>LE3AC</t>
    <phoneticPr fontId="4" type="noConversion"/>
  </si>
  <si>
    <t>N7QSK</t>
  </si>
  <si>
    <t>3TR01010102/202/3TR01040102/202</t>
    <phoneticPr fontId="4" type="noConversion"/>
  </si>
  <si>
    <t>GE00004</t>
    <phoneticPr fontId="4" type="noConversion"/>
  </si>
  <si>
    <t>LE3AD</t>
    <phoneticPr fontId="4" type="noConversion"/>
  </si>
  <si>
    <t>3TR01000101/3TR00970103/203/303</t>
    <phoneticPr fontId="4" type="noConversion"/>
  </si>
  <si>
    <t>GE00006</t>
    <phoneticPr fontId="4" type="noConversion"/>
  </si>
  <si>
    <t>LE3AF</t>
    <phoneticPr fontId="4" type="noConversion"/>
  </si>
  <si>
    <t>N7QJ3</t>
  </si>
  <si>
    <t>3TR00640102/202/3TR00640102/202</t>
    <phoneticPr fontId="4" type="noConversion"/>
  </si>
  <si>
    <t>SY8722FCC</t>
    <phoneticPr fontId="4" type="noConversion"/>
  </si>
  <si>
    <t>B07Q0+B07E1</t>
    <phoneticPr fontId="4" type="noConversion"/>
  </si>
  <si>
    <t>HE00016</t>
    <phoneticPr fontId="4" type="noConversion"/>
  </si>
  <si>
    <t>AIS3AA</t>
    <phoneticPr fontId="4" type="noConversion"/>
  </si>
  <si>
    <t>5+5</t>
    <phoneticPr fontId="4" type="noConversion"/>
  </si>
  <si>
    <t>N7SP4+N7SP4.03</t>
    <phoneticPr fontId="4" type="noConversion"/>
  </si>
  <si>
    <t>21#~25#+11#~15#</t>
    <phoneticPr fontId="4" type="noConversion"/>
  </si>
  <si>
    <t>N7SP4;N7SP4.03</t>
    <phoneticPr fontId="4" type="noConversion"/>
  </si>
  <si>
    <t>HE00030</t>
    <phoneticPr fontId="4" type="noConversion"/>
  </si>
  <si>
    <t>HY3AA</t>
    <phoneticPr fontId="4" type="noConversion"/>
  </si>
  <si>
    <t>N7SP2</t>
  </si>
  <si>
    <t>N7SP2</t>
    <phoneticPr fontId="4" type="noConversion"/>
  </si>
  <si>
    <t>SY7201ABC</t>
    <phoneticPr fontId="4" type="noConversion"/>
  </si>
  <si>
    <t>HE00071</t>
    <phoneticPr fontId="4" type="noConversion"/>
  </si>
  <si>
    <t>DQ3BB</t>
    <phoneticPr fontId="4" type="noConversion"/>
  </si>
  <si>
    <t>N7SP3</t>
  </si>
  <si>
    <t>N7SP3-1</t>
    <phoneticPr fontId="4" type="noConversion"/>
  </si>
  <si>
    <t>HE00072</t>
    <phoneticPr fontId="4" type="noConversion"/>
  </si>
  <si>
    <t>HY3BA</t>
    <phoneticPr fontId="4" type="noConversion"/>
  </si>
  <si>
    <t>HE00075</t>
    <phoneticPr fontId="4" type="noConversion"/>
  </si>
  <si>
    <t>DW3BB</t>
    <phoneticPr fontId="4" type="noConversion"/>
  </si>
  <si>
    <t>N7SP1</t>
  </si>
  <si>
    <t>SY8113ADC</t>
    <phoneticPr fontId="4" type="noConversion"/>
  </si>
  <si>
    <t>A32A1</t>
    <phoneticPr fontId="4" type="noConversion"/>
  </si>
  <si>
    <t>HE00077</t>
    <phoneticPr fontId="4" type="noConversion"/>
  </si>
  <si>
    <t>TSOT-23-6L(12R)</t>
    <phoneticPr fontId="4" type="noConversion"/>
  </si>
  <si>
    <t>ML3BB</t>
    <phoneticPr fontId="4" type="noConversion"/>
  </si>
  <si>
    <t>N7QLW.02</t>
    <phoneticPr fontId="4" type="noConversion"/>
  </si>
  <si>
    <t>N7QLW.02-1</t>
    <phoneticPr fontId="4" type="noConversion"/>
  </si>
  <si>
    <t>HE00078</t>
    <phoneticPr fontId="4" type="noConversion"/>
  </si>
  <si>
    <t>HY3BC</t>
    <phoneticPr fontId="4" type="noConversion"/>
  </si>
  <si>
    <t>N7SP5</t>
  </si>
  <si>
    <t>N7SP5-1</t>
    <phoneticPr fontId="4" type="noConversion"/>
  </si>
  <si>
    <t>HE00079</t>
    <phoneticPr fontId="4" type="noConversion"/>
  </si>
  <si>
    <t>HY3BD</t>
    <phoneticPr fontId="4" type="noConversion"/>
  </si>
  <si>
    <t>N7SP5</t>
    <phoneticPr fontId="4" type="noConversion"/>
  </si>
  <si>
    <t>HE00092</t>
    <phoneticPr fontId="4" type="noConversion"/>
  </si>
  <si>
    <t>AIS3BA</t>
    <phoneticPr fontId="4" type="noConversion"/>
  </si>
  <si>
    <t>N7TPL+N7R9M.01</t>
    <phoneticPr fontId="4" type="noConversion"/>
  </si>
  <si>
    <t>21#~25#+1#~5#</t>
    <phoneticPr fontId="4" type="noConversion"/>
  </si>
  <si>
    <t>N7TPL;N7R9M.01</t>
    <phoneticPr fontId="4" type="noConversion"/>
  </si>
  <si>
    <t>HE00094</t>
    <phoneticPr fontId="4" type="noConversion"/>
  </si>
  <si>
    <t>AJM3BA</t>
    <phoneticPr fontId="4" type="noConversion"/>
  </si>
  <si>
    <t>7+14</t>
    <phoneticPr fontId="4" type="noConversion"/>
  </si>
  <si>
    <t>N7QM5.04+SJ001800</t>
    <phoneticPr fontId="4" type="noConversion"/>
  </si>
  <si>
    <t>N7QM5.04;SJ001800</t>
    <phoneticPr fontId="4" type="noConversion"/>
  </si>
  <si>
    <t>HE00096</t>
    <phoneticPr fontId="4" type="noConversion"/>
  </si>
  <si>
    <t>AJM3BC</t>
    <phoneticPr fontId="4" type="noConversion"/>
  </si>
  <si>
    <t>N7T6M;SJ0019.00F</t>
    <phoneticPr fontId="4" type="noConversion"/>
  </si>
  <si>
    <t>HE00001</t>
    <phoneticPr fontId="4" type="noConversion"/>
  </si>
  <si>
    <t>AEF3AA</t>
    <phoneticPr fontId="4" type="noConversion"/>
  </si>
  <si>
    <t>N7PQ4</t>
    <phoneticPr fontId="4" type="noConversion"/>
  </si>
  <si>
    <t>1#~3#</t>
    <phoneticPr fontId="4" type="noConversion"/>
  </si>
  <si>
    <t>HE00007</t>
    <phoneticPr fontId="4" type="noConversion"/>
  </si>
  <si>
    <t>JD3AA</t>
    <phoneticPr fontId="4" type="noConversion"/>
  </si>
  <si>
    <t>N7RLJ</t>
    <phoneticPr fontId="4" type="noConversion"/>
  </si>
  <si>
    <t>8#~20#</t>
    <phoneticPr fontId="4" type="noConversion"/>
  </si>
  <si>
    <t>N7RLJ-1</t>
    <phoneticPr fontId="4" type="noConversion"/>
  </si>
  <si>
    <t>HD00295</t>
    <phoneticPr fontId="4" type="noConversion"/>
  </si>
  <si>
    <t>JD2ZA</t>
    <phoneticPr fontId="4" type="noConversion"/>
  </si>
  <si>
    <t>HD00316</t>
    <phoneticPr fontId="4" type="noConversion"/>
  </si>
  <si>
    <t>AFB2ZA</t>
    <phoneticPr fontId="4" type="noConversion"/>
  </si>
  <si>
    <t>N7QSL</t>
    <phoneticPr fontId="4" type="noConversion"/>
  </si>
  <si>
    <t>HD00317</t>
    <phoneticPr fontId="4" type="noConversion"/>
  </si>
  <si>
    <t>AFB2ZB</t>
    <phoneticPr fontId="4" type="noConversion"/>
  </si>
  <si>
    <t>9#~17#</t>
    <phoneticPr fontId="4" type="noConversion"/>
  </si>
  <si>
    <t>N7QSL-1</t>
    <phoneticPr fontId="4" type="noConversion"/>
  </si>
  <si>
    <t>HE00018</t>
    <phoneticPr fontId="4" type="noConversion"/>
  </si>
  <si>
    <t>AFB3AA</t>
    <phoneticPr fontId="4" type="noConversion"/>
  </si>
  <si>
    <t>4#~14#</t>
    <phoneticPr fontId="4" type="noConversion"/>
  </si>
  <si>
    <t>N7PQ4-1</t>
    <phoneticPr fontId="4" type="noConversion"/>
  </si>
  <si>
    <t>HE00019</t>
    <phoneticPr fontId="4" type="noConversion"/>
  </si>
  <si>
    <t>AFB3AB</t>
    <phoneticPr fontId="4" type="noConversion"/>
  </si>
  <si>
    <t>N7PQ4-2</t>
    <phoneticPr fontId="4" type="noConversion"/>
  </si>
  <si>
    <t>HE00021</t>
    <phoneticPr fontId="4" type="noConversion"/>
  </si>
  <si>
    <t>AHC3AB</t>
    <phoneticPr fontId="4" type="noConversion"/>
  </si>
  <si>
    <t>10+28</t>
    <phoneticPr fontId="4" type="noConversion"/>
  </si>
  <si>
    <t>N7SHL+(EP275700+EP275600)</t>
    <phoneticPr fontId="4" type="noConversion"/>
  </si>
  <si>
    <t>16#~25#+(12#~22#,24#,25#+1#~15#)</t>
    <phoneticPr fontId="4" type="noConversion"/>
  </si>
  <si>
    <t>N7SHL;(EP275700+EP275600)</t>
    <phoneticPr fontId="4" type="noConversion"/>
  </si>
  <si>
    <t>HE00022</t>
    <phoneticPr fontId="4" type="noConversion"/>
  </si>
  <si>
    <t>AGF3AB</t>
    <phoneticPr fontId="4" type="noConversion"/>
  </si>
  <si>
    <t>N7QM6.01+SJ001500</t>
    <phoneticPr fontId="4" type="noConversion"/>
  </si>
  <si>
    <t>10#~11#+1#~5#</t>
    <phoneticPr fontId="4" type="noConversion"/>
  </si>
  <si>
    <t>N7QM6.01;SJ001500</t>
    <phoneticPr fontId="4" type="noConversion"/>
  </si>
  <si>
    <t>HE00029</t>
    <phoneticPr fontId="4" type="noConversion"/>
  </si>
  <si>
    <t>GL3AA</t>
    <phoneticPr fontId="4" type="noConversion"/>
  </si>
  <si>
    <t>N7RLJ-2</t>
    <phoneticPr fontId="4" type="noConversion"/>
  </si>
  <si>
    <t>HE00031</t>
    <phoneticPr fontId="4" type="noConversion"/>
  </si>
  <si>
    <t>HY3AB</t>
    <phoneticPr fontId="4" type="noConversion"/>
  </si>
  <si>
    <t>N7SP2-1</t>
    <phoneticPr fontId="4" type="noConversion"/>
  </si>
  <si>
    <t>SY58594FAC</t>
    <phoneticPr fontId="3" type="noConversion"/>
  </si>
  <si>
    <t>E02T2+A2X01A</t>
    <phoneticPr fontId="3" type="noConversion"/>
  </si>
  <si>
    <t>JCET</t>
    <phoneticPr fontId="3" type="noConversion"/>
  </si>
  <si>
    <t>HE01074</t>
    <phoneticPr fontId="3" type="noConversion"/>
  </si>
  <si>
    <t>SO8</t>
    <phoneticPr fontId="3" type="noConversion"/>
  </si>
  <si>
    <t>ASMC</t>
    <phoneticPr fontId="3" type="noConversion"/>
  </si>
  <si>
    <t>5+14</t>
    <phoneticPr fontId="3" type="noConversion"/>
  </si>
  <si>
    <t>N882Q+SJ019700</t>
    <phoneticPr fontId="3" type="noConversion"/>
  </si>
  <si>
    <t>1#~5#+11#~24#</t>
    <phoneticPr fontId="3" type="noConversion"/>
  </si>
  <si>
    <t>SYR329FAC</t>
    <phoneticPr fontId="3" type="noConversion"/>
  </si>
  <si>
    <t>E02T2+A3X01A</t>
    <phoneticPr fontId="3" type="noConversion"/>
  </si>
  <si>
    <t>HE01075</t>
    <phoneticPr fontId="3" type="noConversion"/>
  </si>
  <si>
    <t>AHC3KA</t>
    <phoneticPr fontId="3" type="noConversion"/>
  </si>
  <si>
    <t>8+22</t>
    <phoneticPr fontId="3" type="noConversion"/>
  </si>
  <si>
    <t>N882Q+SJ018700</t>
    <phoneticPr fontId="3" type="noConversion"/>
  </si>
  <si>
    <t>6#~13#+2#~23#</t>
    <phoneticPr fontId="3" type="noConversion"/>
  </si>
  <si>
    <t>SY58293FAC</t>
    <phoneticPr fontId="3" type="noConversion"/>
  </si>
  <si>
    <t>E02T2+A3X02A</t>
    <phoneticPr fontId="3" type="noConversion"/>
  </si>
  <si>
    <t>HE01076</t>
    <phoneticPr fontId="3" type="noConversion"/>
  </si>
  <si>
    <t>12+24</t>
    <phoneticPr fontId="3" type="noConversion"/>
  </si>
  <si>
    <t>N882Q+SJ025900</t>
    <phoneticPr fontId="3" type="noConversion"/>
  </si>
  <si>
    <t>14#~25#+1#~24#</t>
    <phoneticPr fontId="3" type="noConversion"/>
  </si>
  <si>
    <t>I01A0</t>
    <phoneticPr fontId="3" type="noConversion"/>
  </si>
  <si>
    <t>JCET</t>
    <phoneticPr fontId="3" type="noConversion"/>
  </si>
  <si>
    <t>HE01077</t>
    <phoneticPr fontId="3" type="noConversion"/>
  </si>
  <si>
    <t>QFN4x4-24</t>
    <phoneticPr fontId="3" type="noConversion"/>
  </si>
  <si>
    <t>ADY3KC</t>
    <phoneticPr fontId="3" type="noConversion"/>
  </si>
  <si>
    <t>HJTC</t>
    <phoneticPr fontId="3" type="noConversion"/>
  </si>
  <si>
    <t>N88MP</t>
  </si>
  <si>
    <t>HE01078</t>
    <phoneticPr fontId="3" type="noConversion"/>
  </si>
  <si>
    <t>ADY3KD</t>
    <phoneticPr fontId="3" type="noConversion"/>
  </si>
  <si>
    <t>佳明试验片</t>
    <phoneticPr fontId="3" type="noConversion"/>
  </si>
  <si>
    <t>A06A8</t>
    <phoneticPr fontId="3" type="noConversion"/>
  </si>
  <si>
    <t>HE01079</t>
    <phoneticPr fontId="3" type="noConversion"/>
  </si>
  <si>
    <t>BP3KA</t>
    <phoneticPr fontId="3" type="noConversion"/>
  </si>
  <si>
    <t>N88J3</t>
  </si>
  <si>
    <t>SY7630QCC</t>
    <phoneticPr fontId="4" type="noConversion"/>
  </si>
  <si>
    <t>I01A0</t>
    <phoneticPr fontId="4" type="noConversion"/>
  </si>
  <si>
    <t>JCET</t>
    <phoneticPr fontId="4" type="noConversion"/>
  </si>
  <si>
    <t>HE01080</t>
    <phoneticPr fontId="4" type="noConversion"/>
  </si>
  <si>
    <t>QFN4x4-24</t>
    <phoneticPr fontId="4" type="noConversion"/>
  </si>
  <si>
    <t>ADY3KE</t>
    <phoneticPr fontId="3" type="noConversion"/>
  </si>
  <si>
    <t>HJTC</t>
    <phoneticPr fontId="4" type="noConversion"/>
  </si>
  <si>
    <t>N88MQ</t>
  </si>
  <si>
    <t>1#~23#</t>
  </si>
  <si>
    <t>SY8033BDBC</t>
    <phoneticPr fontId="3" type="noConversion"/>
  </si>
  <si>
    <t>A06Z0</t>
    <phoneticPr fontId="3" type="noConversion"/>
  </si>
  <si>
    <t>B17CA0</t>
    <phoneticPr fontId="4" type="noConversion"/>
  </si>
  <si>
    <t>SY7104ADBC</t>
    <phoneticPr fontId="4" type="noConversion"/>
  </si>
  <si>
    <t>DFN3×3-10</t>
    <phoneticPr fontId="4" type="noConversion"/>
  </si>
  <si>
    <t>E02CC0+A2X01A</t>
    <phoneticPr fontId="4" type="noConversion"/>
  </si>
  <si>
    <t>SYPH28A1ABC</t>
    <phoneticPr fontId="4" type="noConversion"/>
  </si>
  <si>
    <t>14#~25#</t>
    <phoneticPr fontId="4" type="noConversion"/>
  </si>
  <si>
    <t>19#~25#</t>
    <phoneticPr fontId="4" type="noConversion"/>
  </si>
  <si>
    <t>GZ3IC</t>
    <phoneticPr fontId="4" type="noConversion"/>
  </si>
  <si>
    <t>MH3JA</t>
    <phoneticPr fontId="4" type="noConversion"/>
  </si>
  <si>
    <t>2.5+3.5</t>
    <phoneticPr fontId="4" type="noConversion"/>
  </si>
  <si>
    <t>N82C9+SJ009400</t>
    <phoneticPr fontId="4" type="noConversion"/>
  </si>
  <si>
    <t>E02T2+A3X04A</t>
    <phoneticPr fontId="3" type="noConversion"/>
  </si>
  <si>
    <t>HE01081</t>
    <phoneticPr fontId="4" type="noConversion"/>
  </si>
  <si>
    <t>AIY3LA</t>
    <phoneticPr fontId="4" type="noConversion"/>
  </si>
  <si>
    <t>8+12</t>
    <phoneticPr fontId="4" type="noConversion"/>
  </si>
  <si>
    <t>HE01082</t>
    <phoneticPr fontId="4" type="noConversion"/>
  </si>
  <si>
    <t>AIY3LB</t>
    <phoneticPr fontId="4" type="noConversion"/>
  </si>
  <si>
    <t>9+13</t>
    <phoneticPr fontId="4" type="noConversion"/>
  </si>
  <si>
    <t>N87L9+SJ024600</t>
    <phoneticPr fontId="4" type="noConversion"/>
  </si>
  <si>
    <t>1#~8#+1#~12#</t>
    <phoneticPr fontId="4" type="noConversion"/>
  </si>
  <si>
    <t>N87L6+SJ024600</t>
    <phoneticPr fontId="4" type="noConversion"/>
  </si>
  <si>
    <t>13#~21#+13#~25#</t>
    <phoneticPr fontId="4" type="noConversion"/>
  </si>
  <si>
    <t>SY58293FAC</t>
    <phoneticPr fontId="4" type="noConversion"/>
  </si>
  <si>
    <t>HE01083</t>
    <phoneticPr fontId="4" type="noConversion"/>
  </si>
  <si>
    <t>AJK3KG</t>
    <phoneticPr fontId="3" type="noConversion"/>
  </si>
  <si>
    <t>AJK3LA</t>
    <phoneticPr fontId="4" type="noConversion"/>
  </si>
  <si>
    <t>4+8</t>
    <phoneticPr fontId="4" type="noConversion"/>
  </si>
  <si>
    <t>N87L9+SJ026100</t>
    <phoneticPr fontId="4" type="noConversion"/>
  </si>
  <si>
    <t>9#~12#+1#~8#</t>
    <phoneticPr fontId="4" type="noConversion"/>
  </si>
  <si>
    <t>HE01084</t>
    <phoneticPr fontId="4" type="noConversion"/>
  </si>
  <si>
    <t>AJK3LB</t>
    <phoneticPr fontId="4" type="noConversion"/>
  </si>
  <si>
    <t>N87L5+SJ026100</t>
    <phoneticPr fontId="4" type="noConversion"/>
  </si>
  <si>
    <t>22#~25#+9#~16#</t>
    <phoneticPr fontId="4" type="noConversion"/>
  </si>
  <si>
    <t>HE01085</t>
    <phoneticPr fontId="4" type="noConversion"/>
  </si>
  <si>
    <t>AJK3LC</t>
    <phoneticPr fontId="4" type="noConversion"/>
  </si>
  <si>
    <t>12+24</t>
    <phoneticPr fontId="4" type="noConversion"/>
  </si>
  <si>
    <t>N87L5+(SJ026100+SJ026000)</t>
    <phoneticPr fontId="4" type="noConversion"/>
  </si>
  <si>
    <t>1#~12#+(17#~25#+1#~15#)</t>
    <phoneticPr fontId="4" type="noConversion"/>
  </si>
  <si>
    <t>HE01086</t>
    <phoneticPr fontId="4" type="noConversion"/>
  </si>
  <si>
    <t>HE01087</t>
    <phoneticPr fontId="4" type="noConversion"/>
  </si>
  <si>
    <t>AJK3LD</t>
    <phoneticPr fontId="4" type="noConversion"/>
  </si>
  <si>
    <t>AJK3LE</t>
    <phoneticPr fontId="4" type="noConversion"/>
  </si>
  <si>
    <t>13+26</t>
    <phoneticPr fontId="4" type="noConversion"/>
  </si>
  <si>
    <t>1#~12#+(16#~25#+1#~14#)</t>
    <phoneticPr fontId="4" type="noConversion"/>
  </si>
  <si>
    <t>N87L8+(SJ026000+SJ023700)</t>
    <phoneticPr fontId="4" type="noConversion"/>
  </si>
  <si>
    <t>N87L8+(SJ023700+SJ028800)</t>
    <phoneticPr fontId="4" type="noConversion"/>
  </si>
  <si>
    <t>13#~25#+(15#~25#+1#~15#)</t>
    <phoneticPr fontId="4" type="noConversion"/>
  </si>
  <si>
    <t>HE01088</t>
    <phoneticPr fontId="4" type="noConversion"/>
  </si>
  <si>
    <t>AJK3LF</t>
    <phoneticPr fontId="4" type="noConversion"/>
  </si>
  <si>
    <t>N87L7+SJ026200</t>
    <phoneticPr fontId="4" type="noConversion"/>
  </si>
  <si>
    <t>1#~12#+1#~14#,16#~25#</t>
    <phoneticPr fontId="4" type="noConversion"/>
  </si>
  <si>
    <t>HE01089</t>
    <phoneticPr fontId="4" type="noConversion"/>
  </si>
  <si>
    <t>5+10</t>
    <phoneticPr fontId="4" type="noConversion"/>
  </si>
  <si>
    <t>N87L7+SJ028800</t>
    <phoneticPr fontId="4" type="noConversion"/>
  </si>
  <si>
    <t>13#~17#+16#~25#</t>
    <phoneticPr fontId="4" type="noConversion"/>
  </si>
  <si>
    <t>SY58294FAC</t>
    <phoneticPr fontId="4" type="noConversion"/>
  </si>
  <si>
    <t>HE01090</t>
    <phoneticPr fontId="4" type="noConversion"/>
  </si>
  <si>
    <t>AHC3LA</t>
    <phoneticPr fontId="4" type="noConversion"/>
  </si>
  <si>
    <t>9+24</t>
    <phoneticPr fontId="4" type="noConversion"/>
  </si>
  <si>
    <t>8+22</t>
    <phoneticPr fontId="4" type="noConversion"/>
  </si>
  <si>
    <t>N87L7+SJ018300</t>
    <phoneticPr fontId="4" type="noConversion"/>
  </si>
  <si>
    <t>18#~25#+1#~10#,12#~18#,21#~25#</t>
    <phoneticPr fontId="4" type="noConversion"/>
  </si>
  <si>
    <t>HE01091</t>
    <phoneticPr fontId="4" type="noConversion"/>
  </si>
  <si>
    <t>AHC3LB</t>
    <phoneticPr fontId="4" type="noConversion"/>
  </si>
  <si>
    <t>N882P+SJ022000</t>
    <phoneticPr fontId="4" type="noConversion"/>
  </si>
  <si>
    <t>12#~20#+1#~19#,21#~25#</t>
    <phoneticPr fontId="4" type="noConversion"/>
  </si>
  <si>
    <t>HE01092</t>
    <phoneticPr fontId="4" type="noConversion"/>
  </si>
  <si>
    <t>AHC3LC</t>
    <phoneticPr fontId="4" type="noConversion"/>
  </si>
  <si>
    <t>9+25</t>
    <phoneticPr fontId="4" type="noConversion"/>
  </si>
  <si>
    <t>HE01093</t>
    <phoneticPr fontId="4" type="noConversion"/>
  </si>
  <si>
    <t>AHC3LD</t>
    <phoneticPr fontId="4" type="noConversion"/>
  </si>
  <si>
    <t>N882S+SJ019200</t>
    <phoneticPr fontId="4" type="noConversion"/>
  </si>
  <si>
    <t>1#~9#+1#~25#</t>
    <phoneticPr fontId="4" type="noConversion"/>
  </si>
  <si>
    <t>N882S+SJ021700</t>
    <phoneticPr fontId="4" type="noConversion"/>
  </si>
  <si>
    <t>10#~18#+1#~25#</t>
    <phoneticPr fontId="4" type="noConversion"/>
  </si>
  <si>
    <t>HE01094</t>
    <phoneticPr fontId="4" type="noConversion"/>
  </si>
  <si>
    <t>AHC3LE</t>
    <phoneticPr fontId="4" type="noConversion"/>
  </si>
  <si>
    <t>5+15</t>
    <phoneticPr fontId="4" type="noConversion"/>
  </si>
  <si>
    <t>N882P+SJ019100</t>
    <phoneticPr fontId="4" type="noConversion"/>
  </si>
  <si>
    <t>21#~25#+1#~15#</t>
    <phoneticPr fontId="4" type="noConversion"/>
  </si>
  <si>
    <t>HE01095</t>
    <phoneticPr fontId="4" type="noConversion"/>
  </si>
  <si>
    <t>3+9</t>
    <phoneticPr fontId="4" type="noConversion"/>
  </si>
  <si>
    <t>N850P.05+SJ019100</t>
    <phoneticPr fontId="4" type="noConversion"/>
  </si>
  <si>
    <t>3#~5#+16#~23#,25#</t>
    <phoneticPr fontId="4" type="noConversion"/>
  </si>
  <si>
    <t>SYR329FAC</t>
    <phoneticPr fontId="4" type="noConversion"/>
  </si>
  <si>
    <t>JCET</t>
    <phoneticPr fontId="4" type="noConversion"/>
  </si>
  <si>
    <t>HE01096</t>
    <phoneticPr fontId="4" type="noConversion"/>
  </si>
  <si>
    <t>AIV3LC</t>
    <phoneticPr fontId="4" type="noConversion"/>
  </si>
  <si>
    <t>HJTC</t>
    <phoneticPr fontId="4" type="noConversion"/>
  </si>
  <si>
    <t>HE01097</t>
    <phoneticPr fontId="4" type="noConversion"/>
  </si>
  <si>
    <t>AIV3LD</t>
    <phoneticPr fontId="4" type="noConversion"/>
  </si>
  <si>
    <t>HE01098</t>
    <phoneticPr fontId="4" type="noConversion"/>
  </si>
  <si>
    <t>AIV3LE</t>
    <phoneticPr fontId="4" type="noConversion"/>
  </si>
  <si>
    <t>N86NR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</si>
  <si>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</si>
  <si>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SYC813FCC</t>
    <phoneticPr fontId="4" type="noConversion"/>
  </si>
  <si>
    <t>E02T2+A2X01A</t>
    <phoneticPr fontId="4" type="noConversion"/>
  </si>
  <si>
    <t>JCET</t>
    <phoneticPr fontId="4" type="noConversion"/>
  </si>
  <si>
    <t>HE01099</t>
    <phoneticPr fontId="4" type="noConversion"/>
  </si>
  <si>
    <t>SO8</t>
    <phoneticPr fontId="3" type="noConversion"/>
  </si>
  <si>
    <t>AIB3KA</t>
    <phoneticPr fontId="3" type="noConversion"/>
  </si>
  <si>
    <t>AIB3LA</t>
    <phoneticPr fontId="4" type="noConversion"/>
  </si>
  <si>
    <t>ASMC</t>
    <phoneticPr fontId="4" type="noConversion"/>
  </si>
  <si>
    <t>8+22</t>
    <phoneticPr fontId="4" type="noConversion"/>
  </si>
  <si>
    <t>SO8</t>
    <phoneticPr fontId="4" type="noConversion"/>
  </si>
  <si>
    <t>N87SW+SJ019800</t>
    <phoneticPr fontId="4" type="noConversion"/>
  </si>
  <si>
    <t>1#~8#+1#~9#,11#~13#,15#~18#,20#~25#</t>
    <phoneticPr fontId="4" type="noConversion"/>
  </si>
  <si>
    <t>SY58594FAC</t>
    <phoneticPr fontId="3" type="noConversion"/>
  </si>
  <si>
    <t>SY58294FAC</t>
    <phoneticPr fontId="4" type="noConversion"/>
  </si>
  <si>
    <t>E02T2+A3X01A</t>
    <phoneticPr fontId="4" type="noConversion"/>
  </si>
  <si>
    <t>HE01100</t>
    <phoneticPr fontId="4" type="noConversion"/>
  </si>
  <si>
    <t>AHC3LF</t>
    <phoneticPr fontId="4" type="noConversion"/>
  </si>
  <si>
    <t>AHC3LG</t>
    <phoneticPr fontId="4" type="noConversion"/>
  </si>
  <si>
    <t>9+25</t>
    <phoneticPr fontId="4" type="noConversion"/>
  </si>
  <si>
    <t>HE01101</t>
    <phoneticPr fontId="4" type="noConversion"/>
  </si>
  <si>
    <t>AHC3LH</t>
    <phoneticPr fontId="4" type="noConversion"/>
  </si>
  <si>
    <t>N87SW+SJ021900</t>
    <phoneticPr fontId="4" type="noConversion"/>
  </si>
  <si>
    <t>9#~17#+1#~25#</t>
    <phoneticPr fontId="4" type="noConversion"/>
  </si>
  <si>
    <t>SY58294FAC</t>
    <phoneticPr fontId="4" type="noConversion"/>
  </si>
  <si>
    <t>SO8</t>
    <phoneticPr fontId="4" type="noConversion"/>
  </si>
  <si>
    <t>N87SW+SJ023300</t>
    <phoneticPr fontId="4" type="noConversion"/>
  </si>
  <si>
    <t>18#~25#+1#~12#,14#~23#</t>
    <phoneticPr fontId="4" type="noConversion"/>
  </si>
  <si>
    <t>E02T2+A3X01A</t>
    <phoneticPr fontId="4" type="noConversion"/>
  </si>
  <si>
    <t>HE01102</t>
    <phoneticPr fontId="4" type="noConversion"/>
  </si>
  <si>
    <t>AHC3LI</t>
    <phoneticPr fontId="4" type="noConversion"/>
  </si>
  <si>
    <t>HE01103</t>
    <phoneticPr fontId="4" type="noConversion"/>
  </si>
  <si>
    <t>AHC3LJ</t>
    <phoneticPr fontId="4" type="noConversion"/>
  </si>
  <si>
    <t>9+25</t>
    <phoneticPr fontId="4" type="noConversion"/>
  </si>
  <si>
    <t>N87LY+SJ021800</t>
    <phoneticPr fontId="4" type="noConversion"/>
  </si>
  <si>
    <t>1#~9#+1#~25#</t>
    <phoneticPr fontId="4" type="noConversion"/>
  </si>
  <si>
    <t>10#~18#+1#~25#</t>
    <phoneticPr fontId="4" type="noConversion"/>
  </si>
  <si>
    <t>N87LY+SJ023500</t>
    <phoneticPr fontId="4" type="noConversion"/>
  </si>
  <si>
    <t>SYR329FAC</t>
    <phoneticPr fontId="4" type="noConversion"/>
  </si>
  <si>
    <t>SY6811PDC</t>
    <phoneticPr fontId="4" type="noConversion"/>
  </si>
  <si>
    <t>SY6811PDC</t>
    <phoneticPr fontId="4" type="noConversion"/>
  </si>
  <si>
    <t>Bumping</t>
    <phoneticPr fontId="4" type="noConversion"/>
  </si>
  <si>
    <t>C16A0</t>
    <phoneticPr fontId="4" type="noConversion"/>
  </si>
  <si>
    <t>PE00007</t>
    <phoneticPr fontId="4" type="noConversion"/>
  </si>
  <si>
    <t>TI3LA</t>
    <phoneticPr fontId="4" type="noConversion"/>
  </si>
  <si>
    <t>PE00008</t>
    <phoneticPr fontId="4" type="noConversion"/>
  </si>
  <si>
    <t>PE00009</t>
    <phoneticPr fontId="4" type="noConversion"/>
  </si>
  <si>
    <t>TI3LB</t>
    <phoneticPr fontId="4" type="noConversion"/>
  </si>
  <si>
    <t>TI3LC</t>
    <phoneticPr fontId="4" type="noConversion"/>
  </si>
  <si>
    <t>N891T.03</t>
  </si>
  <si>
    <t>N891T</t>
  </si>
  <si>
    <t>13#~16#</t>
  </si>
  <si>
    <t>17#~20#</t>
  </si>
  <si>
    <t>CSP0.9*0.9-4</t>
    <phoneticPr fontId="4" type="noConversion"/>
  </si>
  <si>
    <t>JCET</t>
    <phoneticPr fontId="4" type="noConversion"/>
  </si>
  <si>
    <t>E02T2+A3X01A</t>
    <phoneticPr fontId="4" type="noConversion"/>
  </si>
  <si>
    <t>AHC3LK</t>
    <phoneticPr fontId="4" type="noConversion"/>
  </si>
  <si>
    <t>ASMC</t>
    <phoneticPr fontId="4" type="noConversion"/>
  </si>
  <si>
    <t>1+3</t>
    <phoneticPr fontId="4" type="noConversion"/>
  </si>
  <si>
    <t>SY58293FAC</t>
    <phoneticPr fontId="4" type="noConversion"/>
  </si>
  <si>
    <t>E02T2+A3X02A</t>
    <phoneticPr fontId="4" type="noConversion"/>
  </si>
  <si>
    <t>HE01105</t>
    <phoneticPr fontId="4" type="noConversion"/>
  </si>
  <si>
    <t>AJK3LG</t>
    <phoneticPr fontId="4" type="noConversion"/>
  </si>
  <si>
    <t>AJK3LH</t>
    <phoneticPr fontId="4" type="noConversion"/>
  </si>
  <si>
    <t>HE01106</t>
    <phoneticPr fontId="4" type="noConversion"/>
  </si>
  <si>
    <t>AJK3LI</t>
    <phoneticPr fontId="4" type="noConversion"/>
  </si>
  <si>
    <t>12+24</t>
    <phoneticPr fontId="4" type="noConversion"/>
  </si>
  <si>
    <t>4+8</t>
    <phoneticPr fontId="4" type="noConversion"/>
  </si>
  <si>
    <t>N87M1+SJ017400</t>
    <phoneticPr fontId="4" type="noConversion"/>
  </si>
  <si>
    <t>1#~12#+1#~24#</t>
    <phoneticPr fontId="4" type="noConversion"/>
  </si>
  <si>
    <t>N87M1+(SJ017500+SJ017400)</t>
    <phoneticPr fontId="4" type="noConversion"/>
  </si>
  <si>
    <t>13#~16#+(19#~25#+25#)</t>
    <phoneticPr fontId="4" type="noConversion"/>
  </si>
  <si>
    <t>SY58292FAC</t>
    <phoneticPr fontId="4" type="noConversion"/>
  </si>
  <si>
    <t>E02T2+A3X04A</t>
    <phoneticPr fontId="4" type="noConversion"/>
  </si>
  <si>
    <t>HE01107</t>
    <phoneticPr fontId="4" type="noConversion"/>
  </si>
  <si>
    <t>AIY3LC</t>
    <phoneticPr fontId="4" type="noConversion"/>
  </si>
  <si>
    <t>7+10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</si>
  <si>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</si>
  <si>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 xml:space="preserve">N882S+SJ017300 </t>
    <phoneticPr fontId="4" type="noConversion"/>
  </si>
  <si>
    <t>19#~25#+1#~10#</t>
    <phoneticPr fontId="4" type="noConversion"/>
  </si>
  <si>
    <t>SY58292FAC</t>
    <phoneticPr fontId="4" type="noConversion"/>
  </si>
  <si>
    <t>HE01108</t>
    <phoneticPr fontId="4" type="noConversion"/>
  </si>
  <si>
    <t>AIY3LD</t>
    <phoneticPr fontId="4" type="noConversion"/>
  </si>
  <si>
    <t>9+13</t>
    <phoneticPr fontId="4" type="noConversion"/>
  </si>
  <si>
    <t>17#~25#+11#~18#,20#~24#</t>
    <phoneticPr fontId="4" type="noConversion"/>
  </si>
  <si>
    <t>N87M1+SJ017300</t>
    <phoneticPr fontId="4" type="noConversion"/>
  </si>
  <si>
    <t>HE01109</t>
    <phoneticPr fontId="4" type="noConversion"/>
  </si>
  <si>
    <t>AIY3LE</t>
    <phoneticPr fontId="4" type="noConversion"/>
  </si>
  <si>
    <t>AIY3LF</t>
    <phoneticPr fontId="4" type="noConversion"/>
  </si>
  <si>
    <t>8+12</t>
    <phoneticPr fontId="4" type="noConversion"/>
  </si>
  <si>
    <t>9+13</t>
    <phoneticPr fontId="4" type="noConversion"/>
  </si>
  <si>
    <t>HE01110</t>
    <phoneticPr fontId="4" type="noConversion"/>
  </si>
  <si>
    <t>N87T0+SJ024500</t>
    <phoneticPr fontId="4" type="noConversion"/>
  </si>
  <si>
    <t>N87T0+(SJ024500+SJ017300)</t>
    <phoneticPr fontId="4" type="noConversion"/>
  </si>
  <si>
    <t>1#~8#+1#~8#,10#~13#</t>
    <phoneticPr fontId="4" type="noConversion"/>
  </si>
  <si>
    <t>9#~17#+(14#~25#+25#)</t>
    <phoneticPr fontId="4" type="noConversion"/>
  </si>
  <si>
    <t>HE01112</t>
    <phoneticPr fontId="4" type="noConversion"/>
  </si>
  <si>
    <t>AIY3LG</t>
    <phoneticPr fontId="4" type="noConversion"/>
  </si>
  <si>
    <t>AIY3LH</t>
    <phoneticPr fontId="4" type="noConversion"/>
  </si>
  <si>
    <t>N87T0+SJ024300</t>
    <phoneticPr fontId="4" type="noConversion"/>
  </si>
  <si>
    <t>N87T3+SJ024300</t>
    <phoneticPr fontId="4" type="noConversion"/>
  </si>
  <si>
    <t>18#~25#+1#~12#</t>
    <phoneticPr fontId="4" type="noConversion"/>
  </si>
  <si>
    <t>1#~9#+13#~25#</t>
    <phoneticPr fontId="4" type="noConversion"/>
  </si>
  <si>
    <t>HE01111</t>
    <phoneticPr fontId="4" type="noConversion"/>
  </si>
  <si>
    <t>JCET</t>
    <phoneticPr fontId="4" type="noConversion"/>
  </si>
  <si>
    <t>SYB592FAC</t>
    <phoneticPr fontId="4" type="noConversion"/>
  </si>
  <si>
    <t>AIY3LI</t>
    <phoneticPr fontId="4" type="noConversion"/>
  </si>
  <si>
    <t>ASMC</t>
    <phoneticPr fontId="4" type="noConversion"/>
  </si>
  <si>
    <t>HE01114</t>
    <phoneticPr fontId="4" type="noConversion"/>
  </si>
  <si>
    <t>AIY3LJ</t>
    <phoneticPr fontId="4" type="noConversion"/>
  </si>
  <si>
    <t>8+12</t>
    <phoneticPr fontId="4" type="noConversion"/>
  </si>
  <si>
    <t>N87T3+SJ017200</t>
    <phoneticPr fontId="4" type="noConversion"/>
  </si>
  <si>
    <t>N87T3+SJ017200</t>
    <phoneticPr fontId="4" type="noConversion"/>
  </si>
  <si>
    <t>10#~17#+1#~6#,8#~13#</t>
    <phoneticPr fontId="4" type="noConversion"/>
  </si>
  <si>
    <t>18#~25#+14#~25#</t>
    <phoneticPr fontId="4" type="noConversion"/>
  </si>
  <si>
    <t>HE01113</t>
    <phoneticPr fontId="4" type="noConversion"/>
  </si>
  <si>
    <t>HE01115</t>
    <phoneticPr fontId="4" type="noConversion"/>
  </si>
  <si>
    <t>AIY3LK</t>
    <phoneticPr fontId="4" type="noConversion"/>
  </si>
  <si>
    <t>HE01116</t>
    <phoneticPr fontId="4" type="noConversion"/>
  </si>
  <si>
    <t>N87T2+SJ024400</t>
    <phoneticPr fontId="4" type="noConversion"/>
  </si>
  <si>
    <t>N87T2+SJ024400</t>
    <phoneticPr fontId="4" type="noConversion"/>
  </si>
  <si>
    <t>1#~8#+1#~12#</t>
    <phoneticPr fontId="4" type="noConversion"/>
  </si>
  <si>
    <t>9#~17#+13#~25#</t>
    <phoneticPr fontId="4" type="noConversion"/>
  </si>
  <si>
    <t>B24A0</t>
    <phoneticPr fontId="4" type="noConversion"/>
  </si>
  <si>
    <t>HE01117</t>
    <phoneticPr fontId="4" type="noConversion"/>
  </si>
  <si>
    <t>HJTC</t>
    <phoneticPr fontId="4" type="noConversion"/>
  </si>
  <si>
    <t>N8978</t>
  </si>
  <si>
    <t>SY8088AAC</t>
    <phoneticPr fontId="4" type="noConversion"/>
  </si>
  <si>
    <t>A11C0</t>
    <phoneticPr fontId="4" type="noConversion"/>
  </si>
  <si>
    <t>TE00158</t>
    <phoneticPr fontId="4" type="noConversion"/>
  </si>
  <si>
    <t>LD3LA</t>
    <phoneticPr fontId="4" type="noConversion"/>
  </si>
  <si>
    <t>TE00159</t>
    <phoneticPr fontId="4" type="noConversion"/>
  </si>
  <si>
    <t>TE00160</t>
    <phoneticPr fontId="4" type="noConversion"/>
  </si>
  <si>
    <t>TE00161</t>
    <phoneticPr fontId="4" type="noConversion"/>
  </si>
  <si>
    <t>LD3LB</t>
    <phoneticPr fontId="4" type="noConversion"/>
  </si>
  <si>
    <t>LD3LC</t>
    <phoneticPr fontId="4" type="noConversion"/>
  </si>
  <si>
    <t>LD3LD</t>
    <phoneticPr fontId="4" type="noConversion"/>
  </si>
  <si>
    <t>N8631</t>
  </si>
  <si>
    <t>TE00162</t>
    <phoneticPr fontId="4" type="noConversion"/>
  </si>
  <si>
    <t>TE00163</t>
    <phoneticPr fontId="4" type="noConversion"/>
  </si>
  <si>
    <t>TE00164</t>
    <phoneticPr fontId="4" type="noConversion"/>
  </si>
  <si>
    <t>TE00165</t>
    <phoneticPr fontId="4" type="noConversion"/>
  </si>
  <si>
    <t>LD3LE</t>
    <phoneticPr fontId="4" type="noConversion"/>
  </si>
  <si>
    <t>LD3LF</t>
    <phoneticPr fontId="4" type="noConversion"/>
  </si>
  <si>
    <t>LD3LG</t>
    <phoneticPr fontId="4" type="noConversion"/>
  </si>
  <si>
    <t>LD3LH</t>
    <phoneticPr fontId="4" type="noConversion"/>
  </si>
  <si>
    <t>N8637</t>
  </si>
  <si>
    <t>TE00166</t>
    <phoneticPr fontId="4" type="noConversion"/>
  </si>
  <si>
    <t>TE00167</t>
    <phoneticPr fontId="4" type="noConversion"/>
  </si>
  <si>
    <t>TE00168</t>
    <phoneticPr fontId="4" type="noConversion"/>
  </si>
  <si>
    <t>TE00169</t>
    <phoneticPr fontId="4" type="noConversion"/>
  </si>
  <si>
    <t>LD3LI</t>
    <phoneticPr fontId="4" type="noConversion"/>
  </si>
  <si>
    <t>LD3LJ</t>
    <phoneticPr fontId="4" type="noConversion"/>
  </si>
  <si>
    <t>LD3LK</t>
    <phoneticPr fontId="4" type="noConversion"/>
  </si>
  <si>
    <t>LD3LL</t>
    <phoneticPr fontId="4" type="noConversion"/>
  </si>
  <si>
    <t>N8638</t>
  </si>
  <si>
    <t>TE00170</t>
    <phoneticPr fontId="4" type="noConversion"/>
  </si>
  <si>
    <t>TE00171</t>
    <phoneticPr fontId="4" type="noConversion"/>
  </si>
  <si>
    <t>TE00172</t>
    <phoneticPr fontId="4" type="noConversion"/>
  </si>
  <si>
    <t>TE00173</t>
    <phoneticPr fontId="4" type="noConversion"/>
  </si>
  <si>
    <t>LD3LM</t>
    <phoneticPr fontId="4" type="noConversion"/>
  </si>
  <si>
    <t>LD3LN</t>
    <phoneticPr fontId="4" type="noConversion"/>
  </si>
  <si>
    <t>LD3LO</t>
    <phoneticPr fontId="4" type="noConversion"/>
  </si>
  <si>
    <t xml:space="preserve">N8633 </t>
  </si>
  <si>
    <t>JCET</t>
    <phoneticPr fontId="4" type="noConversion"/>
  </si>
  <si>
    <t>SY8002AABC</t>
    <phoneticPr fontId="4" type="noConversion"/>
  </si>
  <si>
    <t>A25C1</t>
    <phoneticPr fontId="4" type="noConversion"/>
  </si>
  <si>
    <t>HE01118</t>
    <phoneticPr fontId="4" type="noConversion"/>
  </si>
  <si>
    <t>SOT23-6</t>
    <phoneticPr fontId="4" type="noConversion"/>
  </si>
  <si>
    <t>KG3KE</t>
    <phoneticPr fontId="4" type="noConversion"/>
  </si>
  <si>
    <t>KG3LA</t>
    <phoneticPr fontId="4" type="noConversion"/>
  </si>
  <si>
    <t>HJTC</t>
    <phoneticPr fontId="4" type="noConversion"/>
  </si>
  <si>
    <t>HE01119</t>
    <phoneticPr fontId="4" type="noConversion"/>
  </si>
  <si>
    <t>N84A6</t>
  </si>
  <si>
    <t>SY8002BABC</t>
    <phoneticPr fontId="4" type="noConversion"/>
  </si>
  <si>
    <t>A25F0</t>
    <phoneticPr fontId="4" type="noConversion"/>
  </si>
  <si>
    <t>JCET</t>
    <phoneticPr fontId="4" type="noConversion"/>
  </si>
  <si>
    <t>HE01120</t>
    <phoneticPr fontId="4" type="noConversion"/>
  </si>
  <si>
    <t>NT3KA</t>
    <phoneticPr fontId="4" type="noConversion"/>
  </si>
  <si>
    <t>N8651</t>
  </si>
  <si>
    <t>SY5800BFAC</t>
    <phoneticPr fontId="4" type="noConversion"/>
  </si>
  <si>
    <t>E02R2</t>
    <phoneticPr fontId="4" type="noConversion"/>
  </si>
  <si>
    <t>HE01121</t>
    <phoneticPr fontId="4" type="noConversion"/>
  </si>
  <si>
    <t>N850T</t>
  </si>
  <si>
    <t>SO8</t>
    <phoneticPr fontId="4" type="noConversion"/>
  </si>
  <si>
    <t>SY7801DCC</t>
    <phoneticPr fontId="4" type="noConversion"/>
  </si>
  <si>
    <t>B17M0+C03D0</t>
    <phoneticPr fontId="4" type="noConversion"/>
  </si>
  <si>
    <t>HE01122</t>
    <phoneticPr fontId="4" type="noConversion"/>
  </si>
  <si>
    <t>RS3KA</t>
    <phoneticPr fontId="4" type="noConversion"/>
  </si>
  <si>
    <t>RS3LA</t>
    <phoneticPr fontId="4" type="noConversion"/>
  </si>
  <si>
    <t>5+3</t>
    <phoneticPr fontId="4" type="noConversion"/>
  </si>
  <si>
    <t>HE01123</t>
    <phoneticPr fontId="4" type="noConversion"/>
  </si>
  <si>
    <t>RS3LB</t>
    <phoneticPr fontId="4" type="noConversion"/>
  </si>
  <si>
    <t>DFN3*3-12</t>
    <phoneticPr fontId="4" type="noConversion"/>
  </si>
  <si>
    <t>N829T.04+N87TM.01</t>
    <phoneticPr fontId="4" type="noConversion"/>
  </si>
  <si>
    <t>N86NC.01+N87TM.01</t>
    <phoneticPr fontId="4" type="noConversion"/>
  </si>
  <si>
    <t>5#,7#,12#,15#,20#+1#~3#</t>
    <phoneticPr fontId="4" type="noConversion"/>
  </si>
  <si>
    <t>1#~5#+4#~6#</t>
    <phoneticPr fontId="4" type="noConversion"/>
  </si>
  <si>
    <t>SY7066QMC</t>
    <phoneticPr fontId="4" type="noConversion"/>
  </si>
  <si>
    <t>HE01124</t>
    <phoneticPr fontId="4" type="noConversion"/>
  </si>
  <si>
    <t>B16A1</t>
    <phoneticPr fontId="4" type="noConversion"/>
  </si>
  <si>
    <t>Bumping</t>
    <phoneticPr fontId="4" type="noConversion"/>
  </si>
  <si>
    <t>QFN2*2-10</t>
    <phoneticPr fontId="4" type="noConversion"/>
  </si>
  <si>
    <t>MG3JF</t>
    <phoneticPr fontId="4" type="noConversion"/>
  </si>
  <si>
    <t>MG3LA</t>
    <phoneticPr fontId="4" type="noConversion"/>
  </si>
  <si>
    <t>HE01125</t>
    <phoneticPr fontId="4" type="noConversion"/>
  </si>
  <si>
    <t>HE01126</t>
    <phoneticPr fontId="4" type="noConversion"/>
  </si>
  <si>
    <t>HE01127</t>
    <phoneticPr fontId="4" type="noConversion"/>
  </si>
  <si>
    <t>MG3LB</t>
    <phoneticPr fontId="4" type="noConversion"/>
  </si>
  <si>
    <t>MG3LC</t>
    <phoneticPr fontId="4" type="noConversion"/>
  </si>
  <si>
    <t>MG3LD</t>
    <phoneticPr fontId="4" type="noConversion"/>
  </si>
  <si>
    <t>HE01128</t>
    <phoneticPr fontId="4" type="noConversion"/>
  </si>
  <si>
    <t>MG3LE</t>
    <phoneticPr fontId="4" type="noConversion"/>
  </si>
  <si>
    <t>N89G3</t>
  </si>
  <si>
    <t>N8991</t>
  </si>
  <si>
    <t>N8992</t>
  </si>
  <si>
    <t>1#~12#</t>
    <phoneticPr fontId="4" type="noConversion"/>
  </si>
  <si>
    <t>SY58594FAC</t>
    <phoneticPr fontId="4" type="noConversion"/>
  </si>
  <si>
    <t>E02T2+A2X01A</t>
    <phoneticPr fontId="4" type="noConversion"/>
  </si>
  <si>
    <t>AIB3LB</t>
    <phoneticPr fontId="4" type="noConversion"/>
  </si>
  <si>
    <t>ASMC</t>
    <phoneticPr fontId="4" type="noConversion"/>
  </si>
  <si>
    <t>8+22</t>
    <phoneticPr fontId="4" type="noConversion"/>
  </si>
  <si>
    <t>HE01129</t>
    <phoneticPr fontId="4" type="noConversion"/>
  </si>
  <si>
    <t>N87T2+(SJ022400+SJ019700)</t>
    <phoneticPr fontId="4" type="noConversion"/>
  </si>
  <si>
    <t>18#~25#+(1#,2#,4#-10#,12#-14#,17#-25#+25#)</t>
    <phoneticPr fontId="4" type="noConversion"/>
  </si>
  <si>
    <t>SYR329FAC</t>
    <phoneticPr fontId="4" type="noConversion"/>
  </si>
  <si>
    <t>E02T2+A3X01A</t>
    <phoneticPr fontId="4" type="noConversion"/>
  </si>
  <si>
    <t>AHC3LL</t>
    <phoneticPr fontId="4" type="noConversion"/>
  </si>
  <si>
    <t>9+25</t>
    <phoneticPr fontId="4" type="noConversion"/>
  </si>
  <si>
    <t>HE01130</t>
    <phoneticPr fontId="4" type="noConversion"/>
  </si>
  <si>
    <t>N87SY+(SJ023400+SJ018700)</t>
    <phoneticPr fontId="4" type="noConversion"/>
  </si>
  <si>
    <t>1#~9#+(2#~6#,8#~25#+24#~25#)</t>
    <phoneticPr fontId="4" type="noConversion"/>
  </si>
  <si>
    <t>E02TD0+A3X01A</t>
    <phoneticPr fontId="4" type="noConversion"/>
  </si>
  <si>
    <t>AMM3FA</t>
    <phoneticPr fontId="4" type="noConversion"/>
  </si>
  <si>
    <t>AMM3LA</t>
    <phoneticPr fontId="4" type="noConversion"/>
  </si>
  <si>
    <t>ASMC</t>
    <phoneticPr fontId="4" type="noConversion"/>
  </si>
  <si>
    <t>9+25</t>
    <phoneticPr fontId="4" type="noConversion"/>
  </si>
  <si>
    <t>HE01131</t>
    <phoneticPr fontId="4" type="noConversion"/>
  </si>
  <si>
    <t>N84AF+SJ028000</t>
    <phoneticPr fontId="4" type="noConversion"/>
  </si>
  <si>
    <t>1#~9#+1#~25#</t>
    <phoneticPr fontId="4" type="noConversion"/>
  </si>
  <si>
    <t>SY58294AFAC</t>
    <phoneticPr fontId="4" type="noConversion"/>
  </si>
  <si>
    <t>SY58293FAC</t>
    <phoneticPr fontId="4" type="noConversion"/>
  </si>
  <si>
    <t>E02T2+A3X02A</t>
    <phoneticPr fontId="4" type="noConversion"/>
  </si>
  <si>
    <t>HE01132</t>
    <phoneticPr fontId="4" type="noConversion"/>
  </si>
  <si>
    <t>AJK3LJ</t>
    <phoneticPr fontId="4" type="noConversion"/>
  </si>
  <si>
    <t>13+26</t>
    <phoneticPr fontId="4" type="noConversion"/>
  </si>
  <si>
    <t>N87SY+(SJ029200+SJ025900)</t>
    <phoneticPr fontId="4" type="noConversion"/>
  </si>
  <si>
    <t>10#~22#+(1#~25#+25#)</t>
    <phoneticPr fontId="4" type="noConversion"/>
  </si>
  <si>
    <t>SY7200AABC</t>
    <phoneticPr fontId="3" type="noConversion"/>
  </si>
  <si>
    <t>B07L1</t>
    <phoneticPr fontId="3" type="noConversion"/>
  </si>
  <si>
    <t>HTKJ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</si>
  <si>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</si>
  <si>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HY3LA</t>
    <phoneticPr fontId="3" type="noConversion"/>
  </si>
  <si>
    <t>N875W</t>
  </si>
  <si>
    <t>HY3LB</t>
    <phoneticPr fontId="3" type="noConversion"/>
  </si>
  <si>
    <t>HY3LC</t>
    <phoneticPr fontId="3" type="noConversion"/>
  </si>
  <si>
    <t>N8761</t>
  </si>
  <si>
    <t>B16C0</t>
    <phoneticPr fontId="4" type="noConversion"/>
  </si>
  <si>
    <t>JCET</t>
    <phoneticPr fontId="4" type="noConversion"/>
  </si>
  <si>
    <t>QFN2*2-10</t>
    <phoneticPr fontId="4" type="noConversion"/>
  </si>
  <si>
    <t>SY7065QMC</t>
    <phoneticPr fontId="4" type="noConversion"/>
  </si>
  <si>
    <t>RC3KB</t>
    <phoneticPr fontId="4" type="noConversion"/>
  </si>
  <si>
    <t>RC3LA</t>
    <phoneticPr fontId="4" type="noConversion"/>
  </si>
  <si>
    <t>HJTC</t>
    <phoneticPr fontId="4" type="noConversion"/>
  </si>
  <si>
    <t>N89G1</t>
  </si>
  <si>
    <t>HE01134</t>
    <phoneticPr fontId="4" type="noConversion"/>
  </si>
  <si>
    <t>RC3LB</t>
    <phoneticPr fontId="4" type="noConversion"/>
  </si>
  <si>
    <t>HE01133</t>
    <phoneticPr fontId="4" type="noConversion"/>
  </si>
  <si>
    <t>SY58294AFAC</t>
    <phoneticPr fontId="4" type="noConversion"/>
  </si>
  <si>
    <t>HE01135</t>
    <phoneticPr fontId="4" type="noConversion"/>
  </si>
  <si>
    <t>4+11</t>
    <phoneticPr fontId="4" type="noConversion"/>
  </si>
  <si>
    <t>N84AF+SJ023600</t>
    <phoneticPr fontId="4" type="noConversion"/>
  </si>
  <si>
    <t>10#~13#+1#~11#</t>
    <phoneticPr fontId="4" type="noConversion"/>
  </si>
  <si>
    <t>HE01136</t>
    <phoneticPr fontId="4" type="noConversion"/>
  </si>
  <si>
    <t>AIB3LC</t>
    <phoneticPr fontId="4" type="noConversion"/>
  </si>
  <si>
    <t>9+25</t>
    <phoneticPr fontId="4" type="noConversion"/>
  </si>
  <si>
    <t>N882R+SJ022600</t>
    <phoneticPr fontId="4" type="noConversion"/>
  </si>
  <si>
    <t>1#~9#+1#~25#</t>
    <phoneticPr fontId="4" type="noConversion"/>
  </si>
  <si>
    <t>HE01137</t>
    <phoneticPr fontId="4" type="noConversion"/>
  </si>
  <si>
    <t>AJK3LK</t>
    <phoneticPr fontId="4" type="noConversion"/>
  </si>
  <si>
    <t>13+26</t>
    <phoneticPr fontId="4" type="noConversion"/>
  </si>
  <si>
    <t>N882R+(SJ029300+SJ023801)</t>
    <phoneticPr fontId="4" type="noConversion"/>
  </si>
  <si>
    <t>10#~22#+(1#~25#+15#)</t>
    <phoneticPr fontId="4" type="noConversion"/>
  </si>
  <si>
    <t>HE01138</t>
    <phoneticPr fontId="4" type="noConversion"/>
  </si>
  <si>
    <t>AIB3LD</t>
    <phoneticPr fontId="4" type="noConversion"/>
  </si>
  <si>
    <t>7+20</t>
    <phoneticPr fontId="4" type="noConversion"/>
  </si>
  <si>
    <t>HE01139</t>
    <phoneticPr fontId="4" type="noConversion"/>
  </si>
  <si>
    <t>AIB3LE</t>
    <phoneticPr fontId="4" type="noConversion"/>
  </si>
  <si>
    <t>2+5</t>
    <phoneticPr fontId="4" type="noConversion"/>
  </si>
  <si>
    <t>19#~25#+1#~20#</t>
    <phoneticPr fontId="4" type="noConversion"/>
  </si>
  <si>
    <t>N87LY+SJ022300</t>
    <phoneticPr fontId="4" type="noConversion"/>
  </si>
  <si>
    <t>N87SY+SJ022300</t>
    <phoneticPr fontId="4" type="noConversion"/>
  </si>
  <si>
    <t>23#~24#+21#~25#</t>
    <phoneticPr fontId="4" type="noConversion"/>
  </si>
  <si>
    <t>N8632.02-1</t>
  </si>
  <si>
    <t>N7S17.05-1</t>
  </si>
  <si>
    <t>N86RA-1</t>
  </si>
  <si>
    <t>N8769-1</t>
  </si>
  <si>
    <t>N86RC-1</t>
  </si>
  <si>
    <t>N87TM;N829W</t>
  </si>
  <si>
    <t>N87L5;SJ016900</t>
  </si>
  <si>
    <t>N882T;(SJ016900+SJ016700)</t>
  </si>
  <si>
    <t>N86NK-1</t>
  </si>
  <si>
    <t>N814Q-2</t>
  </si>
  <si>
    <t>N87LJ-1</t>
  </si>
  <si>
    <t>N82Q2-1</t>
  </si>
  <si>
    <t>N882T;(SJ021500+SJ020700)</t>
  </si>
  <si>
    <t>N87FF;SJ016800</t>
  </si>
  <si>
    <t>N87L4;SJ022200-1</t>
  </si>
  <si>
    <t>N87L4;SJ022200</t>
  </si>
  <si>
    <t>N87L4;SJ021600</t>
  </si>
  <si>
    <t>N87LT;(SJ021600+SJ022200)</t>
  </si>
  <si>
    <t>N87FF;SJ023900</t>
  </si>
  <si>
    <t>N87L6;SJ023800</t>
  </si>
  <si>
    <t>N882T;SJ023800</t>
  </si>
  <si>
    <t>N814M-1</t>
  </si>
  <si>
    <t>N82F9-1</t>
  </si>
  <si>
    <t>N82F9-2</t>
  </si>
  <si>
    <t>N82FH-2</t>
  </si>
  <si>
    <t>N82FL-1</t>
  </si>
  <si>
    <t>N82FL-2</t>
  </si>
  <si>
    <t>N82FC-1</t>
  </si>
  <si>
    <t>N87M2;SJ025400</t>
  </si>
  <si>
    <t>N87M2;(SJ025600+SJ025400)</t>
  </si>
  <si>
    <t>N87M0;SJ022100</t>
  </si>
  <si>
    <t>N87M0;SJ022100-1</t>
  </si>
  <si>
    <t>N87LT;SJ024200</t>
  </si>
  <si>
    <t>N87LT;SJ024200-1</t>
  </si>
  <si>
    <t>N87M0;SJ024200</t>
  </si>
  <si>
    <t>N882P;SJ024000</t>
  </si>
  <si>
    <t>N87LT;(SJ023800+SJ024000)</t>
  </si>
  <si>
    <t>N82A7-2</t>
  </si>
  <si>
    <t>N82AA-1</t>
  </si>
  <si>
    <t>N82A8-1</t>
  </si>
  <si>
    <t>N8507-1</t>
  </si>
  <si>
    <t>N82AC-1</t>
  </si>
  <si>
    <t>N82AL-2</t>
  </si>
  <si>
    <t>N82Q2-2</t>
  </si>
  <si>
    <t>N82Q2-3</t>
  </si>
  <si>
    <t>N7WWH-3</t>
  </si>
  <si>
    <t>N86N5-1</t>
  </si>
  <si>
    <t>N86NL-1</t>
  </si>
  <si>
    <t>N87TT-1</t>
  </si>
  <si>
    <t>N8715-1</t>
  </si>
  <si>
    <t>N871G-1</t>
  </si>
  <si>
    <t>N8765-1</t>
  </si>
  <si>
    <t>N87F9-1</t>
  </si>
  <si>
    <t>N8709-1</t>
  </si>
  <si>
    <t>N8709-2</t>
  </si>
  <si>
    <t>N871F-1</t>
  </si>
  <si>
    <t>N87FC.01-1</t>
  </si>
  <si>
    <t>N850W-2</t>
  </si>
  <si>
    <t>N8764-1</t>
  </si>
  <si>
    <t>N7YCM.02-1</t>
  </si>
  <si>
    <t>N881P.02-1</t>
  </si>
  <si>
    <t>N8011-3</t>
  </si>
  <si>
    <t>N850P;SJ019700</t>
  </si>
  <si>
    <t>N850P.02;SJ027000</t>
  </si>
  <si>
    <t>N850P.02;SJ019700</t>
  </si>
  <si>
    <t>N882Q;SJ019700</t>
  </si>
  <si>
    <t>N882Q;SJ018700</t>
  </si>
  <si>
    <t>N882Q;SJ025900</t>
  </si>
  <si>
    <t>N88MP-1</t>
  </si>
  <si>
    <t>N87L9;SJ024600</t>
  </si>
  <si>
    <t>N87L6;SJ024600</t>
  </si>
  <si>
    <t>N87L7;SJ018300</t>
  </si>
  <si>
    <t>N882P;SJ022000</t>
  </si>
  <si>
    <t>N882S;SJ019200</t>
  </si>
  <si>
    <t>N882S;SJ021700</t>
  </si>
  <si>
    <t>N882P;SJ019100</t>
  </si>
  <si>
    <t>N850P.05;SJ019100</t>
  </si>
  <si>
    <t>N86NS-1</t>
  </si>
  <si>
    <t>N86NR-1</t>
  </si>
  <si>
    <t>N87SW;SJ019800</t>
  </si>
  <si>
    <t>N87SW;SJ021900</t>
  </si>
  <si>
    <t>N87SW;SJ023300</t>
  </si>
  <si>
    <t>N87LY;SJ021800</t>
  </si>
  <si>
    <t>N87LY;SJ023500</t>
  </si>
  <si>
    <t>N8717.01;SJ016203</t>
  </si>
  <si>
    <t>N882S;SJ017300</t>
  </si>
  <si>
    <t>N87M1;SJ017300</t>
  </si>
  <si>
    <t>N87T0;SJ024500</t>
  </si>
  <si>
    <t>N87T0;(SJ024500+SJ017300)</t>
  </si>
  <si>
    <t>N87T0;SJ024300</t>
  </si>
  <si>
    <t>N87T3;SJ024300</t>
  </si>
  <si>
    <t>N87T3;SJ017200</t>
  </si>
  <si>
    <t>N87T3;SJ017200-1</t>
  </si>
  <si>
    <t>N87T2;SJ024400</t>
  </si>
  <si>
    <t>N87T2;SJ024400-1</t>
  </si>
  <si>
    <t>XP1305180A</t>
  </si>
  <si>
    <t>XP1305181A</t>
  </si>
  <si>
    <t>XP1305182A</t>
  </si>
  <si>
    <t>SOT236130524041</t>
  </si>
  <si>
    <t>SOT236130525195</t>
  </si>
  <si>
    <t>SOT236130529101</t>
  </si>
  <si>
    <t>SOT236130526017</t>
  </si>
  <si>
    <t>SOT236130528053</t>
  </si>
  <si>
    <t>SOT236130528326</t>
  </si>
  <si>
    <t>SOT236130528323</t>
  </si>
  <si>
    <t>SOT236130529079</t>
  </si>
  <si>
    <t>SOT236130530109</t>
  </si>
  <si>
    <t>SOT236130531089</t>
  </si>
  <si>
    <t>SOT236130602076</t>
  </si>
  <si>
    <t>SOT236130530111</t>
  </si>
  <si>
    <t>SOT236130529082</t>
  </si>
  <si>
    <t>SOT236130527140</t>
  </si>
  <si>
    <t>SOT236130530112</t>
  </si>
  <si>
    <t>SOT235130531194</t>
  </si>
  <si>
    <t>SOT235130531197</t>
  </si>
  <si>
    <t>SOT235130530179</t>
  </si>
  <si>
    <t>SOT235130530197</t>
  </si>
  <si>
    <t>SOT235130530199</t>
  </si>
  <si>
    <t>SOT236130531199</t>
  </si>
  <si>
    <t>SOT236130531192</t>
  </si>
  <si>
    <t>SOT236130601120</t>
  </si>
  <si>
    <t>SOT236130601126</t>
  </si>
  <si>
    <t>SOT236130602099</t>
  </si>
  <si>
    <t>SOT236130603112</t>
  </si>
  <si>
    <t>SOT236130603115</t>
  </si>
  <si>
    <t>SOT236130603117</t>
  </si>
  <si>
    <t>SOT236130602101</t>
  </si>
  <si>
    <t>SOT235130529360</t>
  </si>
  <si>
    <t>SOT235130529363</t>
  </si>
  <si>
    <t>SOT235130604029</t>
  </si>
  <si>
    <t>SOT235130604039</t>
  </si>
  <si>
    <t>SOT235130604073</t>
  </si>
  <si>
    <t>SOT235130604206</t>
  </si>
  <si>
    <t>SOT235130605024</t>
  </si>
  <si>
    <t>SOT235130605027</t>
  </si>
  <si>
    <t>SOT235130606078</t>
  </si>
  <si>
    <t>SOT235130606081</t>
  </si>
  <si>
    <t>SOT235130605029</t>
  </si>
  <si>
    <t>SOT235130606314</t>
  </si>
  <si>
    <t>SOT235130606070</t>
  </si>
  <si>
    <t>SOT235130606317</t>
  </si>
  <si>
    <t>SOT235130606319</t>
  </si>
  <si>
    <t>SOT235130605039</t>
  </si>
  <si>
    <t>SOT235130605033</t>
  </si>
  <si>
    <t>SOT235130530358</t>
  </si>
  <si>
    <t>SOT235130601131/SOT235130601132</t>
    <phoneticPr fontId="4" type="noConversion"/>
  </si>
  <si>
    <t>SOT235130601284</t>
  </si>
  <si>
    <t>SOT235130602119</t>
  </si>
  <si>
    <t>SOT235130602122</t>
  </si>
  <si>
    <t>SOT235130603124</t>
  </si>
  <si>
    <t>SOT235130603119</t>
  </si>
  <si>
    <t>SOT235130604074</t>
  </si>
  <si>
    <t>SY8088AAC</t>
    <phoneticPr fontId="4" type="noConversion"/>
  </si>
  <si>
    <t>A11C0</t>
    <phoneticPr fontId="4" type="noConversion"/>
  </si>
  <si>
    <t>HTKJ</t>
    <phoneticPr fontId="4" type="noConversion"/>
  </si>
  <si>
    <t>TE00036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</si>
  <si>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</si>
  <si>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LD3ID</t>
    <phoneticPr fontId="4" type="noConversion"/>
  </si>
  <si>
    <t>HJTC</t>
    <phoneticPr fontId="4" type="noConversion"/>
  </si>
  <si>
    <t>N85GL</t>
    <phoneticPr fontId="4" type="noConversion"/>
  </si>
  <si>
    <t>19#~25#</t>
    <phoneticPr fontId="4" type="noConversion"/>
  </si>
  <si>
    <t>SOT235130505066</t>
    <phoneticPr fontId="4" type="noConversion"/>
  </si>
  <si>
    <t>A11C0</t>
    <phoneticPr fontId="4" type="noConversion"/>
  </si>
  <si>
    <t>TE00044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</si>
  <si>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</si>
  <si>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LD3IL</t>
    <phoneticPr fontId="4" type="noConversion"/>
  </si>
  <si>
    <t>HJTC</t>
    <phoneticPr fontId="4" type="noConversion"/>
  </si>
  <si>
    <t>N85GW</t>
    <phoneticPr fontId="4" type="noConversion"/>
  </si>
  <si>
    <t>19#~25#</t>
    <phoneticPr fontId="4" type="noConversion"/>
  </si>
  <si>
    <t>SOT235130516058</t>
    <phoneticPr fontId="4" type="noConversion"/>
  </si>
  <si>
    <t>SY8081ADQC</t>
    <phoneticPr fontId="4" type="noConversion"/>
  </si>
  <si>
    <t>A11J0</t>
    <phoneticPr fontId="4" type="noConversion"/>
  </si>
  <si>
    <t>HE00363</t>
    <phoneticPr fontId="4" type="noConversion"/>
  </si>
  <si>
    <t>DFN1.5*1.5-6</t>
    <phoneticPr fontId="4" type="noConversion"/>
  </si>
  <si>
    <t>N7S6S.02</t>
    <phoneticPr fontId="4" type="noConversion"/>
  </si>
  <si>
    <t>A11K0</t>
    <phoneticPr fontId="4" type="noConversion"/>
  </si>
  <si>
    <t>HE00364</t>
    <phoneticPr fontId="4" type="noConversion"/>
  </si>
  <si>
    <t>N7S6S.03</t>
    <phoneticPr fontId="4" type="noConversion"/>
  </si>
  <si>
    <t>SY8113ADC</t>
    <phoneticPr fontId="4" type="noConversion"/>
  </si>
  <si>
    <t>HE00365</t>
    <phoneticPr fontId="4" type="noConversion"/>
  </si>
  <si>
    <t>ML3FA</t>
    <phoneticPr fontId="4" type="noConversion"/>
  </si>
  <si>
    <t>N7WJ6.01</t>
    <phoneticPr fontId="4" type="noConversion"/>
  </si>
  <si>
    <t>3#~12#</t>
    <phoneticPr fontId="4" type="noConversion"/>
  </si>
  <si>
    <t>N7WJ6.01-1</t>
    <phoneticPr fontId="4" type="noConversion"/>
  </si>
  <si>
    <t>SY58004FAC</t>
    <phoneticPr fontId="4" type="noConversion"/>
  </si>
  <si>
    <t>N81Q6+SJ006400</t>
    <phoneticPr fontId="4" type="noConversion"/>
  </si>
  <si>
    <t>B07L1</t>
    <phoneticPr fontId="4" type="noConversion"/>
  </si>
  <si>
    <t>HE00387</t>
    <phoneticPr fontId="4" type="noConversion"/>
  </si>
  <si>
    <t>DQ3FD</t>
    <phoneticPr fontId="4" type="noConversion"/>
  </si>
  <si>
    <t>N7W46-1</t>
    <phoneticPr fontId="4" type="noConversion"/>
  </si>
  <si>
    <t>SY7101ABC</t>
    <phoneticPr fontId="4" type="noConversion"/>
  </si>
  <si>
    <t>B17N2</t>
    <phoneticPr fontId="4" type="noConversion"/>
  </si>
  <si>
    <t>JCET</t>
    <phoneticPr fontId="4" type="noConversion"/>
  </si>
  <si>
    <t>HE00448</t>
    <phoneticPr fontId="4" type="noConversion"/>
  </si>
  <si>
    <t>SOT23-6</t>
    <phoneticPr fontId="4" type="noConversion"/>
  </si>
  <si>
    <t>HF3GA</t>
    <phoneticPr fontId="4" type="noConversion"/>
  </si>
  <si>
    <t>HJTC</t>
    <phoneticPr fontId="4" type="noConversion"/>
  </si>
  <si>
    <t>N829S</t>
    <phoneticPr fontId="4" type="noConversion"/>
  </si>
  <si>
    <t>21#~25#</t>
    <phoneticPr fontId="4" type="noConversion"/>
  </si>
  <si>
    <t>N829S-2</t>
    <phoneticPr fontId="4" type="noConversion"/>
  </si>
  <si>
    <t>SY5814ABC</t>
    <phoneticPr fontId="4" type="noConversion"/>
  </si>
  <si>
    <t>E02EA0</t>
    <phoneticPr fontId="4" type="noConversion"/>
  </si>
  <si>
    <t>JCET</t>
    <phoneticPr fontId="4" type="noConversion"/>
  </si>
  <si>
    <t>HE00455</t>
    <phoneticPr fontId="4" type="noConversion"/>
  </si>
  <si>
    <t>SOT23-6</t>
    <phoneticPr fontId="4" type="noConversion"/>
  </si>
  <si>
    <t>JM3GB</t>
    <phoneticPr fontId="4" type="noConversion"/>
  </si>
  <si>
    <t>N7YJ7</t>
    <phoneticPr fontId="4" type="noConversion"/>
  </si>
  <si>
    <t>16#~18#</t>
    <phoneticPr fontId="4" type="noConversion"/>
  </si>
  <si>
    <t>HE00472</t>
    <phoneticPr fontId="4" type="noConversion"/>
  </si>
  <si>
    <t>JD3GB</t>
    <phoneticPr fontId="4" type="noConversion"/>
  </si>
  <si>
    <t>N7S37</t>
    <phoneticPr fontId="4" type="noConversion"/>
  </si>
  <si>
    <t>N7S6N</t>
    <phoneticPr fontId="4" type="noConversion"/>
  </si>
  <si>
    <t>1#~7#</t>
    <phoneticPr fontId="4" type="noConversion"/>
  </si>
  <si>
    <t>HE00490</t>
    <phoneticPr fontId="4" type="noConversion"/>
  </si>
  <si>
    <t>DQ3GA</t>
    <phoneticPr fontId="4" type="noConversion"/>
  </si>
  <si>
    <t>N82AH</t>
    <phoneticPr fontId="4" type="noConversion"/>
  </si>
  <si>
    <t>8#~16#</t>
    <phoneticPr fontId="4" type="noConversion"/>
  </si>
  <si>
    <t>N82AH-1</t>
    <phoneticPr fontId="4" type="noConversion"/>
  </si>
  <si>
    <t>SY8113ADC</t>
    <phoneticPr fontId="4" type="noConversion"/>
  </si>
  <si>
    <t>A32A2</t>
    <phoneticPr fontId="4" type="noConversion"/>
  </si>
  <si>
    <t>JCET</t>
    <phoneticPr fontId="4" type="noConversion"/>
  </si>
  <si>
    <t>HE00505</t>
    <phoneticPr fontId="4" type="noConversion"/>
  </si>
  <si>
    <t>TSOT-23-6L(12R)</t>
    <phoneticPr fontId="4" type="noConversion"/>
  </si>
  <si>
    <t>ML3GA</t>
    <phoneticPr fontId="4" type="noConversion"/>
  </si>
  <si>
    <t>HJTC</t>
    <phoneticPr fontId="4" type="noConversion"/>
  </si>
  <si>
    <t>N82A1</t>
    <phoneticPr fontId="4" type="noConversion"/>
  </si>
  <si>
    <t>1#~12#</t>
    <phoneticPr fontId="4" type="noConversion"/>
  </si>
  <si>
    <t>SY8113ADC</t>
    <phoneticPr fontId="4" type="noConversion"/>
  </si>
  <si>
    <t>A32A2</t>
    <phoneticPr fontId="4" type="noConversion"/>
  </si>
  <si>
    <t>ML3GB</t>
    <phoneticPr fontId="4" type="noConversion"/>
  </si>
  <si>
    <t>13#~25#</t>
    <phoneticPr fontId="4" type="noConversion"/>
  </si>
  <si>
    <t>N82A1-1</t>
    <phoneticPr fontId="4" type="noConversion"/>
  </si>
  <si>
    <t>SY8113ADC</t>
    <phoneticPr fontId="4" type="noConversion"/>
  </si>
  <si>
    <t>A32A2</t>
    <phoneticPr fontId="4" type="noConversion"/>
  </si>
  <si>
    <t>JCET</t>
    <phoneticPr fontId="4" type="noConversion"/>
  </si>
  <si>
    <t>TSOT-23-6L(12R)</t>
    <phoneticPr fontId="4" type="noConversion"/>
  </si>
  <si>
    <t>ML3GC</t>
    <phoneticPr fontId="4" type="noConversion"/>
  </si>
  <si>
    <t>N82A4</t>
    <phoneticPr fontId="4" type="noConversion"/>
  </si>
  <si>
    <t>1#~12#</t>
    <phoneticPr fontId="4" type="noConversion"/>
  </si>
  <si>
    <t>N82A4-1</t>
    <phoneticPr fontId="4" type="noConversion"/>
  </si>
  <si>
    <t>ML3GD</t>
    <phoneticPr fontId="4" type="noConversion"/>
  </si>
  <si>
    <t>13#~25#</t>
    <phoneticPr fontId="4" type="noConversion"/>
  </si>
  <si>
    <t>ML3GE</t>
    <phoneticPr fontId="4" type="noConversion"/>
  </si>
  <si>
    <t>N82A6</t>
    <phoneticPr fontId="4" type="noConversion"/>
  </si>
  <si>
    <t>1#~11#</t>
    <phoneticPr fontId="4" type="noConversion"/>
  </si>
  <si>
    <t>N82A6-1</t>
    <phoneticPr fontId="4" type="noConversion"/>
  </si>
  <si>
    <t>ML3GF</t>
    <phoneticPr fontId="4" type="noConversion"/>
  </si>
  <si>
    <t>14#~19#</t>
    <phoneticPr fontId="4" type="noConversion"/>
  </si>
  <si>
    <t>SYK169FAC</t>
    <phoneticPr fontId="4" type="noConversion"/>
  </si>
  <si>
    <t>HE00527</t>
    <phoneticPr fontId="4" type="noConversion"/>
  </si>
  <si>
    <t>AIY3GD</t>
    <phoneticPr fontId="4" type="noConversion"/>
  </si>
  <si>
    <t>N82CC+(SJ009100+SJ008800)</t>
    <phoneticPr fontId="4" type="noConversion"/>
  </si>
  <si>
    <t>12#~25#+(15#~18#,20#~25#+1#~10#)</t>
    <phoneticPr fontId="4" type="noConversion"/>
  </si>
  <si>
    <t>N82CC;(SJ009100+SJ008800)</t>
    <phoneticPr fontId="4" type="noConversion"/>
  </si>
  <si>
    <t>SY5813ABC</t>
    <phoneticPr fontId="4" type="noConversion"/>
  </si>
  <si>
    <t>HE00534</t>
    <phoneticPr fontId="4" type="noConversion"/>
  </si>
  <si>
    <t>HQ3GA</t>
    <phoneticPr fontId="4" type="noConversion"/>
  </si>
  <si>
    <t>N7SHG</t>
    <phoneticPr fontId="4" type="noConversion"/>
  </si>
  <si>
    <t>23#~25#</t>
    <phoneticPr fontId="4" type="noConversion"/>
  </si>
  <si>
    <t>N7SHG-1</t>
    <phoneticPr fontId="4" type="noConversion"/>
  </si>
  <si>
    <t>SY7101ABC</t>
    <phoneticPr fontId="4" type="noConversion"/>
  </si>
  <si>
    <t>B17N2</t>
    <phoneticPr fontId="4" type="noConversion"/>
  </si>
  <si>
    <t>HE00542</t>
    <phoneticPr fontId="4" type="noConversion"/>
  </si>
  <si>
    <t>HF3GI</t>
    <phoneticPr fontId="4" type="noConversion"/>
  </si>
  <si>
    <t>N82P1</t>
    <phoneticPr fontId="4" type="noConversion"/>
  </si>
  <si>
    <t>6#~15#</t>
    <phoneticPr fontId="4" type="noConversion"/>
  </si>
  <si>
    <t>N82P1-1</t>
    <phoneticPr fontId="4" type="noConversion"/>
  </si>
  <si>
    <t>HE00561</t>
    <phoneticPr fontId="4" type="noConversion"/>
  </si>
  <si>
    <t>HY3GF</t>
    <phoneticPr fontId="4" type="noConversion"/>
  </si>
  <si>
    <t>N82PY</t>
    <phoneticPr fontId="4" type="noConversion"/>
  </si>
  <si>
    <t>N7W9N</t>
    <phoneticPr fontId="4" type="noConversion"/>
  </si>
  <si>
    <t>3#~13#</t>
    <phoneticPr fontId="4" type="noConversion"/>
  </si>
  <si>
    <t>N7W9N-1</t>
    <phoneticPr fontId="4" type="noConversion"/>
  </si>
  <si>
    <t>HE00574</t>
    <phoneticPr fontId="4" type="noConversion"/>
  </si>
  <si>
    <t>HB3GE</t>
    <phoneticPr fontId="4" type="noConversion"/>
  </si>
  <si>
    <t>N7W9N-2</t>
    <phoneticPr fontId="4" type="noConversion"/>
  </si>
  <si>
    <t>HB3GG</t>
    <phoneticPr fontId="4" type="noConversion"/>
  </si>
  <si>
    <t>N7Y2Y</t>
    <phoneticPr fontId="4" type="noConversion"/>
  </si>
  <si>
    <t>HE00591</t>
    <phoneticPr fontId="4" type="noConversion"/>
  </si>
  <si>
    <t>AIY3GJ</t>
    <phoneticPr fontId="4" type="noConversion"/>
  </si>
  <si>
    <t>9#~17#+1#~13#</t>
    <phoneticPr fontId="4" type="noConversion"/>
  </si>
  <si>
    <t>N83N2;SJ010500</t>
    <phoneticPr fontId="4" type="noConversion"/>
  </si>
  <si>
    <t>B27T0</t>
    <phoneticPr fontId="4" type="noConversion"/>
  </si>
  <si>
    <t>HE00600</t>
    <phoneticPr fontId="4" type="noConversion"/>
  </si>
  <si>
    <t>LE3GC</t>
    <phoneticPr fontId="4" type="noConversion"/>
  </si>
  <si>
    <t>N82AM</t>
    <phoneticPr fontId="4" type="noConversion"/>
  </si>
  <si>
    <t>HE00608</t>
    <phoneticPr fontId="4" type="noConversion"/>
  </si>
  <si>
    <t>GZ3GD</t>
    <phoneticPr fontId="4" type="noConversion"/>
  </si>
  <si>
    <t>N83MY</t>
    <phoneticPr fontId="4" type="noConversion"/>
  </si>
  <si>
    <t>E02T2+A2X04A</t>
    <phoneticPr fontId="4" type="noConversion"/>
  </si>
  <si>
    <t>HE00614</t>
    <phoneticPr fontId="4" type="noConversion"/>
  </si>
  <si>
    <t>AJL3HA</t>
    <phoneticPr fontId="4" type="noConversion"/>
  </si>
  <si>
    <t>N83RA+EP285700</t>
    <phoneticPr fontId="4" type="noConversion"/>
  </si>
  <si>
    <t>1#~6#+4#~12#</t>
    <phoneticPr fontId="4" type="noConversion"/>
  </si>
  <si>
    <t>N83RA;EP285700</t>
    <phoneticPr fontId="4" type="noConversion"/>
  </si>
  <si>
    <t>HE00629</t>
    <phoneticPr fontId="4" type="noConversion"/>
  </si>
  <si>
    <t>HT3HA</t>
    <phoneticPr fontId="4" type="noConversion"/>
  </si>
  <si>
    <t>7#~15#</t>
    <phoneticPr fontId="4" type="noConversion"/>
  </si>
  <si>
    <t>N7Y2Y-1</t>
    <phoneticPr fontId="4" type="noConversion"/>
  </si>
  <si>
    <t>SY8011BDQC</t>
    <phoneticPr fontId="4" type="noConversion"/>
  </si>
  <si>
    <t>A11B1</t>
    <phoneticPr fontId="4" type="noConversion"/>
  </si>
  <si>
    <t>N7S17.05</t>
    <phoneticPr fontId="4" type="noConversion"/>
  </si>
  <si>
    <t>7#~8#</t>
    <phoneticPr fontId="4" type="noConversion"/>
  </si>
  <si>
    <t>ML3HA</t>
    <phoneticPr fontId="4" type="noConversion"/>
  </si>
  <si>
    <t>HJTC</t>
    <phoneticPr fontId="4" type="noConversion"/>
  </si>
  <si>
    <t>N82A6</t>
    <phoneticPr fontId="4" type="noConversion"/>
  </si>
  <si>
    <t>20#~25#</t>
    <phoneticPr fontId="4" type="noConversion"/>
  </si>
  <si>
    <t>N82A6-2</t>
    <phoneticPr fontId="4" type="noConversion"/>
  </si>
  <si>
    <t>N82A5</t>
    <phoneticPr fontId="4" type="noConversion"/>
  </si>
  <si>
    <t>1#~12#</t>
    <phoneticPr fontId="4" type="noConversion"/>
  </si>
  <si>
    <t>N82A5-1</t>
    <phoneticPr fontId="4" type="noConversion"/>
  </si>
  <si>
    <t>ML3HC</t>
    <phoneticPr fontId="4" type="noConversion"/>
  </si>
  <si>
    <t>13#~25#</t>
    <phoneticPr fontId="4" type="noConversion"/>
  </si>
  <si>
    <t>ML3HD</t>
    <phoneticPr fontId="4" type="noConversion"/>
  </si>
  <si>
    <t>N82A2</t>
    <phoneticPr fontId="4" type="noConversion"/>
  </si>
  <si>
    <t>1#~10#</t>
    <phoneticPr fontId="4" type="noConversion"/>
  </si>
  <si>
    <t>ML3HE</t>
    <phoneticPr fontId="4" type="noConversion"/>
  </si>
  <si>
    <t>15#~25#</t>
    <phoneticPr fontId="4" type="noConversion"/>
  </si>
  <si>
    <t>N82A2-1</t>
    <phoneticPr fontId="4" type="noConversion"/>
  </si>
  <si>
    <t>SY7203DBC</t>
    <phoneticPr fontId="4" type="noConversion"/>
  </si>
  <si>
    <t>DFN3*3-10</t>
    <phoneticPr fontId="4" type="noConversion"/>
  </si>
  <si>
    <t>N82AG</t>
    <phoneticPr fontId="4" type="noConversion"/>
  </si>
  <si>
    <t>22#~25#</t>
    <phoneticPr fontId="4" type="noConversion"/>
  </si>
  <si>
    <t>N82AG-1</t>
    <phoneticPr fontId="4" type="noConversion"/>
  </si>
  <si>
    <t>HE00652</t>
    <phoneticPr fontId="4" type="noConversion"/>
  </si>
  <si>
    <t>AIY3HA</t>
    <phoneticPr fontId="4" type="noConversion"/>
  </si>
  <si>
    <t>N8497+SJ008900</t>
    <phoneticPr fontId="4" type="noConversion"/>
  </si>
  <si>
    <t>6#~11#+1#~9#</t>
    <phoneticPr fontId="4" type="noConversion"/>
  </si>
  <si>
    <t>N8497;SJ008900</t>
    <phoneticPr fontId="4" type="noConversion"/>
  </si>
  <si>
    <t>HE00655</t>
    <phoneticPr fontId="4" type="noConversion"/>
  </si>
  <si>
    <t>AIY3HC</t>
    <phoneticPr fontId="4" type="noConversion"/>
  </si>
  <si>
    <t>N8498+(SJ010600+SJ009204)</t>
    <phoneticPr fontId="4" type="noConversion"/>
  </si>
  <si>
    <t>20#~25#+(19#~25#+1#,13#)</t>
    <phoneticPr fontId="4" type="noConversion"/>
  </si>
  <si>
    <t>N8498;(SJ010600+SJ009204)</t>
    <phoneticPr fontId="4" type="noConversion"/>
  </si>
  <si>
    <t>HE00662</t>
    <phoneticPr fontId="4" type="noConversion"/>
  </si>
  <si>
    <t>AJM3HJ</t>
    <phoneticPr fontId="4" type="noConversion"/>
  </si>
  <si>
    <t>N84A9+(SJ011900+SJ012600)</t>
    <phoneticPr fontId="4" type="noConversion"/>
  </si>
  <si>
    <t>11#~17#+(12#~14#,16#~25#+25#)</t>
    <phoneticPr fontId="4" type="noConversion"/>
  </si>
  <si>
    <t>N84A9;(SJ011900+SJ012600)</t>
    <phoneticPr fontId="4" type="noConversion"/>
  </si>
  <si>
    <t>HE00665</t>
    <phoneticPr fontId="4" type="noConversion"/>
  </si>
  <si>
    <t>AJM3HL</t>
    <phoneticPr fontId="4" type="noConversion"/>
  </si>
  <si>
    <t>N84AG+SJ012500</t>
    <phoneticPr fontId="4" type="noConversion"/>
  </si>
  <si>
    <t>N84AG;SJ012500</t>
    <phoneticPr fontId="4" type="noConversion"/>
  </si>
  <si>
    <t>SY5800AFAC</t>
    <phoneticPr fontId="4" type="noConversion"/>
  </si>
  <si>
    <t>E02B3</t>
    <phoneticPr fontId="4" type="noConversion"/>
  </si>
  <si>
    <t>JCET</t>
    <phoneticPr fontId="4" type="noConversion"/>
  </si>
  <si>
    <t>HE00668</t>
    <phoneticPr fontId="4" type="noConversion"/>
  </si>
  <si>
    <t>SO8</t>
    <phoneticPr fontId="4" type="noConversion"/>
  </si>
  <si>
    <t>AFB3HC</t>
    <phoneticPr fontId="4" type="noConversion"/>
  </si>
  <si>
    <t>HJTC</t>
    <phoneticPr fontId="4" type="noConversion"/>
  </si>
  <si>
    <t>N84GH</t>
    <phoneticPr fontId="4" type="noConversion"/>
  </si>
  <si>
    <t>E02B3</t>
    <phoneticPr fontId="4" type="noConversion"/>
  </si>
  <si>
    <t>HE00672</t>
    <phoneticPr fontId="4" type="noConversion"/>
  </si>
  <si>
    <t>N84JN</t>
    <phoneticPr fontId="4" type="noConversion"/>
  </si>
  <si>
    <t>E02B2</t>
    <phoneticPr fontId="4" type="noConversion"/>
  </si>
  <si>
    <t>HE00676</t>
    <phoneticPr fontId="4" type="noConversion"/>
  </si>
  <si>
    <t>AFB3HI</t>
    <phoneticPr fontId="4" type="noConversion"/>
  </si>
  <si>
    <t>N84LS</t>
    <phoneticPr fontId="4" type="noConversion"/>
  </si>
  <si>
    <t>1#~12#</t>
    <phoneticPr fontId="4" type="noConversion"/>
  </si>
  <si>
    <t>N84LS</t>
    <phoneticPr fontId="4" type="noConversion"/>
  </si>
  <si>
    <t>HE00678</t>
    <phoneticPr fontId="4" type="noConversion"/>
  </si>
  <si>
    <t>AJM3HO</t>
    <phoneticPr fontId="4" type="noConversion"/>
  </si>
  <si>
    <t>N84GM+SJ012800</t>
    <phoneticPr fontId="4" type="noConversion"/>
  </si>
  <si>
    <t>N84GM;SJ012800</t>
    <phoneticPr fontId="4" type="noConversion"/>
  </si>
  <si>
    <t>HE00683</t>
    <phoneticPr fontId="4" type="noConversion"/>
  </si>
  <si>
    <t>AGF3HA</t>
    <phoneticPr fontId="4" type="noConversion"/>
  </si>
  <si>
    <t>N8496+SJ005500</t>
    <phoneticPr fontId="4" type="noConversion"/>
  </si>
  <si>
    <t>19#~25#+1#~20#</t>
    <phoneticPr fontId="4" type="noConversion"/>
  </si>
  <si>
    <t>N8496;SJ005500</t>
    <phoneticPr fontId="4" type="noConversion"/>
  </si>
  <si>
    <t>SY8104ADC</t>
    <phoneticPr fontId="4" type="noConversion"/>
  </si>
  <si>
    <t>A38A1</t>
    <phoneticPr fontId="4" type="noConversion"/>
  </si>
  <si>
    <t>HE00701</t>
    <phoneticPr fontId="4" type="noConversion"/>
  </si>
  <si>
    <t>JR3HA</t>
    <phoneticPr fontId="4" type="noConversion"/>
  </si>
  <si>
    <t>N7Y31</t>
    <phoneticPr fontId="4" type="noConversion"/>
  </si>
  <si>
    <t>N7Y31-1</t>
    <phoneticPr fontId="4" type="noConversion"/>
  </si>
  <si>
    <t>SY8081EDQC</t>
    <phoneticPr fontId="4" type="noConversion"/>
  </si>
  <si>
    <t>A11M0</t>
    <phoneticPr fontId="4" type="noConversion"/>
  </si>
  <si>
    <t>HE00704</t>
    <phoneticPr fontId="4" type="noConversion"/>
  </si>
  <si>
    <t>DFN1.5×1.5-6</t>
    <phoneticPr fontId="4" type="noConversion"/>
  </si>
  <si>
    <t>N7S6Q.02</t>
    <phoneticPr fontId="4" type="noConversion"/>
  </si>
  <si>
    <t>SY8081FDQC</t>
    <phoneticPr fontId="4" type="noConversion"/>
  </si>
  <si>
    <t>A11N0</t>
    <phoneticPr fontId="4" type="noConversion"/>
  </si>
  <si>
    <t>N7S6Q.03</t>
    <phoneticPr fontId="4" type="noConversion"/>
  </si>
  <si>
    <t>5#</t>
    <phoneticPr fontId="4" type="noConversion"/>
  </si>
  <si>
    <t>N7S6Q.03</t>
    <phoneticPr fontId="4" type="noConversion"/>
  </si>
  <si>
    <t>SY5819ABC</t>
    <phoneticPr fontId="4" type="noConversion"/>
  </si>
  <si>
    <t>HE00707</t>
    <phoneticPr fontId="4" type="noConversion"/>
  </si>
  <si>
    <t>N7YJ7.02</t>
    <phoneticPr fontId="4" type="noConversion"/>
  </si>
  <si>
    <t>7#~8#</t>
    <phoneticPr fontId="4" type="noConversion"/>
  </si>
  <si>
    <t>N7YJ7.02-1</t>
    <phoneticPr fontId="4" type="noConversion"/>
  </si>
  <si>
    <t>AFB3HL</t>
    <phoneticPr fontId="4" type="noConversion"/>
  </si>
  <si>
    <t>N84JP</t>
    <phoneticPr fontId="4" type="noConversion"/>
  </si>
  <si>
    <t>N84JP-1</t>
    <phoneticPr fontId="4" type="noConversion"/>
  </si>
  <si>
    <t>HE00711</t>
    <phoneticPr fontId="4" type="noConversion"/>
  </si>
  <si>
    <t>N8504</t>
    <phoneticPr fontId="4" type="noConversion"/>
  </si>
  <si>
    <t>HE00712</t>
    <phoneticPr fontId="4" type="noConversion"/>
  </si>
  <si>
    <t>N8504-1</t>
    <phoneticPr fontId="4" type="noConversion"/>
  </si>
  <si>
    <t>N850R</t>
    <phoneticPr fontId="4" type="noConversion"/>
  </si>
  <si>
    <t>HE00716</t>
    <phoneticPr fontId="4" type="noConversion"/>
  </si>
  <si>
    <t>AFB3HR</t>
    <phoneticPr fontId="4" type="noConversion"/>
  </si>
  <si>
    <t>N850M</t>
    <phoneticPr fontId="4" type="noConversion"/>
  </si>
  <si>
    <t>N850M-1</t>
    <phoneticPr fontId="4" type="noConversion"/>
  </si>
  <si>
    <t>HE00717</t>
    <phoneticPr fontId="4" type="noConversion"/>
  </si>
  <si>
    <t>NZ3HB</t>
    <phoneticPr fontId="4" type="noConversion"/>
  </si>
  <si>
    <t>N82AG.02</t>
    <phoneticPr fontId="4" type="noConversion"/>
  </si>
  <si>
    <t>1#~9#</t>
    <phoneticPr fontId="4" type="noConversion"/>
  </si>
  <si>
    <t>N82AG.02</t>
    <phoneticPr fontId="4" type="noConversion"/>
  </si>
  <si>
    <t>HE00720</t>
    <phoneticPr fontId="4" type="noConversion"/>
  </si>
  <si>
    <t>AJM3HV</t>
    <phoneticPr fontId="4" type="noConversion"/>
  </si>
  <si>
    <t>N84GK+SJ013300</t>
    <phoneticPr fontId="4" type="noConversion"/>
  </si>
  <si>
    <t>21#~25#+1#~8#,10#~11#</t>
    <phoneticPr fontId="4" type="noConversion"/>
  </si>
  <si>
    <t>N84GK;SJ013300</t>
    <phoneticPr fontId="4" type="noConversion"/>
  </si>
  <si>
    <t>A11A1</t>
    <phoneticPr fontId="4" type="noConversion"/>
  </si>
  <si>
    <t>HE00723</t>
    <phoneticPr fontId="4" type="noConversion"/>
  </si>
  <si>
    <t>LX3IA</t>
    <phoneticPr fontId="4" type="noConversion"/>
  </si>
  <si>
    <t>N7RLN</t>
    <phoneticPr fontId="4" type="noConversion"/>
  </si>
  <si>
    <t>N7RLN-2</t>
    <phoneticPr fontId="4" type="noConversion"/>
  </si>
  <si>
    <t>A11C0</t>
    <phoneticPr fontId="4" type="noConversion"/>
  </si>
  <si>
    <t>N7MTM</t>
    <phoneticPr fontId="4" type="noConversion"/>
  </si>
  <si>
    <t>5#~12#</t>
    <phoneticPr fontId="4" type="noConversion"/>
  </si>
  <si>
    <t>N7MTM-1</t>
    <phoneticPr fontId="4" type="noConversion"/>
  </si>
  <si>
    <t>HE00725</t>
    <phoneticPr fontId="4" type="noConversion"/>
  </si>
  <si>
    <t>HT3IA</t>
    <phoneticPr fontId="4" type="noConversion"/>
  </si>
  <si>
    <t>N7Y30</t>
    <phoneticPr fontId="4" type="noConversion"/>
  </si>
  <si>
    <t>11#~17#</t>
    <phoneticPr fontId="4" type="noConversion"/>
  </si>
  <si>
    <t>N7Y30-1</t>
    <phoneticPr fontId="4" type="noConversion"/>
  </si>
  <si>
    <t>N814N</t>
    <phoneticPr fontId="4" type="noConversion"/>
  </si>
  <si>
    <t>SYW232DFC</t>
    <phoneticPr fontId="4" type="noConversion"/>
  </si>
  <si>
    <t>N7S6N-2</t>
    <phoneticPr fontId="4" type="noConversion"/>
  </si>
  <si>
    <t>HE00732</t>
    <phoneticPr fontId="4" type="noConversion"/>
  </si>
  <si>
    <t>HU3IB</t>
    <phoneticPr fontId="4" type="noConversion"/>
  </si>
  <si>
    <t>N7MTJ.05</t>
    <phoneticPr fontId="4" type="noConversion"/>
  </si>
  <si>
    <t>7#~13#</t>
    <phoneticPr fontId="4" type="noConversion"/>
  </si>
  <si>
    <t>N7MTJ.05</t>
    <phoneticPr fontId="4" type="noConversion"/>
  </si>
  <si>
    <t>A25C1</t>
    <phoneticPr fontId="4" type="noConversion"/>
  </si>
  <si>
    <t>N82FJ</t>
    <phoneticPr fontId="4" type="noConversion"/>
  </si>
  <si>
    <t>15#~17#,19#,20#,22#~25#</t>
    <phoneticPr fontId="4" type="noConversion"/>
  </si>
  <si>
    <t>N82FJ-1</t>
    <phoneticPr fontId="4" type="noConversion"/>
  </si>
  <si>
    <t>B07J0</t>
    <phoneticPr fontId="4" type="noConversion"/>
  </si>
  <si>
    <t>HE00750</t>
    <phoneticPr fontId="4" type="noConversion"/>
  </si>
  <si>
    <t>AEP3IB</t>
    <phoneticPr fontId="4" type="noConversion"/>
  </si>
  <si>
    <t>N82AL</t>
    <phoneticPr fontId="4" type="noConversion"/>
  </si>
  <si>
    <t>1#~5#</t>
    <phoneticPr fontId="4" type="noConversion"/>
  </si>
  <si>
    <t>N82AL</t>
    <phoneticPr fontId="4" type="noConversion"/>
  </si>
  <si>
    <t>HE00760</t>
    <phoneticPr fontId="4" type="noConversion"/>
  </si>
  <si>
    <t>N854W</t>
    <phoneticPr fontId="4" type="noConversion"/>
  </si>
  <si>
    <t>N854W-1</t>
    <phoneticPr fontId="4" type="noConversion"/>
  </si>
  <si>
    <t>B17R1</t>
    <phoneticPr fontId="4" type="noConversion"/>
  </si>
  <si>
    <t>N82P2.01</t>
    <phoneticPr fontId="4" type="noConversion"/>
  </si>
  <si>
    <t>1#~4#</t>
    <phoneticPr fontId="4" type="noConversion"/>
  </si>
  <si>
    <t>N82C0</t>
    <phoneticPr fontId="4" type="noConversion"/>
  </si>
  <si>
    <t>SY5814AABC</t>
    <phoneticPr fontId="4" type="noConversion"/>
  </si>
  <si>
    <t>E02D1</t>
    <phoneticPr fontId="4" type="noConversion"/>
  </si>
  <si>
    <t>HE00781</t>
    <phoneticPr fontId="4" type="noConversion"/>
  </si>
  <si>
    <t>SOT23-6</t>
    <phoneticPr fontId="4" type="noConversion"/>
  </si>
  <si>
    <t>HH3IA</t>
    <phoneticPr fontId="4" type="noConversion"/>
  </si>
  <si>
    <t>N84GG</t>
    <phoneticPr fontId="4" type="noConversion"/>
  </si>
  <si>
    <t>N84GG-1</t>
    <phoneticPr fontId="4" type="noConversion"/>
  </si>
  <si>
    <t>HE00783</t>
    <phoneticPr fontId="4" type="noConversion"/>
  </si>
  <si>
    <t>HH3IC</t>
    <phoneticPr fontId="4" type="noConversion"/>
  </si>
  <si>
    <t>N850Q</t>
    <phoneticPr fontId="4" type="noConversion"/>
  </si>
  <si>
    <t>N850Q-1</t>
    <phoneticPr fontId="4" type="noConversion"/>
  </si>
  <si>
    <t>HE00786</t>
    <phoneticPr fontId="4" type="noConversion"/>
  </si>
  <si>
    <t>GZ3IB</t>
    <phoneticPr fontId="4" type="noConversion"/>
  </si>
  <si>
    <t>N8493.01</t>
    <phoneticPr fontId="4" type="noConversion"/>
  </si>
  <si>
    <t>N8493.01-1</t>
    <phoneticPr fontId="4" type="noConversion"/>
  </si>
  <si>
    <t>E02R2</t>
    <phoneticPr fontId="4" type="noConversion"/>
  </si>
  <si>
    <t>HE00789</t>
    <phoneticPr fontId="4" type="noConversion"/>
  </si>
  <si>
    <t>AGB3IA</t>
    <phoneticPr fontId="4" type="noConversion"/>
  </si>
  <si>
    <t>7#~17#</t>
    <phoneticPr fontId="4" type="noConversion"/>
  </si>
  <si>
    <t>N8011-1</t>
    <phoneticPr fontId="4" type="noConversion"/>
  </si>
  <si>
    <t>SYPL31BFAC</t>
    <phoneticPr fontId="4" type="noConversion"/>
  </si>
  <si>
    <t>N8011</t>
    <phoneticPr fontId="4" type="noConversion"/>
  </si>
  <si>
    <t>18#~20#</t>
    <phoneticPr fontId="4" type="noConversion"/>
  </si>
  <si>
    <t>N8011-2</t>
    <phoneticPr fontId="4" type="noConversion"/>
  </si>
  <si>
    <t>HE00792</t>
    <phoneticPr fontId="4" type="noConversion"/>
  </si>
  <si>
    <t>AGF3IA</t>
    <phoneticPr fontId="4" type="noConversion"/>
  </si>
  <si>
    <t>N8505;(SJ005500+SJ005600)</t>
    <phoneticPr fontId="4" type="noConversion"/>
  </si>
  <si>
    <t>HE00798</t>
    <phoneticPr fontId="4" type="noConversion"/>
  </si>
  <si>
    <t>AIY3ID</t>
    <phoneticPr fontId="4" type="noConversion"/>
  </si>
  <si>
    <t>ASMC</t>
    <phoneticPr fontId="4" type="noConversion"/>
  </si>
  <si>
    <t>8+12</t>
    <phoneticPr fontId="4" type="noConversion"/>
  </si>
  <si>
    <t>N84JR+SJ015000</t>
    <phoneticPr fontId="4" type="noConversion"/>
  </si>
  <si>
    <t>1#~8#+14#~25#</t>
    <phoneticPr fontId="4" type="noConversion"/>
  </si>
  <si>
    <t>N84JR;SJ015000</t>
    <phoneticPr fontId="4" type="noConversion"/>
  </si>
  <si>
    <t>HE00803</t>
    <phoneticPr fontId="4" type="noConversion"/>
  </si>
  <si>
    <t>AJM3IA</t>
    <phoneticPr fontId="4" type="noConversion"/>
  </si>
  <si>
    <t>N84JQ+(SJ013300+SJ014200)</t>
    <phoneticPr fontId="4" type="noConversion"/>
  </si>
  <si>
    <t>N84JQ;(SJ013300+SJ014200)</t>
    <phoneticPr fontId="4" type="noConversion"/>
  </si>
  <si>
    <t>AJM3IB</t>
    <phoneticPr fontId="4" type="noConversion"/>
  </si>
  <si>
    <t>N84JR+SJ014000</t>
    <phoneticPr fontId="4" type="noConversion"/>
  </si>
  <si>
    <t>9#~20#+1#~3#,5#~25#</t>
    <phoneticPr fontId="4" type="noConversion"/>
  </si>
  <si>
    <t>N84JR;SJ014000</t>
    <phoneticPr fontId="4" type="noConversion"/>
  </si>
  <si>
    <t>HE00805</t>
    <phoneticPr fontId="4" type="noConversion"/>
  </si>
  <si>
    <t>SOP8</t>
    <phoneticPr fontId="4" type="noConversion"/>
  </si>
  <si>
    <t>AJE3IA</t>
    <phoneticPr fontId="4" type="noConversion"/>
  </si>
  <si>
    <t>N7PFW</t>
    <phoneticPr fontId="4" type="noConversion"/>
  </si>
  <si>
    <t>3#~4#</t>
    <phoneticPr fontId="4" type="noConversion"/>
  </si>
  <si>
    <t>N7PFW-1</t>
    <phoneticPr fontId="4" type="noConversion"/>
  </si>
  <si>
    <t>RO3IB</t>
    <phoneticPr fontId="4" type="noConversion"/>
  </si>
  <si>
    <t>N868M</t>
    <phoneticPr fontId="4" type="noConversion"/>
  </si>
  <si>
    <t>N868M-1</t>
    <phoneticPr fontId="4" type="noConversion"/>
  </si>
  <si>
    <t>HE00810</t>
    <phoneticPr fontId="4" type="noConversion"/>
  </si>
  <si>
    <t>N84LT+SJ014500</t>
    <phoneticPr fontId="4" type="noConversion"/>
  </si>
  <si>
    <t>16#~24#+1#~22#,24#,25#</t>
    <phoneticPr fontId="4" type="noConversion"/>
  </si>
  <si>
    <t>N84LT;SJ014500</t>
    <phoneticPr fontId="4" type="noConversion"/>
  </si>
  <si>
    <t>HE00812</t>
    <phoneticPr fontId="4" type="noConversion"/>
  </si>
  <si>
    <t>AHC3IF</t>
    <phoneticPr fontId="4" type="noConversion"/>
  </si>
  <si>
    <t>12#~19#+1#~12#,14#,16#~20#,22#~25#</t>
    <phoneticPr fontId="4" type="noConversion"/>
  </si>
  <si>
    <t>N82P0.08;SJ015900</t>
    <phoneticPr fontId="4" type="noConversion"/>
  </si>
  <si>
    <t>HE00817</t>
    <phoneticPr fontId="4" type="noConversion"/>
  </si>
  <si>
    <t>AIY3IE</t>
    <phoneticPr fontId="4" type="noConversion"/>
  </si>
  <si>
    <t>N850N+SJ014900</t>
    <phoneticPr fontId="4" type="noConversion"/>
  </si>
  <si>
    <t>1#~9#+1#~2#,4#~11#,13#,15#~16#</t>
    <phoneticPr fontId="4" type="noConversion"/>
  </si>
  <si>
    <t>N850N;SJ014900</t>
    <phoneticPr fontId="4" type="noConversion"/>
  </si>
  <si>
    <t>SY58292FAC</t>
    <phoneticPr fontId="4" type="noConversion"/>
  </si>
  <si>
    <t>E02T2+A3X04A</t>
    <phoneticPr fontId="4" type="noConversion"/>
  </si>
  <si>
    <t>JCET</t>
    <phoneticPr fontId="4" type="noConversion"/>
  </si>
  <si>
    <t>HE00818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</si>
  <si>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</si>
  <si>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AIY3IF</t>
    <phoneticPr fontId="4" type="noConversion"/>
  </si>
  <si>
    <t>ASMC</t>
    <phoneticPr fontId="4" type="noConversion"/>
  </si>
  <si>
    <t>9+13</t>
    <phoneticPr fontId="4" type="noConversion"/>
  </si>
  <si>
    <t>N850N+SJ015200</t>
    <phoneticPr fontId="4" type="noConversion"/>
  </si>
  <si>
    <t>10#~18#+1#~13#</t>
    <phoneticPr fontId="4" type="noConversion"/>
  </si>
  <si>
    <t>N850N;SJ015200</t>
    <phoneticPr fontId="4" type="noConversion"/>
  </si>
  <si>
    <t>HE00819</t>
    <phoneticPr fontId="4" type="noConversion"/>
  </si>
  <si>
    <t>AIY3IG</t>
    <phoneticPr fontId="4" type="noConversion"/>
  </si>
  <si>
    <t>8+12</t>
    <phoneticPr fontId="4" type="noConversion"/>
  </si>
  <si>
    <t>N8503+(SJ015200+SJ014900)</t>
    <phoneticPr fontId="4" type="noConversion"/>
  </si>
  <si>
    <t>18#~25#+(14#~22#,24#~25#+25#)</t>
    <phoneticPr fontId="4" type="noConversion"/>
  </si>
  <si>
    <t>N8503;(SJ015200+SJ014900)</t>
    <phoneticPr fontId="4" type="noConversion"/>
  </si>
  <si>
    <t>HE00826</t>
    <phoneticPr fontId="4" type="noConversion"/>
  </si>
  <si>
    <t>AIY3IK</t>
    <phoneticPr fontId="4" type="noConversion"/>
  </si>
  <si>
    <t>8+12</t>
    <phoneticPr fontId="4" type="noConversion"/>
  </si>
  <si>
    <t>1#~8#+14#~25#</t>
    <phoneticPr fontId="4" type="noConversion"/>
  </si>
  <si>
    <t>N86P5;SJ015800</t>
    <phoneticPr fontId="4" type="noConversion"/>
  </si>
  <si>
    <t>HE00829</t>
    <phoneticPr fontId="4" type="noConversion"/>
  </si>
  <si>
    <t>MC3IA</t>
    <phoneticPr fontId="4" type="noConversion"/>
  </si>
  <si>
    <t>N7RLP.02</t>
    <phoneticPr fontId="4" type="noConversion"/>
  </si>
  <si>
    <t>HE00834</t>
    <phoneticPr fontId="4" type="noConversion"/>
  </si>
  <si>
    <t>KG3IF</t>
    <phoneticPr fontId="4" type="noConversion"/>
  </si>
  <si>
    <t>N82FK</t>
    <phoneticPr fontId="4" type="noConversion"/>
  </si>
  <si>
    <t>1#~12#</t>
    <phoneticPr fontId="4" type="noConversion"/>
  </si>
  <si>
    <t>SY8002AABC</t>
    <phoneticPr fontId="4" type="noConversion"/>
  </si>
  <si>
    <t>A25C1</t>
    <phoneticPr fontId="4" type="noConversion"/>
  </si>
  <si>
    <t>HE00835</t>
    <phoneticPr fontId="4" type="noConversion"/>
  </si>
  <si>
    <t>SOT23-6</t>
    <phoneticPr fontId="4" type="noConversion"/>
  </si>
  <si>
    <t>KG3IG</t>
    <phoneticPr fontId="4" type="noConversion"/>
  </si>
  <si>
    <t>HJTC</t>
    <phoneticPr fontId="4" type="noConversion"/>
  </si>
  <si>
    <t>13#~25#</t>
    <phoneticPr fontId="4" type="noConversion"/>
  </si>
  <si>
    <t>N82FK-1</t>
    <phoneticPr fontId="4" type="noConversion"/>
  </si>
  <si>
    <t>SY8002BABC</t>
    <phoneticPr fontId="4" type="noConversion"/>
  </si>
  <si>
    <t>A25F0</t>
    <phoneticPr fontId="4" type="noConversion"/>
  </si>
  <si>
    <t>HE00836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</si>
  <si>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</si>
  <si>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NT3IA</t>
    <phoneticPr fontId="4" type="noConversion"/>
  </si>
  <si>
    <t>N7MTJ.02</t>
    <phoneticPr fontId="4" type="noConversion"/>
  </si>
  <si>
    <t>14#,15#</t>
    <phoneticPr fontId="4" type="noConversion"/>
  </si>
  <si>
    <t>N7MTJ.02</t>
    <phoneticPr fontId="4" type="noConversion"/>
  </si>
  <si>
    <t>HE00843</t>
    <phoneticPr fontId="4" type="noConversion"/>
  </si>
  <si>
    <t>N86N8</t>
    <phoneticPr fontId="4" type="noConversion"/>
  </si>
  <si>
    <t>SYQ201ABC</t>
    <phoneticPr fontId="4" type="noConversion"/>
  </si>
  <si>
    <t>HY3IK</t>
    <phoneticPr fontId="4" type="noConversion"/>
  </si>
  <si>
    <t>N86MS</t>
    <phoneticPr fontId="4" type="noConversion"/>
  </si>
  <si>
    <t>N86MS-1</t>
    <phoneticPr fontId="4" type="noConversion"/>
  </si>
  <si>
    <t>HE00853</t>
    <phoneticPr fontId="4" type="noConversion"/>
  </si>
  <si>
    <t>AIY3JA</t>
    <phoneticPr fontId="4" type="noConversion"/>
  </si>
  <si>
    <t>17#~25#+1#~13#</t>
    <phoneticPr fontId="4" type="noConversion"/>
  </si>
  <si>
    <t>N86P1;SJ015700</t>
    <phoneticPr fontId="4" type="noConversion"/>
  </si>
  <si>
    <t>HE00854</t>
    <phoneticPr fontId="4" type="noConversion"/>
  </si>
  <si>
    <t>N86P5+SJ015700</t>
    <phoneticPr fontId="4" type="noConversion"/>
  </si>
  <si>
    <t>N86P5;SJ015700</t>
    <phoneticPr fontId="4" type="noConversion"/>
  </si>
  <si>
    <t>AIY3JC</t>
    <phoneticPr fontId="4" type="noConversion"/>
  </si>
  <si>
    <t>1#~11#+1#~4#,8#,11#~12#,15#~20#,22#,24#~25#</t>
    <phoneticPr fontId="4" type="noConversion"/>
  </si>
  <si>
    <t>N86P6;SJ016300</t>
    <phoneticPr fontId="4" type="noConversion"/>
  </si>
  <si>
    <t>AIY3JD</t>
    <phoneticPr fontId="4" type="noConversion"/>
  </si>
  <si>
    <t>N86P5+SJ016400</t>
    <phoneticPr fontId="4" type="noConversion"/>
  </si>
  <si>
    <t>N86P5;SJ016400</t>
    <phoneticPr fontId="4" type="noConversion"/>
  </si>
  <si>
    <t>HE00857</t>
    <phoneticPr fontId="4" type="noConversion"/>
  </si>
  <si>
    <t>AIY3JE</t>
    <phoneticPr fontId="4" type="noConversion"/>
  </si>
  <si>
    <t>N86P6+(SJ016400+SJ016500)</t>
    <phoneticPr fontId="4" type="noConversion"/>
  </si>
  <si>
    <t>N86P6;(SJ016400+SJ016500)</t>
    <phoneticPr fontId="4" type="noConversion"/>
  </si>
  <si>
    <t>10+15</t>
    <phoneticPr fontId="4" type="noConversion"/>
  </si>
  <si>
    <t>N86P4;SJ016500</t>
    <phoneticPr fontId="4" type="noConversion"/>
  </si>
  <si>
    <t>HE00860</t>
    <phoneticPr fontId="4" type="noConversion"/>
  </si>
  <si>
    <t>SO8</t>
    <phoneticPr fontId="4" type="noConversion"/>
  </si>
  <si>
    <t>AJK3JA</t>
    <phoneticPr fontId="4" type="noConversion"/>
  </si>
  <si>
    <t>ASMC</t>
    <phoneticPr fontId="4" type="noConversion"/>
  </si>
  <si>
    <t>12+24</t>
    <phoneticPr fontId="4" type="noConversion"/>
  </si>
  <si>
    <t>N86P4+SJ015400</t>
    <phoneticPr fontId="4" type="noConversion"/>
  </si>
  <si>
    <t>11#~22#+1#~14#,16#~25#</t>
    <phoneticPr fontId="4" type="noConversion"/>
  </si>
  <si>
    <t>N86P4;SJ015400</t>
    <phoneticPr fontId="4" type="noConversion"/>
  </si>
  <si>
    <t>HE00864</t>
    <phoneticPr fontId="4" type="noConversion"/>
  </si>
  <si>
    <t>AJK3JC</t>
    <phoneticPr fontId="4" type="noConversion"/>
  </si>
  <si>
    <t>9+18</t>
    <phoneticPr fontId="4" type="noConversion"/>
  </si>
  <si>
    <t>1#~9#+7#~24#</t>
    <phoneticPr fontId="4" type="noConversion"/>
  </si>
  <si>
    <t>N86P2;SJ017800</t>
    <phoneticPr fontId="4" type="noConversion"/>
  </si>
  <si>
    <t>N7RLP</t>
    <phoneticPr fontId="4" type="noConversion"/>
  </si>
  <si>
    <t>HE00873</t>
    <phoneticPr fontId="4" type="noConversion"/>
  </si>
  <si>
    <t>KG3JB</t>
    <phoneticPr fontId="4" type="noConversion"/>
  </si>
  <si>
    <t>N82FG</t>
    <phoneticPr fontId="4" type="noConversion"/>
  </si>
  <si>
    <t>N82FG-1</t>
    <phoneticPr fontId="4" type="noConversion"/>
  </si>
  <si>
    <t>HE00877</t>
    <phoneticPr fontId="4" type="noConversion"/>
  </si>
  <si>
    <t>N86P3+SJ019500</t>
    <phoneticPr fontId="4" type="noConversion"/>
  </si>
  <si>
    <t>1#~7#+1#~4#,7#,8#,10#~18#,20#~24#</t>
    <phoneticPr fontId="4" type="noConversion"/>
  </si>
  <si>
    <t>N86P3;SJ019500</t>
    <phoneticPr fontId="4" type="noConversion"/>
  </si>
  <si>
    <t>GZ3JA</t>
    <phoneticPr fontId="4" type="noConversion"/>
  </si>
  <si>
    <t>N84AA.02</t>
    <phoneticPr fontId="4" type="noConversion"/>
  </si>
  <si>
    <t>HE00890</t>
    <phoneticPr fontId="4" type="noConversion"/>
  </si>
  <si>
    <t>N7PFW</t>
    <phoneticPr fontId="4" type="noConversion"/>
  </si>
  <si>
    <t>5#~9#,12#</t>
    <phoneticPr fontId="4" type="noConversion"/>
  </si>
  <si>
    <t>N7PFW-2</t>
    <phoneticPr fontId="4" type="noConversion"/>
  </si>
  <si>
    <t>HE00893</t>
    <phoneticPr fontId="4" type="noConversion"/>
  </si>
  <si>
    <t>RY3JA</t>
    <phoneticPr fontId="4" type="noConversion"/>
  </si>
  <si>
    <t>N8035.02</t>
    <phoneticPr fontId="4" type="noConversion"/>
  </si>
  <si>
    <t>HE00894</t>
    <phoneticPr fontId="4" type="noConversion"/>
  </si>
  <si>
    <t>13#~23#</t>
    <phoneticPr fontId="4" type="noConversion"/>
  </si>
  <si>
    <t>N8035.02-1</t>
    <phoneticPr fontId="4" type="noConversion"/>
  </si>
  <si>
    <t>HE00897</t>
    <phoneticPr fontId="4" type="noConversion"/>
  </si>
  <si>
    <t>AJM3JA</t>
    <phoneticPr fontId="4" type="noConversion"/>
  </si>
  <si>
    <t>N86P3+SJ020100</t>
    <phoneticPr fontId="4" type="noConversion"/>
  </si>
  <si>
    <t>N86P3;SJ020100</t>
    <phoneticPr fontId="4" type="noConversion"/>
  </si>
  <si>
    <t>HE00901</t>
    <phoneticPr fontId="4" type="noConversion"/>
  </si>
  <si>
    <t>AJM3JB</t>
    <phoneticPr fontId="4" type="noConversion"/>
  </si>
  <si>
    <t>N871C+(SJ020200+SJ020100)</t>
    <phoneticPr fontId="4" type="noConversion"/>
  </si>
  <si>
    <t>1#~12#+(1#~6#,9#~25#+25#)</t>
    <phoneticPr fontId="4" type="noConversion"/>
  </si>
  <si>
    <t>N871C;(SJ020200+SJ020100)</t>
    <phoneticPr fontId="4" type="noConversion"/>
  </si>
  <si>
    <t>AIB3JB</t>
    <phoneticPr fontId="4" type="noConversion"/>
  </si>
  <si>
    <t>N86TL+(SJ019400+SJ009801)</t>
    <phoneticPr fontId="4" type="noConversion"/>
  </si>
  <si>
    <t>1#~9#+(1#~14#,16#~25#+20#)</t>
    <phoneticPr fontId="4" type="noConversion"/>
  </si>
  <si>
    <t>N86TL;(SJ019400+SJ009801)</t>
    <phoneticPr fontId="4" type="noConversion"/>
  </si>
  <si>
    <t>HE00910</t>
    <phoneticPr fontId="4" type="noConversion"/>
  </si>
  <si>
    <t>AIB3JC</t>
    <phoneticPr fontId="4" type="noConversion"/>
  </si>
  <si>
    <t>10#~18#+(1#~11#,13#~25#+25#)</t>
    <phoneticPr fontId="4" type="noConversion"/>
  </si>
  <si>
    <t>N86TL;(SJ019300+SJ000503)</t>
    <phoneticPr fontId="4" type="noConversion"/>
  </si>
  <si>
    <t>AJK3JF</t>
    <phoneticPr fontId="4" type="noConversion"/>
  </si>
  <si>
    <t>N86TM;SJ017600</t>
    <phoneticPr fontId="4" type="noConversion"/>
  </si>
  <si>
    <t>HE00944</t>
    <phoneticPr fontId="4" type="noConversion"/>
  </si>
  <si>
    <t>MH3JC</t>
    <phoneticPr fontId="4" type="noConversion"/>
  </si>
  <si>
    <t>N87FG</t>
    <phoneticPr fontId="4" type="noConversion"/>
  </si>
  <si>
    <t>N87FG-1</t>
    <phoneticPr fontId="4" type="noConversion"/>
  </si>
  <si>
    <t>N885R</t>
    <phoneticPr fontId="4" type="noConversion"/>
  </si>
  <si>
    <t>ADY3KB</t>
    <phoneticPr fontId="4" type="noConversion"/>
  </si>
  <si>
    <t>N885R-1</t>
    <phoneticPr fontId="4" type="noConversion"/>
  </si>
  <si>
    <t>HE00968</t>
    <phoneticPr fontId="4" type="noConversion"/>
  </si>
  <si>
    <t>AJK3KA</t>
    <phoneticPr fontId="4" type="noConversion"/>
  </si>
  <si>
    <t>N87L9;(SJ017700+SJ017900)</t>
    <phoneticPr fontId="4" type="noConversion"/>
  </si>
  <si>
    <t>HE01140</t>
    <phoneticPr fontId="4" type="noConversion"/>
  </si>
  <si>
    <t>AIB3LF</t>
    <phoneticPr fontId="4" type="noConversion"/>
  </si>
  <si>
    <t>SYLS84FAC</t>
    <phoneticPr fontId="4" type="noConversion"/>
  </si>
  <si>
    <t>8+22</t>
    <phoneticPr fontId="4" type="noConversion"/>
  </si>
  <si>
    <t>N87T1+SJ022500</t>
    <phoneticPr fontId="4" type="noConversion"/>
  </si>
  <si>
    <t>1#~8#+1#~10#,12#~14#,16#,18#~25#</t>
    <phoneticPr fontId="4" type="noConversion"/>
  </si>
  <si>
    <t>SY58293FAC</t>
    <phoneticPr fontId="4" type="noConversion"/>
  </si>
  <si>
    <t>E02T2+A3X02A</t>
    <phoneticPr fontId="4" type="noConversion"/>
  </si>
  <si>
    <t>HE01141</t>
    <phoneticPr fontId="4" type="noConversion"/>
  </si>
  <si>
    <t>AJK3LL</t>
    <phoneticPr fontId="4" type="noConversion"/>
  </si>
  <si>
    <t>12+24</t>
    <phoneticPr fontId="4" type="noConversion"/>
  </si>
  <si>
    <t>N87T1+SJ031200</t>
    <phoneticPr fontId="4" type="noConversion"/>
  </si>
  <si>
    <t>9#~20#+1#~24#</t>
    <phoneticPr fontId="4" type="noConversion"/>
  </si>
  <si>
    <t>E02T2+A3X04A</t>
    <phoneticPr fontId="4" type="noConversion"/>
  </si>
  <si>
    <t>HE01142</t>
    <phoneticPr fontId="4" type="noConversion"/>
  </si>
  <si>
    <t>AIY3LL</t>
    <phoneticPr fontId="4" type="noConversion"/>
  </si>
  <si>
    <t>AIY3LM</t>
    <phoneticPr fontId="4" type="noConversion"/>
  </si>
  <si>
    <t>8+12</t>
    <phoneticPr fontId="4" type="noConversion"/>
  </si>
  <si>
    <t>HE01143</t>
    <phoneticPr fontId="4" type="noConversion"/>
  </si>
  <si>
    <t>AIY3LN</t>
    <phoneticPr fontId="4" type="noConversion"/>
  </si>
  <si>
    <t>9+13</t>
    <phoneticPr fontId="4" type="noConversion"/>
  </si>
  <si>
    <t>N882W+SJ032400</t>
    <phoneticPr fontId="4" type="noConversion"/>
  </si>
  <si>
    <t>1#~8#+1#~12#</t>
    <phoneticPr fontId="4" type="noConversion"/>
  </si>
  <si>
    <t>9#~17#+13#~25#</t>
    <phoneticPr fontId="4" type="noConversion"/>
  </si>
  <si>
    <t>N882W+SJ032400</t>
    <phoneticPr fontId="4" type="noConversion"/>
  </si>
  <si>
    <t>SY58293FAC</t>
    <phoneticPr fontId="4" type="noConversion"/>
  </si>
  <si>
    <t>E02T2+A3X02A</t>
    <phoneticPr fontId="4" type="noConversion"/>
  </si>
  <si>
    <t>JCET</t>
    <phoneticPr fontId="4" type="noConversion"/>
  </si>
  <si>
    <t>HE01144</t>
    <phoneticPr fontId="4" type="noConversion"/>
  </si>
  <si>
    <t>AJK3LM</t>
    <phoneticPr fontId="4" type="noConversion"/>
  </si>
  <si>
    <t>ASMC</t>
    <phoneticPr fontId="4" type="noConversion"/>
  </si>
  <si>
    <t>HE01145</t>
    <phoneticPr fontId="4" type="noConversion"/>
  </si>
  <si>
    <t>AJK3LN</t>
    <phoneticPr fontId="4" type="noConversion"/>
  </si>
  <si>
    <t>12+24</t>
    <phoneticPr fontId="4" type="noConversion"/>
  </si>
  <si>
    <t>1+2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</si>
  <si>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</si>
  <si>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HE01146</t>
    <phoneticPr fontId="4" type="noConversion"/>
  </si>
  <si>
    <t>HE01147</t>
    <phoneticPr fontId="4" type="noConversion"/>
  </si>
  <si>
    <t>AJK3LO</t>
    <phoneticPr fontId="4" type="noConversion"/>
  </si>
  <si>
    <t>13+26</t>
    <phoneticPr fontId="4" type="noConversion"/>
  </si>
  <si>
    <t>N881T+SJ028700</t>
    <phoneticPr fontId="4" type="noConversion"/>
  </si>
  <si>
    <t>1#~12#+1#~24#</t>
    <phoneticPr fontId="4" type="noConversion"/>
  </si>
  <si>
    <t>N87SY+(SJ028700+SJ031200)</t>
    <phoneticPr fontId="4" type="noConversion"/>
  </si>
  <si>
    <t>25#+(25#+25#)</t>
    <phoneticPr fontId="4" type="noConversion"/>
  </si>
  <si>
    <t>N881T+(SJ029100+SJ029400)</t>
    <phoneticPr fontId="4" type="noConversion"/>
  </si>
  <si>
    <t>N881Q+SJ029400</t>
    <phoneticPr fontId="4" type="noConversion"/>
  </si>
  <si>
    <t>13#~25#+(1#~25#+25#)</t>
    <phoneticPr fontId="4" type="noConversion"/>
  </si>
  <si>
    <t>SYB592FAC</t>
    <phoneticPr fontId="4" type="noConversion"/>
  </si>
  <si>
    <t>E02T2+A3X04A</t>
    <phoneticPr fontId="4" type="noConversion"/>
  </si>
  <si>
    <t>HE01148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</si>
  <si>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</si>
  <si>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AIY3LO</t>
    <phoneticPr fontId="4" type="noConversion"/>
  </si>
  <si>
    <t>4+6</t>
    <phoneticPr fontId="4" type="noConversion"/>
  </si>
  <si>
    <t>9+13</t>
    <phoneticPr fontId="4" type="noConversion"/>
  </si>
  <si>
    <t>HE01149</t>
    <phoneticPr fontId="4" type="noConversion"/>
  </si>
  <si>
    <t>AIY3LP</t>
    <phoneticPr fontId="4" type="noConversion"/>
  </si>
  <si>
    <t>HE01150</t>
    <phoneticPr fontId="4" type="noConversion"/>
  </si>
  <si>
    <t>AIY3LQ</t>
    <phoneticPr fontId="4" type="noConversion"/>
  </si>
  <si>
    <t>N881Q+SJ016800</t>
    <phoneticPr fontId="4" type="noConversion"/>
  </si>
  <si>
    <t>13#~16#+11#,21#~25#</t>
    <phoneticPr fontId="4" type="noConversion"/>
  </si>
  <si>
    <t>N881Q+SJ024100</t>
    <phoneticPr fontId="4" type="noConversion"/>
  </si>
  <si>
    <t>17#~25#+1#~13#</t>
    <phoneticPr fontId="4" type="noConversion"/>
  </si>
  <si>
    <t>5+7</t>
    <phoneticPr fontId="4" type="noConversion"/>
  </si>
  <si>
    <t>N87T1+SJ024100</t>
    <phoneticPr fontId="4" type="noConversion"/>
  </si>
  <si>
    <t>21#~25#+14#~20#</t>
    <phoneticPr fontId="4" type="noConversion"/>
  </si>
  <si>
    <t>SY58201FAC</t>
    <phoneticPr fontId="4" type="noConversion"/>
  </si>
  <si>
    <t>E02G1+A1X04A</t>
    <phoneticPr fontId="4" type="noConversion"/>
  </si>
  <si>
    <t>HE01151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</si>
  <si>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</si>
  <si>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AIF3LA</t>
    <phoneticPr fontId="4" type="noConversion"/>
  </si>
  <si>
    <t>HE01152</t>
    <phoneticPr fontId="4" type="noConversion"/>
  </si>
  <si>
    <t>8+12</t>
    <phoneticPr fontId="4" type="noConversion"/>
  </si>
  <si>
    <t>9+13</t>
    <phoneticPr fontId="4" type="noConversion"/>
  </si>
  <si>
    <t>N881P+EP309000</t>
    <phoneticPr fontId="4" type="noConversion"/>
  </si>
  <si>
    <t>N871K+EP309000</t>
    <phoneticPr fontId="4" type="noConversion"/>
  </si>
  <si>
    <t>16#~23#+1#~12#</t>
    <phoneticPr fontId="4" type="noConversion"/>
  </si>
  <si>
    <t>1#,2#,5#,7#,8#,13#,16#,21#,24#+13#~25#</t>
    <phoneticPr fontId="4" type="noConversion"/>
  </si>
  <si>
    <t>E02Q1</t>
    <phoneticPr fontId="4" type="noConversion"/>
  </si>
  <si>
    <t>HE01153</t>
    <phoneticPr fontId="4" type="noConversion"/>
  </si>
  <si>
    <t>MH3KB</t>
    <phoneticPr fontId="4" type="noConversion"/>
  </si>
  <si>
    <t>HJTC</t>
    <phoneticPr fontId="4" type="noConversion"/>
  </si>
  <si>
    <t>N8766.03</t>
  </si>
  <si>
    <t>HE01154</t>
    <phoneticPr fontId="4" type="noConversion"/>
  </si>
  <si>
    <t>AJU3LA</t>
    <phoneticPr fontId="4" type="noConversion"/>
  </si>
  <si>
    <t>6+7</t>
    <phoneticPr fontId="4" type="noConversion"/>
  </si>
  <si>
    <t>N882W+EP304100</t>
    <phoneticPr fontId="4" type="noConversion"/>
  </si>
  <si>
    <t>19#~21#,23#~25#+1#~7#</t>
    <phoneticPr fontId="4" type="noConversion"/>
  </si>
  <si>
    <t>SYK491FAC</t>
    <phoneticPr fontId="4" type="noConversion"/>
  </si>
  <si>
    <r>
      <rPr>
        <b/>
        <sz val="10"/>
        <color rgb="FFFF0000"/>
        <rFont val="宋体"/>
        <family val="3"/>
        <charset val="134"/>
      </rPr>
      <t>客户需求有变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FF0000"/>
        <rFont val="宋体"/>
        <family val="3"/>
        <charset val="134"/>
      </rPr>
      <t>订单取消</t>
    </r>
    <phoneticPr fontId="4" type="noConversion"/>
  </si>
  <si>
    <r>
      <t>客户需求有变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FF0000"/>
        <rFont val="宋体"/>
        <family val="3"/>
        <charset val="134"/>
      </rPr>
      <t>订单取消</t>
    </r>
  </si>
  <si>
    <t>SYC813FCC</t>
    <phoneticPr fontId="4" type="noConversion"/>
  </si>
  <si>
    <t>A46A0</t>
    <phoneticPr fontId="4" type="noConversion"/>
  </si>
  <si>
    <t>JCET</t>
    <phoneticPr fontId="4" type="noConversion"/>
  </si>
  <si>
    <t>HE01155</t>
    <phoneticPr fontId="4" type="noConversion"/>
  </si>
  <si>
    <t>AIV3LF</t>
    <phoneticPr fontId="4" type="noConversion"/>
  </si>
  <si>
    <t>HJTC</t>
    <phoneticPr fontId="4" type="noConversion"/>
  </si>
  <si>
    <t>N88MN</t>
  </si>
  <si>
    <t>HE01156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</si>
  <si>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</si>
  <si>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N88ML</t>
  </si>
  <si>
    <t>8#~25#</t>
  </si>
  <si>
    <t>SY5810ABC</t>
    <phoneticPr fontId="4" type="noConversion"/>
  </si>
  <si>
    <t>E02F1</t>
    <phoneticPr fontId="4" type="noConversion"/>
  </si>
  <si>
    <t>HE01157</t>
    <phoneticPr fontId="4" type="noConversion"/>
  </si>
  <si>
    <t>GZ3KB</t>
    <phoneticPr fontId="4" type="noConversion"/>
  </si>
  <si>
    <t>GZ3LA</t>
    <phoneticPr fontId="4" type="noConversion"/>
  </si>
  <si>
    <t>HE01158</t>
    <phoneticPr fontId="4" type="noConversion"/>
  </si>
  <si>
    <t>SOT23-6</t>
    <phoneticPr fontId="4" type="noConversion"/>
  </si>
  <si>
    <t>SOT23-6</t>
    <phoneticPr fontId="4" type="noConversion"/>
  </si>
  <si>
    <t>N88JP</t>
  </si>
  <si>
    <t>1#~12#</t>
    <phoneticPr fontId="4" type="noConversion"/>
  </si>
  <si>
    <t>SY5814AABC</t>
    <phoneticPr fontId="4" type="noConversion"/>
  </si>
  <si>
    <t>E02D1</t>
    <phoneticPr fontId="4" type="noConversion"/>
  </si>
  <si>
    <t>HE01160</t>
    <phoneticPr fontId="4" type="noConversion"/>
  </si>
  <si>
    <t>HH3KD</t>
    <phoneticPr fontId="4" type="noConversion"/>
  </si>
  <si>
    <t>HH3LA</t>
    <phoneticPr fontId="4" type="noConversion"/>
  </si>
  <si>
    <t>HE01161</t>
    <phoneticPr fontId="4" type="noConversion"/>
  </si>
  <si>
    <t>SY8011BDQC</t>
    <phoneticPr fontId="4" type="noConversion"/>
  </si>
  <si>
    <t>A11B1</t>
    <phoneticPr fontId="4" type="noConversion"/>
  </si>
  <si>
    <t>HE01162</t>
    <phoneticPr fontId="4" type="noConversion"/>
  </si>
  <si>
    <t>Bumping</t>
    <phoneticPr fontId="4" type="noConversion"/>
  </si>
  <si>
    <t>MC3LA</t>
    <phoneticPr fontId="4" type="noConversion"/>
  </si>
  <si>
    <t>DFN1.5*1.5-6</t>
    <phoneticPr fontId="4" type="noConversion"/>
  </si>
  <si>
    <t>SY8060DCC</t>
    <phoneticPr fontId="4" type="noConversion"/>
  </si>
  <si>
    <t>A11A1</t>
    <phoneticPr fontId="4" type="noConversion"/>
  </si>
  <si>
    <t>D</t>
    <phoneticPr fontId="4" type="noConversion"/>
  </si>
  <si>
    <t>LX3JA</t>
    <phoneticPr fontId="4" type="noConversion"/>
  </si>
  <si>
    <t>N7S17.07</t>
  </si>
  <si>
    <t>12#~15#</t>
  </si>
  <si>
    <t>HE01163</t>
    <phoneticPr fontId="4" type="noConversion"/>
  </si>
  <si>
    <t>SYR043ABC</t>
    <phoneticPr fontId="4" type="noConversion"/>
  </si>
  <si>
    <t>B07E1</t>
    <phoneticPr fontId="4" type="noConversion"/>
  </si>
  <si>
    <t>DR3KA</t>
    <phoneticPr fontId="4" type="noConversion"/>
  </si>
  <si>
    <t>DR3LA</t>
    <phoneticPr fontId="4" type="noConversion"/>
  </si>
  <si>
    <t>HE01165</t>
    <phoneticPr fontId="4" type="noConversion"/>
  </si>
  <si>
    <t>N88K3.01</t>
  </si>
  <si>
    <t>HE01164</t>
    <phoneticPr fontId="4" type="noConversion"/>
  </si>
  <si>
    <t>N87LC</t>
  </si>
  <si>
    <t>SY7066QMC</t>
    <phoneticPr fontId="4" type="noConversion"/>
  </si>
  <si>
    <t>B16A1</t>
    <phoneticPr fontId="4" type="noConversion"/>
  </si>
  <si>
    <t>JCET</t>
    <phoneticPr fontId="4" type="noConversion"/>
  </si>
  <si>
    <t>MG3LF</t>
    <phoneticPr fontId="4" type="noConversion"/>
  </si>
  <si>
    <t>HE01167</t>
    <phoneticPr fontId="4" type="noConversion"/>
  </si>
  <si>
    <t>HE01168</t>
    <phoneticPr fontId="4" type="noConversion"/>
  </si>
  <si>
    <t>MG3LG</t>
    <phoneticPr fontId="4" type="noConversion"/>
  </si>
  <si>
    <t>N89G2</t>
  </si>
  <si>
    <t>HE01166</t>
    <phoneticPr fontId="4" type="noConversion"/>
  </si>
  <si>
    <t>HT3KC</t>
    <phoneticPr fontId="4" type="noConversion"/>
  </si>
  <si>
    <t>SY6811PDC</t>
    <phoneticPr fontId="4" type="noConversion"/>
  </si>
  <si>
    <t>C16A0</t>
    <phoneticPr fontId="4" type="noConversion"/>
  </si>
  <si>
    <t>JCAP</t>
    <phoneticPr fontId="4" type="noConversion"/>
  </si>
  <si>
    <t>CSP0.9*0.9-4</t>
    <phoneticPr fontId="4" type="noConversion"/>
  </si>
  <si>
    <t>TI3LD</t>
    <phoneticPr fontId="4" type="noConversion"/>
  </si>
  <si>
    <t>TI3LE</t>
    <phoneticPr fontId="4" type="noConversion"/>
  </si>
  <si>
    <t>PE00010</t>
    <phoneticPr fontId="4" type="noConversion"/>
  </si>
  <si>
    <t>PE00011</t>
    <phoneticPr fontId="4" type="noConversion"/>
  </si>
  <si>
    <t>PE00012</t>
    <phoneticPr fontId="4" type="noConversion"/>
  </si>
  <si>
    <t>N89WK</t>
  </si>
  <si>
    <t>JCET</t>
    <phoneticPr fontId="4" type="noConversion"/>
  </si>
  <si>
    <t>AMQ3KA</t>
    <phoneticPr fontId="4" type="noConversion"/>
  </si>
  <si>
    <t>AMQ3LA</t>
    <phoneticPr fontId="4" type="noConversion"/>
  </si>
  <si>
    <t>ASMC</t>
    <phoneticPr fontId="4" type="noConversion"/>
  </si>
  <si>
    <t>SY50103FAC</t>
    <phoneticPr fontId="4" type="noConversion"/>
  </si>
  <si>
    <t>ASMC</t>
    <phoneticPr fontId="4" type="noConversion"/>
  </si>
  <si>
    <t>HE01104</t>
    <phoneticPr fontId="4" type="noConversion"/>
  </si>
  <si>
    <t>N882R+SJ016203</t>
    <phoneticPr fontId="4" type="noConversion"/>
  </si>
  <si>
    <t>23#+10#.14#.21#</t>
    <phoneticPr fontId="4" type="noConversion"/>
  </si>
  <si>
    <t>1#~12#</t>
    <phoneticPr fontId="4" type="noConversion"/>
  </si>
  <si>
    <t>13#~10#</t>
    <phoneticPr fontId="4" type="noConversion"/>
  </si>
  <si>
    <t>6+17</t>
    <phoneticPr fontId="4" type="noConversion"/>
  </si>
  <si>
    <t>N89NG+SJ019600</t>
    <phoneticPr fontId="4" type="noConversion"/>
  </si>
  <si>
    <t>1#~6#+1#~6#,8#~10#,13#,14#,17#~22#</t>
    <phoneticPr fontId="4" type="noConversion"/>
  </si>
  <si>
    <t>HE01159</t>
    <phoneticPr fontId="4" type="noConversion"/>
  </si>
  <si>
    <t>SY58292FAC</t>
    <phoneticPr fontId="4" type="noConversion"/>
  </si>
  <si>
    <t>E02T2+A3X04A</t>
    <phoneticPr fontId="4" type="noConversion"/>
  </si>
  <si>
    <t>JCET</t>
    <phoneticPr fontId="4" type="noConversion"/>
  </si>
  <si>
    <t>HE01169</t>
    <phoneticPr fontId="4" type="noConversion"/>
  </si>
  <si>
    <t>SYB593FAC</t>
    <phoneticPr fontId="4" type="noConversion"/>
  </si>
  <si>
    <t>E02T2+A3X02A</t>
    <phoneticPr fontId="4" type="noConversion"/>
  </si>
  <si>
    <t>AJK3LP</t>
    <phoneticPr fontId="4" type="noConversion"/>
  </si>
  <si>
    <t>AJK3LQ</t>
    <phoneticPr fontId="4" type="noConversion"/>
  </si>
  <si>
    <t>12+24</t>
    <phoneticPr fontId="4" type="noConversion"/>
  </si>
  <si>
    <t>N881S+SJ031100</t>
    <phoneticPr fontId="4" type="noConversion"/>
  </si>
  <si>
    <t>1#~12#+1#~24#</t>
    <phoneticPr fontId="4" type="noConversion"/>
  </si>
  <si>
    <t>SO8</t>
    <phoneticPr fontId="4" type="noConversion"/>
  </si>
  <si>
    <t>AIY3LR</t>
    <phoneticPr fontId="4" type="noConversion"/>
  </si>
  <si>
    <t>9+13</t>
    <phoneticPr fontId="4" type="noConversion"/>
  </si>
  <si>
    <t>N881S+SJ033000</t>
    <phoneticPr fontId="4" type="noConversion"/>
  </si>
  <si>
    <t>13#~21#+1#~13#</t>
    <phoneticPr fontId="4" type="noConversion"/>
  </si>
  <si>
    <t>HE01170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</si>
  <si>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</si>
  <si>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I16B1</t>
    <phoneticPr fontId="4" type="noConversion"/>
  </si>
  <si>
    <t>ANR3LA</t>
    <phoneticPr fontId="4" type="noConversion"/>
  </si>
  <si>
    <t>HJTC</t>
    <phoneticPr fontId="4" type="noConversion"/>
  </si>
  <si>
    <t>N8921</t>
  </si>
  <si>
    <t>2#~10#</t>
  </si>
  <si>
    <t>SY8666AQPC</t>
    <phoneticPr fontId="4" type="noConversion"/>
  </si>
  <si>
    <t>SYB592FAC</t>
    <phoneticPr fontId="4" type="noConversion"/>
  </si>
  <si>
    <t>AIY3LS</t>
    <phoneticPr fontId="4" type="noConversion"/>
  </si>
  <si>
    <t>11+16</t>
    <phoneticPr fontId="4" type="noConversion"/>
  </si>
  <si>
    <t>N8852+(SJ033000+SJ024100)</t>
    <phoneticPr fontId="4" type="noConversion"/>
  </si>
  <si>
    <t>1#~11#+(14#~25#+21~24#)</t>
    <phoneticPr fontId="4" type="noConversion"/>
  </si>
  <si>
    <t>HE01172</t>
    <phoneticPr fontId="4" type="noConversion"/>
  </si>
  <si>
    <t>SY7066QMC</t>
    <phoneticPr fontId="4" type="noConversion"/>
  </si>
  <si>
    <t>B16A1</t>
    <phoneticPr fontId="4" type="noConversion"/>
  </si>
  <si>
    <t>JCET</t>
    <phoneticPr fontId="4" type="noConversion"/>
  </si>
  <si>
    <t>QFN2*2-10</t>
    <phoneticPr fontId="4" type="noConversion"/>
  </si>
  <si>
    <t>MG3LH</t>
    <phoneticPr fontId="4" type="noConversion"/>
  </si>
  <si>
    <t>HJTC</t>
    <phoneticPr fontId="4" type="noConversion"/>
  </si>
  <si>
    <t>N89RR</t>
  </si>
  <si>
    <t>HE01173</t>
    <phoneticPr fontId="4" type="noConversion"/>
  </si>
  <si>
    <t>SYC813FCC</t>
    <phoneticPr fontId="4" type="noConversion"/>
  </si>
  <si>
    <t>A46A0</t>
    <phoneticPr fontId="4" type="noConversion"/>
  </si>
  <si>
    <t>JCET</t>
    <phoneticPr fontId="4" type="noConversion"/>
  </si>
  <si>
    <t>AIV3LH</t>
    <phoneticPr fontId="4" type="noConversion"/>
  </si>
  <si>
    <t>11#~13#</t>
  </si>
  <si>
    <t>HE01174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</si>
  <si>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</si>
  <si>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E02CC0+A2X01A</t>
    <phoneticPr fontId="4" type="noConversion"/>
  </si>
  <si>
    <t>ASMC</t>
    <phoneticPr fontId="4" type="noConversion"/>
  </si>
  <si>
    <t>HE01175</t>
    <phoneticPr fontId="4" type="noConversion"/>
  </si>
  <si>
    <t>SY50103FAC</t>
    <phoneticPr fontId="4" type="noConversion"/>
  </si>
  <si>
    <t>SO8</t>
    <phoneticPr fontId="4" type="noConversion"/>
  </si>
  <si>
    <t>7+19</t>
    <phoneticPr fontId="4" type="noConversion"/>
  </si>
  <si>
    <t>E02GA0+A2X02A</t>
    <phoneticPr fontId="4" type="noConversion"/>
  </si>
  <si>
    <t>HE01178</t>
    <phoneticPr fontId="4" type="noConversion"/>
  </si>
  <si>
    <t>ANN3LA</t>
    <phoneticPr fontId="4" type="noConversion"/>
  </si>
  <si>
    <t>ANM3LA</t>
    <phoneticPr fontId="4" type="noConversion"/>
  </si>
  <si>
    <t>AMY3LA</t>
    <phoneticPr fontId="4" type="noConversion"/>
  </si>
  <si>
    <t>ANL3LA</t>
    <phoneticPr fontId="4" type="noConversion"/>
  </si>
  <si>
    <t>HE01176</t>
    <phoneticPr fontId="4" type="noConversion"/>
  </si>
  <si>
    <t>HE01177</t>
    <phoneticPr fontId="4" type="noConversion"/>
  </si>
  <si>
    <t>HE01179</t>
    <phoneticPr fontId="4" type="noConversion"/>
  </si>
  <si>
    <t>SY58102AFAC</t>
    <phoneticPr fontId="4" type="noConversion"/>
  </si>
  <si>
    <t>N89NJ+SJ020700</t>
    <phoneticPr fontId="4" type="noConversion"/>
  </si>
  <si>
    <t>2+4</t>
    <phoneticPr fontId="4" type="noConversion"/>
  </si>
  <si>
    <t>18#~19#+1#~4#</t>
    <phoneticPr fontId="4" type="noConversion"/>
  </si>
  <si>
    <t>2+5</t>
    <phoneticPr fontId="4" type="noConversion"/>
  </si>
  <si>
    <t>N89NJ+SJ026300</t>
    <phoneticPr fontId="4" type="noConversion"/>
  </si>
  <si>
    <t>20#~21#+21#~25#</t>
    <phoneticPr fontId="4" type="noConversion"/>
  </si>
  <si>
    <t>N89NJ+SJ005800</t>
    <phoneticPr fontId="4" type="noConversion"/>
  </si>
  <si>
    <t>22#~23#+1#~5#</t>
    <phoneticPr fontId="4" type="noConversion"/>
  </si>
  <si>
    <t>N89NJ+SJ018000</t>
    <phoneticPr fontId="4" type="noConversion"/>
  </si>
  <si>
    <t>24#~25#+14#~17#</t>
    <phoneticPr fontId="4" type="noConversion"/>
  </si>
  <si>
    <t>HE01180</t>
    <phoneticPr fontId="4" type="noConversion"/>
  </si>
  <si>
    <t>SY58541AFAC</t>
    <phoneticPr fontId="4" type="noConversion"/>
  </si>
  <si>
    <t>ANU3LA</t>
    <phoneticPr fontId="4" type="noConversion"/>
  </si>
  <si>
    <t>ASMC</t>
    <phoneticPr fontId="4" type="noConversion"/>
  </si>
  <si>
    <t>ANT3LA</t>
    <phoneticPr fontId="4" type="noConversion"/>
  </si>
  <si>
    <t>2+2</t>
    <phoneticPr fontId="4" type="noConversion"/>
  </si>
  <si>
    <t>2+2</t>
    <phoneticPr fontId="4" type="noConversion"/>
  </si>
  <si>
    <t>HE01181</t>
    <phoneticPr fontId="4" type="noConversion"/>
  </si>
  <si>
    <t>SY58241AFAC</t>
    <phoneticPr fontId="4" type="noConversion"/>
  </si>
  <si>
    <t>N89NJ.01+EP281000</t>
    <phoneticPr fontId="4" type="noConversion"/>
  </si>
  <si>
    <t>1#~2#+23#~24#</t>
    <phoneticPr fontId="4" type="noConversion"/>
  </si>
  <si>
    <t>N89NJ.01+EP304100</t>
    <phoneticPr fontId="4" type="noConversion"/>
  </si>
  <si>
    <t>3#~4#+9#~10#</t>
    <phoneticPr fontId="4" type="noConversion"/>
  </si>
  <si>
    <t>SY5806FAC</t>
    <phoneticPr fontId="4" type="noConversion"/>
  </si>
  <si>
    <t>ANE3LA</t>
    <phoneticPr fontId="4" type="noConversion"/>
  </si>
  <si>
    <t>N89NJ.03</t>
  </si>
  <si>
    <t>14#~15#</t>
  </si>
  <si>
    <t>HE01182</t>
    <phoneticPr fontId="4" type="noConversion"/>
  </si>
  <si>
    <t>N89NJ.04</t>
  </si>
  <si>
    <t>16#~17#</t>
  </si>
  <si>
    <t>HE01183</t>
    <phoneticPr fontId="4" type="noConversion"/>
  </si>
  <si>
    <t>N89NG+SJ026300</t>
    <phoneticPr fontId="4" type="noConversion"/>
  </si>
  <si>
    <t>7#~13#+1#~9#,11#~20#</t>
    <phoneticPr fontId="4" type="noConversion"/>
  </si>
  <si>
    <t>SY7706QDC</t>
    <phoneticPr fontId="4" type="noConversion"/>
  </si>
  <si>
    <t>SY58103AFAC</t>
    <phoneticPr fontId="4" type="noConversion"/>
  </si>
  <si>
    <t>SY58203AFAC</t>
    <phoneticPr fontId="4" type="noConversion"/>
  </si>
  <si>
    <t>SY58202AFAC</t>
    <phoneticPr fontId="4" type="noConversion"/>
  </si>
  <si>
    <t>E02J1</t>
    <phoneticPr fontId="4" type="noConversion"/>
  </si>
  <si>
    <t>E02GA0+A2X01A</t>
    <phoneticPr fontId="4" type="noConversion"/>
  </si>
  <si>
    <t>E02GA0+A1X01A</t>
    <phoneticPr fontId="4" type="noConversion"/>
  </si>
  <si>
    <t>E02GA0+A1X02A</t>
    <phoneticPr fontId="4" type="noConversion"/>
  </si>
  <si>
    <t>E02VB1+A2X03A</t>
    <phoneticPr fontId="4" type="noConversion"/>
  </si>
  <si>
    <t>E02VB1+A3X03A</t>
    <phoneticPr fontId="4" type="noConversion"/>
  </si>
  <si>
    <t>QFN5x5-36L</t>
    <phoneticPr fontId="4" type="noConversion"/>
  </si>
  <si>
    <t>JCET</t>
    <phoneticPr fontId="4" type="noConversion"/>
  </si>
  <si>
    <t>HE01184</t>
    <phoneticPr fontId="4" type="noConversion"/>
  </si>
  <si>
    <t>E02T2+A3X04A</t>
    <phoneticPr fontId="4" type="noConversion"/>
  </si>
  <si>
    <t>AIY3LT</t>
    <phoneticPr fontId="4" type="noConversion"/>
  </si>
  <si>
    <t>ASMC</t>
    <phoneticPr fontId="4" type="noConversion"/>
  </si>
  <si>
    <t>SYB592FAC</t>
    <phoneticPr fontId="4" type="noConversion"/>
  </si>
  <si>
    <t>AIY3LU</t>
    <phoneticPr fontId="4" type="noConversion"/>
  </si>
  <si>
    <t>7+10</t>
    <phoneticPr fontId="4" type="noConversion"/>
  </si>
  <si>
    <t>11+16</t>
    <phoneticPr fontId="4" type="noConversion"/>
  </si>
  <si>
    <t>N8852+SJ033400</t>
    <phoneticPr fontId="4" type="noConversion"/>
  </si>
  <si>
    <t>12#~18#+1#~10#</t>
    <phoneticPr fontId="4" type="noConversion"/>
  </si>
  <si>
    <t>N881R+(SJ033400+SJ024100)</t>
    <phoneticPr fontId="4" type="noConversion"/>
  </si>
  <si>
    <t>1#~11#+(11#~25#+25#)</t>
    <phoneticPr fontId="4" type="noConversion"/>
  </si>
  <si>
    <t>HE01185</t>
    <phoneticPr fontId="4" type="noConversion"/>
  </si>
  <si>
    <t>SY58292FAC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</si>
  <si>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</si>
  <si>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SY7066QMC</t>
    <phoneticPr fontId="4" type="noConversion"/>
  </si>
  <si>
    <t>B16A1</t>
    <phoneticPr fontId="4" type="noConversion"/>
  </si>
  <si>
    <t>HE01186</t>
    <phoneticPr fontId="4" type="noConversion"/>
  </si>
  <si>
    <t>Bumping</t>
    <phoneticPr fontId="4" type="noConversion"/>
  </si>
  <si>
    <t>MG3LI</t>
    <phoneticPr fontId="4" type="noConversion"/>
  </si>
  <si>
    <t>MG3LJ</t>
    <phoneticPr fontId="4" type="noConversion"/>
  </si>
  <si>
    <t>HJTC</t>
    <phoneticPr fontId="4" type="noConversion"/>
  </si>
  <si>
    <t>13#~23#,25#</t>
  </si>
  <si>
    <t>QFN2*2-10</t>
    <phoneticPr fontId="4" type="noConversion"/>
  </si>
  <si>
    <t>HE01189</t>
    <phoneticPr fontId="4" type="noConversion"/>
  </si>
  <si>
    <t>MG3LK</t>
    <phoneticPr fontId="4" type="noConversion"/>
  </si>
  <si>
    <t>MG3LL</t>
    <phoneticPr fontId="4" type="noConversion"/>
  </si>
  <si>
    <t>MG3LM</t>
    <phoneticPr fontId="4" type="noConversion"/>
  </si>
  <si>
    <t>N89RQ</t>
  </si>
  <si>
    <t>13#~25#</t>
    <phoneticPr fontId="4" type="noConversion"/>
  </si>
  <si>
    <t>HE01187</t>
    <phoneticPr fontId="4" type="noConversion"/>
  </si>
  <si>
    <t>HE01188</t>
    <phoneticPr fontId="4" type="noConversion"/>
  </si>
  <si>
    <t>N89T2</t>
  </si>
  <si>
    <t>HE01190</t>
    <phoneticPr fontId="4" type="noConversion"/>
  </si>
  <si>
    <t>SOT235130607064</t>
  </si>
  <si>
    <t>SOT235130607065</t>
  </si>
  <si>
    <t>SOT235130607066</t>
  </si>
  <si>
    <t>SOT235130607226</t>
  </si>
  <si>
    <t>SOT235130607230</t>
  </si>
  <si>
    <t>SOT235130608091</t>
  </si>
  <si>
    <t>SOT235130608093</t>
  </si>
  <si>
    <t>SOT235130608095</t>
  </si>
  <si>
    <t>SOT235130608099</t>
  </si>
  <si>
    <t>SOT235130608212</t>
  </si>
  <si>
    <t>SOT235130608216</t>
  </si>
  <si>
    <t>SOT235130609034</t>
  </si>
  <si>
    <t>SOT235130609039</t>
  </si>
  <si>
    <t>SOT235130609122</t>
  </si>
  <si>
    <t>SOT235130609125</t>
  </si>
  <si>
    <t>SOT235130609130</t>
  </si>
  <si>
    <t>SOT235130610068</t>
  </si>
  <si>
    <t>SOT235130609132</t>
  </si>
  <si>
    <t>SOT235130610070</t>
  </si>
  <si>
    <t>SOT235130610074</t>
  </si>
  <si>
    <t>SOT235130610065</t>
  </si>
  <si>
    <t>SOT235130611120</t>
  </si>
  <si>
    <t>SOT235130611002</t>
  </si>
  <si>
    <t>SOT235130611012</t>
  </si>
  <si>
    <t>SOT235130612045</t>
  </si>
  <si>
    <t>SOT235130612053</t>
  </si>
  <si>
    <t>SOT235130612058</t>
  </si>
  <si>
    <t>SOT235130612061</t>
  </si>
  <si>
    <t>SOT235130612065</t>
  </si>
  <si>
    <t>XP1306044A</t>
  </si>
  <si>
    <t>XP1306045A</t>
  </si>
  <si>
    <t>XP1306046A</t>
  </si>
  <si>
    <t>XP1306047A</t>
  </si>
  <si>
    <t>SY5805FAC</t>
    <phoneticPr fontId="4" type="noConversion"/>
  </si>
  <si>
    <t>SO8</t>
    <phoneticPr fontId="4" type="noConversion"/>
  </si>
  <si>
    <t>E02S1</t>
    <phoneticPr fontId="4" type="noConversion"/>
  </si>
  <si>
    <t>SY8088AAC</t>
    <phoneticPr fontId="4" type="noConversion"/>
  </si>
  <si>
    <t>TE00113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</si>
  <si>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</si>
  <si>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LD3LP</t>
    <phoneticPr fontId="4" type="noConversion"/>
  </si>
  <si>
    <t>LD3MA</t>
    <phoneticPr fontId="4" type="noConversion"/>
  </si>
  <si>
    <t>TE00114</t>
    <phoneticPr fontId="4" type="noConversion"/>
  </si>
  <si>
    <t>TE00115</t>
    <phoneticPr fontId="4" type="noConversion"/>
  </si>
  <si>
    <t>LD3MB</t>
    <phoneticPr fontId="4" type="noConversion"/>
  </si>
  <si>
    <t>LD3MC</t>
    <phoneticPr fontId="4" type="noConversion"/>
  </si>
  <si>
    <t>TE00116</t>
    <phoneticPr fontId="4" type="noConversion"/>
  </si>
  <si>
    <t>TE00117</t>
    <phoneticPr fontId="4" type="noConversion"/>
  </si>
  <si>
    <t>TE00118</t>
    <phoneticPr fontId="4" type="noConversion"/>
  </si>
  <si>
    <t>TE00119</t>
    <phoneticPr fontId="4" type="noConversion"/>
  </si>
  <si>
    <t>LD3MD</t>
    <phoneticPr fontId="4" type="noConversion"/>
  </si>
  <si>
    <t>LD3ME</t>
    <phoneticPr fontId="4" type="noConversion"/>
  </si>
  <si>
    <t>LD3MF</t>
    <phoneticPr fontId="4" type="noConversion"/>
  </si>
  <si>
    <t>LD3MG</t>
    <phoneticPr fontId="4" type="noConversion"/>
  </si>
  <si>
    <t>N8636</t>
  </si>
  <si>
    <t>13#~18#</t>
    <phoneticPr fontId="4" type="noConversion"/>
  </si>
  <si>
    <t>TE00174</t>
    <phoneticPr fontId="4" type="noConversion"/>
  </si>
  <si>
    <t>LD3MH</t>
    <phoneticPr fontId="4" type="noConversion"/>
  </si>
  <si>
    <t>N8632.01</t>
  </si>
  <si>
    <t>N8630.01</t>
  </si>
  <si>
    <t>N82FJ.04</t>
    <phoneticPr fontId="4" type="noConversion"/>
  </si>
  <si>
    <t>B07L1</t>
    <phoneticPr fontId="4" type="noConversion"/>
  </si>
  <si>
    <t>JCAP</t>
    <phoneticPr fontId="4" type="noConversion"/>
  </si>
  <si>
    <t>C12A0</t>
    <phoneticPr fontId="4" type="noConversion"/>
  </si>
  <si>
    <t>Bumping</t>
    <phoneticPr fontId="4" type="noConversion"/>
  </si>
  <si>
    <t>SY6813PEC</t>
    <phoneticPr fontId="4" type="noConversion"/>
  </si>
  <si>
    <t>TH3MA</t>
    <phoneticPr fontId="4" type="noConversion"/>
  </si>
  <si>
    <t>HJTC</t>
    <phoneticPr fontId="4" type="noConversion"/>
  </si>
  <si>
    <t>N80WL.08</t>
  </si>
  <si>
    <t>3#,4#</t>
  </si>
  <si>
    <t>SY5800AFAC</t>
    <phoneticPr fontId="4" type="noConversion"/>
  </si>
  <si>
    <t>JCET</t>
    <phoneticPr fontId="4" type="noConversion"/>
  </si>
  <si>
    <t>HE01191</t>
    <phoneticPr fontId="4" type="noConversion"/>
  </si>
  <si>
    <t>E02B3</t>
    <phoneticPr fontId="4" type="noConversion"/>
  </si>
  <si>
    <t>AFB3MA</t>
    <phoneticPr fontId="4" type="noConversion"/>
  </si>
  <si>
    <t>HJTC</t>
    <phoneticPr fontId="4" type="noConversion"/>
  </si>
  <si>
    <t>HE01192</t>
    <phoneticPr fontId="4" type="noConversion"/>
  </si>
  <si>
    <t>AFB3MB</t>
    <phoneticPr fontId="4" type="noConversion"/>
  </si>
  <si>
    <t>AFB3MC</t>
    <phoneticPr fontId="4" type="noConversion"/>
  </si>
  <si>
    <t>AFB3MD</t>
    <phoneticPr fontId="4" type="noConversion"/>
  </si>
  <si>
    <t>AFB3ME</t>
    <phoneticPr fontId="4" type="noConversion"/>
  </si>
  <si>
    <t>AFB3MF</t>
    <phoneticPr fontId="4" type="noConversion"/>
  </si>
  <si>
    <t>N8765.05</t>
  </si>
  <si>
    <t>4,9,12,17,20</t>
  </si>
  <si>
    <t>N871G.05</t>
  </si>
  <si>
    <t>6,10,14,22,23</t>
  </si>
  <si>
    <t>N871G.06</t>
  </si>
  <si>
    <t>N8719.04</t>
  </si>
  <si>
    <t>HE01193</t>
    <phoneticPr fontId="4" type="noConversion"/>
  </si>
  <si>
    <t>HE01194</t>
    <phoneticPr fontId="4" type="noConversion"/>
  </si>
  <si>
    <t>HE01195</t>
    <phoneticPr fontId="4" type="noConversion"/>
  </si>
  <si>
    <t>HE01196</t>
    <phoneticPr fontId="4" type="noConversion"/>
  </si>
  <si>
    <t>HE01197</t>
    <phoneticPr fontId="4" type="noConversion"/>
  </si>
  <si>
    <t>N88JN</t>
  </si>
  <si>
    <t>N89HK</t>
  </si>
  <si>
    <t>SY5800BFAC</t>
    <phoneticPr fontId="4" type="noConversion"/>
  </si>
  <si>
    <t>E02R2</t>
    <phoneticPr fontId="4" type="noConversion"/>
  </si>
  <si>
    <t>JCET</t>
    <phoneticPr fontId="4" type="noConversion"/>
  </si>
  <si>
    <t>SO8</t>
    <phoneticPr fontId="4" type="noConversion"/>
  </si>
  <si>
    <t>AGB3LA</t>
    <phoneticPr fontId="4" type="noConversion"/>
  </si>
  <si>
    <t>AGB3MA</t>
    <phoneticPr fontId="4" type="noConversion"/>
  </si>
  <si>
    <t>AGB3MB</t>
    <phoneticPr fontId="4" type="noConversion"/>
  </si>
  <si>
    <t>AGB3MC</t>
    <phoneticPr fontId="4" type="noConversion"/>
  </si>
  <si>
    <t>HE01198</t>
    <phoneticPr fontId="4" type="noConversion"/>
  </si>
  <si>
    <t>SO8</t>
    <phoneticPr fontId="4" type="noConversion"/>
  </si>
  <si>
    <t>N89AC</t>
  </si>
  <si>
    <t>HE01199</t>
    <phoneticPr fontId="4" type="noConversion"/>
  </si>
  <si>
    <t>HE01200</t>
    <phoneticPr fontId="4" type="noConversion"/>
  </si>
  <si>
    <t>E02D1</t>
    <phoneticPr fontId="4" type="noConversion"/>
  </si>
  <si>
    <t>HE01201</t>
    <phoneticPr fontId="4" type="noConversion"/>
  </si>
  <si>
    <t>E02D0</t>
    <phoneticPr fontId="4" type="noConversion"/>
  </si>
  <si>
    <t>AFG3KB</t>
    <phoneticPr fontId="4" type="noConversion"/>
  </si>
  <si>
    <t>AFG3MA</t>
    <phoneticPr fontId="4" type="noConversion"/>
  </si>
  <si>
    <t>N87F8</t>
  </si>
  <si>
    <t>1#~14#</t>
  </si>
  <si>
    <t>SY5804AFAC</t>
    <phoneticPr fontId="4" type="noConversion"/>
  </si>
  <si>
    <t>SY5814AABC</t>
    <phoneticPr fontId="4" type="noConversion"/>
  </si>
  <si>
    <t>E02D1</t>
    <phoneticPr fontId="4" type="noConversion"/>
  </si>
  <si>
    <t>SOT23-6</t>
    <phoneticPr fontId="4" type="noConversion"/>
  </si>
  <si>
    <t>HH3LB</t>
    <phoneticPr fontId="4" type="noConversion"/>
  </si>
  <si>
    <t>HE01202</t>
    <phoneticPr fontId="4" type="noConversion"/>
  </si>
  <si>
    <t>SY5810ABC</t>
    <phoneticPr fontId="4" type="noConversion"/>
  </si>
  <si>
    <t>E02F1</t>
    <phoneticPr fontId="4" type="noConversion"/>
  </si>
  <si>
    <t>GZ3LB</t>
    <phoneticPr fontId="4" type="noConversion"/>
  </si>
  <si>
    <t>GZ3MA</t>
    <phoneticPr fontId="4" type="noConversion"/>
  </si>
  <si>
    <t>HE01204</t>
    <phoneticPr fontId="4" type="noConversion"/>
  </si>
  <si>
    <t>HE01203</t>
    <phoneticPr fontId="4" type="noConversion"/>
  </si>
  <si>
    <t>E02Q1</t>
    <phoneticPr fontId="4" type="noConversion"/>
  </si>
  <si>
    <t>MH3LA</t>
    <phoneticPr fontId="4" type="noConversion"/>
  </si>
  <si>
    <t>MH3MA</t>
    <phoneticPr fontId="4" type="noConversion"/>
  </si>
  <si>
    <t>11#~19#</t>
  </si>
  <si>
    <t>HE01205</t>
    <phoneticPr fontId="4" type="noConversion"/>
  </si>
  <si>
    <t>HE01206</t>
    <phoneticPr fontId="4" type="noConversion"/>
  </si>
  <si>
    <t>SY5814A1ABC</t>
    <phoneticPr fontId="4" type="noConversion"/>
  </si>
  <si>
    <t>SOT23-6</t>
    <phoneticPr fontId="4" type="noConversion"/>
  </si>
  <si>
    <t>SYPH28A1ABC</t>
    <phoneticPr fontId="4" type="noConversion"/>
  </si>
  <si>
    <t>SYW232DFC</t>
    <phoneticPr fontId="4" type="noConversion"/>
  </si>
  <si>
    <t>A25A1</t>
    <phoneticPr fontId="4" type="noConversion"/>
  </si>
  <si>
    <t>A25A0</t>
    <phoneticPr fontId="4" type="noConversion"/>
  </si>
  <si>
    <t>HU3KA</t>
    <phoneticPr fontId="4" type="noConversion"/>
  </si>
  <si>
    <t>N82FF</t>
  </si>
  <si>
    <t>HE01207</t>
    <phoneticPr fontId="4" type="noConversion"/>
  </si>
  <si>
    <t>SY8002AABC</t>
    <phoneticPr fontId="4" type="noConversion"/>
  </si>
  <si>
    <t>A25C1</t>
    <phoneticPr fontId="4" type="noConversion"/>
  </si>
  <si>
    <t>KG3LB</t>
    <phoneticPr fontId="4" type="noConversion"/>
  </si>
  <si>
    <t>KG3MA</t>
    <phoneticPr fontId="4" type="noConversion"/>
  </si>
  <si>
    <t>HE01209</t>
    <phoneticPr fontId="4" type="noConversion"/>
  </si>
  <si>
    <t>HE01210</t>
    <phoneticPr fontId="4" type="noConversion"/>
  </si>
  <si>
    <t>HE01211</t>
    <phoneticPr fontId="4" type="noConversion"/>
  </si>
  <si>
    <t>KG3MB</t>
    <phoneticPr fontId="4" type="noConversion"/>
  </si>
  <si>
    <t>KG3MC</t>
    <phoneticPr fontId="4" type="noConversion"/>
  </si>
  <si>
    <t>SY8003ADFC</t>
    <phoneticPr fontId="4" type="noConversion"/>
  </si>
  <si>
    <t>A25C1</t>
    <phoneticPr fontId="4" type="noConversion"/>
  </si>
  <si>
    <t>N85K2</t>
  </si>
  <si>
    <t>N85GA</t>
  </si>
  <si>
    <t>HE01208</t>
    <phoneticPr fontId="4" type="noConversion"/>
  </si>
  <si>
    <t>HE01212</t>
    <phoneticPr fontId="4" type="noConversion"/>
  </si>
  <si>
    <t>KW3KA</t>
    <phoneticPr fontId="4" type="noConversion"/>
  </si>
  <si>
    <t>N8650</t>
  </si>
  <si>
    <t>SY8022L1FCC</t>
    <phoneticPr fontId="4" type="noConversion"/>
  </si>
  <si>
    <t>D</t>
    <phoneticPr fontId="4" type="noConversion"/>
  </si>
  <si>
    <t>SO8E</t>
  </si>
  <si>
    <t>AHD3MA</t>
    <phoneticPr fontId="4" type="noConversion"/>
  </si>
  <si>
    <t>HE01213</t>
    <phoneticPr fontId="4" type="noConversion"/>
  </si>
  <si>
    <t>SO8E</t>
    <phoneticPr fontId="4" type="noConversion"/>
  </si>
  <si>
    <t>SY7113ABC</t>
    <phoneticPr fontId="4" type="noConversion"/>
  </si>
  <si>
    <t>B17S0</t>
    <phoneticPr fontId="4" type="noConversion"/>
  </si>
  <si>
    <t>NM3BA</t>
    <phoneticPr fontId="4" type="noConversion"/>
  </si>
  <si>
    <t>HE01214</t>
    <phoneticPr fontId="4" type="noConversion"/>
  </si>
  <si>
    <t>SY7200ABC</t>
    <phoneticPr fontId="4" type="noConversion"/>
  </si>
  <si>
    <t>B07D2</t>
    <phoneticPr fontId="4" type="noConversion"/>
  </si>
  <si>
    <t>HE01215</t>
    <phoneticPr fontId="4" type="noConversion"/>
  </si>
  <si>
    <t>DW3IB</t>
    <phoneticPr fontId="4" type="noConversion"/>
  </si>
  <si>
    <t>DW3MA</t>
    <phoneticPr fontId="4" type="noConversion"/>
  </si>
  <si>
    <t>N868G</t>
  </si>
  <si>
    <t>SY7201ABC</t>
    <phoneticPr fontId="4" type="noConversion"/>
  </si>
  <si>
    <t>B07L1</t>
    <phoneticPr fontId="4" type="noConversion"/>
  </si>
  <si>
    <t>HE01216</t>
    <phoneticPr fontId="4" type="noConversion"/>
  </si>
  <si>
    <t>DQ3KB</t>
    <phoneticPr fontId="4" type="noConversion"/>
  </si>
  <si>
    <t>DQ3MA</t>
    <phoneticPr fontId="4" type="noConversion"/>
  </si>
  <si>
    <t>HE01217</t>
    <phoneticPr fontId="4" type="noConversion"/>
  </si>
  <si>
    <t>DQ3MB</t>
    <phoneticPr fontId="4" type="noConversion"/>
  </si>
  <si>
    <t>SY8722FCC</t>
    <phoneticPr fontId="4" type="noConversion"/>
  </si>
  <si>
    <t>B07Q0+B07E1</t>
    <phoneticPr fontId="4" type="noConversion"/>
  </si>
  <si>
    <t>AIS3JB</t>
    <phoneticPr fontId="4" type="noConversion"/>
  </si>
  <si>
    <t>AIS3MA</t>
    <phoneticPr fontId="4" type="noConversion"/>
  </si>
  <si>
    <t>HJTC</t>
    <phoneticPr fontId="4" type="noConversion"/>
  </si>
  <si>
    <t>6+6</t>
    <phoneticPr fontId="4" type="noConversion"/>
  </si>
  <si>
    <t>HE01218</t>
    <phoneticPr fontId="4" type="noConversion"/>
  </si>
  <si>
    <t>N87HM+N87LC</t>
    <phoneticPr fontId="4" type="noConversion"/>
  </si>
  <si>
    <t>11#~16#+6#~11#</t>
    <phoneticPr fontId="4" type="noConversion"/>
  </si>
  <si>
    <t>SYR043ABC</t>
    <phoneticPr fontId="4" type="noConversion"/>
  </si>
  <si>
    <t>B07E1</t>
    <phoneticPr fontId="4" type="noConversion"/>
  </si>
  <si>
    <t>HE01219</t>
    <phoneticPr fontId="4" type="noConversion"/>
  </si>
  <si>
    <t>DR3LB</t>
    <phoneticPr fontId="4" type="noConversion"/>
  </si>
  <si>
    <t>DR3MA</t>
    <phoneticPr fontId="4" type="noConversion"/>
  </si>
  <si>
    <t>12#~17#</t>
  </si>
  <si>
    <t>SY8120ABC</t>
    <phoneticPr fontId="4" type="noConversion"/>
  </si>
  <si>
    <t>A21A1</t>
    <phoneticPr fontId="4" type="noConversion"/>
  </si>
  <si>
    <t>HE01220</t>
    <phoneticPr fontId="4" type="noConversion"/>
  </si>
  <si>
    <t>HT3MA</t>
    <phoneticPr fontId="4" type="noConversion"/>
  </si>
  <si>
    <t>HE01221</t>
    <phoneticPr fontId="4" type="noConversion"/>
  </si>
  <si>
    <t>HE01222</t>
    <phoneticPr fontId="4" type="noConversion"/>
  </si>
  <si>
    <t>HT3MC</t>
    <phoneticPr fontId="4" type="noConversion"/>
  </si>
  <si>
    <t>N82CM</t>
  </si>
  <si>
    <t>HE01223</t>
    <phoneticPr fontId="4" type="noConversion"/>
  </si>
  <si>
    <t>HB3GB</t>
    <phoneticPr fontId="4" type="noConversion"/>
  </si>
  <si>
    <t>SYT020ABC</t>
    <phoneticPr fontId="4" type="noConversion"/>
  </si>
  <si>
    <t>SY8120BABC</t>
    <phoneticPr fontId="4" type="noConversion"/>
  </si>
  <si>
    <t>A36A2</t>
    <phoneticPr fontId="4" type="noConversion"/>
  </si>
  <si>
    <t>HE01224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</si>
  <si>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</si>
  <si>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NB3KI</t>
    <phoneticPr fontId="4" type="noConversion"/>
  </si>
  <si>
    <t>NB3MA</t>
    <phoneticPr fontId="4" type="noConversion"/>
  </si>
  <si>
    <t>HE01225</t>
    <phoneticPr fontId="4" type="noConversion"/>
  </si>
  <si>
    <t>HE01226</t>
    <phoneticPr fontId="4" type="noConversion"/>
  </si>
  <si>
    <t>N800Q.04</t>
  </si>
  <si>
    <t>N8508</t>
  </si>
  <si>
    <t>N82AC.02</t>
  </si>
  <si>
    <t>1#~4#</t>
    <phoneticPr fontId="4" type="noConversion"/>
  </si>
  <si>
    <t>HE01227</t>
    <phoneticPr fontId="4" type="noConversion"/>
  </si>
  <si>
    <t>NB3MB</t>
    <phoneticPr fontId="4" type="noConversion"/>
  </si>
  <si>
    <t>NB3MC</t>
    <phoneticPr fontId="4" type="noConversion"/>
  </si>
  <si>
    <t>1#~12#</t>
    <phoneticPr fontId="4" type="noConversion"/>
  </si>
  <si>
    <t>13#~25#</t>
    <phoneticPr fontId="4" type="noConversion"/>
  </si>
  <si>
    <t>SY8205FCC</t>
    <phoneticPr fontId="4" type="noConversion"/>
  </si>
  <si>
    <t>HE01228</t>
    <phoneticPr fontId="4" type="noConversion"/>
  </si>
  <si>
    <t>A10A2</t>
    <phoneticPr fontId="4" type="noConversion"/>
  </si>
  <si>
    <t>AHH3MA</t>
    <phoneticPr fontId="4" type="noConversion"/>
  </si>
  <si>
    <t>HE01229</t>
    <phoneticPr fontId="4" type="noConversion"/>
  </si>
  <si>
    <t>N82NW</t>
  </si>
  <si>
    <t>N8ALK</t>
    <phoneticPr fontId="4" type="noConversion"/>
  </si>
  <si>
    <t>6#~25#</t>
    <phoneticPr fontId="4" type="noConversion"/>
  </si>
  <si>
    <t>SY7065QMC</t>
    <phoneticPr fontId="4" type="noConversion"/>
  </si>
  <si>
    <t>B16C0</t>
    <phoneticPr fontId="4" type="noConversion"/>
  </si>
  <si>
    <t>Bumping</t>
    <phoneticPr fontId="4" type="noConversion"/>
  </si>
  <si>
    <t>RC3MA</t>
    <phoneticPr fontId="4" type="noConversion"/>
  </si>
  <si>
    <t>HE01231</t>
    <phoneticPr fontId="4" type="noConversion"/>
  </si>
  <si>
    <t>N89T3</t>
  </si>
  <si>
    <t>HE01230</t>
    <phoneticPr fontId="4" type="noConversion"/>
  </si>
  <si>
    <t>SY7065QMC</t>
    <phoneticPr fontId="4" type="noConversion"/>
  </si>
  <si>
    <t>QFN2*2-10</t>
    <phoneticPr fontId="4" type="noConversion"/>
  </si>
  <si>
    <t>SY58201FAC</t>
    <phoneticPr fontId="4" type="noConversion"/>
  </si>
  <si>
    <t>E02G1+A1X04A</t>
    <phoneticPr fontId="4" type="noConversion"/>
  </si>
  <si>
    <t>AIF3LB</t>
    <phoneticPr fontId="4" type="noConversion"/>
  </si>
  <si>
    <t>AIF3MA</t>
    <phoneticPr fontId="4" type="noConversion"/>
  </si>
  <si>
    <t>ASMC</t>
    <phoneticPr fontId="4" type="noConversion"/>
  </si>
  <si>
    <t>9+13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</si>
  <si>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</si>
  <si>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N8718+SJ035200</t>
    <phoneticPr fontId="4" type="noConversion"/>
  </si>
  <si>
    <t>1#~9#+1#~13#</t>
    <phoneticPr fontId="4" type="noConversion"/>
  </si>
  <si>
    <t>HE01232</t>
    <phoneticPr fontId="4" type="noConversion"/>
  </si>
  <si>
    <t>SY58203FAC</t>
    <phoneticPr fontId="4" type="noConversion"/>
  </si>
  <si>
    <t>E02G1+A1X01A</t>
    <phoneticPr fontId="4" type="noConversion"/>
  </si>
  <si>
    <t>AGF3IB</t>
    <phoneticPr fontId="4" type="noConversion"/>
  </si>
  <si>
    <t>AGF3MA</t>
    <phoneticPr fontId="4" type="noConversion"/>
  </si>
  <si>
    <t>ASMC</t>
    <phoneticPr fontId="4" type="noConversion"/>
  </si>
  <si>
    <t>6+17</t>
    <phoneticPr fontId="4" type="noConversion"/>
  </si>
  <si>
    <t>HE01233</t>
    <phoneticPr fontId="4" type="noConversion"/>
  </si>
  <si>
    <t>N8718+SJ005800</t>
    <phoneticPr fontId="4" type="noConversion"/>
  </si>
  <si>
    <t>10#~15#+6#~16#,18#~22#,24#</t>
    <phoneticPr fontId="4" type="noConversion"/>
  </si>
  <si>
    <t>SYK491FAC</t>
    <phoneticPr fontId="4" type="noConversion"/>
  </si>
  <si>
    <t>HE01234</t>
    <phoneticPr fontId="4" type="noConversion"/>
  </si>
  <si>
    <t>N881R+EP304100</t>
    <phoneticPr fontId="4" type="noConversion"/>
  </si>
  <si>
    <r>
      <t>12#~19#+11#~13#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15#~20#</t>
    </r>
    <phoneticPr fontId="4" type="noConversion"/>
  </si>
  <si>
    <t>8+9</t>
    <phoneticPr fontId="4" type="noConversion"/>
  </si>
  <si>
    <t>SY58292FAC</t>
    <phoneticPr fontId="4" type="noConversion"/>
  </si>
  <si>
    <t>E02T2+A3X04A</t>
    <phoneticPr fontId="4" type="noConversion"/>
  </si>
  <si>
    <t>HE01235</t>
    <phoneticPr fontId="4" type="noConversion"/>
  </si>
  <si>
    <t>7+10</t>
    <phoneticPr fontId="4" type="noConversion"/>
  </si>
  <si>
    <t>9+13</t>
    <phoneticPr fontId="4" type="noConversion"/>
  </si>
  <si>
    <t>AIY3MA</t>
    <phoneticPr fontId="4" type="noConversion"/>
  </si>
  <si>
    <t>HE01236</t>
    <phoneticPr fontId="4" type="noConversion"/>
  </si>
  <si>
    <t>AIY3MB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</si>
  <si>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</si>
  <si>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N8852+SJ032600</t>
    <phoneticPr fontId="4" type="noConversion"/>
  </si>
  <si>
    <t>N88JL+SJ032600</t>
    <phoneticPr fontId="4" type="noConversion"/>
  </si>
  <si>
    <t>19#~25#+1#~5#,7#~11#</t>
    <phoneticPr fontId="4" type="noConversion"/>
  </si>
  <si>
    <t>1#~9#+13#~25#</t>
    <phoneticPr fontId="4" type="noConversion"/>
  </si>
  <si>
    <t>HE01237</t>
    <phoneticPr fontId="4" type="noConversion"/>
  </si>
  <si>
    <t>HE01238</t>
    <phoneticPr fontId="4" type="noConversion"/>
  </si>
  <si>
    <t>AIY3MC</t>
    <phoneticPr fontId="4" type="noConversion"/>
  </si>
  <si>
    <t>AIY3MD</t>
    <phoneticPr fontId="4" type="noConversion"/>
  </si>
  <si>
    <t>7+10</t>
    <phoneticPr fontId="4" type="noConversion"/>
  </si>
  <si>
    <t>9+13</t>
    <phoneticPr fontId="4" type="noConversion"/>
  </si>
  <si>
    <t>N88JL+SJ032500</t>
    <phoneticPr fontId="4" type="noConversion"/>
  </si>
  <si>
    <t>N88JL+SJ032500</t>
    <phoneticPr fontId="4" type="noConversion"/>
  </si>
  <si>
    <t>10#~16#+1#~10#</t>
    <phoneticPr fontId="4" type="noConversion"/>
  </si>
  <si>
    <t>17#~25#+11#~23#</t>
    <phoneticPr fontId="4" type="noConversion"/>
  </si>
  <si>
    <t>SY58293FAC</t>
    <phoneticPr fontId="4" type="noConversion"/>
  </si>
  <si>
    <t>E02T2+A3X02A</t>
    <phoneticPr fontId="4" type="noConversion"/>
  </si>
  <si>
    <t>JCET</t>
    <phoneticPr fontId="4" type="noConversion"/>
  </si>
  <si>
    <t>HE01239</t>
    <phoneticPr fontId="4" type="noConversion"/>
  </si>
  <si>
    <t>AJK3MA</t>
    <phoneticPr fontId="4" type="noConversion"/>
  </si>
  <si>
    <t>ASMC</t>
    <phoneticPr fontId="4" type="noConversion"/>
  </si>
  <si>
    <t>13+26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</si>
  <si>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</si>
  <si>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1#~13#+(1#~25#+25#)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</si>
  <si>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</si>
  <si>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HE01240</t>
    <phoneticPr fontId="4" type="noConversion"/>
  </si>
  <si>
    <t>AJK3MB</t>
    <phoneticPr fontId="4" type="noConversion"/>
  </si>
  <si>
    <t>12+24</t>
    <phoneticPr fontId="4" type="noConversion"/>
  </si>
  <si>
    <t>N88JM+(SJ029000+SJ031100)</t>
    <phoneticPr fontId="4" type="noConversion"/>
  </si>
  <si>
    <t>N88JM+SJ028900</t>
    <phoneticPr fontId="4" type="noConversion"/>
  </si>
  <si>
    <t>14#~25#+1#~24#</t>
    <phoneticPr fontId="4" type="noConversion"/>
  </si>
  <si>
    <t>HE01241</t>
    <phoneticPr fontId="4" type="noConversion"/>
  </si>
  <si>
    <t>AJK3MC</t>
    <phoneticPr fontId="4" type="noConversion"/>
  </si>
  <si>
    <t>4+8</t>
    <phoneticPr fontId="4" type="noConversion"/>
  </si>
  <si>
    <t>N881S+SJ031500</t>
    <phoneticPr fontId="4" type="noConversion"/>
  </si>
  <si>
    <t>22#~25#+1#~8#</t>
    <phoneticPr fontId="4" type="noConversion"/>
  </si>
  <si>
    <t>E02VB1+A2X04A</t>
    <phoneticPr fontId="4" type="noConversion"/>
  </si>
  <si>
    <t>JCET</t>
    <phoneticPr fontId="4" type="noConversion"/>
  </si>
  <si>
    <t>SY58542AFAC</t>
    <phoneticPr fontId="4" type="noConversion"/>
  </si>
  <si>
    <t>E02VB1+A3X04A</t>
    <phoneticPr fontId="4" type="noConversion"/>
  </si>
  <si>
    <t>HE01242</t>
    <phoneticPr fontId="4" type="noConversion"/>
  </si>
  <si>
    <t>HE01243</t>
    <phoneticPr fontId="4" type="noConversion"/>
  </si>
  <si>
    <t>SY58242AFAC</t>
    <phoneticPr fontId="4" type="noConversion"/>
  </si>
  <si>
    <t>2+3</t>
    <phoneticPr fontId="4" type="noConversion"/>
  </si>
  <si>
    <t>2+3</t>
    <phoneticPr fontId="4" type="noConversion"/>
  </si>
  <si>
    <t>N89NJ.01+SJ035100</t>
    <phoneticPr fontId="4" type="noConversion"/>
  </si>
  <si>
    <t>5#~6#+1#~3#</t>
    <phoneticPr fontId="4" type="noConversion"/>
  </si>
  <si>
    <t>ANJ3MA</t>
    <phoneticPr fontId="4" type="noConversion"/>
  </si>
  <si>
    <t>ANK3MA</t>
    <phoneticPr fontId="4" type="noConversion"/>
  </si>
  <si>
    <t>N89NJ.01+SJ032900</t>
    <phoneticPr fontId="4" type="noConversion"/>
  </si>
  <si>
    <t>7#~8#+1#~3#</t>
    <phoneticPr fontId="4" type="noConversion"/>
  </si>
  <si>
    <t>SY7801DCC</t>
    <phoneticPr fontId="4" type="noConversion"/>
  </si>
  <si>
    <t>B17M0+C03D0</t>
    <phoneticPr fontId="4" type="noConversion"/>
  </si>
  <si>
    <t>5+3</t>
    <phoneticPr fontId="4" type="noConversion"/>
  </si>
  <si>
    <t>N829T.03+N87TM.01</t>
    <phoneticPr fontId="4" type="noConversion"/>
  </si>
  <si>
    <t>1#~4#,6#+7#~9#</t>
    <phoneticPr fontId="4" type="noConversion"/>
  </si>
  <si>
    <t>SY8711FAC</t>
    <phoneticPr fontId="4" type="noConversion"/>
  </si>
  <si>
    <t>JCET</t>
    <phoneticPr fontId="4" type="noConversion"/>
  </si>
  <si>
    <t>B07J0</t>
    <phoneticPr fontId="4" type="noConversion"/>
  </si>
  <si>
    <t>AEO3MA</t>
    <phoneticPr fontId="4" type="noConversion"/>
  </si>
  <si>
    <t>HJTC</t>
    <phoneticPr fontId="4" type="noConversion"/>
  </si>
  <si>
    <t>N87HM.01</t>
  </si>
  <si>
    <t>HE01245</t>
    <phoneticPr fontId="4" type="noConversion"/>
  </si>
  <si>
    <t>SO8</t>
    <phoneticPr fontId="4" type="noConversion"/>
  </si>
  <si>
    <t>SY8088AAC</t>
    <phoneticPr fontId="4" type="noConversion"/>
  </si>
  <si>
    <t>A11C0</t>
    <phoneticPr fontId="4" type="noConversion"/>
  </si>
  <si>
    <t>HTKJ</t>
    <phoneticPr fontId="4" type="noConversion"/>
  </si>
  <si>
    <t>TE00176</t>
    <phoneticPr fontId="4" type="noConversion"/>
  </si>
  <si>
    <t>TE00175</t>
    <phoneticPr fontId="4" type="noConversion"/>
  </si>
  <si>
    <t xml:space="preserve">TE00113 </t>
    <phoneticPr fontId="4" type="noConversion"/>
  </si>
  <si>
    <t xml:space="preserve">TE00114 </t>
    <phoneticPr fontId="4" type="noConversion"/>
  </si>
  <si>
    <t xml:space="preserve">TE00115 </t>
    <phoneticPr fontId="4" type="noConversion"/>
  </si>
  <si>
    <t xml:space="preserve">TE00116 </t>
    <phoneticPr fontId="4" type="noConversion"/>
  </si>
  <si>
    <t xml:space="preserve">TE00117 </t>
    <phoneticPr fontId="4" type="noConversion"/>
  </si>
  <si>
    <t xml:space="preserve">TE00118 </t>
    <phoneticPr fontId="4" type="noConversion"/>
  </si>
  <si>
    <t xml:space="preserve">TE00119 </t>
    <phoneticPr fontId="4" type="noConversion"/>
  </si>
  <si>
    <t xml:space="preserve">TE00174 </t>
    <phoneticPr fontId="3" type="noConversion"/>
  </si>
  <si>
    <t xml:space="preserve">TE00175 </t>
    <phoneticPr fontId="3" type="noConversion"/>
  </si>
  <si>
    <t xml:space="preserve">TE00176 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</si>
  <si>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</si>
  <si>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LD3MI</t>
    <phoneticPr fontId="4" type="noConversion"/>
  </si>
  <si>
    <t>LD3MJ</t>
    <phoneticPr fontId="4" type="noConversion"/>
  </si>
  <si>
    <t>HJTC</t>
    <phoneticPr fontId="4" type="noConversion"/>
  </si>
  <si>
    <t>TE00177</t>
    <phoneticPr fontId="4" type="noConversion"/>
  </si>
  <si>
    <t>TE00178</t>
    <phoneticPr fontId="4" type="noConversion"/>
  </si>
  <si>
    <t>TE00179</t>
    <phoneticPr fontId="4" type="noConversion"/>
  </si>
  <si>
    <t>LD3MK</t>
    <phoneticPr fontId="4" type="noConversion"/>
  </si>
  <si>
    <t>LD3ML</t>
    <phoneticPr fontId="4" type="noConversion"/>
  </si>
  <si>
    <t>LD3MM</t>
    <phoneticPr fontId="4" type="noConversion"/>
  </si>
  <si>
    <t>TE00180</t>
    <phoneticPr fontId="4" type="noConversion"/>
  </si>
  <si>
    <t>LD3MN</t>
    <phoneticPr fontId="4" type="noConversion"/>
  </si>
  <si>
    <t>TE00181</t>
    <phoneticPr fontId="4" type="noConversion"/>
  </si>
  <si>
    <t>N8634.01</t>
  </si>
  <si>
    <t>N8634.03</t>
  </si>
  <si>
    <t>17#~23#</t>
  </si>
  <si>
    <t>SY8089AAAC</t>
    <phoneticPr fontId="4" type="noConversion"/>
  </si>
  <si>
    <t>A25C1</t>
    <phoneticPr fontId="4" type="noConversion"/>
  </si>
  <si>
    <t>HTKJ</t>
    <phoneticPr fontId="4" type="noConversion"/>
  </si>
  <si>
    <t>KV3MA</t>
    <phoneticPr fontId="4" type="noConversion"/>
  </si>
  <si>
    <t>TE00183</t>
    <phoneticPr fontId="4" type="noConversion"/>
  </si>
  <si>
    <t>KV3MB</t>
    <phoneticPr fontId="4" type="noConversion"/>
  </si>
  <si>
    <t>KV3MC</t>
    <phoneticPr fontId="4" type="noConversion"/>
  </si>
  <si>
    <t>KV3MD</t>
    <phoneticPr fontId="4" type="noConversion"/>
  </si>
  <si>
    <t>N85G6</t>
  </si>
  <si>
    <t>N85G2</t>
  </si>
  <si>
    <t>13#~25#</t>
    <phoneticPr fontId="4" type="noConversion"/>
  </si>
  <si>
    <t>TE00182</t>
    <phoneticPr fontId="4" type="noConversion"/>
  </si>
  <si>
    <t>TE00184</t>
    <phoneticPr fontId="4" type="noConversion"/>
  </si>
  <si>
    <t>TE00185</t>
    <phoneticPr fontId="4" type="noConversion"/>
  </si>
  <si>
    <t>TE00186</t>
    <phoneticPr fontId="4" type="noConversion"/>
  </si>
  <si>
    <t>SY8089AAAC</t>
    <phoneticPr fontId="4" type="noConversion"/>
  </si>
  <si>
    <t>SY6821AAC</t>
    <phoneticPr fontId="4" type="noConversion"/>
  </si>
  <si>
    <t>JCET</t>
    <phoneticPr fontId="4" type="noConversion"/>
  </si>
  <si>
    <t>HE01246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</si>
  <si>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</si>
  <si>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HJTC</t>
    <phoneticPr fontId="4" type="noConversion"/>
  </si>
  <si>
    <t>N8ANM</t>
  </si>
  <si>
    <t>HE01247</t>
    <phoneticPr fontId="4" type="noConversion"/>
  </si>
  <si>
    <t>JK3MB</t>
    <phoneticPr fontId="4" type="noConversion"/>
  </si>
  <si>
    <t>4#~14#</t>
    <phoneticPr fontId="4" type="noConversion"/>
  </si>
  <si>
    <t>15#~25#</t>
    <phoneticPr fontId="4" type="noConversion"/>
  </si>
  <si>
    <t>C21A2</t>
    <phoneticPr fontId="4" type="noConversion"/>
  </si>
  <si>
    <t>SY8002BABC</t>
    <phoneticPr fontId="4" type="noConversion"/>
  </si>
  <si>
    <t>HE01248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</si>
  <si>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</si>
  <si>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NT3LA</t>
    <phoneticPr fontId="4" type="noConversion"/>
  </si>
  <si>
    <t>NT3NA</t>
    <phoneticPr fontId="4" type="noConversion"/>
  </si>
  <si>
    <t>HE01249</t>
    <phoneticPr fontId="4" type="noConversion"/>
  </si>
  <si>
    <t>HE01250</t>
    <phoneticPr fontId="4" type="noConversion"/>
  </si>
  <si>
    <t>NT3NB</t>
    <phoneticPr fontId="4" type="noConversion"/>
  </si>
  <si>
    <t xml:space="preserve">N8651 </t>
  </si>
  <si>
    <t>N864W</t>
  </si>
  <si>
    <t>21#~25#</t>
    <phoneticPr fontId="4" type="noConversion"/>
  </si>
  <si>
    <t>A25F0</t>
    <phoneticPr fontId="4" type="noConversion"/>
  </si>
  <si>
    <t>SY58292FAC</t>
  </si>
  <si>
    <t>SY8120BABC</t>
    <phoneticPr fontId="4" type="noConversion"/>
  </si>
  <si>
    <t>SY7301ADC</t>
    <phoneticPr fontId="4" type="noConversion"/>
  </si>
  <si>
    <t>B40L1</t>
    <phoneticPr fontId="4" type="noConversion"/>
  </si>
  <si>
    <t>HE01251</t>
    <phoneticPr fontId="4" type="noConversion"/>
  </si>
  <si>
    <t>RY3KA</t>
    <phoneticPr fontId="4" type="noConversion"/>
  </si>
  <si>
    <t>RY3NA</t>
    <phoneticPr fontId="4" type="noConversion"/>
  </si>
  <si>
    <t>HJTC</t>
    <phoneticPr fontId="4" type="noConversion"/>
  </si>
  <si>
    <t>HE01252</t>
    <phoneticPr fontId="4" type="noConversion"/>
  </si>
  <si>
    <t>RY3NB</t>
    <phoneticPr fontId="4" type="noConversion"/>
  </si>
  <si>
    <t>TSOT23-6</t>
    <phoneticPr fontId="4" type="noConversion"/>
  </si>
  <si>
    <t>N8A92</t>
  </si>
  <si>
    <t>N8A92</t>
    <phoneticPr fontId="4" type="noConversion"/>
  </si>
  <si>
    <t>HE01253</t>
    <phoneticPr fontId="4" type="noConversion"/>
  </si>
  <si>
    <t>HE01254</t>
    <phoneticPr fontId="4" type="noConversion"/>
  </si>
  <si>
    <t>HE01255</t>
    <phoneticPr fontId="4" type="noConversion"/>
  </si>
  <si>
    <t>RY3NC</t>
    <phoneticPr fontId="4" type="noConversion"/>
  </si>
  <si>
    <t>RY3ND</t>
    <phoneticPr fontId="4" type="noConversion"/>
  </si>
  <si>
    <t>RY3NE</t>
    <phoneticPr fontId="4" type="noConversion"/>
  </si>
  <si>
    <t>N8035.05</t>
  </si>
  <si>
    <t>N8A93</t>
  </si>
  <si>
    <t>HE01256</t>
    <phoneticPr fontId="4" type="noConversion"/>
  </si>
  <si>
    <t>HE01257</t>
    <phoneticPr fontId="4" type="noConversion"/>
  </si>
  <si>
    <t>RY3NF</t>
    <phoneticPr fontId="4" type="noConversion"/>
  </si>
  <si>
    <t>RY3NG</t>
    <phoneticPr fontId="4" type="noConversion"/>
  </si>
  <si>
    <t>N88K4.02</t>
  </si>
  <si>
    <t>1#~8#</t>
    <phoneticPr fontId="4" type="noConversion"/>
  </si>
  <si>
    <t>9#~16#</t>
  </si>
  <si>
    <t>HE01258</t>
    <phoneticPr fontId="4" type="noConversion"/>
  </si>
  <si>
    <t>HE01259</t>
    <phoneticPr fontId="4" type="noConversion"/>
  </si>
  <si>
    <t>RY3NH</t>
    <phoneticPr fontId="4" type="noConversion"/>
  </si>
  <si>
    <t>RY3NI</t>
    <phoneticPr fontId="4" type="noConversion"/>
  </si>
  <si>
    <t>N8A91</t>
  </si>
  <si>
    <t>N8A91</t>
    <phoneticPr fontId="4" type="noConversion"/>
  </si>
  <si>
    <t>SY8120BABC</t>
    <phoneticPr fontId="4" type="noConversion"/>
  </si>
  <si>
    <t>A36A2</t>
    <phoneticPr fontId="4" type="noConversion"/>
  </si>
  <si>
    <t>HE01260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</si>
  <si>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</si>
  <si>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NB3MD</t>
    <phoneticPr fontId="4" type="noConversion"/>
  </si>
  <si>
    <t>NB3NA</t>
    <phoneticPr fontId="4" type="noConversion"/>
  </si>
  <si>
    <t>HJTC</t>
    <phoneticPr fontId="4" type="noConversion"/>
  </si>
  <si>
    <t>HE01261</t>
    <phoneticPr fontId="4" type="noConversion"/>
  </si>
  <si>
    <t>NB3NB</t>
    <phoneticPr fontId="4" type="noConversion"/>
  </si>
  <si>
    <t>N8569</t>
  </si>
  <si>
    <t>HE01262</t>
    <phoneticPr fontId="4" type="noConversion"/>
  </si>
  <si>
    <t>HE01263</t>
    <phoneticPr fontId="4" type="noConversion"/>
  </si>
  <si>
    <t>NB3NC</t>
    <phoneticPr fontId="4" type="noConversion"/>
  </si>
  <si>
    <t>NB3ND</t>
    <phoneticPr fontId="4" type="noConversion"/>
  </si>
  <si>
    <t>N856A</t>
  </si>
  <si>
    <t>HE01264</t>
    <phoneticPr fontId="4" type="noConversion"/>
  </si>
  <si>
    <t>N8CNJ</t>
  </si>
  <si>
    <t>SY5814AABC</t>
    <phoneticPr fontId="4" type="noConversion"/>
  </si>
  <si>
    <t>E02D1</t>
    <phoneticPr fontId="4" type="noConversion"/>
  </si>
  <si>
    <t>HE01265</t>
    <phoneticPr fontId="4" type="noConversion"/>
  </si>
  <si>
    <t>HH3MA</t>
    <phoneticPr fontId="4" type="noConversion"/>
  </si>
  <si>
    <t>HH3NA</t>
    <phoneticPr fontId="4" type="noConversion"/>
  </si>
  <si>
    <t>HE01266</t>
    <phoneticPr fontId="4" type="noConversion"/>
  </si>
  <si>
    <t>N89H6</t>
  </si>
  <si>
    <t>SY5801FAC</t>
    <phoneticPr fontId="4" type="noConversion"/>
  </si>
  <si>
    <t>HE01267</t>
    <phoneticPr fontId="4" type="noConversion"/>
  </si>
  <si>
    <t>SO8</t>
    <phoneticPr fontId="4" type="noConversion"/>
  </si>
  <si>
    <t>E02B3</t>
    <phoneticPr fontId="4" type="noConversion"/>
  </si>
  <si>
    <t>AEJ3NA</t>
    <phoneticPr fontId="4" type="noConversion"/>
  </si>
  <si>
    <t>13#~15#</t>
    <phoneticPr fontId="4" type="noConversion"/>
  </si>
  <si>
    <t>SY8060DCC</t>
    <phoneticPr fontId="4" type="noConversion"/>
  </si>
  <si>
    <t>A11A1</t>
    <phoneticPr fontId="4" type="noConversion"/>
  </si>
  <si>
    <t>HE01268</t>
    <phoneticPr fontId="4" type="noConversion"/>
  </si>
  <si>
    <t>D</t>
    <phoneticPr fontId="4" type="noConversion"/>
  </si>
  <si>
    <t>LX3LA</t>
    <phoneticPr fontId="4" type="noConversion"/>
  </si>
  <si>
    <t>HJTC</t>
    <phoneticPr fontId="4" type="noConversion"/>
  </si>
  <si>
    <t>N8632</t>
  </si>
  <si>
    <t>SY8002AABC</t>
    <phoneticPr fontId="4" type="noConversion"/>
  </si>
  <si>
    <t>A25C1</t>
    <phoneticPr fontId="4" type="noConversion"/>
  </si>
  <si>
    <t>HE01269</t>
    <phoneticPr fontId="4" type="noConversion"/>
  </si>
  <si>
    <t>SOT23-6</t>
    <phoneticPr fontId="4" type="noConversion"/>
  </si>
  <si>
    <t>KG3MD</t>
    <phoneticPr fontId="4" type="noConversion"/>
  </si>
  <si>
    <t>KG3NA</t>
    <phoneticPr fontId="4" type="noConversion"/>
  </si>
  <si>
    <t>HE01270</t>
    <phoneticPr fontId="4" type="noConversion"/>
  </si>
  <si>
    <t>N864Y</t>
  </si>
  <si>
    <t>SY8003DFC</t>
    <phoneticPr fontId="4" type="noConversion"/>
  </si>
  <si>
    <t>A25A1</t>
    <phoneticPr fontId="4" type="noConversion"/>
  </si>
  <si>
    <t>HE01271</t>
    <phoneticPr fontId="4" type="noConversion"/>
  </si>
  <si>
    <t>DFN2*2-8</t>
  </si>
  <si>
    <t>JD3GE</t>
    <phoneticPr fontId="4" type="noConversion"/>
  </si>
  <si>
    <t>JD3NA</t>
    <phoneticPr fontId="4" type="noConversion"/>
  </si>
  <si>
    <t>HE01272</t>
    <phoneticPr fontId="4" type="noConversion"/>
  </si>
  <si>
    <t>N82FF</t>
    <phoneticPr fontId="4" type="noConversion"/>
  </si>
  <si>
    <t>SYHV32ABC</t>
    <phoneticPr fontId="4" type="noConversion"/>
  </si>
  <si>
    <t>A21D0</t>
    <phoneticPr fontId="4" type="noConversion"/>
  </si>
  <si>
    <t>HE01273</t>
    <phoneticPr fontId="4" type="noConversion"/>
  </si>
  <si>
    <t>N82Q8.01</t>
  </si>
  <si>
    <t>SY8205FCC</t>
    <phoneticPr fontId="4" type="noConversion"/>
  </si>
  <si>
    <t>A10A2</t>
    <phoneticPr fontId="4" type="noConversion"/>
  </si>
  <si>
    <t>HE01274</t>
    <phoneticPr fontId="4" type="noConversion"/>
  </si>
  <si>
    <t>AHH3NA</t>
    <phoneticPr fontId="4" type="noConversion"/>
  </si>
  <si>
    <t>N8567</t>
  </si>
  <si>
    <t>HE01275</t>
    <phoneticPr fontId="4" type="noConversion"/>
  </si>
  <si>
    <t>E02G1+A3X01A</t>
    <phoneticPr fontId="4" type="noConversion"/>
  </si>
  <si>
    <t>E02G1+A3X01A</t>
    <phoneticPr fontId="4" type="noConversion"/>
  </si>
  <si>
    <t>ALP3FA</t>
    <phoneticPr fontId="4" type="noConversion"/>
  </si>
  <si>
    <t>10+28</t>
    <phoneticPr fontId="4" type="noConversion"/>
  </si>
  <si>
    <t>N8718+(SJ028500+SJ023600)</t>
    <phoneticPr fontId="4" type="noConversion"/>
  </si>
  <si>
    <t>16#~25#+(1#~25#+12#~14#)</t>
    <phoneticPr fontId="4" type="noConversion"/>
  </si>
  <si>
    <t>SY6811PDC</t>
    <phoneticPr fontId="4" type="noConversion"/>
  </si>
  <si>
    <t>Bumping</t>
    <phoneticPr fontId="4" type="noConversion"/>
  </si>
  <si>
    <t>C16A0</t>
    <phoneticPr fontId="4" type="noConversion"/>
  </si>
  <si>
    <t>PE00013</t>
    <phoneticPr fontId="4" type="noConversion"/>
  </si>
  <si>
    <t>PE00014</t>
    <phoneticPr fontId="4" type="noConversion"/>
  </si>
  <si>
    <t>JCAP</t>
    <phoneticPr fontId="4" type="noConversion"/>
  </si>
  <si>
    <t>JCAP</t>
    <phoneticPr fontId="4" type="noConversion"/>
  </si>
  <si>
    <t>CSP0.9*0.9-4</t>
    <phoneticPr fontId="4" type="noConversion"/>
  </si>
  <si>
    <t>TI3LF</t>
    <phoneticPr fontId="4" type="noConversion"/>
  </si>
  <si>
    <t>TI3NA</t>
    <phoneticPr fontId="4" type="noConversion"/>
  </si>
  <si>
    <t>HJTC</t>
    <phoneticPr fontId="4" type="noConversion"/>
  </si>
  <si>
    <t>N891T.09</t>
  </si>
  <si>
    <t>1#~2#,4#~5#</t>
  </si>
  <si>
    <t>PE00015</t>
    <phoneticPr fontId="4" type="noConversion"/>
  </si>
  <si>
    <t>TI3NB</t>
    <phoneticPr fontId="4" type="noConversion"/>
  </si>
  <si>
    <t>N8CFN</t>
    <phoneticPr fontId="4" type="noConversion"/>
  </si>
  <si>
    <t>N84A6-2</t>
  </si>
  <si>
    <t>N87T2;(SJ022400+SJ019700)</t>
  </si>
  <si>
    <t>N882R;SJ022600</t>
  </si>
  <si>
    <t>N87M1;SJ017400</t>
    <phoneticPr fontId="4" type="noConversion"/>
  </si>
  <si>
    <t>N87L9;SJ026100</t>
    <phoneticPr fontId="4" type="noConversion"/>
  </si>
  <si>
    <t>N87L5;(SJ026100+SJ026000)</t>
    <phoneticPr fontId="4" type="noConversion"/>
  </si>
  <si>
    <t>N87L8;(SJ026000+SJ023700)</t>
    <phoneticPr fontId="4" type="noConversion"/>
  </si>
  <si>
    <t>N87L8;(SJ023700+SJ028800)</t>
    <phoneticPr fontId="4" type="noConversion"/>
  </si>
  <si>
    <t>N87L7;SJ026200</t>
    <phoneticPr fontId="4" type="noConversion"/>
  </si>
  <si>
    <t>N87L7;SJ028800</t>
    <phoneticPr fontId="4" type="noConversion"/>
  </si>
  <si>
    <t>N87M1;(SJ017500+SJ017400)</t>
    <phoneticPr fontId="4" type="noConversion"/>
  </si>
  <si>
    <t>N8978</t>
    <phoneticPr fontId="4" type="noConversion"/>
  </si>
  <si>
    <t>N84A6-1</t>
    <phoneticPr fontId="4" type="noConversion"/>
  </si>
  <si>
    <t>N89G3-1</t>
    <phoneticPr fontId="4" type="noConversion"/>
  </si>
  <si>
    <t>N89G3</t>
    <phoneticPr fontId="4" type="noConversion"/>
  </si>
  <si>
    <t>N8992</t>
    <phoneticPr fontId="4" type="noConversion"/>
  </si>
  <si>
    <t>N8991</t>
    <phoneticPr fontId="4" type="noConversion"/>
  </si>
  <si>
    <t>N8991-1</t>
    <phoneticPr fontId="4" type="noConversion"/>
  </si>
  <si>
    <t>N87SY;(SJ023400+SJ018700)</t>
    <phoneticPr fontId="4" type="noConversion"/>
  </si>
  <si>
    <t>N84AF;SJ028000</t>
  </si>
  <si>
    <t>N87SY;(SJ029200+SJ025900)</t>
    <phoneticPr fontId="4" type="noConversion"/>
  </si>
  <si>
    <t>N89G1</t>
    <phoneticPr fontId="4" type="noConversion"/>
  </si>
  <si>
    <t>N89G1-1</t>
    <phoneticPr fontId="4" type="noConversion"/>
  </si>
  <si>
    <t>N84AF;SJ023600</t>
  </si>
  <si>
    <t>N87LY;SJ022300</t>
    <phoneticPr fontId="4" type="noConversion"/>
  </si>
  <si>
    <t>N87SY;SJ022300</t>
    <phoneticPr fontId="4" type="noConversion"/>
  </si>
  <si>
    <t>N87T1;SJ022500</t>
    <phoneticPr fontId="4" type="noConversion"/>
  </si>
  <si>
    <t>N87T1;SJ031200</t>
    <phoneticPr fontId="4" type="noConversion"/>
  </si>
  <si>
    <t>N882W;SJ032400</t>
    <phoneticPr fontId="4" type="noConversion"/>
  </si>
  <si>
    <t>N882W;SJ032400-1</t>
  </si>
  <si>
    <t>N881T;SJ028700</t>
    <phoneticPr fontId="4" type="noConversion"/>
  </si>
  <si>
    <t>N87SY;(SJ028700+SJ031200)</t>
    <phoneticPr fontId="4" type="noConversion"/>
  </si>
  <si>
    <t>N881T;(SJ029100+SJ029400)</t>
    <phoneticPr fontId="4" type="noConversion"/>
  </si>
  <si>
    <t>N881Q;SJ029400</t>
    <phoneticPr fontId="4" type="noConversion"/>
  </si>
  <si>
    <t>N881Q;SJ016800</t>
    <phoneticPr fontId="4" type="noConversion"/>
  </si>
  <si>
    <t>N881Q;SJ024100</t>
    <phoneticPr fontId="4" type="noConversion"/>
  </si>
  <si>
    <t>N87T1;SJ024100</t>
    <phoneticPr fontId="4" type="noConversion"/>
  </si>
  <si>
    <t>N881P;EP309000</t>
    <phoneticPr fontId="4" type="noConversion"/>
  </si>
  <si>
    <t>N871K;EP309000</t>
    <phoneticPr fontId="4" type="noConversion"/>
  </si>
  <si>
    <t>N8766.03</t>
    <phoneticPr fontId="4" type="noConversion"/>
  </si>
  <si>
    <t>N882W;EP304100</t>
    <phoneticPr fontId="4" type="noConversion"/>
  </si>
  <si>
    <t>N88MN</t>
    <phoneticPr fontId="4" type="noConversion"/>
  </si>
  <si>
    <t>N88ML</t>
    <phoneticPr fontId="4" type="noConversion"/>
  </si>
  <si>
    <t>N87LW-1</t>
    <phoneticPr fontId="4" type="noConversion"/>
  </si>
  <si>
    <t>N88JP</t>
    <phoneticPr fontId="4" type="noConversion"/>
  </si>
  <si>
    <t>N89NG;SJ019600</t>
    <phoneticPr fontId="4" type="noConversion"/>
  </si>
  <si>
    <t>N87FA-1</t>
    <phoneticPr fontId="4" type="noConversion"/>
  </si>
  <si>
    <t>N87FA-2</t>
    <phoneticPr fontId="4" type="noConversion"/>
  </si>
  <si>
    <t>N7S17.07</t>
    <phoneticPr fontId="4" type="noConversion"/>
  </si>
  <si>
    <t>N88K3.01</t>
    <phoneticPr fontId="4" type="noConversion"/>
  </si>
  <si>
    <t>N87LC</t>
    <phoneticPr fontId="4" type="noConversion"/>
  </si>
  <si>
    <t>N89G2</t>
    <phoneticPr fontId="4" type="noConversion"/>
  </si>
  <si>
    <t>N89G2-1</t>
    <phoneticPr fontId="4" type="noConversion"/>
  </si>
  <si>
    <t>N881S;SJ031100</t>
    <phoneticPr fontId="4" type="noConversion"/>
  </si>
  <si>
    <t>N881S;SJ033000</t>
    <phoneticPr fontId="4" type="noConversion"/>
  </si>
  <si>
    <t>N8921</t>
    <phoneticPr fontId="4" type="noConversion"/>
  </si>
  <si>
    <t>N8852;(SJ033000+SJ024100)</t>
    <phoneticPr fontId="4" type="noConversion"/>
  </si>
  <si>
    <t>N88MN-1</t>
    <phoneticPr fontId="4" type="noConversion"/>
  </si>
  <si>
    <t>N89NG;SJ026300</t>
  </si>
  <si>
    <t>N89NJ;SJ020700</t>
  </si>
  <si>
    <t>N89NJ;SJ026300</t>
  </si>
  <si>
    <t>N89NJ;SJ005800</t>
  </si>
  <si>
    <t>N89NJ;SJ018000</t>
  </si>
  <si>
    <t>N89NJ.01;EP281000</t>
  </si>
  <si>
    <t>N89NJ.01;EP304100</t>
  </si>
  <si>
    <t>N8852;SJ033400</t>
  </si>
  <si>
    <t>N881R;(SJ033400+SJ024100)</t>
  </si>
  <si>
    <t>N8767-1</t>
  </si>
  <si>
    <t>N87L5;SJ026100</t>
  </si>
  <si>
    <t>N829T.04;N87TM.01</t>
  </si>
  <si>
    <t>N86NC.01;N87TM.01</t>
  </si>
  <si>
    <t>HE00859</t>
    <phoneticPr fontId="4" type="noConversion"/>
  </si>
  <si>
    <t>1#~25#</t>
    <phoneticPr fontId="4" type="noConversion"/>
  </si>
  <si>
    <t>A21D0</t>
    <phoneticPr fontId="4" type="noConversion"/>
  </si>
  <si>
    <t>JCET</t>
    <phoneticPr fontId="4" type="noConversion"/>
  </si>
  <si>
    <t>JCET</t>
    <phoneticPr fontId="4" type="noConversion"/>
  </si>
  <si>
    <t>HE01276</t>
    <phoneticPr fontId="4" type="noConversion"/>
  </si>
  <si>
    <t>TV3NA</t>
    <phoneticPr fontId="4" type="noConversion"/>
  </si>
  <si>
    <t>TV3NB</t>
    <phoneticPr fontId="4" type="noConversion"/>
  </si>
  <si>
    <t>HJTC</t>
    <phoneticPr fontId="4" type="noConversion"/>
  </si>
  <si>
    <t>N88KC</t>
  </si>
  <si>
    <t>JCET</t>
    <phoneticPr fontId="4" type="noConversion"/>
  </si>
  <si>
    <t>E02CD0+A2X04A</t>
    <phoneticPr fontId="4" type="noConversion"/>
  </si>
  <si>
    <t>SY50101FAC</t>
    <phoneticPr fontId="4" type="noConversion"/>
  </si>
  <si>
    <t>ASMC</t>
    <phoneticPr fontId="4" type="noConversion"/>
  </si>
  <si>
    <t>HE01277</t>
    <phoneticPr fontId="4" type="noConversion"/>
  </si>
  <si>
    <t>SO8</t>
    <phoneticPr fontId="4" type="noConversion"/>
  </si>
  <si>
    <t>N8CC0.01+SJ035100</t>
    <phoneticPr fontId="4" type="noConversion"/>
  </si>
  <si>
    <t>1#~2#+4#~6#</t>
    <phoneticPr fontId="4" type="noConversion"/>
  </si>
  <si>
    <t>2+3</t>
    <phoneticPr fontId="4" type="noConversion"/>
  </si>
  <si>
    <t>AMD3NA</t>
    <phoneticPr fontId="4" type="noConversion"/>
  </si>
  <si>
    <t>A21D0</t>
    <phoneticPr fontId="4" type="noConversion"/>
  </si>
  <si>
    <t>JCET</t>
    <phoneticPr fontId="4" type="noConversion"/>
  </si>
  <si>
    <t>SY8121BABC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</si>
  <si>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</si>
  <si>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HJTC</t>
    <phoneticPr fontId="4" type="noConversion"/>
  </si>
  <si>
    <t>HE01278</t>
    <phoneticPr fontId="4" type="noConversion"/>
  </si>
  <si>
    <t>HE01279</t>
    <phoneticPr fontId="4" type="noConversion"/>
  </si>
  <si>
    <t>SO8</t>
    <phoneticPr fontId="4" type="noConversion"/>
  </si>
  <si>
    <t>AJU3JA</t>
    <phoneticPr fontId="4" type="noConversion"/>
  </si>
  <si>
    <t>ASMC</t>
    <phoneticPr fontId="4" type="noConversion"/>
  </si>
  <si>
    <t>E02T2+A3X03A</t>
    <phoneticPr fontId="4" type="noConversion"/>
  </si>
  <si>
    <t>SYT513FAC</t>
    <phoneticPr fontId="4" type="noConversion"/>
  </si>
  <si>
    <t>E02CC0+A2X01A</t>
    <phoneticPr fontId="4" type="noConversion"/>
  </si>
  <si>
    <t>AMQ3NA</t>
    <phoneticPr fontId="4" type="noConversion"/>
  </si>
  <si>
    <t>2+5</t>
    <phoneticPr fontId="4" type="noConversion"/>
  </si>
  <si>
    <t>N89NG+SJ036700</t>
    <phoneticPr fontId="4" type="noConversion"/>
  </si>
  <si>
    <t>SY7065QMC</t>
    <phoneticPr fontId="4" type="noConversion"/>
  </si>
  <si>
    <t>B16C0</t>
    <phoneticPr fontId="4" type="noConversion"/>
  </si>
  <si>
    <t>HE01280</t>
    <phoneticPr fontId="4" type="noConversion"/>
  </si>
  <si>
    <t>QFN2*2-10</t>
    <phoneticPr fontId="4" type="noConversion"/>
  </si>
  <si>
    <t>RC3MB</t>
    <phoneticPr fontId="4" type="noConversion"/>
  </si>
  <si>
    <t>N8767.01</t>
  </si>
  <si>
    <t>SY8002AABC</t>
    <phoneticPr fontId="4" type="noConversion"/>
  </si>
  <si>
    <t>A25C1</t>
    <phoneticPr fontId="4" type="noConversion"/>
  </si>
  <si>
    <t>HE01281</t>
    <phoneticPr fontId="4" type="noConversion"/>
  </si>
  <si>
    <t>KG3NB</t>
    <phoneticPr fontId="4" type="noConversion"/>
  </si>
  <si>
    <t>HJTC</t>
    <phoneticPr fontId="4" type="noConversion"/>
  </si>
  <si>
    <t>N864Y</t>
    <phoneticPr fontId="4" type="noConversion"/>
  </si>
  <si>
    <t>SY8002BABC</t>
    <phoneticPr fontId="4" type="noConversion"/>
  </si>
  <si>
    <t>A25F0</t>
    <phoneticPr fontId="4" type="noConversion"/>
  </si>
  <si>
    <t>HE01282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</si>
  <si>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</si>
  <si>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NT3NC</t>
    <phoneticPr fontId="4" type="noConversion"/>
  </si>
  <si>
    <t>N864W.04</t>
    <phoneticPr fontId="4" type="noConversion"/>
  </si>
  <si>
    <t>3#~10#</t>
  </si>
  <si>
    <t>B27T0</t>
    <phoneticPr fontId="4" type="noConversion"/>
  </si>
  <si>
    <t>HE01283</t>
    <phoneticPr fontId="4" type="noConversion"/>
  </si>
  <si>
    <t>HJTC</t>
    <phoneticPr fontId="4" type="noConversion"/>
  </si>
  <si>
    <t>N82AQ</t>
  </si>
  <si>
    <t>SOT235130617282</t>
  </si>
  <si>
    <t>SOT235130617284</t>
  </si>
  <si>
    <t>SOT235130617287</t>
  </si>
  <si>
    <t>SOT235130617285</t>
  </si>
  <si>
    <t>SOT235130617289</t>
  </si>
  <si>
    <t>SOT235130617293</t>
    <phoneticPr fontId="4" type="noConversion"/>
  </si>
  <si>
    <t>SOT235130618006</t>
  </si>
  <si>
    <t>SOT235130618008</t>
  </si>
  <si>
    <t>SOT235130618010</t>
  </si>
  <si>
    <t>SOT235130628454</t>
  </si>
  <si>
    <t>SOT235130628456</t>
  </si>
  <si>
    <t>SOT235130628460</t>
  </si>
  <si>
    <t>SOT235130628461</t>
  </si>
  <si>
    <t>SOT235130628462</t>
  </si>
  <si>
    <t>SOT235130629369</t>
  </si>
  <si>
    <t>SOT235130629371</t>
  </si>
  <si>
    <t>SOT235130629373</t>
  </si>
  <si>
    <t>SOT235130629377</t>
  </si>
  <si>
    <t>SOT235130630228</t>
  </si>
  <si>
    <t>SOT235130702129</t>
  </si>
  <si>
    <t>HJTC</t>
    <phoneticPr fontId="4" type="noConversion"/>
  </si>
  <si>
    <t>HE00788</t>
    <phoneticPr fontId="4" type="noConversion"/>
  </si>
  <si>
    <t>N8ANM-1</t>
  </si>
  <si>
    <t>XP1306072A</t>
  </si>
  <si>
    <t>XP1306094A</t>
  </si>
  <si>
    <t>NP1306127A</t>
  </si>
  <si>
    <t>ES1307002A</t>
  </si>
  <si>
    <t>ES1307001A/ES1307001B</t>
    <phoneticPr fontId="3" type="noConversion"/>
  </si>
  <si>
    <t>HE00801</t>
    <phoneticPr fontId="4" type="noConversion"/>
  </si>
  <si>
    <t>SY7208LABC</t>
    <phoneticPr fontId="4" type="noConversion"/>
  </si>
  <si>
    <t>B27T0</t>
    <phoneticPr fontId="4" type="noConversion"/>
  </si>
  <si>
    <t>JCET</t>
    <phoneticPr fontId="4" type="noConversion"/>
  </si>
  <si>
    <t>HE01284</t>
    <phoneticPr fontId="4" type="noConversion"/>
  </si>
  <si>
    <t>SY7208LABC</t>
    <phoneticPr fontId="4" type="noConversion"/>
  </si>
  <si>
    <t>SOT23-6</t>
    <phoneticPr fontId="4" type="noConversion"/>
  </si>
  <si>
    <t>MI3NA</t>
    <phoneticPr fontId="4" type="noConversion"/>
  </si>
  <si>
    <t>HJTC</t>
    <phoneticPr fontId="4" type="noConversion"/>
  </si>
  <si>
    <t>HE00772</t>
    <phoneticPr fontId="4" type="noConversion"/>
  </si>
  <si>
    <t>LE3IC</t>
    <phoneticPr fontId="4" type="noConversion"/>
  </si>
  <si>
    <t>E02Q1</t>
    <phoneticPr fontId="4" type="noConversion"/>
  </si>
  <si>
    <t>HE01285</t>
    <phoneticPr fontId="4" type="noConversion"/>
  </si>
  <si>
    <t>MH3MB</t>
    <phoneticPr fontId="4" type="noConversion"/>
  </si>
  <si>
    <t>N89HH.01</t>
  </si>
  <si>
    <t>A21D0</t>
    <phoneticPr fontId="4" type="noConversion"/>
  </si>
  <si>
    <t>HE01286</t>
    <phoneticPr fontId="4" type="noConversion"/>
  </si>
  <si>
    <t>TV3NC</t>
    <phoneticPr fontId="4" type="noConversion"/>
  </si>
  <si>
    <t>HE01287</t>
    <phoneticPr fontId="4" type="noConversion"/>
  </si>
  <si>
    <t>KG3NC</t>
    <phoneticPr fontId="4" type="noConversion"/>
  </si>
  <si>
    <t>SY7065QMC</t>
    <phoneticPr fontId="4" type="noConversion"/>
  </si>
  <si>
    <t>B16C0</t>
    <phoneticPr fontId="4" type="noConversion"/>
  </si>
  <si>
    <t>JCET</t>
    <phoneticPr fontId="4" type="noConversion"/>
  </si>
  <si>
    <t>Bumping</t>
    <phoneticPr fontId="4" type="noConversion"/>
  </si>
  <si>
    <t>RC3NA</t>
    <phoneticPr fontId="4" type="noConversion"/>
  </si>
  <si>
    <t>RC3OA</t>
    <phoneticPr fontId="4" type="noConversion"/>
  </si>
  <si>
    <t>HE01289</t>
    <phoneticPr fontId="4" type="noConversion"/>
  </si>
  <si>
    <t>N8C1W</t>
  </si>
  <si>
    <t>QFN2*2-10</t>
    <phoneticPr fontId="4" type="noConversion"/>
  </si>
  <si>
    <t>HE01288</t>
    <phoneticPr fontId="4" type="noConversion"/>
  </si>
  <si>
    <t>E02T2+A2X02A</t>
    <phoneticPr fontId="4" type="noConversion"/>
  </si>
  <si>
    <t>SO8</t>
    <phoneticPr fontId="4" type="noConversion"/>
  </si>
  <si>
    <t>AJM3KK</t>
    <phoneticPr fontId="4" type="noConversion"/>
  </si>
  <si>
    <t>AJM3OA</t>
    <phoneticPr fontId="4" type="noConversion"/>
  </si>
  <si>
    <t>ASMC</t>
    <phoneticPr fontId="4" type="noConversion"/>
  </si>
  <si>
    <t>SYU315FAC</t>
    <phoneticPr fontId="4" type="noConversion"/>
  </si>
  <si>
    <t>订单已取消</t>
    <phoneticPr fontId="4" type="noConversion"/>
  </si>
  <si>
    <r>
      <rPr>
        <sz val="10"/>
        <rFont val="Arial"/>
        <family val="2"/>
      </rPr>
      <t>N8717.01;SJ020700</t>
    </r>
    <r>
      <rPr>
        <sz val="10"/>
        <color rgb="FFFF0000"/>
        <rFont val="Arial"/>
        <family val="2"/>
      </rPr>
      <t xml:space="preserve">( </t>
    </r>
    <r>
      <rPr>
        <sz val="10"/>
        <color rgb="FFFF0000"/>
        <rFont val="宋体"/>
        <family val="3"/>
        <charset val="134"/>
      </rPr>
      <t>全部报废</t>
    </r>
    <r>
      <rPr>
        <sz val="10"/>
        <color rgb="FFFF0000"/>
        <rFont val="Arial"/>
        <family val="2"/>
      </rPr>
      <t>)</t>
    </r>
    <phoneticPr fontId="4" type="noConversion"/>
  </si>
  <si>
    <t>6+12</t>
    <phoneticPr fontId="4" type="noConversion"/>
  </si>
  <si>
    <r>
      <t>SO8(</t>
    </r>
    <r>
      <rPr>
        <sz val="10"/>
        <rFont val="宋体"/>
        <family val="3"/>
        <charset val="134"/>
      </rPr>
      <t>金铜混打</t>
    </r>
    <r>
      <rPr>
        <sz val="10"/>
        <rFont val="Arial"/>
        <family val="2"/>
      </rPr>
      <t>)</t>
    </r>
    <phoneticPr fontId="4" type="noConversion"/>
  </si>
  <si>
    <t>N881R+SJ022700</t>
    <phoneticPr fontId="4" type="noConversion"/>
  </si>
  <si>
    <t>20#~25#+2#~13#</t>
    <phoneticPr fontId="4" type="noConversion"/>
  </si>
  <si>
    <t>B23A2</t>
    <phoneticPr fontId="4" type="noConversion"/>
  </si>
  <si>
    <t>MG3LN</t>
    <phoneticPr fontId="4" type="noConversion"/>
  </si>
  <si>
    <t>3#~6#</t>
  </si>
  <si>
    <t>HE01290</t>
    <phoneticPr fontId="4" type="noConversion"/>
  </si>
  <si>
    <t>SY6882BDFC</t>
    <phoneticPr fontId="4" type="noConversion"/>
  </si>
  <si>
    <t>C08B5</t>
    <phoneticPr fontId="4" type="noConversion"/>
  </si>
  <si>
    <t>JCET</t>
    <phoneticPr fontId="4" type="noConversion"/>
  </si>
  <si>
    <t>B18E0</t>
    <phoneticPr fontId="4" type="noConversion"/>
  </si>
  <si>
    <t>JCET</t>
    <phoneticPr fontId="4" type="noConversion"/>
  </si>
  <si>
    <t>HE01292</t>
    <phoneticPr fontId="4" type="noConversion"/>
  </si>
  <si>
    <t>SY8705FCC</t>
    <phoneticPr fontId="4" type="noConversion"/>
  </si>
  <si>
    <t>JA3OA</t>
    <phoneticPr fontId="4" type="noConversion"/>
  </si>
  <si>
    <t>HJTC</t>
    <phoneticPr fontId="4" type="noConversion"/>
  </si>
  <si>
    <t>AKU3OA</t>
    <phoneticPr fontId="4" type="noConversion"/>
  </si>
  <si>
    <t>N7QCT.03</t>
  </si>
  <si>
    <t>HE01291</t>
    <phoneticPr fontId="4" type="noConversion"/>
  </si>
  <si>
    <t>DFN2*2-8</t>
    <phoneticPr fontId="4" type="noConversion"/>
  </si>
  <si>
    <t>N86NP.02</t>
  </si>
  <si>
    <t>HE01293</t>
    <phoneticPr fontId="4" type="noConversion"/>
  </si>
  <si>
    <t>重测</t>
    <phoneticPr fontId="4" type="noConversion"/>
  </si>
  <si>
    <t>SY5813ABC</t>
    <phoneticPr fontId="4" type="noConversion"/>
  </si>
  <si>
    <t>HE00978</t>
    <phoneticPr fontId="4" type="noConversion"/>
  </si>
  <si>
    <t>SY5814AABC</t>
    <phoneticPr fontId="4" type="noConversion"/>
  </si>
  <si>
    <t>E02D1</t>
    <phoneticPr fontId="4" type="noConversion"/>
  </si>
  <si>
    <t>HE01294</t>
    <phoneticPr fontId="4" type="noConversion"/>
  </si>
  <si>
    <t>SOT23-6</t>
    <phoneticPr fontId="4" type="noConversion"/>
  </si>
  <si>
    <t>HH3NB</t>
    <phoneticPr fontId="4" type="noConversion"/>
  </si>
  <si>
    <t>HH3OA</t>
    <phoneticPr fontId="4" type="noConversion"/>
  </si>
  <si>
    <t>HE01295</t>
    <phoneticPr fontId="4" type="noConversion"/>
  </si>
  <si>
    <t>HH3OB</t>
    <phoneticPr fontId="4" type="noConversion"/>
  </si>
  <si>
    <t>SY5814AABC</t>
    <phoneticPr fontId="4" type="noConversion"/>
  </si>
  <si>
    <t>N89H9</t>
  </si>
  <si>
    <t>HE01296</t>
    <phoneticPr fontId="4" type="noConversion"/>
  </si>
  <si>
    <t>HE01297</t>
    <phoneticPr fontId="4" type="noConversion"/>
  </si>
  <si>
    <t>HH3OC</t>
    <phoneticPr fontId="4" type="noConversion"/>
  </si>
  <si>
    <t>N8A8P</t>
  </si>
  <si>
    <t>HE01298</t>
    <phoneticPr fontId="4" type="noConversion"/>
  </si>
  <si>
    <t>B07U0</t>
    <phoneticPr fontId="4" type="noConversion"/>
  </si>
  <si>
    <t>PM3IB</t>
    <phoneticPr fontId="4" type="noConversion"/>
  </si>
  <si>
    <t>HJTC</t>
    <phoneticPr fontId="4" type="noConversion"/>
  </si>
  <si>
    <t>N8553</t>
  </si>
  <si>
    <t>1#,2#,4#~7#,10#~11#,13#~14#</t>
  </si>
  <si>
    <t>A25C1</t>
    <phoneticPr fontId="4" type="noConversion"/>
  </si>
  <si>
    <t>SY6821AAC</t>
    <phoneticPr fontId="4" type="noConversion"/>
  </si>
  <si>
    <t>C21A2</t>
    <phoneticPr fontId="4" type="noConversion"/>
  </si>
  <si>
    <t>HE01299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</si>
  <si>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</si>
  <si>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</si>
  <si>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JK3MA</t>
    <phoneticPr fontId="4" type="noConversion"/>
  </si>
  <si>
    <t>JK3OA</t>
    <phoneticPr fontId="4" type="noConversion"/>
  </si>
  <si>
    <t>HJTC</t>
    <phoneticPr fontId="4" type="noConversion"/>
  </si>
  <si>
    <t>HJTC</t>
    <phoneticPr fontId="4" type="noConversion"/>
  </si>
  <si>
    <t>N8ANM.02</t>
  </si>
  <si>
    <t>SY8104ADC</t>
    <phoneticPr fontId="4" type="noConversion"/>
  </si>
  <si>
    <t>HE01300</t>
    <phoneticPr fontId="4" type="noConversion"/>
  </si>
  <si>
    <t>A38A2</t>
    <phoneticPr fontId="4" type="noConversion"/>
  </si>
  <si>
    <t>TSOT23-6</t>
    <phoneticPr fontId="4" type="noConversion"/>
  </si>
  <si>
    <t>JR3HB</t>
    <phoneticPr fontId="4" type="noConversion"/>
  </si>
  <si>
    <t>JR3OA</t>
    <phoneticPr fontId="4" type="noConversion"/>
  </si>
  <si>
    <t>HE01301</t>
    <phoneticPr fontId="4" type="noConversion"/>
  </si>
  <si>
    <t>SY8104ADC</t>
    <phoneticPr fontId="4" type="noConversion"/>
  </si>
  <si>
    <t>N7Y32.05</t>
  </si>
  <si>
    <t>N7Y32.09</t>
  </si>
  <si>
    <t>A46D0</t>
    <phoneticPr fontId="4" type="noConversion"/>
  </si>
  <si>
    <t>HE01302</t>
    <phoneticPr fontId="4" type="noConversion"/>
  </si>
  <si>
    <t>DFN3*3-10</t>
    <phoneticPr fontId="4" type="noConversion"/>
  </si>
  <si>
    <t>UG3OA</t>
    <phoneticPr fontId="4" type="noConversion"/>
  </si>
  <si>
    <t>N8CWF</t>
  </si>
  <si>
    <t>23#~25#</t>
    <phoneticPr fontId="4" type="noConversion"/>
  </si>
  <si>
    <t>SYHV32ABC</t>
    <phoneticPr fontId="4" type="noConversion"/>
  </si>
  <si>
    <t>A21D0</t>
    <phoneticPr fontId="4" type="noConversion"/>
  </si>
  <si>
    <t>HE01303</t>
    <phoneticPr fontId="4" type="noConversion"/>
  </si>
  <si>
    <t>TV3OA</t>
    <phoneticPr fontId="4" type="noConversion"/>
  </si>
  <si>
    <t>SY5002BABC</t>
    <phoneticPr fontId="4" type="noConversion"/>
  </si>
  <si>
    <t>E02CB2</t>
    <phoneticPr fontId="4" type="noConversion"/>
  </si>
  <si>
    <t>HE01304</t>
    <phoneticPr fontId="4" type="noConversion"/>
  </si>
  <si>
    <t>N82P0.07</t>
  </si>
  <si>
    <t>B18F0</t>
    <phoneticPr fontId="4" type="noConversion"/>
  </si>
  <si>
    <t>HE01305</t>
    <phoneticPr fontId="4" type="noConversion"/>
  </si>
  <si>
    <t>ALR3OA</t>
    <phoneticPr fontId="4" type="noConversion"/>
  </si>
  <si>
    <t>SY8706FCC</t>
    <phoneticPr fontId="4" type="noConversion"/>
  </si>
  <si>
    <t>N86NP.04</t>
  </si>
  <si>
    <t>15#,16#,17#</t>
  </si>
  <si>
    <t>SY7152AABC</t>
    <phoneticPr fontId="4" type="noConversion"/>
  </si>
  <si>
    <t>B27TA0</t>
    <phoneticPr fontId="4" type="noConversion"/>
  </si>
  <si>
    <t>HE01306</t>
    <phoneticPr fontId="4" type="noConversion"/>
  </si>
  <si>
    <t>UB3OA</t>
    <phoneticPr fontId="4" type="noConversion"/>
  </si>
  <si>
    <t>N8CWA</t>
  </si>
  <si>
    <t>SY6883ABC</t>
    <phoneticPr fontId="4" type="noConversion"/>
  </si>
  <si>
    <t>C08B5</t>
    <phoneticPr fontId="4" type="noConversion"/>
  </si>
  <si>
    <t>HE01307</t>
    <phoneticPr fontId="4" type="noConversion"/>
  </si>
  <si>
    <t>N7QCT.05</t>
  </si>
  <si>
    <t>SYHV78ABC</t>
    <phoneticPr fontId="4" type="noConversion"/>
  </si>
  <si>
    <t>B18FA0</t>
    <phoneticPr fontId="4" type="noConversion"/>
  </si>
  <si>
    <t>TW3OA</t>
    <phoneticPr fontId="4" type="noConversion"/>
  </si>
  <si>
    <t>N8037.08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</si>
  <si>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</si>
  <si>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</si>
  <si>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SYC813FCC</t>
    <phoneticPr fontId="4" type="noConversion"/>
  </si>
  <si>
    <t>A46A0</t>
    <phoneticPr fontId="4" type="noConversion"/>
  </si>
  <si>
    <t>HE01309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</si>
  <si>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</si>
  <si>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</si>
  <si>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AIV3LG</t>
    <phoneticPr fontId="4" type="noConversion"/>
  </si>
  <si>
    <t>AIV3OA</t>
    <phoneticPr fontId="4" type="noConversion"/>
  </si>
  <si>
    <t>HJTC</t>
    <phoneticPr fontId="4" type="noConversion"/>
  </si>
  <si>
    <t>HE01310</t>
    <phoneticPr fontId="4" type="noConversion"/>
  </si>
  <si>
    <t>AIV3OB</t>
    <phoneticPr fontId="4" type="noConversion"/>
  </si>
  <si>
    <t>N88MM</t>
  </si>
  <si>
    <t>SY8120BABC</t>
    <phoneticPr fontId="4" type="noConversion"/>
  </si>
  <si>
    <t>A36A2</t>
    <phoneticPr fontId="4" type="noConversion"/>
  </si>
  <si>
    <t>HE01311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</si>
  <si>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</si>
  <si>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NB3NE</t>
    <phoneticPr fontId="4" type="noConversion"/>
  </si>
  <si>
    <t>NB3OA</t>
    <phoneticPr fontId="4" type="noConversion"/>
  </si>
  <si>
    <t>HE01312</t>
    <phoneticPr fontId="4" type="noConversion"/>
  </si>
  <si>
    <t>NB3OB</t>
    <phoneticPr fontId="4" type="noConversion"/>
  </si>
  <si>
    <t>HE01313</t>
    <phoneticPr fontId="4" type="noConversion"/>
  </si>
  <si>
    <t>HE01314</t>
    <phoneticPr fontId="4" type="noConversion"/>
  </si>
  <si>
    <t>NB3OC</t>
    <phoneticPr fontId="4" type="noConversion"/>
  </si>
  <si>
    <t>NB3OD</t>
    <phoneticPr fontId="4" type="noConversion"/>
  </si>
  <si>
    <t>N8CNK</t>
  </si>
  <si>
    <t>HE01315</t>
    <phoneticPr fontId="4" type="noConversion"/>
  </si>
  <si>
    <t>N8CNH</t>
  </si>
  <si>
    <t>15#~25#</t>
    <phoneticPr fontId="4" type="noConversion"/>
  </si>
  <si>
    <t>5#~14#</t>
    <phoneticPr fontId="4" type="noConversion"/>
  </si>
  <si>
    <t>B07J0</t>
    <phoneticPr fontId="4" type="noConversion"/>
  </si>
  <si>
    <t>HE01316</t>
    <phoneticPr fontId="4" type="noConversion"/>
  </si>
  <si>
    <t>SOT23-6</t>
    <phoneticPr fontId="4" type="noConversion"/>
  </si>
  <si>
    <t>SOT23-6</t>
    <phoneticPr fontId="4" type="noConversion"/>
  </si>
  <si>
    <t>FE3IA</t>
    <phoneticPr fontId="4" type="noConversion"/>
  </si>
  <si>
    <t>FE3OA</t>
    <phoneticPr fontId="4" type="noConversion"/>
  </si>
  <si>
    <t>HE01317</t>
    <phoneticPr fontId="4" type="noConversion"/>
  </si>
  <si>
    <t>FE3OB</t>
    <phoneticPr fontId="4" type="noConversion"/>
  </si>
  <si>
    <t>N88K3</t>
  </si>
  <si>
    <t>SY7312ABC</t>
    <phoneticPr fontId="4" type="noConversion"/>
  </si>
  <si>
    <t>B07U0</t>
    <phoneticPr fontId="4" type="noConversion"/>
  </si>
  <si>
    <t>HE01318</t>
    <phoneticPr fontId="4" type="noConversion"/>
  </si>
  <si>
    <t>PM3OA</t>
    <phoneticPr fontId="4" type="noConversion"/>
  </si>
  <si>
    <t>PM3OB</t>
    <phoneticPr fontId="4" type="noConversion"/>
  </si>
  <si>
    <t>N854W.02</t>
  </si>
  <si>
    <t>3#,8#,9#,12#,18#,23#</t>
  </si>
  <si>
    <t>HE01319</t>
    <phoneticPr fontId="4" type="noConversion"/>
  </si>
  <si>
    <t>PM3OC</t>
    <phoneticPr fontId="4" type="noConversion"/>
  </si>
  <si>
    <t>15#-17#,19#-22#,24#,25#</t>
  </si>
  <si>
    <t>HE01320</t>
    <phoneticPr fontId="4" type="noConversion"/>
  </si>
  <si>
    <t>PM3OD</t>
    <phoneticPr fontId="4" type="noConversion"/>
  </si>
  <si>
    <t>N8553.06</t>
  </si>
  <si>
    <t>HE01321</t>
    <phoneticPr fontId="4" type="noConversion"/>
  </si>
  <si>
    <t>HE01322</t>
    <phoneticPr fontId="4" type="noConversion"/>
  </si>
  <si>
    <t>PM3OE</t>
    <phoneticPr fontId="4" type="noConversion"/>
  </si>
  <si>
    <t>PM3OF</t>
    <phoneticPr fontId="4" type="noConversion"/>
  </si>
  <si>
    <t>N8706</t>
  </si>
  <si>
    <t>HE01323</t>
    <phoneticPr fontId="4" type="noConversion"/>
  </si>
  <si>
    <t>PM3OG</t>
    <phoneticPr fontId="4" type="noConversion"/>
  </si>
  <si>
    <t>N8707</t>
  </si>
  <si>
    <t>SY8002BABC</t>
    <phoneticPr fontId="4" type="noConversion"/>
  </si>
  <si>
    <t>A25F0</t>
    <phoneticPr fontId="4" type="noConversion"/>
  </si>
  <si>
    <t>HE01324</t>
    <phoneticPr fontId="4" type="noConversion"/>
  </si>
  <si>
    <t>NT3ND</t>
    <phoneticPr fontId="4" type="noConversion"/>
  </si>
  <si>
    <t>N864W.04</t>
  </si>
  <si>
    <t>SY8060DCC</t>
    <phoneticPr fontId="4" type="noConversion"/>
  </si>
  <si>
    <t>A11A1</t>
    <phoneticPr fontId="4" type="noConversion"/>
  </si>
  <si>
    <t>HE01325</t>
    <phoneticPr fontId="4" type="noConversion"/>
  </si>
  <si>
    <t>DFN3*3-12</t>
    <phoneticPr fontId="4" type="noConversion"/>
  </si>
  <si>
    <t>LX3NA</t>
    <phoneticPr fontId="4" type="noConversion"/>
  </si>
  <si>
    <t>D</t>
    <phoneticPr fontId="4" type="noConversion"/>
  </si>
  <si>
    <t>N8635</t>
  </si>
  <si>
    <t>CSP1.5*1-6</t>
    <phoneticPr fontId="4" type="noConversion"/>
  </si>
  <si>
    <t>SY5802AFAC</t>
    <phoneticPr fontId="4" type="noConversion"/>
  </si>
  <si>
    <t>E02J1</t>
    <phoneticPr fontId="4" type="noConversion"/>
  </si>
  <si>
    <t>HE01326</t>
    <phoneticPr fontId="4" type="noConversion"/>
  </si>
  <si>
    <t>SO8</t>
    <phoneticPr fontId="4" type="noConversion"/>
  </si>
  <si>
    <t>AHK3OA</t>
    <phoneticPr fontId="4" type="noConversion"/>
  </si>
  <si>
    <t>N8GWM</t>
  </si>
  <si>
    <t>21#~23#</t>
  </si>
  <si>
    <t>HE01327</t>
    <phoneticPr fontId="4" type="noConversion"/>
  </si>
  <si>
    <t>NT3OA</t>
    <phoneticPr fontId="4" type="noConversion"/>
  </si>
  <si>
    <t>N8GNR</t>
  </si>
  <si>
    <t>SY8203ADBC</t>
    <phoneticPr fontId="4" type="noConversion"/>
  </si>
  <si>
    <t>N8992-1</t>
  </si>
  <si>
    <t>N87F8-1</t>
  </si>
  <si>
    <t>N88JP-1</t>
  </si>
  <si>
    <t>N85K2-1</t>
  </si>
  <si>
    <t>N87LC-1</t>
  </si>
  <si>
    <t>N82CQ-1</t>
  </si>
  <si>
    <t>N82CM-1</t>
  </si>
  <si>
    <t>N8651-1</t>
  </si>
  <si>
    <t>N8651-2</t>
  </si>
  <si>
    <t>N89H6-1</t>
  </si>
  <si>
    <t>N89RR-1</t>
  </si>
  <si>
    <t>N89T2-1</t>
  </si>
  <si>
    <t>N8634-1</t>
  </si>
  <si>
    <t>N89RQ-1</t>
  </si>
  <si>
    <t>N88JN-1</t>
  </si>
  <si>
    <t>N83RF-1</t>
  </si>
  <si>
    <t>N89AC-1</t>
  </si>
  <si>
    <t>N87LW-2</t>
  </si>
  <si>
    <t>N8766.03-1</t>
  </si>
  <si>
    <t>N8766.03-2</t>
  </si>
  <si>
    <t>N85GA-1</t>
  </si>
  <si>
    <t>N8650-1</t>
  </si>
  <si>
    <t>N8ALK</t>
  </si>
  <si>
    <t>N86N3-1</t>
  </si>
  <si>
    <t>N86N3-2</t>
  </si>
  <si>
    <t>N87HM;N87LC</t>
  </si>
  <si>
    <t>N82CQ-2</t>
  </si>
  <si>
    <t>N8508-1</t>
  </si>
  <si>
    <t>N82NS-1</t>
  </si>
  <si>
    <t>N8718;SJ035200</t>
  </si>
  <si>
    <t>N8718+SJ005800</t>
  </si>
  <si>
    <t>N881R;EP304100</t>
  </si>
  <si>
    <t>N8852;SJ032600</t>
  </si>
  <si>
    <t>N88JL;SJ032600</t>
  </si>
  <si>
    <t>N88JL;SJ032500</t>
  </si>
  <si>
    <t>N88JL;SJ032500-1</t>
  </si>
  <si>
    <t>N88JM;(SJ029000+SJ031100)</t>
  </si>
  <si>
    <t>N88JM;SJ028900</t>
  </si>
  <si>
    <t>N881S;SJ031500</t>
  </si>
  <si>
    <t>N89NJ.01+SJ035100</t>
  </si>
  <si>
    <t>N89NJ.01+SJ032900</t>
  </si>
  <si>
    <t>N87TM.01;N829T.03</t>
  </si>
  <si>
    <t>N8A92-1</t>
  </si>
  <si>
    <t>N8A93-1</t>
  </si>
  <si>
    <t>N88K4.02-1</t>
  </si>
  <si>
    <t>N8A91-1</t>
  </si>
  <si>
    <t>N8569-1</t>
  </si>
  <si>
    <t>N856A-1</t>
  </si>
  <si>
    <t>N89HK-1</t>
  </si>
  <si>
    <t>N8650-2</t>
  </si>
  <si>
    <t>N82FF-1</t>
  </si>
  <si>
    <t>N82FF-2</t>
  </si>
  <si>
    <t>N82Q8.01-1</t>
  </si>
  <si>
    <t>N8718;(SJ028500+SJ023600)</t>
  </si>
  <si>
    <t>N8CC0.01;SJ035100</t>
  </si>
  <si>
    <t>N88KC-1</t>
  </si>
  <si>
    <t>N89NG;SJ036700</t>
  </si>
  <si>
    <t>N82AQ-1</t>
  </si>
  <si>
    <t>N88KC-2</t>
  </si>
  <si>
    <t>N881R;SJ022700</t>
  </si>
  <si>
    <t>N89H9-1</t>
  </si>
  <si>
    <t>N8A8P-1</t>
  </si>
  <si>
    <t>N88KC-3</t>
  </si>
  <si>
    <t>JCETN7SHG-1/JCETN7YCM.02</t>
    <phoneticPr fontId="4" type="noConversion"/>
  </si>
  <si>
    <t>B17S0</t>
    <phoneticPr fontId="4" type="noConversion"/>
  </si>
  <si>
    <t>HE01328</t>
    <phoneticPr fontId="4" type="noConversion"/>
  </si>
  <si>
    <t>SOT23-6</t>
    <phoneticPr fontId="4" type="noConversion"/>
  </si>
  <si>
    <t>NM3MA</t>
    <phoneticPr fontId="4" type="noConversion"/>
  </si>
  <si>
    <t>NM3PA</t>
    <phoneticPr fontId="4" type="noConversion"/>
  </si>
  <si>
    <t>HE01329</t>
    <phoneticPr fontId="4" type="noConversion"/>
  </si>
  <si>
    <t>N8ALJ</t>
  </si>
  <si>
    <t>SY8003DFC</t>
    <phoneticPr fontId="4" type="noConversion"/>
  </si>
  <si>
    <t>A25A1</t>
    <phoneticPr fontId="4" type="noConversion"/>
  </si>
  <si>
    <t>HE01330</t>
    <phoneticPr fontId="4" type="noConversion"/>
  </si>
  <si>
    <t>DFN2*2-8</t>
    <phoneticPr fontId="4" type="noConversion"/>
  </si>
  <si>
    <t>JD3NB</t>
    <phoneticPr fontId="4" type="noConversion"/>
  </si>
  <si>
    <t>JD3PA</t>
    <phoneticPr fontId="4" type="noConversion"/>
  </si>
  <si>
    <t>N82FA.02</t>
    <phoneticPr fontId="4" type="noConversion"/>
  </si>
  <si>
    <t>HE01331</t>
    <phoneticPr fontId="4" type="noConversion"/>
  </si>
  <si>
    <t>HE01332</t>
    <phoneticPr fontId="4" type="noConversion"/>
  </si>
  <si>
    <t>JD3PB</t>
    <phoneticPr fontId="4" type="noConversion"/>
  </si>
  <si>
    <t>N84A7</t>
  </si>
  <si>
    <t>SYW232DFC</t>
    <phoneticPr fontId="4" type="noConversion"/>
  </si>
  <si>
    <t>HE01333</t>
    <phoneticPr fontId="4" type="noConversion"/>
  </si>
  <si>
    <t>A25A0</t>
    <phoneticPr fontId="4" type="noConversion"/>
  </si>
  <si>
    <t>HU3PA</t>
    <phoneticPr fontId="4" type="noConversion"/>
  </si>
  <si>
    <t>HE01334</t>
    <phoneticPr fontId="4" type="noConversion"/>
  </si>
  <si>
    <t>HU3PB</t>
    <phoneticPr fontId="4" type="noConversion"/>
  </si>
  <si>
    <t>N85K0</t>
  </si>
  <si>
    <t>SY5814UABC</t>
    <phoneticPr fontId="4" type="noConversion"/>
  </si>
  <si>
    <t>E02EU0</t>
    <phoneticPr fontId="4" type="noConversion"/>
  </si>
  <si>
    <t>HE01335</t>
    <phoneticPr fontId="4" type="noConversion"/>
  </si>
  <si>
    <t>RR3FA</t>
    <phoneticPr fontId="4" type="noConversion"/>
  </si>
  <si>
    <t>RR3PA</t>
    <phoneticPr fontId="4" type="noConversion"/>
  </si>
  <si>
    <t>N82P0</t>
  </si>
  <si>
    <t>24#,25#</t>
  </si>
  <si>
    <t>E02Q1</t>
    <phoneticPr fontId="4" type="noConversion"/>
  </si>
  <si>
    <t>HE01336</t>
    <phoneticPr fontId="4" type="noConversion"/>
  </si>
  <si>
    <t>MH3OA</t>
    <phoneticPr fontId="4" type="noConversion"/>
  </si>
  <si>
    <t>HE01337</t>
    <phoneticPr fontId="4" type="noConversion"/>
  </si>
  <si>
    <t>N89T0</t>
  </si>
  <si>
    <t>SY5810ABC</t>
    <phoneticPr fontId="4" type="noConversion"/>
  </si>
  <si>
    <t>E02F1</t>
    <phoneticPr fontId="4" type="noConversion"/>
  </si>
  <si>
    <t>HE01338</t>
    <phoneticPr fontId="4" type="noConversion"/>
  </si>
  <si>
    <t>GZ3MB</t>
    <phoneticPr fontId="4" type="noConversion"/>
  </si>
  <si>
    <t>GZ3PA</t>
    <phoneticPr fontId="4" type="noConversion"/>
  </si>
  <si>
    <t>HE01339</t>
    <phoneticPr fontId="4" type="noConversion"/>
  </si>
  <si>
    <t>N89H8</t>
  </si>
  <si>
    <t>SY8002AABC</t>
    <phoneticPr fontId="4" type="noConversion"/>
  </si>
  <si>
    <t>A25C1</t>
    <phoneticPr fontId="4" type="noConversion"/>
  </si>
  <si>
    <t>HE01340</t>
    <phoneticPr fontId="4" type="noConversion"/>
  </si>
  <si>
    <t>KG3PA</t>
    <phoneticPr fontId="4" type="noConversion"/>
  </si>
  <si>
    <t>HE01341</t>
    <phoneticPr fontId="4" type="noConversion"/>
  </si>
  <si>
    <t>N8GNP</t>
  </si>
  <si>
    <t>SY7201ABC</t>
    <phoneticPr fontId="4" type="noConversion"/>
  </si>
  <si>
    <t>B07L1</t>
    <phoneticPr fontId="4" type="noConversion"/>
  </si>
  <si>
    <t>HE01342</t>
    <phoneticPr fontId="4" type="noConversion"/>
  </si>
  <si>
    <t>N875T</t>
  </si>
  <si>
    <t>HE01343</t>
    <phoneticPr fontId="4" type="noConversion"/>
  </si>
  <si>
    <r>
      <t>9#(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r>
      <rPr>
        <sz val="10"/>
        <color rgb="FFFF0000"/>
        <rFont val="Arial"/>
        <family val="2"/>
      </rPr>
      <t/>
    </r>
    <phoneticPr fontId="4" type="noConversion"/>
  </si>
  <si>
    <t>TW3PA</t>
    <phoneticPr fontId="4" type="noConversion"/>
  </si>
  <si>
    <t>SY58593AFAC</t>
    <phoneticPr fontId="4" type="noConversion"/>
  </si>
  <si>
    <t>HE01344</t>
    <phoneticPr fontId="4" type="noConversion"/>
  </si>
  <si>
    <t>E02TD0+A2X02A</t>
    <phoneticPr fontId="4" type="noConversion"/>
  </si>
  <si>
    <t>E02TD0+A2X02A</t>
    <phoneticPr fontId="4" type="noConversion"/>
  </si>
  <si>
    <t>SO8</t>
    <phoneticPr fontId="4" type="noConversion"/>
  </si>
  <si>
    <t>AMK3FB</t>
    <phoneticPr fontId="4" type="noConversion"/>
  </si>
  <si>
    <t>AMK3PA</t>
    <phoneticPr fontId="4" type="noConversion"/>
  </si>
  <si>
    <t>ASMC</t>
    <phoneticPr fontId="4" type="noConversion"/>
  </si>
  <si>
    <t>ASMC</t>
    <phoneticPr fontId="4" type="noConversion"/>
  </si>
  <si>
    <t>7+14</t>
    <phoneticPr fontId="4" type="noConversion"/>
  </si>
  <si>
    <t>N84AF+SJ020700</t>
    <phoneticPr fontId="4" type="noConversion"/>
  </si>
  <si>
    <t>14#~20#+5#~13#,15#~16#,18#~20#</t>
    <phoneticPr fontId="4" type="noConversion"/>
  </si>
  <si>
    <t>HE01345</t>
    <phoneticPr fontId="4" type="noConversion"/>
  </si>
  <si>
    <t>AMK3PB</t>
    <phoneticPr fontId="4" type="noConversion"/>
  </si>
  <si>
    <t>5+10</t>
    <phoneticPr fontId="4" type="noConversion"/>
  </si>
  <si>
    <t>N84AF+SJ022700</t>
    <phoneticPr fontId="4" type="noConversion"/>
  </si>
  <si>
    <t>21#~25#+14#~23#</t>
    <phoneticPr fontId="4" type="noConversion"/>
  </si>
  <si>
    <t>HE01346</t>
    <phoneticPr fontId="4" type="noConversion"/>
  </si>
  <si>
    <t>AMK3PC</t>
    <phoneticPr fontId="4" type="noConversion"/>
  </si>
  <si>
    <t>N84GL+(SJ022700+SJ027000)</t>
    <phoneticPr fontId="4" type="noConversion"/>
  </si>
  <si>
    <t>1#~5#+(24#~25#+7#~14#)</t>
    <phoneticPr fontId="4" type="noConversion"/>
  </si>
  <si>
    <t>SY6288D20AAC</t>
    <phoneticPr fontId="3" type="noConversion"/>
  </si>
  <si>
    <t>C11D1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</si>
  <si>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</si>
  <si>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RE3OA</t>
    <phoneticPr fontId="3" type="noConversion"/>
  </si>
  <si>
    <t>HJTC</t>
    <phoneticPr fontId="3" type="noConversion"/>
  </si>
  <si>
    <t>N7K1T.08</t>
    <phoneticPr fontId="3" type="noConversion"/>
  </si>
  <si>
    <r>
      <t>4#(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3" type="noConversion"/>
  </si>
  <si>
    <t>SY6288C20AAC</t>
    <phoneticPr fontId="3" type="noConversion"/>
  </si>
  <si>
    <t>C11C0</t>
    <phoneticPr fontId="3" type="noConversion"/>
  </si>
  <si>
    <t>RT3OA</t>
    <phoneticPr fontId="3" type="noConversion"/>
  </si>
  <si>
    <r>
      <t>5#(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3" type="noConversion"/>
  </si>
  <si>
    <t>HE01347</t>
    <phoneticPr fontId="4" type="noConversion"/>
  </si>
  <si>
    <t>HE01348</t>
    <phoneticPr fontId="4" type="noConversion"/>
  </si>
  <si>
    <t>AJM3PA</t>
    <phoneticPr fontId="4" type="noConversion"/>
  </si>
  <si>
    <t>HE01350</t>
    <phoneticPr fontId="4" type="noConversion"/>
  </si>
  <si>
    <t>AJM3PB</t>
    <phoneticPr fontId="4" type="noConversion"/>
  </si>
  <si>
    <t>AJM3PC</t>
    <phoneticPr fontId="4" type="noConversion"/>
  </si>
  <si>
    <t>AJM3PD</t>
    <phoneticPr fontId="4" type="noConversion"/>
  </si>
  <si>
    <t>HE01349</t>
    <phoneticPr fontId="4" type="noConversion"/>
  </si>
  <si>
    <t>N89FT+SJ020900</t>
    <phoneticPr fontId="4" type="noConversion"/>
  </si>
  <si>
    <t>SYK735FAC</t>
    <phoneticPr fontId="4" type="noConversion"/>
  </si>
  <si>
    <t>N88RH+SJ021400</t>
    <phoneticPr fontId="4" type="noConversion"/>
  </si>
  <si>
    <t>N88RH+(SJ021300+SJ021400)</t>
    <phoneticPr fontId="4" type="noConversion"/>
  </si>
  <si>
    <t>HE01351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</si>
  <si>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</si>
  <si>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N88RL+SJ025100</t>
    <phoneticPr fontId="4" type="noConversion"/>
  </si>
  <si>
    <t>N88RL+(SJ026700+SJ025100)</t>
    <phoneticPr fontId="4" type="noConversion"/>
  </si>
  <si>
    <t>13#~25#+(1#~25#+25#)</t>
    <phoneticPr fontId="4" type="noConversion"/>
  </si>
  <si>
    <t>HE01352</t>
    <phoneticPr fontId="4" type="noConversion"/>
  </si>
  <si>
    <t>HE01353</t>
    <phoneticPr fontId="4" type="noConversion"/>
  </si>
  <si>
    <t>N7K1T.10</t>
    <phoneticPr fontId="3" type="noConversion"/>
  </si>
  <si>
    <t>I14A0</t>
    <phoneticPr fontId="4" type="noConversion"/>
  </si>
  <si>
    <t>JCET</t>
    <phoneticPr fontId="4" type="noConversion"/>
  </si>
  <si>
    <t>ASMC</t>
    <phoneticPr fontId="4" type="noConversion"/>
  </si>
  <si>
    <t>N8FSK</t>
  </si>
  <si>
    <t>5#~6#</t>
  </si>
  <si>
    <t>HE01354</t>
    <phoneticPr fontId="4" type="noConversion"/>
  </si>
  <si>
    <t>A25A1</t>
    <phoneticPr fontId="4" type="noConversion"/>
  </si>
  <si>
    <t>JCET</t>
    <phoneticPr fontId="4" type="noConversion"/>
  </si>
  <si>
    <t>HE01355</t>
    <phoneticPr fontId="4" type="noConversion"/>
  </si>
  <si>
    <t>VE3PA</t>
    <phoneticPr fontId="4" type="noConversion"/>
  </si>
  <si>
    <t>ASMC</t>
    <phoneticPr fontId="4" type="noConversion"/>
  </si>
  <si>
    <t>DFN3*3-10</t>
    <phoneticPr fontId="4" type="noConversion"/>
  </si>
  <si>
    <t>E02R2</t>
    <phoneticPr fontId="4" type="noConversion"/>
  </si>
  <si>
    <t>HE01357</t>
    <phoneticPr fontId="4" type="noConversion"/>
  </si>
  <si>
    <t>吕政试验片</t>
    <phoneticPr fontId="4" type="noConversion"/>
  </si>
  <si>
    <t>AGB3PA</t>
    <phoneticPr fontId="4" type="noConversion"/>
  </si>
  <si>
    <t>AGB3PB</t>
    <phoneticPr fontId="4" type="noConversion"/>
  </si>
  <si>
    <t>HJTC</t>
    <phoneticPr fontId="4" type="noConversion"/>
  </si>
  <si>
    <t>N89T1.01</t>
  </si>
  <si>
    <t>12#</t>
    <phoneticPr fontId="4" type="noConversion"/>
  </si>
  <si>
    <t>13#</t>
    <phoneticPr fontId="4" type="noConversion"/>
  </si>
  <si>
    <r>
      <t>wafer</t>
    </r>
    <r>
      <rPr>
        <sz val="10"/>
        <rFont val="宋体"/>
        <family val="3"/>
        <charset val="134"/>
      </rPr>
      <t>已用来做工程样品，订单取消</t>
    </r>
    <phoneticPr fontId="4" type="noConversion"/>
  </si>
  <si>
    <t>SY7301ADC</t>
    <phoneticPr fontId="4" type="noConversion"/>
  </si>
  <si>
    <t>B40L1</t>
  </si>
  <si>
    <t>JCET</t>
    <phoneticPr fontId="4" type="noConversion"/>
  </si>
  <si>
    <t>HE01359</t>
    <phoneticPr fontId="4" type="noConversion"/>
  </si>
  <si>
    <t>HE01360</t>
    <phoneticPr fontId="4" type="noConversion"/>
  </si>
  <si>
    <t>HE01361</t>
    <phoneticPr fontId="4" type="noConversion"/>
  </si>
  <si>
    <t>RY3PA</t>
    <phoneticPr fontId="4" type="noConversion"/>
  </si>
  <si>
    <t>RY3PB</t>
    <phoneticPr fontId="4" type="noConversion"/>
  </si>
  <si>
    <t>RY3PC</t>
    <phoneticPr fontId="4" type="noConversion"/>
  </si>
  <si>
    <t>N8HC5</t>
  </si>
  <si>
    <t>N8HC2</t>
  </si>
  <si>
    <t>SY7301ADC</t>
    <phoneticPr fontId="4" type="noConversion"/>
  </si>
  <si>
    <t>HE01362</t>
    <phoneticPr fontId="4" type="noConversion"/>
  </si>
  <si>
    <t>HJTC</t>
    <phoneticPr fontId="4" type="noConversion"/>
  </si>
  <si>
    <t>AIE3PA</t>
    <phoneticPr fontId="4" type="noConversion"/>
  </si>
  <si>
    <t>N8GNT</t>
  </si>
  <si>
    <t>15# ~20#</t>
  </si>
  <si>
    <t>DFN3×4-12</t>
    <phoneticPr fontId="4" type="noConversion"/>
  </si>
  <si>
    <t>A10B1</t>
    <phoneticPr fontId="3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</si>
  <si>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</si>
  <si>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</si>
  <si>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</si>
  <si>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HE01363</t>
    <phoneticPr fontId="4" type="noConversion"/>
  </si>
  <si>
    <t>AJM3PE</t>
    <phoneticPr fontId="4" type="noConversion"/>
  </si>
  <si>
    <t>AJM3PF</t>
    <phoneticPr fontId="4" type="noConversion"/>
  </si>
  <si>
    <t>ASMC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</si>
  <si>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+50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</si>
  <si>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+(SJ024900+SJ025200)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</si>
  <si>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+(1#~25#+1#~25#)</t>
    </r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</si>
  <si>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</si>
  <si>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SY58200FAC</t>
    <phoneticPr fontId="4" type="noConversion"/>
  </si>
  <si>
    <t>E02G1+A1X03A</t>
    <phoneticPr fontId="4" type="noConversion"/>
  </si>
  <si>
    <t>JCET</t>
    <phoneticPr fontId="4" type="noConversion"/>
  </si>
  <si>
    <t>HE01364</t>
    <phoneticPr fontId="4" type="noConversion"/>
  </si>
  <si>
    <t>ALJ3EA</t>
    <phoneticPr fontId="4" type="noConversion"/>
  </si>
  <si>
    <t>ALJ3PA</t>
    <phoneticPr fontId="4" type="noConversion"/>
  </si>
  <si>
    <t>ASMC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</si>
  <si>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+3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</si>
  <si>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+EP291900</t>
    </r>
    <phoneticPr fontId="4" type="noConversion"/>
  </si>
  <si>
    <r>
      <t>余片</t>
    </r>
    <r>
      <rPr>
        <sz val="10"/>
        <rFont val="Arial"/>
        <family val="2"/>
      </rPr>
      <t>+4#~6#</t>
    </r>
    <phoneticPr fontId="4" type="noConversion"/>
  </si>
  <si>
    <t>SY58202FAC</t>
    <phoneticPr fontId="4" type="noConversion"/>
  </si>
  <si>
    <t>E02G1+A1X02A</t>
    <phoneticPr fontId="4" type="noConversion"/>
  </si>
  <si>
    <t>AIG3IA</t>
    <phoneticPr fontId="4" type="noConversion"/>
  </si>
  <si>
    <t>AIG3PA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</si>
  <si>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+6</t>
    </r>
    <phoneticPr fontId="4" type="noConversion"/>
  </si>
  <si>
    <t>HE01365</t>
    <phoneticPr fontId="4" type="noConversion"/>
  </si>
  <si>
    <t>试验片，全部报废</t>
  </si>
  <si>
    <r>
      <t>MOS</t>
    </r>
    <r>
      <rPr>
        <sz val="10"/>
        <rFont val="宋体"/>
        <family val="3"/>
        <charset val="134"/>
      </rPr>
      <t>异常</t>
    </r>
  </si>
  <si>
    <t>JCET</t>
    <phoneticPr fontId="4" type="noConversion"/>
  </si>
  <si>
    <t>HJTC</t>
    <phoneticPr fontId="4" type="noConversion"/>
  </si>
  <si>
    <t>N864Y-A/N864Y-1</t>
    <phoneticPr fontId="4" type="noConversion"/>
  </si>
  <si>
    <r>
      <rPr>
        <sz val="10"/>
        <rFont val="宋体"/>
        <family val="3"/>
        <charset val="134"/>
      </rPr>
      <t>求偿</t>
    </r>
    <r>
      <rPr>
        <sz val="10"/>
        <rFont val="Arial"/>
        <family val="2"/>
      </rPr>
      <t>44239</t>
    </r>
    <r>
      <rPr>
        <sz val="10"/>
        <rFont val="宋体"/>
        <family val="3"/>
        <charset val="134"/>
      </rPr>
      <t>颗</t>
    </r>
    <phoneticPr fontId="4" type="noConversion"/>
  </si>
  <si>
    <t>N89T3-1</t>
  </si>
  <si>
    <t>N8C1W-1</t>
  </si>
  <si>
    <t>N82P0.07-1</t>
  </si>
  <si>
    <t>N88MN-2</t>
  </si>
  <si>
    <t>N8CNJ-1</t>
  </si>
  <si>
    <t>N8CNJ-2</t>
  </si>
  <si>
    <t>N8CNK-1</t>
  </si>
  <si>
    <t>N82AL-3</t>
  </si>
  <si>
    <t>N8553-1</t>
  </si>
  <si>
    <t>N8706-1</t>
  </si>
  <si>
    <t>N864W.04-1</t>
  </si>
  <si>
    <t>N8ALK-1</t>
  </si>
  <si>
    <t>N82FA.02</t>
  </si>
  <si>
    <t>N84A7-1</t>
  </si>
  <si>
    <t>N84A7-2</t>
  </si>
  <si>
    <t>N89HH.01-1</t>
  </si>
  <si>
    <t>N88JP-2</t>
  </si>
  <si>
    <t>N8GNP-1</t>
  </si>
  <si>
    <t>N8037.08-1</t>
  </si>
  <si>
    <t>N84AF;SJ020700</t>
  </si>
  <si>
    <t>N84AF;SJ022700</t>
  </si>
  <si>
    <t>N84GL;(SJ022700+SJ027000)</t>
  </si>
  <si>
    <t>N7K1T.08-1</t>
  </si>
  <si>
    <t>N7K1T.10-1</t>
  </si>
  <si>
    <t>N89FT;SJ020900</t>
  </si>
  <si>
    <t>N88RH;SJ021400</t>
  </si>
  <si>
    <t>N88RH;(SJ021300+SJ021400)</t>
  </si>
  <si>
    <t>N88RL;SJ025100</t>
  </si>
  <si>
    <t>N88RL;(SJ026700+SJ025100)</t>
  </si>
  <si>
    <t>N85K0-1</t>
  </si>
  <si>
    <t>N89T1.01-1</t>
  </si>
  <si>
    <t>N8C1T</t>
    <phoneticPr fontId="4" type="noConversion"/>
  </si>
  <si>
    <t>HE01358</t>
    <phoneticPr fontId="4" type="noConversion"/>
  </si>
  <si>
    <t>E02J1</t>
    <phoneticPr fontId="4" type="noConversion"/>
  </si>
  <si>
    <t>HE01367</t>
    <phoneticPr fontId="4" type="noConversion"/>
  </si>
  <si>
    <t>SY5814UABC</t>
    <phoneticPr fontId="4" type="noConversion"/>
  </si>
  <si>
    <t>E02EU0</t>
    <phoneticPr fontId="4" type="noConversion"/>
  </si>
  <si>
    <t>HE01368</t>
    <phoneticPr fontId="4" type="noConversion"/>
  </si>
  <si>
    <t>N8H6H.01</t>
  </si>
  <si>
    <t>E02S1</t>
    <phoneticPr fontId="4" type="noConversion"/>
  </si>
  <si>
    <t>HE01369</t>
    <phoneticPr fontId="4" type="noConversion"/>
  </si>
  <si>
    <t>ALH3LA</t>
    <phoneticPr fontId="4" type="noConversion"/>
  </si>
  <si>
    <t>N8GWM.02</t>
  </si>
  <si>
    <t>SY8020LDCC</t>
    <phoneticPr fontId="4" type="noConversion"/>
  </si>
  <si>
    <t>A11A1</t>
    <phoneticPr fontId="4" type="noConversion"/>
  </si>
  <si>
    <t>HE01370</t>
    <phoneticPr fontId="4" type="noConversion"/>
  </si>
  <si>
    <t>DFN3*3-12</t>
    <phoneticPr fontId="4" type="noConversion"/>
  </si>
  <si>
    <t>DFN3*3-12</t>
    <phoneticPr fontId="4" type="noConversion"/>
  </si>
  <si>
    <t>LX3GA</t>
    <phoneticPr fontId="4" type="noConversion"/>
  </si>
  <si>
    <t>LX3PA</t>
    <phoneticPr fontId="4" type="noConversion"/>
  </si>
  <si>
    <t>HJTC</t>
    <phoneticPr fontId="4" type="noConversion"/>
  </si>
  <si>
    <t>D</t>
    <phoneticPr fontId="4" type="noConversion"/>
  </si>
  <si>
    <t>HE01371</t>
    <phoneticPr fontId="4" type="noConversion"/>
  </si>
  <si>
    <t>AIS3PA</t>
    <phoneticPr fontId="4" type="noConversion"/>
  </si>
  <si>
    <t>9+9</t>
    <phoneticPr fontId="4" type="noConversion"/>
  </si>
  <si>
    <t>HE01372</t>
    <phoneticPr fontId="4" type="noConversion"/>
  </si>
  <si>
    <t>3+3</t>
    <phoneticPr fontId="4" type="noConversion"/>
  </si>
  <si>
    <t>N87HM+N881L.01</t>
    <phoneticPr fontId="4" type="noConversion"/>
  </si>
  <si>
    <t>N8A3F+N881L.01</t>
    <phoneticPr fontId="4" type="noConversion"/>
  </si>
  <si>
    <t>17#~25#+3#~11#</t>
    <phoneticPr fontId="4" type="noConversion"/>
  </si>
  <si>
    <t>21#~23#+12#~14#</t>
    <phoneticPr fontId="4" type="noConversion"/>
  </si>
  <si>
    <t>SY50101FAC</t>
    <phoneticPr fontId="4" type="noConversion"/>
  </si>
  <si>
    <t>AMD3PA</t>
    <phoneticPr fontId="4" type="noConversion"/>
  </si>
  <si>
    <t>4+6</t>
    <phoneticPr fontId="4" type="noConversion"/>
  </si>
  <si>
    <t>HE01374</t>
    <phoneticPr fontId="4" type="noConversion"/>
  </si>
  <si>
    <t>AMD3PB</t>
    <phoneticPr fontId="4" type="noConversion"/>
  </si>
  <si>
    <t>6+9</t>
    <phoneticPr fontId="4" type="noConversion"/>
  </si>
  <si>
    <t>N8GWK+SJ035100</t>
    <phoneticPr fontId="4" type="noConversion"/>
  </si>
  <si>
    <t>20#~21#,24#~25#+7#~12#</t>
    <phoneticPr fontId="4" type="noConversion"/>
  </si>
  <si>
    <t>N8GWK.05+SJ035100</t>
    <phoneticPr fontId="4" type="noConversion"/>
  </si>
  <si>
    <t>16#~19#,22#~23#+13#~21#</t>
    <phoneticPr fontId="4" type="noConversion"/>
  </si>
  <si>
    <t>HE01375</t>
    <phoneticPr fontId="4" type="noConversion"/>
  </si>
  <si>
    <t>E02TD0+A3X01A</t>
    <phoneticPr fontId="4" type="noConversion"/>
  </si>
  <si>
    <t>AMM3LB</t>
    <phoneticPr fontId="4" type="noConversion"/>
  </si>
  <si>
    <t>AMM3PA</t>
    <phoneticPr fontId="4" type="noConversion"/>
  </si>
  <si>
    <t>ASMC</t>
    <phoneticPr fontId="4" type="noConversion"/>
  </si>
  <si>
    <t>6+17</t>
    <phoneticPr fontId="4" type="noConversion"/>
  </si>
  <si>
    <t>SY58294AFAC</t>
    <phoneticPr fontId="4" type="noConversion"/>
  </si>
  <si>
    <t>N84GL+(SJ023600+SJ028100)</t>
    <phoneticPr fontId="4" type="noConversion"/>
  </si>
  <si>
    <t>6#~11#+(15#~25#+1#~6#)</t>
    <phoneticPr fontId="4" type="noConversion"/>
  </si>
  <si>
    <t>HE01376</t>
    <phoneticPr fontId="4" type="noConversion"/>
  </si>
  <si>
    <t>AJM3PG</t>
    <phoneticPr fontId="4" type="noConversion"/>
  </si>
  <si>
    <t>HE01377</t>
    <phoneticPr fontId="4" type="noConversion"/>
  </si>
  <si>
    <t>HE01379</t>
    <phoneticPr fontId="4" type="noConversion"/>
  </si>
  <si>
    <t>AJM3PH</t>
    <phoneticPr fontId="4" type="noConversion"/>
  </si>
  <si>
    <t>AJM3PI</t>
    <phoneticPr fontId="4" type="noConversion"/>
  </si>
  <si>
    <t>AJM3PJ</t>
    <phoneticPr fontId="4" type="noConversion"/>
  </si>
  <si>
    <t>13+26</t>
    <phoneticPr fontId="4" type="noConversion"/>
  </si>
  <si>
    <t>12+24</t>
    <phoneticPr fontId="4" type="noConversion"/>
  </si>
  <si>
    <t>8+16</t>
    <phoneticPr fontId="4" type="noConversion"/>
  </si>
  <si>
    <t>N89FT+(SJ025300+SJ027000)</t>
    <phoneticPr fontId="4" type="noConversion"/>
  </si>
  <si>
    <t>13#~25#+(1#~25#+15#)</t>
    <phoneticPr fontId="4" type="noConversion"/>
  </si>
  <si>
    <t>N88RP+SJ020600</t>
    <phoneticPr fontId="4" type="noConversion"/>
  </si>
  <si>
    <t>1#~12#+1#~17#,19#~25#</t>
    <phoneticPr fontId="4" type="noConversion"/>
  </si>
  <si>
    <t>N89FS+(SJ027000+SJ026600)</t>
    <phoneticPr fontId="4" type="noConversion"/>
  </si>
  <si>
    <t>1#~8#+(18#~25#+1#~8#)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</si>
  <si>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</si>
  <si>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HE01373</t>
    <phoneticPr fontId="4" type="noConversion"/>
  </si>
  <si>
    <t>SY8660DPC</t>
    <phoneticPr fontId="3" type="noConversion"/>
  </si>
  <si>
    <t>SY8053DBC</t>
    <phoneticPr fontId="3" type="noConversion"/>
  </si>
  <si>
    <t>SY8246ADNC</t>
    <phoneticPr fontId="3" type="noConversion"/>
  </si>
  <si>
    <t>B17S0</t>
    <phoneticPr fontId="4" type="noConversion"/>
  </si>
  <si>
    <t>JCET</t>
    <phoneticPr fontId="4" type="noConversion"/>
  </si>
  <si>
    <t>HE01380</t>
    <phoneticPr fontId="4" type="noConversion"/>
  </si>
  <si>
    <t>NM3PB</t>
    <phoneticPr fontId="4" type="noConversion"/>
  </si>
  <si>
    <t>NM3QA</t>
    <phoneticPr fontId="4" type="noConversion"/>
  </si>
  <si>
    <t>HJTC</t>
    <phoneticPr fontId="4" type="noConversion"/>
  </si>
  <si>
    <t>HE01381</t>
    <phoneticPr fontId="4" type="noConversion"/>
  </si>
  <si>
    <t>N8GNK</t>
  </si>
  <si>
    <t>6+10</t>
    <phoneticPr fontId="4" type="noConversion"/>
  </si>
  <si>
    <t>N8GMP+SJ041504</t>
    <phoneticPr fontId="4" type="noConversion"/>
  </si>
  <si>
    <t>SY5814A1ABC</t>
    <phoneticPr fontId="4" type="noConversion"/>
  </si>
  <si>
    <t>E02Q1</t>
    <phoneticPr fontId="4" type="noConversion"/>
  </si>
  <si>
    <t>JCET</t>
    <phoneticPr fontId="4" type="noConversion"/>
  </si>
  <si>
    <t>SOT23-6</t>
    <phoneticPr fontId="4" type="noConversion"/>
  </si>
  <si>
    <t>MH3PB</t>
    <phoneticPr fontId="4" type="noConversion"/>
  </si>
  <si>
    <t>MH3QA</t>
    <phoneticPr fontId="4" type="noConversion"/>
  </si>
  <si>
    <t>HJTC</t>
    <phoneticPr fontId="4" type="noConversion"/>
  </si>
  <si>
    <t>HE01383</t>
    <phoneticPr fontId="4" type="noConversion"/>
  </si>
  <si>
    <t>N8H6H</t>
  </si>
  <si>
    <t>HE01382</t>
    <phoneticPr fontId="4" type="noConversion"/>
  </si>
  <si>
    <t>SY8002BABC</t>
    <phoneticPr fontId="4" type="noConversion"/>
  </si>
  <si>
    <t>A25F0</t>
    <phoneticPr fontId="4" type="noConversion"/>
  </si>
  <si>
    <t>JCET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</si>
  <si>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</si>
  <si>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NT3OB</t>
    <phoneticPr fontId="4" type="noConversion"/>
  </si>
  <si>
    <t>HE01384</t>
    <phoneticPr fontId="4" type="noConversion"/>
  </si>
  <si>
    <t>A11A1</t>
    <phoneticPr fontId="4" type="noConversion"/>
  </si>
  <si>
    <t>HE01385</t>
    <phoneticPr fontId="4" type="noConversion"/>
  </si>
  <si>
    <t>D</t>
    <phoneticPr fontId="4" type="noConversion"/>
  </si>
  <si>
    <t>LX3QA</t>
    <phoneticPr fontId="4" type="noConversion"/>
  </si>
  <si>
    <t>SY8060DCC</t>
    <phoneticPr fontId="4" type="noConversion"/>
  </si>
  <si>
    <t>DFN3*3-12</t>
    <phoneticPr fontId="4" type="noConversion"/>
  </si>
  <si>
    <t>15#~21#</t>
  </si>
  <si>
    <t>HE01386</t>
    <phoneticPr fontId="4" type="noConversion"/>
  </si>
  <si>
    <t>LQ3PA</t>
    <phoneticPr fontId="4" type="noConversion"/>
  </si>
  <si>
    <t>LQ3QA</t>
    <phoneticPr fontId="4" type="noConversion"/>
  </si>
  <si>
    <t>ASMC</t>
    <phoneticPr fontId="4" type="noConversion"/>
  </si>
  <si>
    <t>SY8660DPC</t>
    <phoneticPr fontId="4" type="noConversion"/>
  </si>
  <si>
    <t>DFN3*3-14</t>
    <phoneticPr fontId="4" type="noConversion"/>
  </si>
  <si>
    <t>N8FSK.03</t>
  </si>
  <si>
    <t>SY5800DFAC</t>
    <phoneticPr fontId="4" type="noConversion"/>
  </si>
  <si>
    <t>E02U1</t>
  </si>
  <si>
    <t>JCET</t>
    <phoneticPr fontId="4" type="noConversion"/>
  </si>
  <si>
    <t>SO8</t>
    <phoneticPr fontId="4" type="noConversion"/>
  </si>
  <si>
    <t>HJTC</t>
    <phoneticPr fontId="4" type="noConversion"/>
  </si>
  <si>
    <t>N7PFW.04</t>
  </si>
  <si>
    <t>10#~11#</t>
  </si>
  <si>
    <t>HE01387</t>
    <phoneticPr fontId="4" type="noConversion"/>
  </si>
  <si>
    <t>SYH634DFC</t>
    <phoneticPr fontId="4" type="noConversion"/>
  </si>
  <si>
    <t>SYH634LDFC</t>
    <phoneticPr fontId="4" type="noConversion"/>
  </si>
  <si>
    <t>A52G0</t>
  </si>
  <si>
    <t>HE01388</t>
  </si>
  <si>
    <t>HE01389</t>
  </si>
  <si>
    <t>HE01390</t>
  </si>
  <si>
    <t>SOT23-5L</t>
  </si>
  <si>
    <t>HJTC</t>
    <phoneticPr fontId="4" type="noConversion"/>
  </si>
  <si>
    <t>N8H6T.06</t>
  </si>
  <si>
    <t>20#~21#</t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</si>
  <si>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</si>
  <si>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r>
      <t>Bumping,Marcom</t>
    </r>
    <r>
      <rPr>
        <sz val="10"/>
        <rFont val="宋体"/>
        <family val="3"/>
        <charset val="134"/>
      </rPr>
      <t>需要</t>
    </r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</si>
  <si>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</si>
  <si>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E02CD0+A5X03A</t>
  </si>
  <si>
    <t>JCET</t>
    <phoneticPr fontId="4" type="noConversion"/>
  </si>
  <si>
    <t>HE01391</t>
    <phoneticPr fontId="4" type="noConversion"/>
  </si>
  <si>
    <t>AHS3QA</t>
    <phoneticPr fontId="4" type="noConversion"/>
  </si>
  <si>
    <t>UW3QA</t>
    <phoneticPr fontId="4" type="noConversion"/>
  </si>
  <si>
    <t>UV3QA</t>
    <phoneticPr fontId="4" type="noConversion"/>
  </si>
  <si>
    <t>UH3QA</t>
    <phoneticPr fontId="4" type="noConversion"/>
  </si>
  <si>
    <t>SY6174FAC</t>
    <phoneticPr fontId="4" type="noConversion"/>
  </si>
  <si>
    <t>1+1</t>
    <phoneticPr fontId="4" type="noConversion"/>
  </si>
  <si>
    <t>N8H6G+EP304100</t>
    <phoneticPr fontId="4" type="noConversion"/>
  </si>
  <si>
    <t>11#+23#</t>
    <phoneticPr fontId="4" type="noConversion"/>
  </si>
  <si>
    <t>SY8100AABC</t>
    <phoneticPr fontId="3" type="noConversion"/>
  </si>
  <si>
    <t>A21A1</t>
    <phoneticPr fontId="3" type="noConversion"/>
  </si>
  <si>
    <t>SOT23-6</t>
    <phoneticPr fontId="3" type="noConversion"/>
  </si>
  <si>
    <t>HB3QA</t>
    <phoneticPr fontId="3" type="noConversion"/>
  </si>
  <si>
    <t>HE01392</t>
    <phoneticPr fontId="3" type="noConversion"/>
  </si>
  <si>
    <t>HE01393</t>
    <phoneticPr fontId="3" type="noConversion"/>
  </si>
  <si>
    <t>SY8100AABC</t>
    <phoneticPr fontId="3" type="noConversion"/>
  </si>
  <si>
    <t>N82CK</t>
  </si>
  <si>
    <t>SY8121BABC</t>
    <phoneticPr fontId="4" type="noConversion"/>
  </si>
  <si>
    <t>JCET</t>
    <phoneticPr fontId="4" type="noConversion"/>
  </si>
  <si>
    <t>A21D0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</si>
  <si>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</si>
  <si>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TV3OB</t>
    <phoneticPr fontId="4" type="noConversion"/>
  </si>
  <si>
    <t>HJTC</t>
    <phoneticPr fontId="4" type="noConversion"/>
  </si>
  <si>
    <t>HE01394</t>
    <phoneticPr fontId="4" type="noConversion"/>
  </si>
  <si>
    <t>N8CNC</t>
  </si>
  <si>
    <t>SY58291FAC</t>
    <phoneticPr fontId="4" type="noConversion"/>
  </si>
  <si>
    <t>JCET</t>
    <phoneticPr fontId="4" type="noConversion"/>
  </si>
  <si>
    <t>E02T2+A3X03A</t>
  </si>
  <si>
    <t>AJU3MA</t>
    <phoneticPr fontId="4" type="noConversion"/>
  </si>
  <si>
    <t>AJU3QA</t>
    <phoneticPr fontId="4" type="noConversion"/>
  </si>
  <si>
    <t>ASMC</t>
    <phoneticPr fontId="4" type="noConversion"/>
  </si>
  <si>
    <t>10+11</t>
    <phoneticPr fontId="4" type="noConversion"/>
  </si>
  <si>
    <t>HE01395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</si>
  <si>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</si>
  <si>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N89FS+SJ041500</t>
    <phoneticPr fontId="4" type="noConversion"/>
  </si>
  <si>
    <t>9#~18#+14#~22#,24#,25#</t>
    <phoneticPr fontId="4" type="noConversion"/>
  </si>
  <si>
    <t>N8HC5-1</t>
  </si>
  <si>
    <t>N8HC2-1</t>
  </si>
  <si>
    <t>N8GWM-1</t>
  </si>
  <si>
    <t>N8635-1</t>
  </si>
  <si>
    <t>N87HM;N881L.01</t>
  </si>
  <si>
    <t>N8A3F;N881L.01</t>
  </si>
  <si>
    <t>N8GWK;SJ035100</t>
  </si>
  <si>
    <t>N8GWK.05;SJ035100</t>
  </si>
  <si>
    <t>N84GL;(SJ023600+SJ028100)</t>
  </si>
  <si>
    <t>N89FT;(SJ025300+SJ027000)</t>
  </si>
  <si>
    <t>N88RP;SJ020600</t>
  </si>
  <si>
    <t>N88RP;(SJ025800+SJ027000)</t>
  </si>
  <si>
    <t>N89FS;(SJ027000+SJ026600)</t>
  </si>
  <si>
    <t>N8GNK-1</t>
  </si>
  <si>
    <t>N8H6H-1</t>
  </si>
  <si>
    <t>N8GNR-1</t>
  </si>
  <si>
    <t>N8635-2</t>
  </si>
  <si>
    <t>N8H6G;EP304100</t>
  </si>
  <si>
    <t>Bumping</t>
    <phoneticPr fontId="4" type="noConversion"/>
  </si>
  <si>
    <t>B07EA0</t>
    <phoneticPr fontId="4" type="noConversion"/>
  </si>
  <si>
    <t>HE01396</t>
    <phoneticPr fontId="4" type="noConversion"/>
  </si>
  <si>
    <t>UD3QA</t>
    <phoneticPr fontId="4" type="noConversion"/>
  </si>
  <si>
    <t>SY8702AABC</t>
    <phoneticPr fontId="4" type="noConversion"/>
  </si>
  <si>
    <t>N8H6C</t>
    <phoneticPr fontId="4" type="noConversion"/>
  </si>
  <si>
    <t>E02CC0+A2X01A</t>
    <phoneticPr fontId="4" type="noConversion"/>
  </si>
  <si>
    <t>HTKJ</t>
    <phoneticPr fontId="3" type="noConversion"/>
  </si>
  <si>
    <t>HTKJ</t>
    <phoneticPr fontId="4" type="noConversion"/>
  </si>
  <si>
    <t>TE00187</t>
    <phoneticPr fontId="4" type="noConversion"/>
  </si>
  <si>
    <t>SY50604FIC</t>
    <phoneticPr fontId="4" type="noConversion"/>
  </si>
  <si>
    <t>AMR3QA</t>
    <phoneticPr fontId="4" type="noConversion"/>
  </si>
  <si>
    <r>
      <t>DIP7(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</si>
  <si>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1+3</t>
    <phoneticPr fontId="4" type="noConversion"/>
  </si>
  <si>
    <t>N89NG+SJ036800</t>
    <phoneticPr fontId="4" type="noConversion"/>
  </si>
  <si>
    <t>16#+1#~3#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</si>
  <si>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</si>
  <si>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HE01397</t>
    <phoneticPr fontId="4" type="noConversion"/>
  </si>
  <si>
    <t>AJU3QB</t>
    <phoneticPr fontId="4" type="noConversion"/>
  </si>
  <si>
    <t>2+2</t>
    <phoneticPr fontId="4" type="noConversion"/>
  </si>
  <si>
    <t>N882R+SJ041600</t>
    <phoneticPr fontId="4" type="noConversion"/>
  </si>
  <si>
    <t>24#~25#+1#~2#</t>
    <phoneticPr fontId="4" type="noConversion"/>
  </si>
  <si>
    <t>SYK491FAC</t>
    <phoneticPr fontId="4" type="noConversion"/>
  </si>
  <si>
    <t>HE01398</t>
    <phoneticPr fontId="4" type="noConversion"/>
  </si>
  <si>
    <t>AJU3QC</t>
    <phoneticPr fontId="4" type="noConversion"/>
  </si>
  <si>
    <t>10+11</t>
    <phoneticPr fontId="4" type="noConversion"/>
  </si>
  <si>
    <t>HE01399</t>
    <phoneticPr fontId="4" type="noConversion"/>
  </si>
  <si>
    <t>AJU3QD</t>
    <phoneticPr fontId="4" type="noConversion"/>
  </si>
  <si>
    <t>8+9</t>
    <phoneticPr fontId="4" type="noConversion"/>
  </si>
  <si>
    <t>SYK491FAC</t>
    <phoneticPr fontId="4" type="noConversion"/>
  </si>
  <si>
    <t>N89G0+SJ041600</t>
    <phoneticPr fontId="4" type="noConversion"/>
  </si>
  <si>
    <t>1#~10#+4#~12#,14#~15#</t>
    <phoneticPr fontId="4" type="noConversion"/>
  </si>
  <si>
    <t>11#~18#+16#~22#,24#,25#</t>
    <phoneticPr fontId="4" type="noConversion"/>
  </si>
  <si>
    <t>SYLS27ABC</t>
    <phoneticPr fontId="4" type="noConversion"/>
  </si>
  <si>
    <t>JCET</t>
    <phoneticPr fontId="4" type="noConversion"/>
  </si>
  <si>
    <t>B07E1</t>
  </si>
  <si>
    <t>DR3GB</t>
    <phoneticPr fontId="4" type="noConversion"/>
  </si>
  <si>
    <t>DR3QA</t>
    <phoneticPr fontId="4" type="noConversion"/>
  </si>
  <si>
    <t>HJTC</t>
    <phoneticPr fontId="4" type="noConversion"/>
  </si>
  <si>
    <t>N8C24</t>
  </si>
  <si>
    <t>HE01400</t>
    <phoneticPr fontId="4" type="noConversion"/>
  </si>
  <si>
    <t>SY5810ABC</t>
    <phoneticPr fontId="4" type="noConversion"/>
  </si>
  <si>
    <t>E02F1</t>
    <phoneticPr fontId="4" type="noConversion"/>
  </si>
  <si>
    <t>HE01402</t>
    <phoneticPr fontId="4" type="noConversion"/>
  </si>
  <si>
    <t>SOT23-6</t>
    <phoneticPr fontId="4" type="noConversion"/>
  </si>
  <si>
    <t>GZ3PB</t>
    <phoneticPr fontId="4" type="noConversion"/>
  </si>
  <si>
    <t>GZ3QA</t>
    <phoneticPr fontId="4" type="noConversion"/>
  </si>
  <si>
    <t>N89HF</t>
  </si>
  <si>
    <t>HE01401</t>
    <phoneticPr fontId="4" type="noConversion"/>
  </si>
  <si>
    <t>SY5810ABC</t>
    <phoneticPr fontId="4" type="noConversion"/>
  </si>
  <si>
    <t>SY5814A1ABC</t>
    <phoneticPr fontId="4" type="noConversion"/>
  </si>
  <si>
    <t>JCET</t>
    <phoneticPr fontId="4" type="noConversion"/>
  </si>
  <si>
    <t>HE01403</t>
    <phoneticPr fontId="4" type="noConversion"/>
  </si>
  <si>
    <t>E02Q1</t>
    <phoneticPr fontId="4" type="noConversion"/>
  </si>
  <si>
    <t>MH3QB</t>
    <phoneticPr fontId="4" type="noConversion"/>
  </si>
  <si>
    <t>MH3QC</t>
    <phoneticPr fontId="4" type="noConversion"/>
  </si>
  <si>
    <t>HJTC</t>
    <phoneticPr fontId="4" type="noConversion"/>
  </si>
  <si>
    <t>HE01404</t>
    <phoneticPr fontId="4" type="noConversion"/>
  </si>
  <si>
    <t>N8A8R</t>
  </si>
  <si>
    <t>SY5814AABC</t>
    <phoneticPr fontId="4" type="noConversion"/>
  </si>
  <si>
    <t>E02D1</t>
    <phoneticPr fontId="4" type="noConversion"/>
  </si>
  <si>
    <t>HE01405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</si>
  <si>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</si>
  <si>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HH3OD</t>
    <phoneticPr fontId="4" type="noConversion"/>
  </si>
  <si>
    <t>HH3QA</t>
    <phoneticPr fontId="4" type="noConversion"/>
  </si>
  <si>
    <t>HE01406</t>
    <phoneticPr fontId="4" type="noConversion"/>
  </si>
  <si>
    <t>HH3QB</t>
    <phoneticPr fontId="4" type="noConversion"/>
  </si>
  <si>
    <t>HE01407</t>
    <phoneticPr fontId="4" type="noConversion"/>
  </si>
  <si>
    <t>N8A8N</t>
  </si>
  <si>
    <t>N8AHC</t>
  </si>
  <si>
    <t>SY5810ABC</t>
    <phoneticPr fontId="4" type="noConversion"/>
  </si>
  <si>
    <t>E02F1</t>
    <phoneticPr fontId="4" type="noConversion"/>
  </si>
  <si>
    <t>HE01408</t>
    <phoneticPr fontId="4" type="noConversion"/>
  </si>
  <si>
    <t>GZ3QB</t>
    <phoneticPr fontId="4" type="noConversion"/>
  </si>
  <si>
    <t>GZ3QC</t>
    <phoneticPr fontId="4" type="noConversion"/>
  </si>
  <si>
    <t>HE01409</t>
    <phoneticPr fontId="4" type="noConversion"/>
  </si>
  <si>
    <t>GZ3QD</t>
    <phoneticPr fontId="4" type="noConversion"/>
  </si>
  <si>
    <t>GZ3QE</t>
    <phoneticPr fontId="4" type="noConversion"/>
  </si>
  <si>
    <t>HE01411</t>
    <phoneticPr fontId="4" type="noConversion"/>
  </si>
  <si>
    <t>GZ3QF</t>
    <phoneticPr fontId="4" type="noConversion"/>
  </si>
  <si>
    <t>HE01412</t>
    <phoneticPr fontId="4" type="noConversion"/>
  </si>
  <si>
    <t>GZ3QG</t>
    <phoneticPr fontId="4" type="noConversion"/>
  </si>
  <si>
    <t>HE01410</t>
    <phoneticPr fontId="4" type="noConversion"/>
  </si>
  <si>
    <t>N8A8W</t>
  </si>
  <si>
    <t>SY5810ABC</t>
    <phoneticPr fontId="4" type="noConversion"/>
  </si>
  <si>
    <t>A21D0</t>
    <phoneticPr fontId="4" type="noConversion"/>
  </si>
  <si>
    <t>JCET</t>
    <phoneticPr fontId="4" type="noConversion"/>
  </si>
  <si>
    <t>TV3QA</t>
    <phoneticPr fontId="4" type="noConversion"/>
  </si>
  <si>
    <t>HE01413</t>
    <phoneticPr fontId="4" type="noConversion"/>
  </si>
  <si>
    <t>SY8003DFC</t>
    <phoneticPr fontId="4" type="noConversion"/>
  </si>
  <si>
    <t>A25A1</t>
    <phoneticPr fontId="4" type="noConversion"/>
  </si>
  <si>
    <t>HE01414</t>
    <phoneticPr fontId="4" type="noConversion"/>
  </si>
  <si>
    <t>JD3PC</t>
    <phoneticPr fontId="4" type="noConversion"/>
  </si>
  <si>
    <t>HE01415</t>
    <phoneticPr fontId="4" type="noConversion"/>
  </si>
  <si>
    <t>14#~21#</t>
  </si>
  <si>
    <t>SY7301ADC</t>
    <phoneticPr fontId="4" type="noConversion"/>
  </si>
  <si>
    <t>B40L1</t>
    <phoneticPr fontId="4" type="noConversion"/>
  </si>
  <si>
    <t>RY3PD</t>
    <phoneticPr fontId="4" type="noConversion"/>
  </si>
  <si>
    <t>RY3QA</t>
    <phoneticPr fontId="4" type="noConversion"/>
  </si>
  <si>
    <t>HE01417</t>
    <phoneticPr fontId="4" type="noConversion"/>
  </si>
  <si>
    <t>RY3QB</t>
    <phoneticPr fontId="4" type="noConversion"/>
  </si>
  <si>
    <t>HE01418</t>
    <phoneticPr fontId="4" type="noConversion"/>
  </si>
  <si>
    <t>N8HC4</t>
  </si>
  <si>
    <t>N8A91.05</t>
  </si>
  <si>
    <t>19#~23#</t>
  </si>
  <si>
    <t>HE01416</t>
    <phoneticPr fontId="4" type="noConversion"/>
  </si>
  <si>
    <t>SY8120BABC</t>
    <phoneticPr fontId="4" type="noConversion"/>
  </si>
  <si>
    <t>A36A2</t>
    <phoneticPr fontId="4" type="noConversion"/>
  </si>
  <si>
    <t>HE01419</t>
    <phoneticPr fontId="4" type="noConversion"/>
  </si>
  <si>
    <t>NB3OE</t>
    <phoneticPr fontId="4" type="noConversion"/>
  </si>
  <si>
    <t>NB3QA</t>
    <phoneticPr fontId="4" type="noConversion"/>
  </si>
  <si>
    <t>HE01420</t>
    <phoneticPr fontId="4" type="noConversion"/>
  </si>
  <si>
    <t>NB3QB</t>
    <phoneticPr fontId="4" type="noConversion"/>
  </si>
  <si>
    <t>SY8120BABC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</si>
  <si>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</si>
  <si>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N8CNG</t>
  </si>
  <si>
    <t>HE01421</t>
    <phoneticPr fontId="4" type="noConversion"/>
  </si>
  <si>
    <t>A10A2</t>
    <phoneticPr fontId="4" type="noConversion"/>
  </si>
  <si>
    <t>SO8E</t>
    <phoneticPr fontId="4" type="noConversion"/>
  </si>
  <si>
    <t>AHH3MB</t>
    <phoneticPr fontId="4" type="noConversion"/>
  </si>
  <si>
    <t>AHH3QA</t>
    <phoneticPr fontId="4" type="noConversion"/>
  </si>
  <si>
    <t>N8565</t>
  </si>
  <si>
    <t>HE01422</t>
    <phoneticPr fontId="4" type="noConversion"/>
  </si>
  <si>
    <t>SY8205FCC</t>
    <phoneticPr fontId="4" type="noConversion"/>
  </si>
  <si>
    <t>K10A1</t>
    <phoneticPr fontId="4" type="noConversion"/>
  </si>
  <si>
    <t>HE01423</t>
    <phoneticPr fontId="4" type="noConversion"/>
  </si>
  <si>
    <t>SY9701ADPC</t>
    <phoneticPr fontId="4" type="noConversion"/>
  </si>
  <si>
    <t>N868P.08</t>
  </si>
  <si>
    <t>N88RP+(SJ025800+SJ027000+SJ011103)</t>
    <phoneticPr fontId="4" type="noConversion"/>
  </si>
  <si>
    <t>13#~25#+(1#~13#,15#~25#+16#~17#+10#, 24#)</t>
    <phoneticPr fontId="4" type="noConversion"/>
  </si>
  <si>
    <t>HE01378</t>
    <phoneticPr fontId="4" type="noConversion"/>
  </si>
  <si>
    <t>SYK735FAC</t>
    <phoneticPr fontId="4" type="noConversion"/>
  </si>
  <si>
    <t>SY5810ABC</t>
    <phoneticPr fontId="4" type="noConversion"/>
  </si>
  <si>
    <t>E02F1</t>
    <phoneticPr fontId="4" type="noConversion"/>
  </si>
  <si>
    <t>JCET</t>
    <phoneticPr fontId="4" type="noConversion"/>
  </si>
  <si>
    <t>HE01424</t>
    <phoneticPr fontId="4" type="noConversion"/>
  </si>
  <si>
    <t>GZ3QH</t>
    <phoneticPr fontId="4" type="noConversion"/>
  </si>
  <si>
    <t>HJTC</t>
    <phoneticPr fontId="4" type="noConversion"/>
  </si>
  <si>
    <t>HE01425</t>
    <phoneticPr fontId="4" type="noConversion"/>
  </si>
  <si>
    <t>GZ3QI</t>
    <phoneticPr fontId="4" type="noConversion"/>
  </si>
  <si>
    <t>GZ3QJ</t>
    <phoneticPr fontId="4" type="noConversion"/>
  </si>
  <si>
    <t>GZ3QK</t>
    <phoneticPr fontId="4" type="noConversion"/>
  </si>
  <si>
    <t>HE01426</t>
    <phoneticPr fontId="4" type="noConversion"/>
  </si>
  <si>
    <t>HE01427</t>
    <phoneticPr fontId="4" type="noConversion"/>
  </si>
  <si>
    <t>SY5810ABC</t>
    <phoneticPr fontId="4" type="noConversion"/>
  </si>
  <si>
    <t>SOT23-6</t>
    <phoneticPr fontId="4" type="noConversion"/>
  </si>
  <si>
    <t>N8C7F</t>
  </si>
  <si>
    <t>N8H6G.02</t>
  </si>
  <si>
    <t>SY8002BABC</t>
    <phoneticPr fontId="4" type="noConversion"/>
  </si>
  <si>
    <t>A25F0</t>
    <phoneticPr fontId="4" type="noConversion"/>
  </si>
  <si>
    <t>JCET</t>
    <phoneticPr fontId="4" type="noConversion"/>
  </si>
  <si>
    <t>HE01428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</si>
  <si>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</si>
  <si>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NT3QA</t>
    <phoneticPr fontId="4" type="noConversion"/>
  </si>
  <si>
    <t>NT3QB</t>
    <phoneticPr fontId="4" type="noConversion"/>
  </si>
  <si>
    <t>HE01429</t>
    <phoneticPr fontId="4" type="noConversion"/>
  </si>
  <si>
    <t>NT3QC</t>
    <phoneticPr fontId="4" type="noConversion"/>
  </si>
  <si>
    <t>HE01430</t>
    <phoneticPr fontId="4" type="noConversion"/>
  </si>
  <si>
    <t>N8GNQ</t>
  </si>
  <si>
    <t>SY8120BABC</t>
    <phoneticPr fontId="4" type="noConversion"/>
  </si>
  <si>
    <t>A36A2</t>
    <phoneticPr fontId="4" type="noConversion"/>
  </si>
  <si>
    <t>HE01431</t>
    <phoneticPr fontId="4" type="noConversion"/>
  </si>
  <si>
    <t>NB3QC</t>
    <phoneticPr fontId="4" type="noConversion"/>
  </si>
  <si>
    <t>NB3QD</t>
    <phoneticPr fontId="4" type="noConversion"/>
  </si>
  <si>
    <t>HE01432</t>
    <phoneticPr fontId="4" type="noConversion"/>
  </si>
  <si>
    <t>11#~18#,20#~25#</t>
  </si>
  <si>
    <t>N8F80</t>
  </si>
  <si>
    <t>SY8113ADC</t>
    <phoneticPr fontId="4" type="noConversion"/>
  </si>
  <si>
    <t>A32A2</t>
    <phoneticPr fontId="4" type="noConversion"/>
  </si>
  <si>
    <t>HE01433</t>
    <phoneticPr fontId="4" type="noConversion"/>
  </si>
  <si>
    <t>ML3IE</t>
    <phoneticPr fontId="4" type="noConversion"/>
  </si>
  <si>
    <t>ML3QA</t>
    <phoneticPr fontId="4" type="noConversion"/>
  </si>
  <si>
    <t>HE01434</t>
    <phoneticPr fontId="4" type="noConversion"/>
  </si>
  <si>
    <t>ML3QB</t>
    <phoneticPr fontId="4" type="noConversion"/>
  </si>
  <si>
    <t>N862K</t>
  </si>
  <si>
    <t>N862H</t>
  </si>
  <si>
    <t>HE01435</t>
    <phoneticPr fontId="4" type="noConversion"/>
  </si>
  <si>
    <t>E02U1</t>
    <phoneticPr fontId="4" type="noConversion"/>
  </si>
  <si>
    <t>SY5800DFAC</t>
    <phoneticPr fontId="4" type="noConversion"/>
  </si>
  <si>
    <t>N8H6L</t>
  </si>
  <si>
    <t>HE01436</t>
    <phoneticPr fontId="4" type="noConversion"/>
  </si>
  <si>
    <t>SY58281AAC</t>
    <phoneticPr fontId="3" type="noConversion"/>
  </si>
  <si>
    <t>UK3PA</t>
    <phoneticPr fontId="4" type="noConversion"/>
  </si>
  <si>
    <t>HE01366</t>
    <phoneticPr fontId="4" type="noConversion"/>
  </si>
  <si>
    <t>1#~6#+1#,2#,4#~11#</t>
    <phoneticPr fontId="4" type="noConversion"/>
  </si>
  <si>
    <t>SJ041504;N8GMP</t>
    <phoneticPr fontId="4" type="noConversion"/>
  </si>
  <si>
    <t>SY8002AABC</t>
    <phoneticPr fontId="4" type="noConversion"/>
  </si>
  <si>
    <t>A25C1</t>
    <phoneticPr fontId="4" type="noConversion"/>
  </si>
  <si>
    <t>JCET</t>
    <phoneticPr fontId="4" type="noConversion"/>
  </si>
  <si>
    <t>HE01437</t>
    <phoneticPr fontId="4" type="noConversion"/>
  </si>
  <si>
    <t>KG3PB</t>
    <phoneticPr fontId="4" type="noConversion"/>
  </si>
  <si>
    <t>KG3RA</t>
    <phoneticPr fontId="4" type="noConversion"/>
  </si>
  <si>
    <t>HJTC</t>
    <phoneticPr fontId="4" type="noConversion"/>
  </si>
  <si>
    <t>HE01438</t>
    <phoneticPr fontId="4" type="noConversion"/>
  </si>
  <si>
    <t>N8H99</t>
  </si>
  <si>
    <t>SY7113ABC</t>
    <phoneticPr fontId="4" type="noConversion"/>
  </si>
  <si>
    <t>B17S0</t>
    <phoneticPr fontId="4" type="noConversion"/>
  </si>
  <si>
    <t>JCET</t>
    <phoneticPr fontId="4" type="noConversion"/>
  </si>
  <si>
    <t>HE01439</t>
    <phoneticPr fontId="4" type="noConversion"/>
  </si>
  <si>
    <t>NM3QB</t>
    <phoneticPr fontId="4" type="noConversion"/>
  </si>
  <si>
    <t>NM3RA</t>
    <phoneticPr fontId="4" type="noConversion"/>
  </si>
  <si>
    <t>HE01441</t>
    <phoneticPr fontId="4" type="noConversion"/>
  </si>
  <si>
    <t>NM3RB</t>
    <phoneticPr fontId="4" type="noConversion"/>
  </si>
  <si>
    <t>N8GNL</t>
  </si>
  <si>
    <t>HE01440</t>
    <phoneticPr fontId="4" type="noConversion"/>
  </si>
  <si>
    <t>SYHV78ABC</t>
    <phoneticPr fontId="4" type="noConversion"/>
  </si>
  <si>
    <t>B18FA0</t>
    <phoneticPr fontId="4" type="noConversion"/>
  </si>
  <si>
    <t>HE01442</t>
    <phoneticPr fontId="4" type="noConversion"/>
  </si>
  <si>
    <t>TW3RA</t>
    <phoneticPr fontId="4" type="noConversion"/>
  </si>
  <si>
    <t>HE01443</t>
    <phoneticPr fontId="4" type="noConversion"/>
  </si>
  <si>
    <t>TW3RB</t>
    <phoneticPr fontId="4" type="noConversion"/>
  </si>
  <si>
    <t>TW3RC</t>
    <phoneticPr fontId="4" type="noConversion"/>
  </si>
  <si>
    <t>HE01444</t>
    <phoneticPr fontId="4" type="noConversion"/>
  </si>
  <si>
    <t>HE01445</t>
    <phoneticPr fontId="4" type="noConversion"/>
  </si>
  <si>
    <t>N86NN.06</t>
  </si>
  <si>
    <t>N86NN.05</t>
  </si>
  <si>
    <t>N86NN.04</t>
  </si>
  <si>
    <t>N86NN</t>
  </si>
  <si>
    <t>6# 7# 12# 17# 19# 23#</t>
  </si>
  <si>
    <t>4# 10# 11# 14# 18# 21#</t>
  </si>
  <si>
    <t>3# 8# 15# 16# 20# 22#</t>
  </si>
  <si>
    <t>1# 2# 5# 9# 13# 24# 25#</t>
  </si>
  <si>
    <t>SYT513FAC</t>
    <phoneticPr fontId="4" type="noConversion"/>
  </si>
  <si>
    <t>E02CC0+A2X01A</t>
    <phoneticPr fontId="4" type="noConversion"/>
  </si>
  <si>
    <t>JCET</t>
    <phoneticPr fontId="4" type="noConversion"/>
  </si>
  <si>
    <t>HE01446</t>
    <phoneticPr fontId="4" type="noConversion"/>
  </si>
  <si>
    <t>AMQ3RA</t>
    <phoneticPr fontId="4" type="noConversion"/>
  </si>
  <si>
    <t>ASMC</t>
    <phoneticPr fontId="4" type="noConversion"/>
  </si>
  <si>
    <t>N89NL+SJ036500</t>
    <phoneticPr fontId="4" type="noConversion"/>
  </si>
  <si>
    <t>1#~9#+1#~25#</t>
    <phoneticPr fontId="4" type="noConversion"/>
  </si>
  <si>
    <t>SY58293AFAC</t>
    <phoneticPr fontId="4" type="noConversion"/>
  </si>
  <si>
    <t>E02TD0+A3X02A</t>
    <phoneticPr fontId="4" type="noConversion"/>
  </si>
  <si>
    <t>HE01447</t>
    <phoneticPr fontId="4" type="noConversion"/>
  </si>
  <si>
    <t>AML3RA</t>
    <phoneticPr fontId="4" type="noConversion"/>
  </si>
  <si>
    <t>6+12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</si>
  <si>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</si>
  <si>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N84GL+SJ031500</t>
    <phoneticPr fontId="4" type="noConversion"/>
  </si>
  <si>
    <t>12#~17#+9#~20#</t>
    <phoneticPr fontId="4" type="noConversion"/>
  </si>
  <si>
    <t>SY58593AFAC</t>
    <phoneticPr fontId="4" type="noConversion"/>
  </si>
  <si>
    <t>E02TD0+A2X02A</t>
    <phoneticPr fontId="4" type="noConversion"/>
  </si>
  <si>
    <t>HE01448</t>
    <phoneticPr fontId="4" type="noConversion"/>
  </si>
  <si>
    <t>3+6</t>
    <phoneticPr fontId="4" type="noConversion"/>
  </si>
  <si>
    <t>N84GL+SJ026600</t>
    <phoneticPr fontId="4" type="noConversion"/>
  </si>
  <si>
    <t>18#~20#+9#~14#</t>
    <phoneticPr fontId="4" type="noConversion"/>
  </si>
  <si>
    <t>SY58594AFAC</t>
    <phoneticPr fontId="4" type="noConversion"/>
  </si>
  <si>
    <t>E02TD0+A2X01A</t>
    <phoneticPr fontId="4" type="noConversion"/>
  </si>
  <si>
    <t>JCET</t>
    <phoneticPr fontId="4" type="noConversion"/>
  </si>
  <si>
    <t>3+8</t>
    <phoneticPr fontId="4" type="noConversion"/>
  </si>
  <si>
    <t>HE01449</t>
    <phoneticPr fontId="4" type="noConversion"/>
  </si>
  <si>
    <t>21#~23#+6#~13#</t>
    <phoneticPr fontId="4" type="noConversion"/>
  </si>
  <si>
    <t>N84GL+SJ036700</t>
    <phoneticPr fontId="4" type="noConversion"/>
  </si>
  <si>
    <t>SY58004FAC</t>
    <phoneticPr fontId="4" type="noConversion"/>
  </si>
  <si>
    <t>ALP3NA</t>
    <phoneticPr fontId="4" type="noConversion"/>
  </si>
  <si>
    <t>ALP3RA</t>
    <phoneticPr fontId="4" type="noConversion"/>
  </si>
  <si>
    <t>2+5</t>
    <phoneticPr fontId="4" type="noConversion"/>
  </si>
  <si>
    <t>N881P+SJ028100</t>
    <phoneticPr fontId="4" type="noConversion"/>
  </si>
  <si>
    <t>24#~25#+7#~11#</t>
    <phoneticPr fontId="4" type="noConversion"/>
  </si>
  <si>
    <t>HE01450</t>
    <phoneticPr fontId="4" type="noConversion"/>
  </si>
  <si>
    <t>SYK735FAC</t>
    <phoneticPr fontId="4" type="noConversion"/>
  </si>
  <si>
    <t>E02T2+A2X02A</t>
    <phoneticPr fontId="4" type="noConversion"/>
  </si>
  <si>
    <t>AJM3RA</t>
    <phoneticPr fontId="4" type="noConversion"/>
  </si>
  <si>
    <t>HE01452</t>
    <phoneticPr fontId="4" type="noConversion"/>
  </si>
  <si>
    <t>HE01454</t>
    <phoneticPr fontId="4" type="noConversion"/>
  </si>
  <si>
    <t>HE01455</t>
    <phoneticPr fontId="4" type="noConversion"/>
  </si>
  <si>
    <t>AJM3RB</t>
    <phoneticPr fontId="4" type="noConversion"/>
  </si>
  <si>
    <t>AJM3RC</t>
    <phoneticPr fontId="4" type="noConversion"/>
  </si>
  <si>
    <t>AJM3RD</t>
    <phoneticPr fontId="4" type="noConversion"/>
  </si>
  <si>
    <t>7+14</t>
    <phoneticPr fontId="4" type="noConversion"/>
  </si>
  <si>
    <t>12+24</t>
    <phoneticPr fontId="4" type="noConversion"/>
  </si>
  <si>
    <t>13+26</t>
    <phoneticPr fontId="4" type="noConversion"/>
  </si>
  <si>
    <t>HE01451</t>
    <phoneticPr fontId="4" type="noConversion"/>
  </si>
  <si>
    <t>N89FS+SJ026800</t>
    <phoneticPr fontId="4" type="noConversion"/>
  </si>
  <si>
    <t>19#~25#+1#~5#,7#~15#</t>
    <phoneticPr fontId="4" type="noConversion"/>
  </si>
  <si>
    <t>N89FY+SJ026900</t>
    <phoneticPr fontId="4" type="noConversion"/>
  </si>
  <si>
    <t>1#~12#+1#~24#</t>
    <phoneticPr fontId="4" type="noConversion"/>
  </si>
  <si>
    <t>N89FY+(SJ024700+SJ026900)</t>
    <phoneticPr fontId="4" type="noConversion"/>
  </si>
  <si>
    <t>13#~25#+(1#~25#+25#)</t>
    <phoneticPr fontId="4" type="noConversion"/>
  </si>
  <si>
    <t>HE01453</t>
    <phoneticPr fontId="4" type="noConversion"/>
  </si>
  <si>
    <t>N88RN+SJ027100</t>
    <phoneticPr fontId="4" type="noConversion"/>
  </si>
  <si>
    <t>N88RN+(SJ027200+SJ027100)</t>
    <phoneticPr fontId="4" type="noConversion"/>
  </si>
  <si>
    <t>9+25</t>
    <phoneticPr fontId="4" type="noConversion"/>
  </si>
  <si>
    <t>SY5802AFAC</t>
    <phoneticPr fontId="4" type="noConversion"/>
  </si>
  <si>
    <t>E02J1</t>
    <phoneticPr fontId="4" type="noConversion"/>
  </si>
  <si>
    <t>JCET</t>
    <phoneticPr fontId="4" type="noConversion"/>
  </si>
  <si>
    <t>HE01456</t>
    <phoneticPr fontId="4" type="noConversion"/>
  </si>
  <si>
    <t>SO8</t>
    <phoneticPr fontId="4" type="noConversion"/>
  </si>
  <si>
    <t>AHK3PA</t>
    <phoneticPr fontId="4" type="noConversion"/>
  </si>
  <si>
    <t>AHK3RA</t>
    <phoneticPr fontId="4" type="noConversion"/>
  </si>
  <si>
    <t>N8GWN.02</t>
  </si>
  <si>
    <t>SO8</t>
    <phoneticPr fontId="4" type="noConversion"/>
  </si>
  <si>
    <t>SY5011FAC</t>
    <phoneticPr fontId="4" type="noConversion"/>
  </si>
  <si>
    <t>E02L0</t>
    <phoneticPr fontId="4" type="noConversion"/>
  </si>
  <si>
    <t>JCET</t>
    <phoneticPr fontId="4" type="noConversion"/>
  </si>
  <si>
    <t>SOP8</t>
    <phoneticPr fontId="4" type="noConversion"/>
  </si>
  <si>
    <t>AJE3JA</t>
    <phoneticPr fontId="4" type="noConversion"/>
  </si>
  <si>
    <t>HJTC</t>
    <phoneticPr fontId="4" type="noConversion"/>
  </si>
  <si>
    <t>N87FC</t>
  </si>
  <si>
    <t>HE01457</t>
    <phoneticPr fontId="4" type="noConversion"/>
  </si>
  <si>
    <t>E02H0</t>
    <phoneticPr fontId="4" type="noConversion"/>
  </si>
  <si>
    <t>AGH2YA</t>
    <phoneticPr fontId="4" type="noConversion"/>
  </si>
  <si>
    <t>AGH3RA</t>
    <phoneticPr fontId="4" type="noConversion"/>
  </si>
  <si>
    <t>HJTC</t>
    <phoneticPr fontId="4" type="noConversion"/>
  </si>
  <si>
    <t>N7QSL.02</t>
  </si>
  <si>
    <t>HE01458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</si>
  <si>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+(SJ018000+EP274500)</t>
    </r>
    <phoneticPr fontId="4" type="noConversion"/>
  </si>
  <si>
    <r>
      <t>余片</t>
    </r>
    <r>
      <rPr>
        <sz val="10"/>
        <rFont val="Arial"/>
        <family val="2"/>
      </rPr>
      <t>+(18#~25#+21#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4" type="noConversion"/>
  </si>
  <si>
    <t>SYPH28A1ABC</t>
    <phoneticPr fontId="4" type="noConversion"/>
  </si>
  <si>
    <t>E02Q1</t>
    <phoneticPr fontId="4" type="noConversion"/>
  </si>
  <si>
    <t>HE01459</t>
    <phoneticPr fontId="4" type="noConversion"/>
  </si>
  <si>
    <t>SOT23-6</t>
    <phoneticPr fontId="4" type="noConversion"/>
  </si>
  <si>
    <t>MH3RA</t>
    <phoneticPr fontId="4" type="noConversion"/>
  </si>
  <si>
    <t>HE01460</t>
    <phoneticPr fontId="4" type="noConversion"/>
  </si>
  <si>
    <t>MH3RB</t>
    <phoneticPr fontId="4" type="noConversion"/>
  </si>
  <si>
    <t>SY5814UABC</t>
    <phoneticPr fontId="4" type="noConversion"/>
  </si>
  <si>
    <t>E02EU0</t>
    <phoneticPr fontId="4" type="noConversion"/>
  </si>
  <si>
    <t>HE01461</t>
    <phoneticPr fontId="4" type="noConversion"/>
  </si>
  <si>
    <t>RR3PB</t>
    <phoneticPr fontId="4" type="noConversion"/>
  </si>
  <si>
    <t>N8GWN</t>
  </si>
  <si>
    <t>SY5002BABC</t>
    <phoneticPr fontId="4" type="noConversion"/>
  </si>
  <si>
    <t>E02CB2</t>
    <phoneticPr fontId="4" type="noConversion"/>
  </si>
  <si>
    <t>QS3OA</t>
    <phoneticPr fontId="4" type="noConversion"/>
  </si>
  <si>
    <t>QS3RA</t>
    <phoneticPr fontId="4" type="noConversion"/>
  </si>
  <si>
    <t>N8GWM.01</t>
  </si>
  <si>
    <t>HE01462</t>
    <phoneticPr fontId="4" type="noConversion"/>
  </si>
  <si>
    <t>SY5806FAC</t>
    <phoneticPr fontId="4" type="noConversion"/>
  </si>
  <si>
    <t>E02S1</t>
    <phoneticPr fontId="4" type="noConversion"/>
  </si>
  <si>
    <t>ALH3PA</t>
    <phoneticPr fontId="4" type="noConversion"/>
  </si>
  <si>
    <t>ALH3RA</t>
    <phoneticPr fontId="4" type="noConversion"/>
  </si>
  <si>
    <t>18#~20#</t>
  </si>
  <si>
    <t>HE01463</t>
    <phoneticPr fontId="4" type="noConversion"/>
  </si>
  <si>
    <t>A11E0</t>
    <phoneticPr fontId="4" type="noConversion"/>
  </si>
  <si>
    <t>HE01464</t>
    <phoneticPr fontId="4" type="noConversion"/>
  </si>
  <si>
    <t>SOT23-5</t>
    <phoneticPr fontId="4" type="noConversion"/>
  </si>
  <si>
    <t>NA2XA</t>
    <phoneticPr fontId="4" type="noConversion"/>
  </si>
  <si>
    <t>N7MTL.01</t>
  </si>
  <si>
    <t>SY8071AAC</t>
    <phoneticPr fontId="4" type="noConversion"/>
  </si>
  <si>
    <t>A51A0</t>
    <phoneticPr fontId="4" type="noConversion"/>
  </si>
  <si>
    <t>HE01465</t>
    <phoneticPr fontId="4" type="noConversion"/>
  </si>
  <si>
    <t>TR3HA</t>
    <phoneticPr fontId="4" type="noConversion"/>
  </si>
  <si>
    <t>SY8077AAC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</si>
  <si>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</si>
  <si>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SY8080AAC</t>
    <phoneticPr fontId="4" type="noConversion"/>
  </si>
  <si>
    <t>A11G0</t>
    <phoneticPr fontId="4" type="noConversion"/>
  </si>
  <si>
    <t>HE01466</t>
    <phoneticPr fontId="4" type="noConversion"/>
  </si>
  <si>
    <t>PV2YA</t>
    <phoneticPr fontId="4" type="noConversion"/>
  </si>
  <si>
    <t>PV3RA</t>
    <phoneticPr fontId="4" type="noConversion"/>
  </si>
  <si>
    <t>N7S17.01</t>
  </si>
  <si>
    <t>SY8081ADQC</t>
    <phoneticPr fontId="4" type="noConversion"/>
  </si>
  <si>
    <t>A11J0</t>
    <phoneticPr fontId="4" type="noConversion"/>
  </si>
  <si>
    <t>DFN1.5*1.5-6</t>
    <phoneticPr fontId="4" type="noConversion"/>
  </si>
  <si>
    <t>QY3FA</t>
    <phoneticPr fontId="4" type="noConversion"/>
  </si>
  <si>
    <t>QY3RA</t>
    <phoneticPr fontId="4" type="noConversion"/>
  </si>
  <si>
    <t>N7S6S.02</t>
  </si>
  <si>
    <t>4#</t>
  </si>
  <si>
    <t>HE01467</t>
    <phoneticPr fontId="4" type="noConversion"/>
  </si>
  <si>
    <t>DFN1.5*1.5-6</t>
    <phoneticPr fontId="4" type="noConversion"/>
  </si>
  <si>
    <t>Bumping</t>
    <phoneticPr fontId="4" type="noConversion"/>
  </si>
  <si>
    <t>SY8081BDQC</t>
    <phoneticPr fontId="4" type="noConversion"/>
  </si>
  <si>
    <t>A11K0</t>
    <phoneticPr fontId="4" type="noConversion"/>
  </si>
  <si>
    <t>JCET</t>
    <phoneticPr fontId="4" type="noConversion"/>
  </si>
  <si>
    <t>QB3FA</t>
    <phoneticPr fontId="4" type="noConversion"/>
  </si>
  <si>
    <t>QB3RA</t>
    <phoneticPr fontId="4" type="noConversion"/>
  </si>
  <si>
    <t>N7S6S.03</t>
  </si>
  <si>
    <t>23#</t>
  </si>
  <si>
    <t>HE01468</t>
    <phoneticPr fontId="4" type="noConversion"/>
  </si>
  <si>
    <t>SY8081DDQC</t>
    <phoneticPr fontId="4" type="noConversion"/>
  </si>
  <si>
    <t>A11L0</t>
    <phoneticPr fontId="4" type="noConversion"/>
  </si>
  <si>
    <t>Bumping</t>
    <phoneticPr fontId="4" type="noConversion"/>
  </si>
  <si>
    <t>QD3HA</t>
    <phoneticPr fontId="4" type="noConversion"/>
  </si>
  <si>
    <t>QD3RA</t>
    <phoneticPr fontId="4" type="noConversion"/>
  </si>
  <si>
    <t>HE01469</t>
    <phoneticPr fontId="4" type="noConversion"/>
  </si>
  <si>
    <t>DFN1.5×1.5-6</t>
    <phoneticPr fontId="4" type="noConversion"/>
  </si>
  <si>
    <t>SY8081EDQC</t>
    <phoneticPr fontId="4" type="noConversion"/>
  </si>
  <si>
    <t>A11M0</t>
    <phoneticPr fontId="4" type="noConversion"/>
  </si>
  <si>
    <t>HE01470</t>
    <phoneticPr fontId="4" type="noConversion"/>
  </si>
  <si>
    <t>RL3HA</t>
    <phoneticPr fontId="4" type="noConversion"/>
  </si>
  <si>
    <t>RL3RA</t>
    <phoneticPr fontId="4" type="noConversion"/>
  </si>
  <si>
    <t>A11N0</t>
    <phoneticPr fontId="4" type="noConversion"/>
  </si>
  <si>
    <t>HE01471</t>
    <phoneticPr fontId="4" type="noConversion"/>
  </si>
  <si>
    <t>RM3HA</t>
    <phoneticPr fontId="4" type="noConversion"/>
  </si>
  <si>
    <t>RM3RA</t>
    <phoneticPr fontId="4" type="noConversion"/>
  </si>
  <si>
    <t>N7S6Q.03</t>
  </si>
  <si>
    <t>SY6883ABC</t>
    <phoneticPr fontId="4" type="noConversion"/>
  </si>
  <si>
    <t>C08B5</t>
    <phoneticPr fontId="4" type="noConversion"/>
  </si>
  <si>
    <t>HE01472</t>
    <phoneticPr fontId="4" type="noConversion"/>
  </si>
  <si>
    <t>RP3OA</t>
    <phoneticPr fontId="4" type="noConversion"/>
  </si>
  <si>
    <t>N7QCT.07</t>
  </si>
  <si>
    <t>12#~13#</t>
  </si>
  <si>
    <t>SY8089AAC</t>
    <phoneticPr fontId="4" type="noConversion"/>
  </si>
  <si>
    <t>A25A1</t>
    <phoneticPr fontId="4" type="noConversion"/>
  </si>
  <si>
    <t>HE01473</t>
    <phoneticPr fontId="4" type="noConversion"/>
  </si>
  <si>
    <t>JX3BA</t>
    <phoneticPr fontId="4" type="noConversion"/>
  </si>
  <si>
    <t>A46F0</t>
  </si>
  <si>
    <t>SY8232FAC</t>
    <phoneticPr fontId="4" type="noConversion"/>
  </si>
  <si>
    <t>AIU3RA</t>
    <phoneticPr fontId="4" type="noConversion"/>
  </si>
  <si>
    <t>N8CWG.01</t>
  </si>
  <si>
    <t>HE01474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</si>
  <si>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</si>
  <si>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B24A0</t>
    <phoneticPr fontId="4" type="noConversion"/>
  </si>
  <si>
    <t>HE01475</t>
    <phoneticPr fontId="4" type="noConversion"/>
  </si>
  <si>
    <t>QFN3*3-16</t>
    <phoneticPr fontId="4" type="noConversion"/>
  </si>
  <si>
    <t>AGU3LA</t>
    <phoneticPr fontId="4" type="noConversion"/>
  </si>
  <si>
    <t>AGU3RA</t>
    <phoneticPr fontId="4" type="noConversion"/>
  </si>
  <si>
    <t>N8978.04</t>
  </si>
  <si>
    <t>6#~8#</t>
    <phoneticPr fontId="4" type="noConversion"/>
  </si>
  <si>
    <t>QFN3*3-16</t>
    <phoneticPr fontId="4" type="noConversion"/>
  </si>
  <si>
    <t>SY8003EDFC</t>
    <phoneticPr fontId="4" type="noConversion"/>
  </si>
  <si>
    <t>A25I0</t>
  </si>
  <si>
    <t>A25J0</t>
  </si>
  <si>
    <t>HE01476</t>
    <phoneticPr fontId="4" type="noConversion"/>
  </si>
  <si>
    <t>HE01477</t>
    <phoneticPr fontId="4" type="noConversion"/>
  </si>
  <si>
    <t>VC3RA</t>
    <phoneticPr fontId="4" type="noConversion"/>
  </si>
  <si>
    <t>SY8003CDFC</t>
    <phoneticPr fontId="4" type="noConversion"/>
  </si>
  <si>
    <t>N8HGS.02</t>
  </si>
  <si>
    <t>N8HGS.03</t>
  </si>
  <si>
    <t>DFN2x2-8</t>
    <phoneticPr fontId="4" type="noConversion"/>
  </si>
  <si>
    <t>N8C1T</t>
  </si>
  <si>
    <t>N7LWF.06;(SJ024900+SJ025200)</t>
  </si>
  <si>
    <t>N7PQ3.02;EP291900</t>
  </si>
  <si>
    <t>N81Q2.02;SJ018000</t>
  </si>
  <si>
    <t>N8H6T.06-1</t>
  </si>
  <si>
    <t>N8H6T.06-2</t>
  </si>
  <si>
    <t>N89FS;SJ041500</t>
  </si>
  <si>
    <t>N8H6C</t>
  </si>
  <si>
    <t>N882R;SJ041600</t>
  </si>
  <si>
    <t>N89G0;SJ041600</t>
  </si>
  <si>
    <t>N89G0;SJ041600-1</t>
  </si>
  <si>
    <t>N89HF-1</t>
  </si>
  <si>
    <t>N8A8R-1</t>
  </si>
  <si>
    <t>N8A8N-1</t>
  </si>
  <si>
    <t>N89H8-1</t>
  </si>
  <si>
    <t>N89H8-2</t>
  </si>
  <si>
    <t>N89HF-2</t>
  </si>
  <si>
    <t>N8A8W-1</t>
  </si>
  <si>
    <t>N8CNC-1</t>
  </si>
  <si>
    <t>N85K0-2</t>
  </si>
  <si>
    <t>N85K0-3</t>
  </si>
  <si>
    <t>N8HC4-1</t>
  </si>
  <si>
    <t>N8CNH-1</t>
  </si>
  <si>
    <t>N8CNH-2</t>
  </si>
  <si>
    <t>N8CNG-1</t>
  </si>
  <si>
    <t>N8GNL-1</t>
  </si>
  <si>
    <t>N82CM-2</t>
  </si>
  <si>
    <t>N8A8W-2</t>
  </si>
  <si>
    <t>N8C7F-1</t>
  </si>
  <si>
    <t>N8GNR-2</t>
  </si>
  <si>
    <t>N8GNQ-1</t>
  </si>
  <si>
    <t>N8H99-1</t>
  </si>
  <si>
    <t>N8GNK-2</t>
  </si>
  <si>
    <t>N84GL;SJ026600</t>
  </si>
  <si>
    <t>N89FS;SJ026800</t>
  </si>
  <si>
    <t>N89FY;SJ026900</t>
  </si>
  <si>
    <t>N89FY;(SJ024700+SJ026900)</t>
  </si>
  <si>
    <t>N88RN;SJ027100</t>
  </si>
  <si>
    <t>N88RN;(SJ027200+SJ027100)</t>
  </si>
  <si>
    <t>DIP007130819370</t>
  </si>
  <si>
    <t>SYK491FAC</t>
    <phoneticPr fontId="4" type="noConversion"/>
  </si>
  <si>
    <t>E02T2+A3X03A</t>
    <phoneticPr fontId="4" type="noConversion"/>
  </si>
  <si>
    <t>JCET</t>
    <phoneticPr fontId="4" type="noConversion"/>
  </si>
  <si>
    <t>HE01478</t>
    <phoneticPr fontId="4" type="noConversion"/>
  </si>
  <si>
    <t>AJU3RA</t>
    <phoneticPr fontId="4" type="noConversion"/>
  </si>
  <si>
    <t>13+14</t>
    <phoneticPr fontId="4" type="noConversion"/>
  </si>
  <si>
    <t>HE01479</t>
    <phoneticPr fontId="4" type="noConversion"/>
  </si>
  <si>
    <t>8+9</t>
    <phoneticPr fontId="4" type="noConversion"/>
  </si>
  <si>
    <t>SY58291FAC</t>
    <phoneticPr fontId="4" type="noConversion"/>
  </si>
  <si>
    <t>N88RJ+SJ043100</t>
    <phoneticPr fontId="4" type="noConversion"/>
  </si>
  <si>
    <t>1#~13#+1#~14#</t>
    <phoneticPr fontId="4" type="noConversion"/>
  </si>
  <si>
    <t>14#~21#+15#~23#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</si>
  <si>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</si>
  <si>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SY7706QDC</t>
    <phoneticPr fontId="4" type="noConversion"/>
  </si>
  <si>
    <t>SY8100AABC</t>
    <phoneticPr fontId="4" type="noConversion"/>
  </si>
  <si>
    <t>A21A1</t>
    <phoneticPr fontId="4" type="noConversion"/>
  </si>
  <si>
    <t>JCET</t>
    <phoneticPr fontId="4" type="noConversion"/>
  </si>
  <si>
    <t>HB3QB</t>
    <phoneticPr fontId="3" type="noConversion"/>
  </si>
  <si>
    <t>HB3RA</t>
    <phoneticPr fontId="4" type="noConversion"/>
  </si>
  <si>
    <t>HE01481</t>
    <phoneticPr fontId="4" type="noConversion"/>
  </si>
  <si>
    <t>HE01480</t>
    <phoneticPr fontId="4" type="noConversion"/>
  </si>
  <si>
    <t>SOT23-6</t>
    <phoneticPr fontId="4" type="noConversion"/>
  </si>
  <si>
    <t>HE01482</t>
    <phoneticPr fontId="4" type="noConversion"/>
  </si>
  <si>
    <t>SOT23-6</t>
    <phoneticPr fontId="4" type="noConversion"/>
  </si>
  <si>
    <t>HT3MB</t>
    <phoneticPr fontId="4" type="noConversion"/>
  </si>
  <si>
    <t>N82CN</t>
  </si>
  <si>
    <t>SY8120ABC</t>
    <phoneticPr fontId="4" type="noConversion"/>
  </si>
  <si>
    <t>SYA105ABC</t>
    <phoneticPr fontId="4" type="noConversion"/>
  </si>
  <si>
    <t>HT3RB</t>
    <phoneticPr fontId="4" type="noConversion"/>
  </si>
  <si>
    <t>HE01483</t>
    <phoneticPr fontId="4" type="noConversion"/>
  </si>
  <si>
    <t>SYW232DFC</t>
    <phoneticPr fontId="4" type="noConversion"/>
  </si>
  <si>
    <t>A25A1</t>
    <phoneticPr fontId="4" type="noConversion"/>
  </si>
  <si>
    <t>HE01484</t>
    <phoneticPr fontId="4" type="noConversion"/>
  </si>
  <si>
    <t>DFN2*2-8</t>
    <phoneticPr fontId="4" type="noConversion"/>
  </si>
  <si>
    <t>HU3MA</t>
    <phoneticPr fontId="4" type="noConversion"/>
  </si>
  <si>
    <t>N85JY</t>
  </si>
  <si>
    <t>SY8002AABC</t>
    <phoneticPr fontId="4" type="noConversion"/>
  </si>
  <si>
    <t>A25C1</t>
    <phoneticPr fontId="4" type="noConversion"/>
  </si>
  <si>
    <t>JCET</t>
    <phoneticPr fontId="4" type="noConversion"/>
  </si>
  <si>
    <t>HE01485</t>
    <phoneticPr fontId="4" type="noConversion"/>
  </si>
  <si>
    <t>KG3RB</t>
    <phoneticPr fontId="4" type="noConversion"/>
  </si>
  <si>
    <t>KG3RC</t>
    <phoneticPr fontId="4" type="noConversion"/>
  </si>
  <si>
    <t>HE01486</t>
    <phoneticPr fontId="4" type="noConversion"/>
  </si>
  <si>
    <t>N8H98</t>
  </si>
  <si>
    <t>SY8002AABC</t>
    <phoneticPr fontId="4" type="noConversion"/>
  </si>
  <si>
    <t>SY8003ADFC</t>
    <phoneticPr fontId="4" type="noConversion"/>
  </si>
  <si>
    <t>KW3MA</t>
    <phoneticPr fontId="4" type="noConversion"/>
  </si>
  <si>
    <t>HE01487</t>
    <phoneticPr fontId="4" type="noConversion"/>
  </si>
  <si>
    <t>SY8002BABC</t>
    <phoneticPr fontId="4" type="noConversion"/>
  </si>
  <si>
    <t>A25F0</t>
    <phoneticPr fontId="4" type="noConversion"/>
  </si>
  <si>
    <t>NT3QD</t>
    <phoneticPr fontId="4" type="noConversion"/>
  </si>
  <si>
    <t>HE01489</t>
    <phoneticPr fontId="4" type="noConversion"/>
  </si>
  <si>
    <t>NT3RB</t>
    <phoneticPr fontId="4" type="noConversion"/>
  </si>
  <si>
    <t>N8H9C</t>
  </si>
  <si>
    <t>HE01488</t>
    <phoneticPr fontId="4" type="noConversion"/>
  </si>
  <si>
    <t>B07E1</t>
    <phoneticPr fontId="4" type="noConversion"/>
  </si>
  <si>
    <t>HE01490</t>
    <phoneticPr fontId="4" type="noConversion"/>
  </si>
  <si>
    <t>EF3GC</t>
    <phoneticPr fontId="4" type="noConversion"/>
  </si>
  <si>
    <t>EF3RA</t>
    <phoneticPr fontId="4" type="noConversion"/>
  </si>
  <si>
    <t>HE01491</t>
    <phoneticPr fontId="4" type="noConversion"/>
  </si>
  <si>
    <t>SYHV12ABC</t>
    <phoneticPr fontId="4" type="noConversion"/>
  </si>
  <si>
    <t>N881L.01</t>
  </si>
  <si>
    <t>15#~18#,20#~22#,24#,25#</t>
    <phoneticPr fontId="4" type="noConversion"/>
  </si>
  <si>
    <t>SYLS37ABC</t>
    <phoneticPr fontId="4" type="noConversion"/>
  </si>
  <si>
    <t>B07E1</t>
    <phoneticPr fontId="4" type="noConversion"/>
  </si>
  <si>
    <t>HE01492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</si>
  <si>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</si>
  <si>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EF3KB</t>
    <phoneticPr fontId="4" type="noConversion"/>
  </si>
  <si>
    <t>EF3RC</t>
    <phoneticPr fontId="4" type="noConversion"/>
  </si>
  <si>
    <t>HE01493</t>
    <phoneticPr fontId="4" type="noConversion"/>
  </si>
  <si>
    <t>N8A98</t>
  </si>
  <si>
    <t>SYHV32ABC</t>
    <phoneticPr fontId="4" type="noConversion"/>
  </si>
  <si>
    <t>A21D0</t>
    <phoneticPr fontId="4" type="noConversion"/>
  </si>
  <si>
    <t>TV3QB</t>
    <phoneticPr fontId="4" type="noConversion"/>
  </si>
  <si>
    <t>N8CWJ</t>
  </si>
  <si>
    <t>HE01494</t>
    <phoneticPr fontId="4" type="noConversion"/>
  </si>
  <si>
    <t>SY8113ADC</t>
    <phoneticPr fontId="4" type="noConversion"/>
  </si>
  <si>
    <t>A32A2</t>
    <phoneticPr fontId="4" type="noConversion"/>
  </si>
  <si>
    <t>Bumping</t>
    <phoneticPr fontId="4" type="noConversion"/>
  </si>
  <si>
    <t>TSOT-23-6L(12R)</t>
    <phoneticPr fontId="4" type="noConversion"/>
  </si>
  <si>
    <t>ML3QC</t>
    <phoneticPr fontId="4" type="noConversion"/>
  </si>
  <si>
    <t>ML3RA</t>
    <phoneticPr fontId="4" type="noConversion"/>
  </si>
  <si>
    <t>HE01496</t>
    <phoneticPr fontId="4" type="noConversion"/>
  </si>
  <si>
    <t>HE01497</t>
    <phoneticPr fontId="4" type="noConversion"/>
  </si>
  <si>
    <t>HE01498</t>
    <phoneticPr fontId="4" type="noConversion"/>
  </si>
  <si>
    <t>ML3RB</t>
    <phoneticPr fontId="4" type="noConversion"/>
  </si>
  <si>
    <t>ML3RC</t>
    <phoneticPr fontId="4" type="noConversion"/>
  </si>
  <si>
    <t>ML3RD</t>
    <phoneticPr fontId="4" type="noConversion"/>
  </si>
  <si>
    <t>HE01499</t>
    <phoneticPr fontId="4" type="noConversion"/>
  </si>
  <si>
    <t>HE01500</t>
    <phoneticPr fontId="4" type="noConversion"/>
  </si>
  <si>
    <t>ML3RE</t>
    <phoneticPr fontId="4" type="noConversion"/>
  </si>
  <si>
    <t>N862J.05</t>
  </si>
  <si>
    <t>N87T9</t>
  </si>
  <si>
    <t>N87TF.01</t>
  </si>
  <si>
    <t>3#~12#</t>
  </si>
  <si>
    <t>HE01495</t>
    <phoneticPr fontId="4" type="noConversion"/>
  </si>
  <si>
    <t>SY8113ADC</t>
    <phoneticPr fontId="4" type="noConversion"/>
  </si>
  <si>
    <t>SYK735FAC</t>
    <phoneticPr fontId="4" type="noConversion"/>
  </si>
  <si>
    <t>E02T2+A2X02A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</si>
  <si>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</si>
  <si>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AJM3RE</t>
    <phoneticPr fontId="4" type="noConversion"/>
  </si>
  <si>
    <t>AJM3RF</t>
    <phoneticPr fontId="4" type="noConversion"/>
  </si>
  <si>
    <t>HE01504</t>
    <phoneticPr fontId="4" type="noConversion"/>
  </si>
  <si>
    <t>HE01507</t>
    <phoneticPr fontId="4" type="noConversion"/>
  </si>
  <si>
    <t>AJM3RG</t>
    <phoneticPr fontId="4" type="noConversion"/>
  </si>
  <si>
    <t>AJM3RH</t>
    <phoneticPr fontId="4" type="noConversion"/>
  </si>
  <si>
    <t>AJM3RI</t>
    <phoneticPr fontId="4" type="noConversion"/>
  </si>
  <si>
    <t>AJM3RJ</t>
    <phoneticPr fontId="4" type="noConversion"/>
  </si>
  <si>
    <t>AJM3RK</t>
    <phoneticPr fontId="4" type="noConversion"/>
  </si>
  <si>
    <t>7+13</t>
    <phoneticPr fontId="4" type="noConversion"/>
  </si>
  <si>
    <t>6+12</t>
    <phoneticPr fontId="4" type="noConversion"/>
  </si>
  <si>
    <t>5+10</t>
    <phoneticPr fontId="4" type="noConversion"/>
  </si>
  <si>
    <t>14+28</t>
    <phoneticPr fontId="4" type="noConversion"/>
  </si>
  <si>
    <t>12+24</t>
    <phoneticPr fontId="4" type="noConversion"/>
  </si>
  <si>
    <t>13+26</t>
    <phoneticPr fontId="4" type="noConversion"/>
  </si>
  <si>
    <t>SYK735FAC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</si>
  <si>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</si>
  <si>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HE01502</t>
    <phoneticPr fontId="4" type="noConversion"/>
  </si>
  <si>
    <t>HE01503</t>
    <phoneticPr fontId="4" type="noConversion"/>
  </si>
  <si>
    <t>HE01506</t>
    <phoneticPr fontId="4" type="noConversion"/>
  </si>
  <si>
    <t>N88RM+SJ024800</t>
    <phoneticPr fontId="4" type="noConversion"/>
  </si>
  <si>
    <t>19#~25#+1#~13#</t>
    <phoneticPr fontId="4" type="noConversion"/>
  </si>
  <si>
    <t>1#~6#+14#~25#</t>
    <phoneticPr fontId="4" type="noConversion"/>
  </si>
  <si>
    <t>HE01501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</si>
  <si>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</si>
  <si>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 xml:space="preserve">N88RM+SJ026800 </t>
    <phoneticPr fontId="4" type="noConversion"/>
  </si>
  <si>
    <t>7#~11#+16#~25#</t>
    <phoneticPr fontId="4" type="noConversion"/>
  </si>
  <si>
    <t>AJM3RL</t>
    <phoneticPr fontId="4" type="noConversion"/>
  </si>
  <si>
    <t>4+8</t>
    <phoneticPr fontId="4" type="noConversion"/>
  </si>
  <si>
    <t>12#~25#+(1#~25#+15#~17#)</t>
    <phoneticPr fontId="4" type="noConversion"/>
  </si>
  <si>
    <t>N88RM+(SJ027600+SJ026600)</t>
    <phoneticPr fontId="4" type="noConversion"/>
  </si>
  <si>
    <t>N89FW+SJ026400</t>
    <phoneticPr fontId="4" type="noConversion"/>
  </si>
  <si>
    <t>1#~12#+1#~24#</t>
    <phoneticPr fontId="4" type="noConversion"/>
  </si>
  <si>
    <t>HE01505</t>
    <phoneticPr fontId="4" type="noConversion"/>
  </si>
  <si>
    <t>N89FW+(SJ029500+SJ026400)</t>
    <phoneticPr fontId="4" type="noConversion"/>
  </si>
  <si>
    <t>13#~25#+(1#~25#+25#)</t>
    <phoneticPr fontId="4" type="noConversion"/>
  </si>
  <si>
    <t>N88RJ+SJ026600</t>
    <phoneticPr fontId="4" type="noConversion"/>
  </si>
  <si>
    <t>22#~25#+18#~25#</t>
    <phoneticPr fontId="4" type="noConversion"/>
  </si>
  <si>
    <t>N89G0+SJ024800</t>
    <phoneticPr fontId="4" type="noConversion"/>
  </si>
  <si>
    <t>SY8088AAC</t>
    <phoneticPr fontId="4" type="noConversion"/>
  </si>
  <si>
    <t>A11C0</t>
    <phoneticPr fontId="4" type="noConversion"/>
  </si>
  <si>
    <t>HTKJ</t>
    <phoneticPr fontId="4" type="noConversion"/>
  </si>
  <si>
    <t>TE00188</t>
    <phoneticPr fontId="4" type="noConversion"/>
  </si>
  <si>
    <t>LD3MO</t>
    <phoneticPr fontId="4" type="noConversion"/>
  </si>
  <si>
    <t>LD3RA</t>
    <phoneticPr fontId="4" type="noConversion"/>
  </si>
  <si>
    <t>TE00189</t>
  </si>
  <si>
    <t>TE00190</t>
  </si>
  <si>
    <t>TE00191</t>
  </si>
  <si>
    <t>TE00192</t>
  </si>
  <si>
    <t>TE00193</t>
  </si>
  <si>
    <t>TE00194</t>
  </si>
  <si>
    <t>TE00195</t>
  </si>
  <si>
    <t>TE00196</t>
  </si>
  <si>
    <t>TE00197</t>
  </si>
  <si>
    <t>TE00198</t>
  </si>
  <si>
    <t>TE00199</t>
  </si>
  <si>
    <t>TE00200</t>
  </si>
  <si>
    <t>TE00201</t>
  </si>
  <si>
    <t>TE00202</t>
  </si>
  <si>
    <t>TE00203</t>
  </si>
  <si>
    <t>TE00204</t>
  </si>
  <si>
    <t>TE00205</t>
  </si>
  <si>
    <t>LD3RB</t>
    <phoneticPr fontId="4" type="noConversion"/>
  </si>
  <si>
    <t>LD3RC</t>
    <phoneticPr fontId="4" type="noConversion"/>
  </si>
  <si>
    <t>LD3RD</t>
    <phoneticPr fontId="4" type="noConversion"/>
  </si>
  <si>
    <t>LD3RE</t>
    <phoneticPr fontId="4" type="noConversion"/>
  </si>
  <si>
    <t>LD3RF</t>
    <phoneticPr fontId="4" type="noConversion"/>
  </si>
  <si>
    <t>LD3RG</t>
    <phoneticPr fontId="4" type="noConversion"/>
  </si>
  <si>
    <t>LD3RH</t>
    <phoneticPr fontId="4" type="noConversion"/>
  </si>
  <si>
    <t>LD3RI</t>
    <phoneticPr fontId="4" type="noConversion"/>
  </si>
  <si>
    <t>LD3RJ</t>
    <phoneticPr fontId="4" type="noConversion"/>
  </si>
  <si>
    <t>LD3RK</t>
    <phoneticPr fontId="4" type="noConversion"/>
  </si>
  <si>
    <t>LD3RL</t>
    <phoneticPr fontId="4" type="noConversion"/>
  </si>
  <si>
    <t>LD3RM</t>
    <phoneticPr fontId="4" type="noConversion"/>
  </si>
  <si>
    <t>LD3RN</t>
    <phoneticPr fontId="4" type="noConversion"/>
  </si>
  <si>
    <t>LD3RO</t>
    <phoneticPr fontId="4" type="noConversion"/>
  </si>
  <si>
    <t>LD3RP</t>
    <phoneticPr fontId="4" type="noConversion"/>
  </si>
  <si>
    <t>LD3RQ</t>
    <phoneticPr fontId="4" type="noConversion"/>
  </si>
  <si>
    <t>LD3RR</t>
    <phoneticPr fontId="4" type="noConversion"/>
  </si>
  <si>
    <t>LD3RS</t>
    <phoneticPr fontId="4" type="noConversion"/>
  </si>
  <si>
    <t>N8C72</t>
  </si>
  <si>
    <t>N8C71</t>
  </si>
  <si>
    <t>N8F2Q</t>
  </si>
  <si>
    <t>N8C22</t>
  </si>
  <si>
    <t>N8F2N</t>
  </si>
  <si>
    <t>6#~11#</t>
    <phoneticPr fontId="4" type="noConversion"/>
  </si>
  <si>
    <t>12#~18#</t>
    <phoneticPr fontId="4" type="noConversion"/>
  </si>
  <si>
    <t>SY8088AAC</t>
    <phoneticPr fontId="4" type="noConversion"/>
  </si>
  <si>
    <t>A11C0</t>
    <phoneticPr fontId="4" type="noConversion"/>
  </si>
  <si>
    <t>JCET</t>
    <phoneticPr fontId="4" type="noConversion"/>
  </si>
  <si>
    <t>HE01508</t>
    <phoneticPr fontId="4" type="noConversion"/>
  </si>
  <si>
    <t>LD3GB</t>
    <phoneticPr fontId="4" type="noConversion"/>
  </si>
  <si>
    <t>LD3RT</t>
    <phoneticPr fontId="4" type="noConversion"/>
  </si>
  <si>
    <t>N8FWR.04</t>
  </si>
  <si>
    <t>HE01509</t>
    <phoneticPr fontId="4" type="noConversion"/>
  </si>
  <si>
    <t>LD3RU</t>
    <phoneticPr fontId="4" type="noConversion"/>
  </si>
  <si>
    <t>13#</t>
    <phoneticPr fontId="4" type="noConversion"/>
  </si>
  <si>
    <t>14#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</si>
  <si>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</si>
  <si>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SY7113ABC</t>
    <phoneticPr fontId="4" type="noConversion"/>
  </si>
  <si>
    <t>B17S0</t>
    <phoneticPr fontId="4" type="noConversion"/>
  </si>
  <si>
    <t>HE01510</t>
    <phoneticPr fontId="4" type="noConversion"/>
  </si>
  <si>
    <t>NM3RC</t>
    <phoneticPr fontId="4" type="noConversion"/>
  </si>
  <si>
    <t>NM3RD</t>
    <phoneticPr fontId="4" type="noConversion"/>
  </si>
  <si>
    <t>N8GNL.01</t>
  </si>
  <si>
    <t>8#,9#</t>
  </si>
  <si>
    <t>SOT23-6</t>
    <phoneticPr fontId="4" type="noConversion"/>
  </si>
  <si>
    <t>SY5814UABC</t>
    <phoneticPr fontId="4" type="noConversion"/>
  </si>
  <si>
    <t>E02EU0</t>
    <phoneticPr fontId="4" type="noConversion"/>
  </si>
  <si>
    <t>SOT23-6</t>
    <phoneticPr fontId="4" type="noConversion"/>
  </si>
  <si>
    <t>RR3RA</t>
    <phoneticPr fontId="4" type="noConversion"/>
  </si>
  <si>
    <t>RR3RB</t>
    <phoneticPr fontId="4" type="noConversion"/>
  </si>
  <si>
    <t>N8H6L.04</t>
  </si>
  <si>
    <t>HE01511</t>
    <phoneticPr fontId="4" type="noConversion"/>
  </si>
  <si>
    <t>B07J0</t>
    <phoneticPr fontId="4" type="noConversion"/>
  </si>
  <si>
    <t>JCET</t>
    <phoneticPr fontId="4" type="noConversion"/>
  </si>
  <si>
    <t>HE01512</t>
    <phoneticPr fontId="4" type="noConversion"/>
  </si>
  <si>
    <t>13#~15#</t>
  </si>
  <si>
    <t>HE01513</t>
    <phoneticPr fontId="4" type="noConversion"/>
  </si>
  <si>
    <t>SY5813ABC</t>
  </si>
  <si>
    <t>E02FB0</t>
  </si>
  <si>
    <t>HE01514</t>
    <phoneticPr fontId="4" type="noConversion"/>
  </si>
  <si>
    <t>JCET</t>
    <phoneticPr fontId="4" type="noConversion"/>
  </si>
  <si>
    <t>重测</t>
    <phoneticPr fontId="4" type="noConversion"/>
  </si>
  <si>
    <t>N89T1.01</t>
    <phoneticPr fontId="4" type="noConversion"/>
  </si>
  <si>
    <t>N89NL;SJ036500</t>
  </si>
  <si>
    <t>N84GL;SJ031500</t>
  </si>
  <si>
    <t>N84GL;SJ036700</t>
  </si>
  <si>
    <t>N881P;SJ028100</t>
  </si>
  <si>
    <t>N8A8R-2</t>
  </si>
  <si>
    <t>N89T0-1</t>
  </si>
  <si>
    <t>N8GWM.02-1</t>
  </si>
  <si>
    <t>N7MTL.01-1</t>
  </si>
  <si>
    <t>N7P5L.01-1</t>
  </si>
  <si>
    <t>N85K0-4</t>
  </si>
  <si>
    <t>N88RJ;SJ043100-1</t>
  </si>
  <si>
    <t>N88RJ;SJ043100</t>
  </si>
  <si>
    <t>N8037.08-2</t>
    <phoneticPr fontId="4" type="noConversion"/>
  </si>
  <si>
    <t>SYHV78ABC</t>
    <phoneticPr fontId="4" type="noConversion"/>
  </si>
  <si>
    <t>HE01308</t>
    <phoneticPr fontId="4" type="noConversion"/>
  </si>
  <si>
    <t>HJTC</t>
    <phoneticPr fontId="4" type="noConversion"/>
  </si>
  <si>
    <t>HE01515</t>
    <phoneticPr fontId="4" type="noConversion"/>
  </si>
  <si>
    <t>LX3OA</t>
    <phoneticPr fontId="4" type="noConversion"/>
  </si>
  <si>
    <t>LX3SA</t>
    <phoneticPr fontId="4" type="noConversion"/>
  </si>
  <si>
    <t>DFN3*3-12</t>
    <phoneticPr fontId="4" type="noConversion"/>
  </si>
  <si>
    <t>N7RLP</t>
  </si>
  <si>
    <t>HE01516</t>
    <phoneticPr fontId="4" type="noConversion"/>
  </si>
  <si>
    <t>HE01517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</si>
  <si>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</si>
  <si>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KG3RD</t>
    <phoneticPr fontId="4" type="noConversion"/>
  </si>
  <si>
    <t>KG3SA</t>
    <phoneticPr fontId="4" type="noConversion"/>
  </si>
  <si>
    <t>HE01518</t>
    <phoneticPr fontId="4" type="noConversion"/>
  </si>
  <si>
    <t>HE01519</t>
    <phoneticPr fontId="4" type="noConversion"/>
  </si>
  <si>
    <t>EF3RD</t>
    <phoneticPr fontId="4" type="noConversion"/>
  </si>
  <si>
    <t>EF3SA</t>
    <phoneticPr fontId="4" type="noConversion"/>
  </si>
  <si>
    <t>N8C27</t>
  </si>
  <si>
    <t>5#~16#</t>
  </si>
  <si>
    <t>N8H97</t>
  </si>
  <si>
    <t>N8H97</t>
    <phoneticPr fontId="4" type="noConversion"/>
  </si>
  <si>
    <t>ASMC</t>
    <phoneticPr fontId="4" type="noConversion"/>
  </si>
  <si>
    <t>HJTC</t>
    <phoneticPr fontId="4" type="noConversion"/>
  </si>
  <si>
    <t>A25H0</t>
    <phoneticPr fontId="4" type="noConversion"/>
  </si>
  <si>
    <t>HTKJ</t>
    <phoneticPr fontId="4" type="noConversion"/>
  </si>
  <si>
    <t>TE00206</t>
    <phoneticPr fontId="4" type="noConversion"/>
  </si>
  <si>
    <t>TE00207</t>
    <phoneticPr fontId="4" type="noConversion"/>
  </si>
  <si>
    <r>
      <t>DFN3*3-12L(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</si>
  <si>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TZ3SA</t>
    <phoneticPr fontId="4" type="noConversion"/>
  </si>
  <si>
    <t>HJTC</t>
    <phoneticPr fontId="4" type="noConversion"/>
  </si>
  <si>
    <t>N8HGS</t>
  </si>
  <si>
    <t>SY8024DCC</t>
    <phoneticPr fontId="4" type="noConversion"/>
  </si>
  <si>
    <t>HE01356</t>
    <phoneticPr fontId="4" type="noConversion"/>
  </si>
  <si>
    <t>B23D0</t>
    <phoneticPr fontId="4" type="noConversion"/>
  </si>
  <si>
    <t>JCET</t>
    <phoneticPr fontId="4" type="noConversion"/>
  </si>
  <si>
    <t>HE01520</t>
    <phoneticPr fontId="4" type="noConversion"/>
  </si>
  <si>
    <t>HJTC</t>
    <phoneticPr fontId="4" type="noConversion"/>
  </si>
  <si>
    <t>SY7063QMC</t>
    <phoneticPr fontId="4" type="noConversion"/>
  </si>
  <si>
    <r>
      <t>Marcom</t>
    </r>
    <r>
      <rPr>
        <sz val="10"/>
        <rFont val="宋体"/>
        <family val="3"/>
        <charset val="134"/>
      </rPr>
      <t>需要，</t>
    </r>
    <r>
      <rPr>
        <sz val="10"/>
        <rFont val="Arial"/>
        <family val="2"/>
      </rPr>
      <t>Bumping</t>
    </r>
    <phoneticPr fontId="4" type="noConversion"/>
  </si>
  <si>
    <t>N862K-1</t>
  </si>
  <si>
    <t>N862H-1</t>
  </si>
  <si>
    <t>N82CK-1</t>
  </si>
  <si>
    <t>N82CK-2</t>
  </si>
  <si>
    <t>N82CN-1</t>
  </si>
  <si>
    <t>N8H98-1</t>
  </si>
  <si>
    <t>N8H98-2</t>
  </si>
  <si>
    <t>N8GNQ-2</t>
  </si>
  <si>
    <t>N87LC-2</t>
  </si>
  <si>
    <t>N8A98-1</t>
  </si>
  <si>
    <t>N89G0;SJ024800</t>
  </si>
  <si>
    <t>N88RM;SJ024800</t>
  </si>
  <si>
    <t>N88RM;SJ026800</t>
  </si>
  <si>
    <t>N88RM;(SJ027600+SJ026600)</t>
  </si>
  <si>
    <t>N89FW;SJ026400</t>
  </si>
  <si>
    <t>N89FW;(SJ029500+SJ026400)</t>
  </si>
  <si>
    <t>N88RJ;SJ026600</t>
  </si>
  <si>
    <t>N8FWR.04-1</t>
  </si>
  <si>
    <t>N7YCM.02-2</t>
  </si>
  <si>
    <t>N88K3-1</t>
  </si>
  <si>
    <t>N8H97-1</t>
  </si>
  <si>
    <t>E14A1+A3X03A</t>
    <phoneticPr fontId="4" type="noConversion"/>
  </si>
  <si>
    <t>JCET</t>
    <phoneticPr fontId="4" type="noConversion"/>
  </si>
  <si>
    <t>HE01521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</si>
  <si>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</si>
  <si>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UK3SA</t>
    <phoneticPr fontId="4" type="noConversion"/>
  </si>
  <si>
    <t>HJTC</t>
    <phoneticPr fontId="4" type="noConversion"/>
  </si>
  <si>
    <t>6+11</t>
    <phoneticPr fontId="4" type="noConversion"/>
  </si>
  <si>
    <t>N8L7L+SJ042700</t>
    <phoneticPr fontId="4" type="noConversion"/>
  </si>
  <si>
    <t>20#~25#+1#~11#</t>
    <phoneticPr fontId="4" type="noConversion"/>
  </si>
  <si>
    <t>SY58281AAC</t>
    <phoneticPr fontId="3" type="noConversion"/>
  </si>
  <si>
    <t>SY6174FAC</t>
    <phoneticPr fontId="3" type="noConversion"/>
  </si>
  <si>
    <t>E02CD0+A5X03A</t>
    <phoneticPr fontId="4" type="noConversion"/>
  </si>
  <si>
    <t>HE01522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</si>
  <si>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</si>
  <si>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AKW3QA</t>
    <phoneticPr fontId="4" type="noConversion"/>
  </si>
  <si>
    <t>AKW3SA</t>
    <phoneticPr fontId="4" type="noConversion"/>
  </si>
  <si>
    <t>ASMC</t>
    <phoneticPr fontId="4" type="noConversion"/>
  </si>
  <si>
    <t>5+6</t>
    <phoneticPr fontId="4" type="noConversion"/>
  </si>
  <si>
    <t>N8H6G+EP319800</t>
    <phoneticPr fontId="4" type="noConversion"/>
  </si>
  <si>
    <t>12#~16#+1#~6#</t>
    <phoneticPr fontId="4" type="noConversion"/>
  </si>
  <si>
    <t>HE01523</t>
    <phoneticPr fontId="4" type="noConversion"/>
  </si>
  <si>
    <t>JCET</t>
    <phoneticPr fontId="4" type="noConversion"/>
  </si>
  <si>
    <t>重测</t>
    <phoneticPr fontId="4" type="noConversion"/>
  </si>
  <si>
    <t>N7SPL-3</t>
    <phoneticPr fontId="4" type="noConversion"/>
  </si>
  <si>
    <t>SY5802AFAC</t>
    <phoneticPr fontId="4" type="noConversion"/>
  </si>
  <si>
    <t>E02J1</t>
    <phoneticPr fontId="4" type="noConversion"/>
  </si>
  <si>
    <t>AHK3SA</t>
    <phoneticPr fontId="4" type="noConversion"/>
  </si>
  <si>
    <t>HJTC</t>
    <phoneticPr fontId="4" type="noConversion"/>
  </si>
  <si>
    <t>HE01524</t>
    <phoneticPr fontId="4" type="noConversion"/>
  </si>
  <si>
    <t>SO8</t>
    <phoneticPr fontId="4" type="noConversion"/>
  </si>
  <si>
    <t>SY5802FAC</t>
    <phoneticPr fontId="4" type="noConversion"/>
  </si>
  <si>
    <t>E02B3</t>
    <phoneticPr fontId="4" type="noConversion"/>
  </si>
  <si>
    <t>HE01525</t>
    <phoneticPr fontId="4" type="noConversion"/>
  </si>
  <si>
    <t>16#</t>
  </si>
  <si>
    <t>SY5800BFAC</t>
    <phoneticPr fontId="4" type="noConversion"/>
  </si>
  <si>
    <t>E02R2</t>
    <phoneticPr fontId="4" type="noConversion"/>
  </si>
  <si>
    <t>HE01526</t>
    <phoneticPr fontId="4" type="noConversion"/>
  </si>
  <si>
    <t>N89T1.01</t>
    <phoneticPr fontId="4" type="noConversion"/>
  </si>
  <si>
    <t>AGB3SA</t>
    <phoneticPr fontId="4" type="noConversion"/>
  </si>
  <si>
    <t>HE01527</t>
    <phoneticPr fontId="4" type="noConversion"/>
  </si>
  <si>
    <t>HE01528</t>
    <phoneticPr fontId="4" type="noConversion"/>
  </si>
  <si>
    <t>HE01529</t>
    <phoneticPr fontId="4" type="noConversion"/>
  </si>
  <si>
    <t>AGB3SB</t>
    <phoneticPr fontId="4" type="noConversion"/>
  </si>
  <si>
    <t>AGB3SC</t>
    <phoneticPr fontId="4" type="noConversion"/>
  </si>
  <si>
    <t>N89HJ</t>
  </si>
  <si>
    <t>N89NK</t>
  </si>
  <si>
    <t>SY5814A1ABC</t>
    <phoneticPr fontId="4" type="noConversion"/>
  </si>
  <si>
    <t>E02Q1</t>
    <phoneticPr fontId="4" type="noConversion"/>
  </si>
  <si>
    <t>JCET</t>
    <phoneticPr fontId="4" type="noConversion"/>
  </si>
  <si>
    <t>MH3QD</t>
    <phoneticPr fontId="4" type="noConversion"/>
  </si>
  <si>
    <t>MH3SA</t>
    <phoneticPr fontId="4" type="noConversion"/>
  </si>
  <si>
    <t>HE01531</t>
    <phoneticPr fontId="4" type="noConversion"/>
  </si>
  <si>
    <t>HE01532</t>
    <phoneticPr fontId="4" type="noConversion"/>
  </si>
  <si>
    <t>MH3SB</t>
    <phoneticPr fontId="4" type="noConversion"/>
  </si>
  <si>
    <t>MH3SC</t>
    <phoneticPr fontId="4" type="noConversion"/>
  </si>
  <si>
    <t>HE01530</t>
    <phoneticPr fontId="4" type="noConversion"/>
  </si>
  <si>
    <t>SOT23-6</t>
    <phoneticPr fontId="4" type="noConversion"/>
  </si>
  <si>
    <t>N8LF3</t>
  </si>
  <si>
    <t>6#~14#</t>
  </si>
  <si>
    <t>15#~24#</t>
  </si>
  <si>
    <t>E02Q1</t>
    <phoneticPr fontId="4" type="noConversion"/>
  </si>
  <si>
    <t>HE01533</t>
    <phoneticPr fontId="4" type="noConversion"/>
  </si>
  <si>
    <t>N8C79.05</t>
  </si>
  <si>
    <t>LF3KA</t>
    <phoneticPr fontId="4" type="noConversion"/>
  </si>
  <si>
    <t>SY5814AABC</t>
    <phoneticPr fontId="4" type="noConversion"/>
  </si>
  <si>
    <t>E02D1</t>
    <phoneticPr fontId="4" type="noConversion"/>
  </si>
  <si>
    <t>JCET</t>
    <phoneticPr fontId="4" type="noConversion"/>
  </si>
  <si>
    <t>HE01534</t>
    <phoneticPr fontId="4" type="noConversion"/>
  </si>
  <si>
    <t>HH3QC</t>
    <phoneticPr fontId="4" type="noConversion"/>
  </si>
  <si>
    <t>HH3SA</t>
    <phoneticPr fontId="4" type="noConversion"/>
  </si>
  <si>
    <t>HE01535</t>
    <phoneticPr fontId="4" type="noConversion"/>
  </si>
  <si>
    <t>HE01536</t>
    <phoneticPr fontId="4" type="noConversion"/>
  </si>
  <si>
    <t>HE01537</t>
    <phoneticPr fontId="4" type="noConversion"/>
  </si>
  <si>
    <t>HH3SB</t>
    <phoneticPr fontId="4" type="noConversion"/>
  </si>
  <si>
    <t>HH3SC</t>
    <phoneticPr fontId="4" type="noConversion"/>
  </si>
  <si>
    <t>HH3SD</t>
    <phoneticPr fontId="4" type="noConversion"/>
  </si>
  <si>
    <t>HE01538</t>
    <phoneticPr fontId="4" type="noConversion"/>
  </si>
  <si>
    <t>N8AH9</t>
  </si>
  <si>
    <t>N8C7C</t>
  </si>
  <si>
    <t>SOT23-6</t>
    <phoneticPr fontId="4" type="noConversion"/>
  </si>
  <si>
    <t>SY5814ABC</t>
    <phoneticPr fontId="4" type="noConversion"/>
  </si>
  <si>
    <t>E02EA0</t>
    <phoneticPr fontId="4" type="noConversion"/>
  </si>
  <si>
    <t>JCET</t>
    <phoneticPr fontId="4" type="noConversion"/>
  </si>
  <si>
    <t>E02E1</t>
    <phoneticPr fontId="4" type="noConversion"/>
  </si>
  <si>
    <t>N8C7A</t>
  </si>
  <si>
    <t>SOT23-6</t>
    <phoneticPr fontId="4" type="noConversion"/>
  </si>
  <si>
    <t>JM3KB</t>
    <phoneticPr fontId="4" type="noConversion"/>
  </si>
  <si>
    <t>JM3SA</t>
    <phoneticPr fontId="4" type="noConversion"/>
  </si>
  <si>
    <t>HJTC</t>
    <phoneticPr fontId="4" type="noConversion"/>
  </si>
  <si>
    <t>HE01539</t>
    <phoneticPr fontId="4" type="noConversion"/>
  </si>
  <si>
    <t>SY8016DEC</t>
    <phoneticPr fontId="4" type="noConversion"/>
  </si>
  <si>
    <t>A11I0</t>
    <phoneticPr fontId="4" type="noConversion"/>
  </si>
  <si>
    <t>QV3SA</t>
    <phoneticPr fontId="4" type="noConversion"/>
  </si>
  <si>
    <t>N8634.02</t>
    <phoneticPr fontId="4" type="noConversion"/>
  </si>
  <si>
    <t>11#~12#</t>
    <phoneticPr fontId="4" type="noConversion"/>
  </si>
  <si>
    <t>HE01540</t>
    <phoneticPr fontId="4" type="noConversion"/>
  </si>
  <si>
    <t>SYW232DFC</t>
    <phoneticPr fontId="4" type="noConversion"/>
  </si>
  <si>
    <t>A25A1</t>
    <phoneticPr fontId="4" type="noConversion"/>
  </si>
  <si>
    <t>HU3RA</t>
    <phoneticPr fontId="4" type="noConversion"/>
  </si>
  <si>
    <t>12#~22#</t>
  </si>
  <si>
    <t>HE01541</t>
    <phoneticPr fontId="4" type="noConversion"/>
  </si>
  <si>
    <t>DFN2*2-8</t>
    <phoneticPr fontId="4" type="noConversion"/>
  </si>
  <si>
    <t>SY8003DFC</t>
    <phoneticPr fontId="4" type="noConversion"/>
  </si>
  <si>
    <t>A25A1</t>
    <phoneticPr fontId="4" type="noConversion"/>
  </si>
  <si>
    <t>HE01542</t>
    <phoneticPr fontId="4" type="noConversion"/>
  </si>
  <si>
    <t>JD3QB</t>
    <phoneticPr fontId="4" type="noConversion"/>
  </si>
  <si>
    <t>JD3SA</t>
    <phoneticPr fontId="4" type="noConversion"/>
  </si>
  <si>
    <t>HE01543</t>
    <phoneticPr fontId="4" type="noConversion"/>
  </si>
  <si>
    <t>HE01544</t>
    <phoneticPr fontId="4" type="noConversion"/>
  </si>
  <si>
    <t>JD3SB</t>
    <phoneticPr fontId="4" type="noConversion"/>
  </si>
  <si>
    <t>N85K1</t>
  </si>
  <si>
    <t>SY7201ABC</t>
    <phoneticPr fontId="4" type="noConversion"/>
  </si>
  <si>
    <t>B07L1</t>
    <phoneticPr fontId="4" type="noConversion"/>
  </si>
  <si>
    <t>HE01545</t>
    <phoneticPr fontId="4" type="noConversion"/>
  </si>
  <si>
    <t>DQ3PA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</si>
  <si>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</si>
  <si>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B07E1</t>
    <phoneticPr fontId="4" type="noConversion"/>
  </si>
  <si>
    <t>EF3RB</t>
    <phoneticPr fontId="4" type="noConversion"/>
  </si>
  <si>
    <t>EF3SB</t>
    <phoneticPr fontId="4" type="noConversion"/>
  </si>
  <si>
    <t>HJTC</t>
    <phoneticPr fontId="4" type="noConversion"/>
  </si>
  <si>
    <t>HE01547</t>
    <phoneticPr fontId="4" type="noConversion"/>
  </si>
  <si>
    <t>HE01546</t>
    <phoneticPr fontId="4" type="noConversion"/>
  </si>
  <si>
    <t>SYHV12ABC</t>
    <phoneticPr fontId="4" type="noConversion"/>
  </si>
  <si>
    <t>SY8113ADC</t>
    <phoneticPr fontId="4" type="noConversion"/>
  </si>
  <si>
    <t>A32A2</t>
    <phoneticPr fontId="4" type="noConversion"/>
  </si>
  <si>
    <t>Bumping</t>
    <phoneticPr fontId="4" type="noConversion"/>
  </si>
  <si>
    <t>ML3RF</t>
    <phoneticPr fontId="4" type="noConversion"/>
  </si>
  <si>
    <t>ML3SA</t>
    <phoneticPr fontId="4" type="noConversion"/>
  </si>
  <si>
    <t>HE01549</t>
    <phoneticPr fontId="4" type="noConversion"/>
  </si>
  <si>
    <t>N87TA</t>
  </si>
  <si>
    <t>HE01548</t>
    <phoneticPr fontId="4" type="noConversion"/>
  </si>
  <si>
    <t>TSOT-23-6L(12R)</t>
    <phoneticPr fontId="4" type="noConversion"/>
  </si>
  <si>
    <t>SY6883ABC</t>
    <phoneticPr fontId="4" type="noConversion"/>
  </si>
  <si>
    <t>C08B5</t>
    <phoneticPr fontId="4" type="noConversion"/>
  </si>
  <si>
    <t>HE01550</t>
    <phoneticPr fontId="4" type="noConversion"/>
  </si>
  <si>
    <t>RP3RA</t>
    <phoneticPr fontId="4" type="noConversion"/>
  </si>
  <si>
    <t>RP3SA</t>
    <phoneticPr fontId="4" type="noConversion"/>
  </si>
  <si>
    <t>N7QCT.09</t>
  </si>
  <si>
    <t>HH3SE</t>
    <phoneticPr fontId="4" type="noConversion"/>
  </si>
  <si>
    <r>
      <t>Marcom</t>
    </r>
    <r>
      <rPr>
        <sz val="10"/>
        <rFont val="宋体"/>
        <family val="3"/>
        <charset val="134"/>
      </rPr>
      <t>需要，</t>
    </r>
    <r>
      <rPr>
        <sz val="10"/>
        <rFont val="Arial"/>
        <family val="2"/>
      </rPr>
      <t>Bumping</t>
    </r>
  </si>
  <si>
    <t>N87T9</t>
    <phoneticPr fontId="4" type="noConversion"/>
  </si>
  <si>
    <t>SYK735FAC</t>
    <phoneticPr fontId="4" type="noConversion"/>
  </si>
  <si>
    <t>E02T2+A2X02A</t>
    <phoneticPr fontId="4" type="noConversion"/>
  </si>
  <si>
    <t>AJM3SA</t>
    <phoneticPr fontId="4" type="noConversion"/>
  </si>
  <si>
    <t>HE01552</t>
    <phoneticPr fontId="4" type="noConversion"/>
  </si>
  <si>
    <t>HE01560</t>
    <phoneticPr fontId="4" type="noConversion"/>
  </si>
  <si>
    <t>AJM3SB</t>
    <phoneticPr fontId="4" type="noConversion"/>
  </si>
  <si>
    <t>AJM3SC</t>
    <phoneticPr fontId="4" type="noConversion"/>
  </si>
  <si>
    <t>AJM3SD</t>
    <phoneticPr fontId="4" type="noConversion"/>
  </si>
  <si>
    <t>AJM3SE</t>
    <phoneticPr fontId="4" type="noConversion"/>
  </si>
  <si>
    <t>AJM3SF</t>
    <phoneticPr fontId="4" type="noConversion"/>
  </si>
  <si>
    <t>AJM3SG</t>
    <phoneticPr fontId="4" type="noConversion"/>
  </si>
  <si>
    <t>AJM3SH</t>
    <phoneticPr fontId="4" type="noConversion"/>
  </si>
  <si>
    <t>AJM3SI</t>
    <phoneticPr fontId="4" type="noConversion"/>
  </si>
  <si>
    <t>12+24</t>
    <phoneticPr fontId="4" type="noConversion"/>
  </si>
  <si>
    <t>13+26</t>
    <phoneticPr fontId="4" type="noConversion"/>
  </si>
  <si>
    <t>SO8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</si>
  <si>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</si>
  <si>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N88RK+SJ026500</t>
    <phoneticPr fontId="4" type="noConversion"/>
  </si>
  <si>
    <t>1#~12#+1#~24#</t>
    <phoneticPr fontId="4" type="noConversion"/>
  </si>
  <si>
    <t>HE01551</t>
    <phoneticPr fontId="4" type="noConversion"/>
  </si>
  <si>
    <t>N88RK+(SJ025000+SJ026500)</t>
    <phoneticPr fontId="4" type="noConversion"/>
  </si>
  <si>
    <t>13#~25#+(1#~25#+25#)</t>
    <phoneticPr fontId="4" type="noConversion"/>
  </si>
  <si>
    <t>N89A7+SJ027500</t>
    <phoneticPr fontId="4" type="noConversion"/>
  </si>
  <si>
    <t>1#~12#+1#~24#</t>
    <phoneticPr fontId="4" type="noConversion"/>
  </si>
  <si>
    <t>HE01553</t>
    <phoneticPr fontId="4" type="noConversion"/>
  </si>
  <si>
    <t>N89A7+(SJ030000+SJ027500)</t>
    <phoneticPr fontId="4" type="noConversion"/>
  </si>
  <si>
    <t>HE01554</t>
    <phoneticPr fontId="4" type="noConversion"/>
  </si>
  <si>
    <t>N89FR+SJ027400</t>
    <phoneticPr fontId="4" type="noConversion"/>
  </si>
  <si>
    <t>N89FR+(SJ029600+SJ027400)</t>
    <phoneticPr fontId="4" type="noConversion"/>
  </si>
  <si>
    <t>13#~25#+(1#~25#+25#)</t>
    <phoneticPr fontId="4" type="noConversion"/>
  </si>
  <si>
    <t>HE01556</t>
    <phoneticPr fontId="4" type="noConversion"/>
  </si>
  <si>
    <t>HE01555</t>
    <phoneticPr fontId="4" type="noConversion"/>
  </si>
  <si>
    <t>N89AF+SJ030700</t>
    <phoneticPr fontId="4" type="noConversion"/>
  </si>
  <si>
    <t>HE01557</t>
    <phoneticPr fontId="4" type="noConversion"/>
  </si>
  <si>
    <t>N89AF+(SJ030800+SJ030700)</t>
    <phoneticPr fontId="4" type="noConversion"/>
  </si>
  <si>
    <t>HE01558</t>
    <phoneticPr fontId="4" type="noConversion"/>
  </si>
  <si>
    <t>N89A8+SJ025500</t>
    <phoneticPr fontId="4" type="noConversion"/>
  </si>
  <si>
    <t>1#~12#+1#~19#,21#~25#</t>
    <phoneticPr fontId="4" type="noConversion"/>
  </si>
  <si>
    <t>HE01559</t>
    <phoneticPr fontId="4" type="noConversion"/>
  </si>
  <si>
    <t>N89A8+(SJ025700+SJ027002)</t>
    <phoneticPr fontId="4" type="noConversion"/>
  </si>
  <si>
    <t>13#~24#+(1#,3#~11#,13#~25#+3#)</t>
    <phoneticPr fontId="4" type="noConversion"/>
  </si>
  <si>
    <t>SYK491FAC</t>
    <phoneticPr fontId="4" type="noConversion"/>
  </si>
  <si>
    <t>E02T2+A3X03A</t>
    <phoneticPr fontId="4" type="noConversion"/>
  </si>
  <si>
    <t>JCET</t>
    <phoneticPr fontId="4" type="noConversion"/>
  </si>
  <si>
    <t>HE01561</t>
    <phoneticPr fontId="4" type="noConversion"/>
  </si>
  <si>
    <t>AJU3RB</t>
    <phoneticPr fontId="4" type="noConversion"/>
  </si>
  <si>
    <t>ASMC</t>
    <phoneticPr fontId="4" type="noConversion"/>
  </si>
  <si>
    <t>13+14</t>
    <phoneticPr fontId="4" type="noConversion"/>
  </si>
  <si>
    <t>N89A9+SJ042700</t>
    <phoneticPr fontId="4" type="noConversion"/>
  </si>
  <si>
    <t>1#~13#+12#~25#</t>
    <phoneticPr fontId="4" type="noConversion"/>
  </si>
  <si>
    <t>SY5802FAC</t>
    <phoneticPr fontId="4" type="noConversion"/>
  </si>
  <si>
    <t>E02B3</t>
    <phoneticPr fontId="4" type="noConversion"/>
  </si>
  <si>
    <t>JCET</t>
    <phoneticPr fontId="4" type="noConversion"/>
  </si>
  <si>
    <t>HE01562</t>
    <phoneticPr fontId="4" type="noConversion"/>
  </si>
  <si>
    <t>SO8</t>
    <phoneticPr fontId="4" type="noConversion"/>
  </si>
  <si>
    <t>AEF3SA</t>
    <phoneticPr fontId="4" type="noConversion"/>
  </si>
  <si>
    <t>HJTC</t>
    <phoneticPr fontId="4" type="noConversion"/>
  </si>
  <si>
    <t>17#~19#</t>
  </si>
  <si>
    <t>SY8003ADFC</t>
    <phoneticPr fontId="4" type="noConversion"/>
  </si>
  <si>
    <t>A25C1</t>
    <phoneticPr fontId="4" type="noConversion"/>
  </si>
  <si>
    <t>JCET</t>
    <phoneticPr fontId="4" type="noConversion"/>
  </si>
  <si>
    <t>KW3RA</t>
    <phoneticPr fontId="4" type="noConversion"/>
  </si>
  <si>
    <t>KW3TA</t>
    <phoneticPr fontId="4" type="noConversion"/>
  </si>
  <si>
    <t>HE01564</t>
    <phoneticPr fontId="4" type="noConversion"/>
  </si>
  <si>
    <t>KW3TB</t>
    <phoneticPr fontId="4" type="noConversion"/>
  </si>
  <si>
    <t>N85G5</t>
  </si>
  <si>
    <t>HE01563</t>
    <phoneticPr fontId="4" type="noConversion"/>
  </si>
  <si>
    <t>DFN2*2-8</t>
    <phoneticPr fontId="4" type="noConversion"/>
  </si>
  <si>
    <t>PR3CA</t>
    <phoneticPr fontId="4" type="noConversion"/>
  </si>
  <si>
    <t>B17M0+C03D0</t>
    <phoneticPr fontId="4" type="noConversion"/>
  </si>
  <si>
    <t>RS3MA</t>
    <phoneticPr fontId="4" type="noConversion"/>
  </si>
  <si>
    <t>RS3TA</t>
    <phoneticPr fontId="4" type="noConversion"/>
  </si>
  <si>
    <t>2+1</t>
    <phoneticPr fontId="4" type="noConversion"/>
  </si>
  <si>
    <t>SY7801DCC</t>
    <phoneticPr fontId="4" type="noConversion"/>
  </si>
  <si>
    <t>N882N.02+N87TM</t>
    <phoneticPr fontId="4" type="noConversion"/>
  </si>
  <si>
    <t>22#~23#+25#</t>
    <phoneticPr fontId="4" type="noConversion"/>
  </si>
  <si>
    <t>HE01565</t>
    <phoneticPr fontId="4" type="noConversion"/>
  </si>
  <si>
    <t>DFN3*3-12</t>
    <phoneticPr fontId="4" type="noConversion"/>
  </si>
  <si>
    <t>SY8711FCC</t>
    <phoneticPr fontId="4" type="noConversion"/>
  </si>
  <si>
    <t>B07J0</t>
    <phoneticPr fontId="4" type="noConversion"/>
  </si>
  <si>
    <t>HE01566</t>
    <phoneticPr fontId="4" type="noConversion"/>
  </si>
  <si>
    <t>SO8E</t>
    <phoneticPr fontId="4" type="noConversion"/>
  </si>
  <si>
    <t>AEP3RA</t>
    <phoneticPr fontId="4" type="noConversion"/>
  </si>
  <si>
    <t>AEP3TA</t>
    <phoneticPr fontId="4" type="noConversion"/>
  </si>
  <si>
    <t>SO8E</t>
    <phoneticPr fontId="4" type="noConversion"/>
  </si>
  <si>
    <t>A11C0</t>
    <phoneticPr fontId="4" type="noConversion"/>
  </si>
  <si>
    <t>TE00208</t>
    <phoneticPr fontId="4" type="noConversion"/>
  </si>
  <si>
    <t>LD3TA</t>
    <phoneticPr fontId="4" type="noConversion"/>
  </si>
  <si>
    <t>TE00209</t>
    <phoneticPr fontId="4" type="noConversion"/>
  </si>
  <si>
    <t>TE00210</t>
    <phoneticPr fontId="4" type="noConversion"/>
  </si>
  <si>
    <t>TE00211</t>
    <phoneticPr fontId="4" type="noConversion"/>
  </si>
  <si>
    <t>LD3TB</t>
    <phoneticPr fontId="4" type="noConversion"/>
  </si>
  <si>
    <t>LD3TC</t>
    <phoneticPr fontId="4" type="noConversion"/>
  </si>
  <si>
    <t>LD3TD</t>
    <phoneticPr fontId="4" type="noConversion"/>
  </si>
  <si>
    <t>N8F2P</t>
  </si>
  <si>
    <t>15#~19#</t>
  </si>
  <si>
    <t>TE00212</t>
    <phoneticPr fontId="4" type="noConversion"/>
  </si>
  <si>
    <t>TE00213</t>
    <phoneticPr fontId="4" type="noConversion"/>
  </si>
  <si>
    <t>TE00214</t>
    <phoneticPr fontId="4" type="noConversion"/>
  </si>
  <si>
    <t>TE00215</t>
    <phoneticPr fontId="4" type="noConversion"/>
  </si>
  <si>
    <t>LD3TE</t>
    <phoneticPr fontId="4" type="noConversion"/>
  </si>
  <si>
    <t>LD3TF</t>
    <phoneticPr fontId="4" type="noConversion"/>
  </si>
  <si>
    <t>LD3TG</t>
    <phoneticPr fontId="4" type="noConversion"/>
  </si>
  <si>
    <t>LD3TH</t>
    <phoneticPr fontId="4" type="noConversion"/>
  </si>
  <si>
    <t>N8F8R</t>
  </si>
  <si>
    <t>TE00216</t>
    <phoneticPr fontId="4" type="noConversion"/>
  </si>
  <si>
    <t>TE00217</t>
    <phoneticPr fontId="4" type="noConversion"/>
  </si>
  <si>
    <t>TE00218</t>
    <phoneticPr fontId="4" type="noConversion"/>
  </si>
  <si>
    <t>TE00219</t>
    <phoneticPr fontId="4" type="noConversion"/>
  </si>
  <si>
    <t>LD3TI</t>
    <phoneticPr fontId="4" type="noConversion"/>
  </si>
  <si>
    <t>LD3TJ</t>
    <phoneticPr fontId="4" type="noConversion"/>
  </si>
  <si>
    <t>LD3TK</t>
    <phoneticPr fontId="4" type="noConversion"/>
  </si>
  <si>
    <t>LD3TL</t>
    <phoneticPr fontId="4" type="noConversion"/>
  </si>
  <si>
    <t>N8F2L</t>
  </si>
  <si>
    <t>TE00220</t>
    <phoneticPr fontId="4" type="noConversion"/>
  </si>
  <si>
    <t>TE00221</t>
    <phoneticPr fontId="4" type="noConversion"/>
  </si>
  <si>
    <t>TE00222</t>
    <phoneticPr fontId="4" type="noConversion"/>
  </si>
  <si>
    <t>TE00223</t>
    <phoneticPr fontId="4" type="noConversion"/>
  </si>
  <si>
    <t>LD3TM</t>
    <phoneticPr fontId="4" type="noConversion"/>
  </si>
  <si>
    <t>LD3TN</t>
    <phoneticPr fontId="4" type="noConversion"/>
  </si>
  <si>
    <t>LD3TO</t>
    <phoneticPr fontId="4" type="noConversion"/>
  </si>
  <si>
    <t>LD3TP</t>
    <phoneticPr fontId="4" type="noConversion"/>
  </si>
  <si>
    <t>N8F2M</t>
  </si>
  <si>
    <t>TE00224</t>
    <phoneticPr fontId="4" type="noConversion"/>
  </si>
  <si>
    <t>TE00225</t>
    <phoneticPr fontId="4" type="noConversion"/>
  </si>
  <si>
    <t>TE00226</t>
    <phoneticPr fontId="4" type="noConversion"/>
  </si>
  <si>
    <t>TE00227</t>
    <phoneticPr fontId="4" type="noConversion"/>
  </si>
  <si>
    <t>LD3TQ</t>
    <phoneticPr fontId="4" type="noConversion"/>
  </si>
  <si>
    <t>LD3TR</t>
    <phoneticPr fontId="4" type="noConversion"/>
  </si>
  <si>
    <t>LD3TS</t>
    <phoneticPr fontId="4" type="noConversion"/>
  </si>
  <si>
    <t>LD3TT</t>
    <phoneticPr fontId="4" type="noConversion"/>
  </si>
  <si>
    <t>N8F2R</t>
  </si>
  <si>
    <t>TE00228</t>
    <phoneticPr fontId="4" type="noConversion"/>
  </si>
  <si>
    <t>TE00229</t>
    <phoneticPr fontId="4" type="noConversion"/>
  </si>
  <si>
    <t>TE00230</t>
    <phoneticPr fontId="4" type="noConversion"/>
  </si>
  <si>
    <t>TE00231</t>
    <phoneticPr fontId="4" type="noConversion"/>
  </si>
  <si>
    <t>LD3TU</t>
    <phoneticPr fontId="4" type="noConversion"/>
  </si>
  <si>
    <t>LD3TV</t>
    <phoneticPr fontId="4" type="noConversion"/>
  </si>
  <si>
    <t>LD3TW</t>
    <phoneticPr fontId="4" type="noConversion"/>
  </si>
  <si>
    <t>LD3TX</t>
    <phoneticPr fontId="4" type="noConversion"/>
  </si>
  <si>
    <t>N8F8N</t>
  </si>
  <si>
    <t>TE00232</t>
    <phoneticPr fontId="4" type="noConversion"/>
  </si>
  <si>
    <t>TE00233</t>
    <phoneticPr fontId="4" type="noConversion"/>
  </si>
  <si>
    <t>TE00234</t>
    <phoneticPr fontId="4" type="noConversion"/>
  </si>
  <si>
    <t>TE00235</t>
    <phoneticPr fontId="4" type="noConversion"/>
  </si>
  <si>
    <t>LD3TY</t>
    <phoneticPr fontId="4" type="noConversion"/>
  </si>
  <si>
    <t>LD3TZ</t>
    <phoneticPr fontId="4" type="noConversion"/>
  </si>
  <si>
    <r>
      <t>LD3T</t>
    </r>
    <r>
      <rPr>
        <u/>
        <sz val="10"/>
        <rFont val="Arial"/>
        <family val="2"/>
      </rPr>
      <t>A</t>
    </r>
    <phoneticPr fontId="4" type="noConversion"/>
  </si>
  <si>
    <t>N8F8T</t>
  </si>
  <si>
    <t>SY7152ABC</t>
    <phoneticPr fontId="4" type="noConversion"/>
  </si>
  <si>
    <t>B27T0</t>
    <phoneticPr fontId="4" type="noConversion"/>
  </si>
  <si>
    <t>TE00236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</si>
  <si>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</si>
  <si>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LE3JG</t>
    <phoneticPr fontId="4" type="noConversion"/>
  </si>
  <si>
    <t>LE3TA</t>
    <phoneticPr fontId="4" type="noConversion"/>
  </si>
  <si>
    <t>LE3TB</t>
    <phoneticPr fontId="4" type="noConversion"/>
  </si>
  <si>
    <t>SY7152ABC</t>
    <phoneticPr fontId="4" type="noConversion"/>
  </si>
  <si>
    <t>N86NJ.04</t>
  </si>
  <si>
    <t>N86NJ.04</t>
    <phoneticPr fontId="4" type="noConversion"/>
  </si>
  <si>
    <t>LE3TC</t>
    <phoneticPr fontId="4" type="noConversion"/>
  </si>
  <si>
    <t>N86NH</t>
  </si>
  <si>
    <t>SY7066QMC</t>
    <phoneticPr fontId="4" type="noConversion"/>
  </si>
  <si>
    <t>B23A2</t>
    <phoneticPr fontId="4" type="noConversion"/>
  </si>
  <si>
    <t>JCET</t>
    <phoneticPr fontId="4" type="noConversion"/>
  </si>
  <si>
    <t>HE01567</t>
    <phoneticPr fontId="4" type="noConversion"/>
  </si>
  <si>
    <t>MG3OA</t>
    <phoneticPr fontId="4" type="noConversion"/>
  </si>
  <si>
    <t>MG3TA</t>
    <phoneticPr fontId="4" type="noConversion"/>
  </si>
  <si>
    <t>HJTC</t>
    <phoneticPr fontId="4" type="noConversion"/>
  </si>
  <si>
    <t>HE01568</t>
    <phoneticPr fontId="4" type="noConversion"/>
  </si>
  <si>
    <t>MG3TB</t>
    <phoneticPr fontId="4" type="noConversion"/>
  </si>
  <si>
    <t>MG3TC</t>
    <phoneticPr fontId="4" type="noConversion"/>
  </si>
  <si>
    <t>MG3TD</t>
    <phoneticPr fontId="4" type="noConversion"/>
  </si>
  <si>
    <t>MG3TE</t>
    <phoneticPr fontId="4" type="noConversion"/>
  </si>
  <si>
    <t>HE01572</t>
    <phoneticPr fontId="4" type="noConversion"/>
  </si>
  <si>
    <t>N8C1Y</t>
  </si>
  <si>
    <t>N8FNK</t>
  </si>
  <si>
    <t>HE01569</t>
    <phoneticPr fontId="4" type="noConversion"/>
  </si>
  <si>
    <t>HE01570</t>
    <phoneticPr fontId="4" type="noConversion"/>
  </si>
  <si>
    <t>HE01571</t>
    <phoneticPr fontId="4" type="noConversion"/>
  </si>
  <si>
    <t>QFN2*2-10</t>
    <phoneticPr fontId="4" type="noConversion"/>
  </si>
  <si>
    <t>SY7065QMC</t>
    <phoneticPr fontId="4" type="noConversion"/>
  </si>
  <si>
    <t>JCET</t>
    <phoneticPr fontId="4" type="noConversion"/>
  </si>
  <si>
    <t>Bumping</t>
    <phoneticPr fontId="4" type="noConversion"/>
  </si>
  <si>
    <t>B23C0</t>
    <phoneticPr fontId="4" type="noConversion"/>
  </si>
  <si>
    <t>RC3OB</t>
    <phoneticPr fontId="4" type="noConversion"/>
  </si>
  <si>
    <t>RC3TA</t>
    <phoneticPr fontId="4" type="noConversion"/>
  </si>
  <si>
    <t>HE01574</t>
    <phoneticPr fontId="4" type="noConversion"/>
  </si>
  <si>
    <t>RC3TB</t>
    <phoneticPr fontId="4" type="noConversion"/>
  </si>
  <si>
    <t>HE01575</t>
    <phoneticPr fontId="4" type="noConversion"/>
  </si>
  <si>
    <t>N8HJA</t>
  </si>
  <si>
    <t>5#~7#</t>
  </si>
  <si>
    <t>HE01573</t>
    <phoneticPr fontId="4" type="noConversion"/>
  </si>
  <si>
    <t>SYHV78ABC</t>
    <phoneticPr fontId="4" type="noConversion"/>
  </si>
  <si>
    <t>B18FA0</t>
    <phoneticPr fontId="4" type="noConversion"/>
  </si>
  <si>
    <t>HE01576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</si>
  <si>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</si>
  <si>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TW3RD</t>
    <phoneticPr fontId="4" type="noConversion"/>
  </si>
  <si>
    <t>N86NP.09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</si>
  <si>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</si>
  <si>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SY8120ABC</t>
    <phoneticPr fontId="4" type="noConversion"/>
  </si>
  <si>
    <t>A21A1</t>
    <phoneticPr fontId="4" type="noConversion"/>
  </si>
  <si>
    <t>HE01577</t>
    <phoneticPr fontId="4" type="noConversion"/>
  </si>
  <si>
    <t>HT3RA</t>
    <phoneticPr fontId="4" type="noConversion"/>
  </si>
  <si>
    <t>HT3TA</t>
    <phoneticPr fontId="4" type="noConversion"/>
  </si>
  <si>
    <t>SOT23-6</t>
    <phoneticPr fontId="4" type="noConversion"/>
  </si>
  <si>
    <t>HE01579</t>
    <phoneticPr fontId="4" type="noConversion"/>
  </si>
  <si>
    <t>HT3TB</t>
    <phoneticPr fontId="4" type="noConversion"/>
  </si>
  <si>
    <t>N82CP.02</t>
  </si>
  <si>
    <t>HE01578</t>
    <phoneticPr fontId="4" type="noConversion"/>
  </si>
  <si>
    <t>SY8100AABC</t>
    <phoneticPr fontId="4" type="noConversion"/>
  </si>
  <si>
    <t>A21A1</t>
    <phoneticPr fontId="4" type="noConversion"/>
  </si>
  <si>
    <t>HE01580</t>
    <phoneticPr fontId="4" type="noConversion"/>
  </si>
  <si>
    <t>HB3RB</t>
    <phoneticPr fontId="4" type="noConversion"/>
  </si>
  <si>
    <t>HB3TA</t>
    <phoneticPr fontId="4" type="noConversion"/>
  </si>
  <si>
    <t>HE01581</t>
    <phoneticPr fontId="4" type="noConversion"/>
  </si>
  <si>
    <t>HE01582</t>
    <phoneticPr fontId="4" type="noConversion"/>
  </si>
  <si>
    <t>HB3TB</t>
    <phoneticPr fontId="4" type="noConversion"/>
  </si>
  <si>
    <t>N82CL</t>
  </si>
  <si>
    <t>16#~23#</t>
  </si>
  <si>
    <t>SY8100AABC</t>
    <phoneticPr fontId="4" type="noConversion"/>
  </si>
  <si>
    <t>SY8121BABC</t>
    <phoneticPr fontId="4" type="noConversion"/>
  </si>
  <si>
    <t>A21D0</t>
    <phoneticPr fontId="4" type="noConversion"/>
  </si>
  <si>
    <t>HE01583</t>
    <phoneticPr fontId="4" type="noConversion"/>
  </si>
  <si>
    <t>TV3RA</t>
    <phoneticPr fontId="4" type="noConversion"/>
  </si>
  <si>
    <t>SYHV32ABC</t>
    <phoneticPr fontId="4" type="noConversion"/>
  </si>
  <si>
    <t>HE01584</t>
    <phoneticPr fontId="4" type="noConversion"/>
  </si>
  <si>
    <t>TV3TB</t>
    <phoneticPr fontId="4" type="noConversion"/>
  </si>
  <si>
    <t>HE01585</t>
    <phoneticPr fontId="4" type="noConversion"/>
  </si>
  <si>
    <t>TV3TC</t>
    <phoneticPr fontId="4" type="noConversion"/>
  </si>
  <si>
    <t>N8CNF.01</t>
  </si>
  <si>
    <t>SY8120BABC</t>
    <phoneticPr fontId="4" type="noConversion"/>
  </si>
  <si>
    <t>A36A2</t>
    <phoneticPr fontId="4" type="noConversion"/>
  </si>
  <si>
    <t>NB3QE</t>
    <phoneticPr fontId="4" type="noConversion"/>
  </si>
  <si>
    <t>NB3TA</t>
    <phoneticPr fontId="4" type="noConversion"/>
  </si>
  <si>
    <t>HE01587</t>
    <phoneticPr fontId="4" type="noConversion"/>
  </si>
  <si>
    <t>HE01588</t>
    <phoneticPr fontId="4" type="noConversion"/>
  </si>
  <si>
    <t>NB3TB</t>
    <phoneticPr fontId="4" type="noConversion"/>
  </si>
  <si>
    <t>NB3TC</t>
    <phoneticPr fontId="4" type="noConversion"/>
  </si>
  <si>
    <t>NB3TD</t>
    <phoneticPr fontId="4" type="noConversion"/>
  </si>
  <si>
    <t>HE01590</t>
    <phoneticPr fontId="4" type="noConversion"/>
  </si>
  <si>
    <t>NB3TE</t>
    <phoneticPr fontId="4" type="noConversion"/>
  </si>
  <si>
    <t>HE01591</t>
    <phoneticPr fontId="4" type="noConversion"/>
  </si>
  <si>
    <t>HE01586</t>
    <phoneticPr fontId="4" type="noConversion"/>
  </si>
  <si>
    <t>N8F7T</t>
  </si>
  <si>
    <t>N8CNK.02</t>
  </si>
  <si>
    <t>N8F7Y</t>
  </si>
  <si>
    <t>HE01589</t>
    <phoneticPr fontId="4" type="noConversion"/>
  </si>
  <si>
    <t>SY8113ADC</t>
    <phoneticPr fontId="4" type="noConversion"/>
  </si>
  <si>
    <t>A32A2</t>
    <phoneticPr fontId="4" type="noConversion"/>
  </si>
  <si>
    <t>JCET</t>
    <phoneticPr fontId="4" type="noConversion"/>
  </si>
  <si>
    <t>HE01592</t>
    <phoneticPr fontId="4" type="noConversion"/>
  </si>
  <si>
    <t>ML3SB</t>
    <phoneticPr fontId="4" type="noConversion"/>
  </si>
  <si>
    <t>ML3TA</t>
    <phoneticPr fontId="4" type="noConversion"/>
  </si>
  <si>
    <t>HJTC</t>
    <phoneticPr fontId="4" type="noConversion"/>
  </si>
  <si>
    <t>HE01593</t>
    <phoneticPr fontId="4" type="noConversion"/>
  </si>
  <si>
    <t>SY8204FCC</t>
    <phoneticPr fontId="4" type="noConversion"/>
  </si>
  <si>
    <t>A10A2</t>
    <phoneticPr fontId="4" type="noConversion"/>
  </si>
  <si>
    <t>HE01594</t>
    <phoneticPr fontId="4" type="noConversion"/>
  </si>
  <si>
    <t>AHI3TA</t>
    <phoneticPr fontId="4" type="noConversion"/>
  </si>
  <si>
    <t>HE01595</t>
    <phoneticPr fontId="4" type="noConversion"/>
  </si>
  <si>
    <t>AHI3TB</t>
    <phoneticPr fontId="4" type="noConversion"/>
  </si>
  <si>
    <t>HE01596</t>
    <phoneticPr fontId="4" type="noConversion"/>
  </si>
  <si>
    <t>N814R.01</t>
  </si>
  <si>
    <t>N82NY</t>
  </si>
  <si>
    <t>N8568</t>
  </si>
  <si>
    <t>SY8205FCC</t>
    <phoneticPr fontId="4" type="noConversion"/>
  </si>
  <si>
    <t>HE01597</t>
    <phoneticPr fontId="4" type="noConversion"/>
  </si>
  <si>
    <t>AHH3TA</t>
    <phoneticPr fontId="4" type="noConversion"/>
  </si>
  <si>
    <t>N8GNS</t>
  </si>
  <si>
    <t>1#~25#</t>
    <phoneticPr fontId="4" type="noConversion"/>
  </si>
  <si>
    <t>SY58203AFAC</t>
    <phoneticPr fontId="4" type="noConversion"/>
  </si>
  <si>
    <t>E02GA0+A1X01A</t>
    <phoneticPr fontId="4" type="noConversion"/>
  </si>
  <si>
    <t>HE01598</t>
    <phoneticPr fontId="4" type="noConversion"/>
  </si>
  <si>
    <t>AMY3TA</t>
    <phoneticPr fontId="4" type="noConversion"/>
  </si>
  <si>
    <t>2+5</t>
    <phoneticPr fontId="4" type="noConversion"/>
  </si>
  <si>
    <t>N8M20.02+SJ006100</t>
    <phoneticPr fontId="4" type="noConversion"/>
  </si>
  <si>
    <t>3#,4#+1#,3#~6#</t>
    <phoneticPr fontId="4" type="noConversion"/>
  </si>
  <si>
    <t>SY8079AAC</t>
    <phoneticPr fontId="4" type="noConversion"/>
  </si>
  <si>
    <t>E02CF0+A2X01A</t>
  </si>
  <si>
    <t>JCET</t>
    <phoneticPr fontId="4" type="noConversion"/>
  </si>
  <si>
    <t>HE01599</t>
    <phoneticPr fontId="4" type="noConversion"/>
  </si>
  <si>
    <t>APS3TA</t>
    <phoneticPr fontId="4" type="noConversion"/>
  </si>
  <si>
    <t>ASMC</t>
    <phoneticPr fontId="4" type="noConversion"/>
  </si>
  <si>
    <t>2+5</t>
    <phoneticPr fontId="4" type="noConversion"/>
  </si>
  <si>
    <t>N8C79.03+SJ036700</t>
    <phoneticPr fontId="4" type="noConversion"/>
  </si>
  <si>
    <r>
      <t>5#(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),6#(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)+14#~18#</t>
    </r>
    <phoneticPr fontId="4" type="noConversion"/>
  </si>
  <si>
    <t>SY50103BFAC</t>
    <phoneticPr fontId="4" type="noConversion"/>
  </si>
  <si>
    <t>SO8E</t>
    <phoneticPr fontId="4" type="noConversion"/>
  </si>
  <si>
    <t>SYPH28A1ABC</t>
    <phoneticPr fontId="4" type="noConversion"/>
  </si>
  <si>
    <t>E02Q1</t>
    <phoneticPr fontId="4" type="noConversion"/>
  </si>
  <si>
    <t>JCET</t>
    <phoneticPr fontId="4" type="noConversion"/>
  </si>
  <si>
    <t>HE01600</t>
    <phoneticPr fontId="4" type="noConversion"/>
  </si>
  <si>
    <t>MH3SD</t>
    <phoneticPr fontId="4" type="noConversion"/>
  </si>
  <si>
    <t>HJTC</t>
    <phoneticPr fontId="4" type="noConversion"/>
  </si>
  <si>
    <t>SY8060DCC</t>
    <phoneticPr fontId="4" type="noConversion"/>
  </si>
  <si>
    <t>A11A1</t>
    <phoneticPr fontId="4" type="noConversion"/>
  </si>
  <si>
    <t>JCET</t>
    <phoneticPr fontId="4" type="noConversion"/>
  </si>
  <si>
    <t>D</t>
    <phoneticPr fontId="4" type="noConversion"/>
  </si>
  <si>
    <t>LX3SB</t>
    <phoneticPr fontId="4" type="noConversion"/>
  </si>
  <si>
    <t>LX3TA</t>
    <phoneticPr fontId="4" type="noConversion"/>
  </si>
  <si>
    <t>17#~22#</t>
  </si>
  <si>
    <t>HE01602</t>
    <phoneticPr fontId="4" type="noConversion"/>
  </si>
  <si>
    <t>HE01601</t>
    <phoneticPr fontId="4" type="noConversion"/>
  </si>
  <si>
    <t>SY8061DEC</t>
    <phoneticPr fontId="4" type="noConversion"/>
  </si>
  <si>
    <t>A11A1</t>
    <phoneticPr fontId="4" type="noConversion"/>
  </si>
  <si>
    <t>DFN2*2-6</t>
    <phoneticPr fontId="4" type="noConversion"/>
  </si>
  <si>
    <t>LH3EA</t>
    <phoneticPr fontId="4" type="noConversion"/>
  </si>
  <si>
    <t>HE01603</t>
    <phoneticPr fontId="4" type="noConversion"/>
  </si>
  <si>
    <t>SY8002AABC</t>
    <phoneticPr fontId="4" type="noConversion"/>
  </si>
  <si>
    <t>A25C1</t>
    <phoneticPr fontId="4" type="noConversion"/>
  </si>
  <si>
    <t>HE01604</t>
    <phoneticPr fontId="4" type="noConversion"/>
  </si>
  <si>
    <t>KG3SB</t>
    <phoneticPr fontId="4" type="noConversion"/>
  </si>
  <si>
    <t>KG3TA</t>
    <phoneticPr fontId="4" type="noConversion"/>
  </si>
  <si>
    <t>HE01605</t>
    <phoneticPr fontId="4" type="noConversion"/>
  </si>
  <si>
    <t>N85G4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</si>
  <si>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</si>
  <si>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B07E1</t>
    <phoneticPr fontId="4" type="noConversion"/>
  </si>
  <si>
    <t>HE01606</t>
    <phoneticPr fontId="4" type="noConversion"/>
  </si>
  <si>
    <t>EF3SC</t>
    <phoneticPr fontId="4" type="noConversion"/>
  </si>
  <si>
    <t>EF3TA</t>
    <phoneticPr fontId="4" type="noConversion"/>
  </si>
  <si>
    <t>HE01607</t>
    <phoneticPr fontId="4" type="noConversion"/>
  </si>
  <si>
    <t>N8CAN</t>
  </si>
  <si>
    <t>N7S6S.02-1</t>
  </si>
  <si>
    <t>N7S6S.03-1</t>
  </si>
  <si>
    <t>N7S6Q.01-1</t>
  </si>
  <si>
    <t>N7S6Q.03-1</t>
  </si>
  <si>
    <t>N7RLN-3</t>
  </si>
  <si>
    <t>N7RLP-1</t>
  </si>
  <si>
    <t>SJ042700;N8L7L</t>
  </si>
  <si>
    <t>N8H6G;EP319800</t>
  </si>
  <si>
    <t>N8GWN.02-1</t>
  </si>
  <si>
    <t>N89HK-2</t>
  </si>
  <si>
    <t>N89AC-2</t>
  </si>
  <si>
    <t>N89HJ-1</t>
  </si>
  <si>
    <t>N89T0-2</t>
  </si>
  <si>
    <t>N8LF3-1</t>
  </si>
  <si>
    <t>N8AHC-1</t>
  </si>
  <si>
    <t>N8AHC-2</t>
  </si>
  <si>
    <t>N8AH9-1</t>
  </si>
  <si>
    <t>N8634.02</t>
  </si>
  <si>
    <t>N85JY-1</t>
  </si>
  <si>
    <t>N85K0-5</t>
  </si>
  <si>
    <t>N85JY-2</t>
  </si>
  <si>
    <t>N875T-1</t>
  </si>
  <si>
    <t>N8A98-2</t>
  </si>
  <si>
    <t>N8C27-1</t>
  </si>
  <si>
    <t>N88RK;SJ026500</t>
  </si>
  <si>
    <t>N88RK;(SJ025000+SJ026500)</t>
  </si>
  <si>
    <t>N89A7;SJ027500</t>
  </si>
  <si>
    <t>N89A7;(SJ030000+SJ027500)</t>
  </si>
  <si>
    <t>N89FR;SJ027400</t>
  </si>
  <si>
    <t>N89FR;(SJ029600+SJ027400)</t>
  </si>
  <si>
    <t>N89AF;SJ030700</t>
  </si>
  <si>
    <t>N89AF;(SJ030800+SJ030700)</t>
  </si>
  <si>
    <t>N89A8;SJ025500</t>
  </si>
  <si>
    <t>N89A8;(SJ025700+SJ027002)</t>
  </si>
  <si>
    <t>N89A9;SJ042700</t>
  </si>
  <si>
    <t>N7S6Q.02</t>
    <phoneticPr fontId="4" type="noConversion"/>
  </si>
  <si>
    <t>N862J.05</t>
    <phoneticPr fontId="4" type="noConversion"/>
  </si>
  <si>
    <t>N87T9</t>
    <phoneticPr fontId="4" type="noConversion"/>
  </si>
  <si>
    <t>N87TF.01</t>
    <phoneticPr fontId="4" type="noConversion"/>
  </si>
  <si>
    <t>SY58544FAC</t>
    <phoneticPr fontId="4" type="noConversion"/>
  </si>
  <si>
    <t>E02V1+A2X01A</t>
    <phoneticPr fontId="4" type="noConversion"/>
  </si>
  <si>
    <t>HE00326</t>
    <phoneticPr fontId="4" type="noConversion"/>
  </si>
  <si>
    <t>3+8</t>
    <phoneticPr fontId="4" type="noConversion"/>
  </si>
  <si>
    <t>23#~25#+2#~9#</t>
    <phoneticPr fontId="4" type="noConversion"/>
  </si>
  <si>
    <t>N81Q3;SJ000800</t>
    <phoneticPr fontId="4" type="noConversion"/>
  </si>
  <si>
    <t>SOT235130923266</t>
    <phoneticPr fontId="4" type="noConversion"/>
  </si>
  <si>
    <t>SOT235130919308</t>
    <phoneticPr fontId="4" type="noConversion"/>
  </si>
  <si>
    <t>JCET</t>
    <phoneticPr fontId="4" type="noConversion"/>
  </si>
  <si>
    <t>HE01608</t>
    <phoneticPr fontId="4" type="noConversion"/>
  </si>
  <si>
    <t>SY8100AABC</t>
    <phoneticPr fontId="4" type="noConversion"/>
  </si>
  <si>
    <t>A21A1</t>
    <phoneticPr fontId="4" type="noConversion"/>
  </si>
  <si>
    <t>HB3TC</t>
    <phoneticPr fontId="4" type="noConversion"/>
  </si>
  <si>
    <t>HB3TD</t>
    <phoneticPr fontId="4" type="noConversion"/>
  </si>
  <si>
    <t>HJTC</t>
    <phoneticPr fontId="4" type="noConversion"/>
  </si>
  <si>
    <t>HE01609</t>
    <phoneticPr fontId="4" type="noConversion"/>
  </si>
  <si>
    <t>N82Q7</t>
  </si>
  <si>
    <t>SYT513FAC</t>
    <phoneticPr fontId="4" type="noConversion"/>
  </si>
  <si>
    <t>E02CC0+A2X01A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</si>
  <si>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</si>
  <si>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AMQ3TA</t>
    <phoneticPr fontId="4" type="noConversion"/>
  </si>
  <si>
    <t>ASMC</t>
    <phoneticPr fontId="4" type="noConversion"/>
  </si>
  <si>
    <t>9+25</t>
    <phoneticPr fontId="4" type="noConversion"/>
  </si>
  <si>
    <t>HE01611</t>
    <phoneticPr fontId="4" type="noConversion"/>
  </si>
  <si>
    <t>AMQ3TB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</si>
  <si>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</si>
  <si>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N89NL+SJ036300</t>
    <phoneticPr fontId="4" type="noConversion"/>
  </si>
  <si>
    <t>N89NC+SJ037000</t>
    <phoneticPr fontId="4" type="noConversion"/>
  </si>
  <si>
    <t>11#~19#+1#~25#</t>
    <phoneticPr fontId="4" type="noConversion"/>
  </si>
  <si>
    <t>1#~9#+1#~25#</t>
    <phoneticPr fontId="4" type="noConversion"/>
  </si>
  <si>
    <t>HE01610</t>
    <phoneticPr fontId="4" type="noConversion"/>
  </si>
  <si>
    <t>SYK491FAC</t>
    <phoneticPr fontId="4" type="noConversion"/>
  </si>
  <si>
    <t>E02T2+A3X03A</t>
    <phoneticPr fontId="4" type="noConversion"/>
  </si>
  <si>
    <t>HE01612</t>
    <phoneticPr fontId="4" type="noConversion"/>
  </si>
  <si>
    <t>AJU3TA</t>
    <phoneticPr fontId="4" type="noConversion"/>
  </si>
  <si>
    <t>AJU3TB</t>
    <phoneticPr fontId="4" type="noConversion"/>
  </si>
  <si>
    <t>12+13</t>
    <phoneticPr fontId="4" type="noConversion"/>
  </si>
  <si>
    <t>HE01613</t>
    <phoneticPr fontId="4" type="noConversion"/>
  </si>
  <si>
    <t>AJU3TC</t>
    <phoneticPr fontId="4" type="noConversion"/>
  </si>
  <si>
    <t>HE01614</t>
    <phoneticPr fontId="4" type="noConversion"/>
  </si>
  <si>
    <t>AJU3TD</t>
    <phoneticPr fontId="4" type="noConversion"/>
  </si>
  <si>
    <t>11+12</t>
    <phoneticPr fontId="4" type="noConversion"/>
  </si>
  <si>
    <t>N89A9+SJ042800</t>
    <phoneticPr fontId="4" type="noConversion"/>
  </si>
  <si>
    <t>N89AA+SJ042800</t>
    <phoneticPr fontId="4" type="noConversion"/>
  </si>
  <si>
    <t>14#~25#+1#~13#</t>
    <phoneticPr fontId="4" type="noConversion"/>
  </si>
  <si>
    <t>1#~11#+14#~25#</t>
    <phoneticPr fontId="4" type="noConversion"/>
  </si>
  <si>
    <t>N89AA+SJ043000</t>
    <phoneticPr fontId="4" type="noConversion"/>
  </si>
  <si>
    <t>HE01615</t>
    <phoneticPr fontId="4" type="noConversion"/>
  </si>
  <si>
    <t>AJU3TE</t>
    <phoneticPr fontId="4" type="noConversion"/>
  </si>
  <si>
    <t>2+2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</si>
  <si>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</si>
  <si>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N89AA+SJ043100</t>
    <phoneticPr fontId="4" type="noConversion"/>
  </si>
  <si>
    <t>24#~25#+24#~25#</t>
    <phoneticPr fontId="4" type="noConversion"/>
  </si>
  <si>
    <t>MH3KA</t>
    <phoneticPr fontId="4" type="noConversion"/>
  </si>
  <si>
    <t>MH3PA</t>
    <phoneticPr fontId="4" type="noConversion"/>
  </si>
  <si>
    <t>SY5802FAC</t>
    <phoneticPr fontId="4" type="noConversion"/>
  </si>
  <si>
    <t>E02B3</t>
    <phoneticPr fontId="4" type="noConversion"/>
  </si>
  <si>
    <t>HE01616</t>
    <phoneticPr fontId="4" type="noConversion"/>
  </si>
  <si>
    <t>AEF3TA</t>
    <phoneticPr fontId="4" type="noConversion"/>
  </si>
  <si>
    <t>20#~22#</t>
  </si>
  <si>
    <t>SY5800DFAC</t>
    <phoneticPr fontId="4" type="noConversion"/>
  </si>
  <si>
    <t>E02U1</t>
    <phoneticPr fontId="4" type="noConversion"/>
  </si>
  <si>
    <t>JCET</t>
    <phoneticPr fontId="4" type="noConversion"/>
  </si>
  <si>
    <t>AHS3QB</t>
    <phoneticPr fontId="4" type="noConversion"/>
  </si>
  <si>
    <t>HE01617</t>
    <phoneticPr fontId="4" type="noConversion"/>
  </si>
  <si>
    <t>SY8002AABC</t>
    <phoneticPr fontId="4" type="noConversion"/>
  </si>
  <si>
    <t>A25C1</t>
    <phoneticPr fontId="4" type="noConversion"/>
  </si>
  <si>
    <t>HE01618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</si>
  <si>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</si>
  <si>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KG3TB</t>
    <phoneticPr fontId="4" type="noConversion"/>
  </si>
  <si>
    <t>KG3TC</t>
    <phoneticPr fontId="4" type="noConversion"/>
  </si>
  <si>
    <t>HE01619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</si>
  <si>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</si>
  <si>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SY8002BABC</t>
    <phoneticPr fontId="4" type="noConversion"/>
  </si>
  <si>
    <t>A25F0</t>
    <phoneticPr fontId="4" type="noConversion"/>
  </si>
  <si>
    <t>HE01620</t>
    <phoneticPr fontId="4" type="noConversion"/>
  </si>
  <si>
    <t>NT3RA</t>
    <phoneticPr fontId="4" type="noConversion"/>
  </si>
  <si>
    <t>N8HGS.04</t>
  </si>
  <si>
    <t>SY8003DFC</t>
    <phoneticPr fontId="4" type="noConversion"/>
  </si>
  <si>
    <t>A25A1</t>
    <phoneticPr fontId="4" type="noConversion"/>
  </si>
  <si>
    <t>HE01621</t>
    <phoneticPr fontId="4" type="noConversion"/>
  </si>
  <si>
    <t>JD3SC</t>
    <phoneticPr fontId="4" type="noConversion"/>
  </si>
  <si>
    <t>12#~19#</t>
  </si>
  <si>
    <t>B07E1</t>
    <phoneticPr fontId="4" type="noConversion"/>
  </si>
  <si>
    <t>EF3TB</t>
    <phoneticPr fontId="4" type="noConversion"/>
  </si>
  <si>
    <t>8#~19#</t>
  </si>
  <si>
    <t>HE01622</t>
    <phoneticPr fontId="4" type="noConversion"/>
  </si>
  <si>
    <t>SYHV12ABC</t>
    <phoneticPr fontId="4" type="noConversion"/>
  </si>
  <si>
    <t>SYHV78ABC</t>
    <phoneticPr fontId="4" type="noConversion"/>
  </si>
  <si>
    <t>B18FA0</t>
    <phoneticPr fontId="4" type="noConversion"/>
  </si>
  <si>
    <t>TW3TA</t>
    <phoneticPr fontId="4" type="noConversion"/>
  </si>
  <si>
    <t>N8N0H</t>
  </si>
  <si>
    <t>10#~16#</t>
  </si>
  <si>
    <t>HE01623</t>
    <phoneticPr fontId="4" type="noConversion"/>
  </si>
  <si>
    <t>SYLS27ABC</t>
    <phoneticPr fontId="4" type="noConversion"/>
  </si>
  <si>
    <t>HE01624</t>
    <phoneticPr fontId="4" type="noConversion"/>
  </si>
  <si>
    <t>N8H69</t>
    <phoneticPr fontId="4" type="noConversion"/>
  </si>
  <si>
    <t>SY7301ADC</t>
    <phoneticPr fontId="4" type="noConversion"/>
  </si>
  <si>
    <t>B40L1</t>
    <phoneticPr fontId="4" type="noConversion"/>
  </si>
  <si>
    <t>HE01625</t>
    <phoneticPr fontId="4" type="noConversion"/>
  </si>
  <si>
    <t>RY3QC</t>
    <phoneticPr fontId="4" type="noConversion"/>
  </si>
  <si>
    <t>RY3TA</t>
    <phoneticPr fontId="4" type="noConversion"/>
  </si>
  <si>
    <t>HE01626</t>
    <phoneticPr fontId="4" type="noConversion"/>
  </si>
  <si>
    <t>RY3TB</t>
    <phoneticPr fontId="4" type="noConversion"/>
  </si>
  <si>
    <t>N8HC0</t>
  </si>
  <si>
    <t>TSOT23-6</t>
    <phoneticPr fontId="4" type="noConversion"/>
  </si>
  <si>
    <t>SY7066QMC</t>
    <phoneticPr fontId="4" type="noConversion"/>
  </si>
  <si>
    <t>B23A2</t>
    <phoneticPr fontId="4" type="noConversion"/>
  </si>
  <si>
    <t>HE01627</t>
    <phoneticPr fontId="4" type="noConversion"/>
  </si>
  <si>
    <t>MG3TF</t>
    <phoneticPr fontId="4" type="noConversion"/>
  </si>
  <si>
    <t>MG3TG</t>
    <phoneticPr fontId="4" type="noConversion"/>
  </si>
  <si>
    <t>HE01628</t>
    <phoneticPr fontId="4" type="noConversion"/>
  </si>
  <si>
    <t>HE01629</t>
    <phoneticPr fontId="4" type="noConversion"/>
  </si>
  <si>
    <t>MG3TH</t>
    <phoneticPr fontId="4" type="noConversion"/>
  </si>
  <si>
    <t>N8FJH</t>
  </si>
  <si>
    <t>A46A0</t>
    <phoneticPr fontId="4" type="noConversion"/>
  </si>
  <si>
    <t>HE01630</t>
    <phoneticPr fontId="4" type="noConversion"/>
  </si>
  <si>
    <t>AIV3KA</t>
    <phoneticPr fontId="4" type="noConversion"/>
  </si>
  <si>
    <t>AIV3TA</t>
    <phoneticPr fontId="4" type="noConversion"/>
  </si>
  <si>
    <t>13#~20#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</si>
  <si>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</si>
  <si>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SY8204FCC</t>
    <phoneticPr fontId="4" type="noConversion"/>
  </si>
  <si>
    <t>A10A2</t>
    <phoneticPr fontId="4" type="noConversion"/>
  </si>
  <si>
    <t>AHI3TC</t>
    <phoneticPr fontId="4" type="noConversion"/>
  </si>
  <si>
    <t>AHI3TD</t>
    <phoneticPr fontId="4" type="noConversion"/>
  </si>
  <si>
    <t>N82NY.01</t>
  </si>
  <si>
    <t>HE01632</t>
    <phoneticPr fontId="4" type="noConversion"/>
  </si>
  <si>
    <t>13#~19#</t>
  </si>
  <si>
    <t>HE01631</t>
    <phoneticPr fontId="4" type="noConversion"/>
  </si>
  <si>
    <t>SYLS83FAC</t>
    <phoneticPr fontId="4" type="noConversion"/>
  </si>
  <si>
    <t>E02T2+A2X02A</t>
    <phoneticPr fontId="4" type="noConversion"/>
  </si>
  <si>
    <t>HE01633</t>
    <phoneticPr fontId="4" type="noConversion"/>
  </si>
  <si>
    <t>AJM3SJ</t>
    <phoneticPr fontId="4" type="noConversion"/>
  </si>
  <si>
    <t>AJM3TA</t>
    <phoneticPr fontId="4" type="noConversion"/>
  </si>
  <si>
    <t>HJTC</t>
    <phoneticPr fontId="4" type="noConversion"/>
  </si>
  <si>
    <t>10+20</t>
    <phoneticPr fontId="4" type="noConversion"/>
  </si>
  <si>
    <t>HE01634</t>
    <phoneticPr fontId="4" type="noConversion"/>
  </si>
  <si>
    <t>AJM3TB</t>
    <phoneticPr fontId="4" type="noConversion"/>
  </si>
  <si>
    <t>5+10</t>
    <phoneticPr fontId="4" type="noConversion"/>
  </si>
  <si>
    <t>SYK735FAC</t>
    <phoneticPr fontId="4" type="noConversion"/>
  </si>
  <si>
    <t>SYK735FAC</t>
    <phoneticPr fontId="4" type="noConversion"/>
  </si>
  <si>
    <t>N89FQ+SJ030100</t>
    <phoneticPr fontId="4" type="noConversion"/>
  </si>
  <si>
    <t>1#~10#+1#~20#</t>
    <phoneticPr fontId="4" type="noConversion"/>
  </si>
  <si>
    <t>N89FQ+SJ030500</t>
    <phoneticPr fontId="4" type="noConversion"/>
  </si>
  <si>
    <t>11#~15#+1#~10#</t>
    <phoneticPr fontId="4" type="noConversion"/>
  </si>
  <si>
    <t>SY58593AFAC</t>
    <phoneticPr fontId="4" type="noConversion"/>
  </si>
  <si>
    <t>E02TD0+A2X02A</t>
    <phoneticPr fontId="4" type="noConversion"/>
  </si>
  <si>
    <t>HE01635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</si>
  <si>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</si>
  <si>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AMK3RA</t>
    <phoneticPr fontId="4" type="noConversion"/>
  </si>
  <si>
    <t>AMK3TA</t>
    <phoneticPr fontId="4" type="noConversion"/>
  </si>
  <si>
    <t>10+20</t>
    <phoneticPr fontId="4" type="noConversion"/>
  </si>
  <si>
    <t>5+10</t>
    <phoneticPr fontId="4" type="noConversion"/>
  </si>
  <si>
    <t>12+24</t>
    <phoneticPr fontId="4" type="noConversion"/>
  </si>
  <si>
    <t>6+12</t>
    <phoneticPr fontId="4" type="noConversion"/>
  </si>
  <si>
    <t>2+4</t>
    <phoneticPr fontId="4" type="noConversion"/>
  </si>
  <si>
    <t>HE01636</t>
    <phoneticPr fontId="4" type="noConversion"/>
  </si>
  <si>
    <t>HE01638</t>
    <phoneticPr fontId="4" type="noConversion"/>
  </si>
  <si>
    <t>HE01639</t>
    <phoneticPr fontId="4" type="noConversion"/>
  </si>
  <si>
    <t>AMK3TB</t>
    <phoneticPr fontId="4" type="noConversion"/>
  </si>
  <si>
    <t>AMK3TC</t>
    <phoneticPr fontId="4" type="noConversion"/>
  </si>
  <si>
    <t>AMK3TD</t>
    <phoneticPr fontId="4" type="noConversion"/>
  </si>
  <si>
    <t>HE01637</t>
    <phoneticPr fontId="4" type="noConversion"/>
  </si>
  <si>
    <t>N8LF4+(SJ030100+SJ030500)</t>
    <phoneticPr fontId="4" type="noConversion"/>
  </si>
  <si>
    <t>16#~25#+(21#~25#+11#~25#)</t>
    <phoneticPr fontId="4" type="noConversion"/>
  </si>
  <si>
    <t>N8LF3.02+SJ031000</t>
    <phoneticPr fontId="4" type="noConversion"/>
  </si>
  <si>
    <t>1#~5#+1#~10#</t>
    <phoneticPr fontId="4" type="noConversion"/>
  </si>
  <si>
    <t>N8GWN.03+SJ031900</t>
    <phoneticPr fontId="4" type="noConversion"/>
  </si>
  <si>
    <t>6#~17#+1#~24#</t>
    <phoneticPr fontId="4" type="noConversion"/>
  </si>
  <si>
    <t>N8GWN.03+SJ031000</t>
    <phoneticPr fontId="4" type="noConversion"/>
  </si>
  <si>
    <t>18#~23#+11#~22#</t>
    <phoneticPr fontId="4" type="noConversion"/>
  </si>
  <si>
    <t>N84GL+(SJ031000+SJ031900)</t>
    <phoneticPr fontId="4" type="noConversion"/>
  </si>
  <si>
    <t>24#~25#+(23#~25#+25#)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</si>
  <si>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</si>
  <si>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B18C1</t>
    <phoneticPr fontId="4" type="noConversion"/>
  </si>
  <si>
    <t>HE01640</t>
    <phoneticPr fontId="4" type="noConversion"/>
  </si>
  <si>
    <t>SY7304DBC</t>
    <phoneticPr fontId="4" type="noConversion"/>
  </si>
  <si>
    <t>VI3TA</t>
    <phoneticPr fontId="4" type="noConversion"/>
  </si>
  <si>
    <t>N86NP.06</t>
    <phoneticPr fontId="4" type="noConversion"/>
  </si>
  <si>
    <t>12#</t>
    <phoneticPr fontId="4" type="noConversion"/>
  </si>
  <si>
    <t>B18B0</t>
    <phoneticPr fontId="4" type="noConversion"/>
  </si>
  <si>
    <t>HE01641</t>
    <phoneticPr fontId="4" type="noConversion"/>
  </si>
  <si>
    <t>RD3TA</t>
    <phoneticPr fontId="4" type="noConversion"/>
  </si>
  <si>
    <t>SY7204DBC</t>
    <phoneticPr fontId="4" type="noConversion"/>
  </si>
  <si>
    <t>N86NP.08</t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</si>
  <si>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</si>
  <si>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SY8707ABC</t>
    <phoneticPr fontId="4" type="noConversion"/>
  </si>
  <si>
    <t>TW3TB</t>
    <phoneticPr fontId="4" type="noConversion"/>
  </si>
  <si>
    <t>SYDH87ABC</t>
    <phoneticPr fontId="4" type="noConversion"/>
  </si>
  <si>
    <t>B18FA0</t>
    <phoneticPr fontId="4" type="noConversion"/>
  </si>
  <si>
    <t>HE01643</t>
    <phoneticPr fontId="4" type="noConversion"/>
  </si>
  <si>
    <t>TW3TC</t>
    <phoneticPr fontId="4" type="noConversion"/>
  </si>
  <si>
    <t>HE01642</t>
    <phoneticPr fontId="4" type="noConversion"/>
  </si>
  <si>
    <t>17#~19#</t>
    <phoneticPr fontId="4" type="noConversion"/>
  </si>
  <si>
    <t>20#~23#</t>
    <phoneticPr fontId="4" type="noConversion"/>
  </si>
  <si>
    <t>B40LA0</t>
    <phoneticPr fontId="4" type="noConversion"/>
  </si>
  <si>
    <t>SY7301AADC</t>
    <phoneticPr fontId="4" type="noConversion"/>
  </si>
  <si>
    <t>SY7301ADBC</t>
    <phoneticPr fontId="4" type="noConversion"/>
  </si>
  <si>
    <t>HE01645</t>
    <phoneticPr fontId="4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</si>
  <si>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</si>
  <si>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WR3TA</t>
    <phoneticPr fontId="4" type="noConversion"/>
  </si>
  <si>
    <t>N8JP4</t>
  </si>
  <si>
    <t>HE01644</t>
    <phoneticPr fontId="4" type="noConversion"/>
  </si>
  <si>
    <t>E02CC0+A2X07A</t>
    <phoneticPr fontId="4" type="noConversion"/>
  </si>
  <si>
    <t>HE01646</t>
    <phoneticPr fontId="4" type="noConversion"/>
  </si>
  <si>
    <t>SY50105FAC</t>
    <phoneticPr fontId="4" type="noConversion"/>
  </si>
  <si>
    <t>AOP3TA</t>
    <phoneticPr fontId="4" type="noConversion"/>
  </si>
  <si>
    <t>ASMC</t>
    <phoneticPr fontId="4" type="noConversion"/>
  </si>
  <si>
    <t>N89NL+EP321600</t>
    <phoneticPr fontId="4" type="noConversion"/>
  </si>
  <si>
    <t>E02CE0+A2X01A</t>
    <phoneticPr fontId="4" type="noConversion"/>
  </si>
  <si>
    <t>3+11</t>
    <phoneticPr fontId="4" type="noConversion"/>
  </si>
  <si>
    <t>SY50103AFAC</t>
    <phoneticPr fontId="4" type="noConversion"/>
  </si>
  <si>
    <t>AQN3TA</t>
    <phoneticPr fontId="4" type="noConversion"/>
  </si>
  <si>
    <t>1+3</t>
    <phoneticPr fontId="4" type="noConversion"/>
  </si>
  <si>
    <t>HE01647</t>
    <phoneticPr fontId="4" type="noConversion"/>
  </si>
  <si>
    <t>N8C79.01+SJ036700</t>
    <phoneticPr fontId="4" type="noConversion"/>
  </si>
  <si>
    <t>10#+19#~21#</t>
    <phoneticPr fontId="4" type="noConversion"/>
  </si>
  <si>
    <t>E02TE1+A3X03A</t>
    <phoneticPr fontId="4" type="noConversion"/>
  </si>
  <si>
    <t>SY58291AFAC</t>
    <phoneticPr fontId="4" type="noConversion"/>
  </si>
  <si>
    <t>E02TE1+A2X03A</t>
    <phoneticPr fontId="4" type="noConversion"/>
  </si>
  <si>
    <t>SY58591AFAC</t>
    <phoneticPr fontId="4" type="noConversion"/>
  </si>
  <si>
    <t>E02TE1+A2X04A</t>
    <phoneticPr fontId="4" type="noConversion"/>
  </si>
  <si>
    <t>E02TE1+A3X04A</t>
    <phoneticPr fontId="4" type="noConversion"/>
  </si>
  <si>
    <t>HE01648</t>
    <phoneticPr fontId="4" type="noConversion"/>
  </si>
  <si>
    <t>HE01649</t>
    <phoneticPr fontId="4" type="noConversion"/>
  </si>
  <si>
    <t>HE01650</t>
    <phoneticPr fontId="4" type="noConversion"/>
  </si>
  <si>
    <t>HE01651</t>
    <phoneticPr fontId="4" type="noConversion"/>
  </si>
  <si>
    <t>SY58592AFAC</t>
    <phoneticPr fontId="4" type="noConversion"/>
  </si>
  <si>
    <t>SY58292AFAC</t>
    <phoneticPr fontId="4" type="noConversion"/>
  </si>
  <si>
    <t>1+1</t>
    <phoneticPr fontId="4" type="noConversion"/>
  </si>
  <si>
    <t>N8LF4.01+SJ035100</t>
    <phoneticPr fontId="4" type="noConversion"/>
  </si>
  <si>
    <t>14#+22#</t>
    <phoneticPr fontId="4" type="noConversion"/>
  </si>
  <si>
    <t>N8LF4.01+EP304100</t>
    <phoneticPr fontId="4" type="noConversion"/>
  </si>
  <si>
    <t>12#+21#</t>
    <phoneticPr fontId="4" type="noConversion"/>
  </si>
  <si>
    <t>N8LF4.01+SJ032500</t>
    <phoneticPr fontId="4" type="noConversion"/>
  </si>
  <si>
    <t>15#+24#</t>
    <phoneticPr fontId="4" type="noConversion"/>
  </si>
  <si>
    <t>N8LF4.01+EP285400</t>
    <phoneticPr fontId="4" type="noConversion"/>
  </si>
  <si>
    <t>13#+1#</t>
    <phoneticPr fontId="4" type="noConversion"/>
  </si>
  <si>
    <t>订单已取消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</si>
  <si>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17K</t>
    </r>
    <phoneticPr fontId="4" type="noConversion"/>
  </si>
  <si>
    <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30K</t>
    </r>
    <phoneticPr fontId="4" type="noConversion"/>
  </si>
  <si>
    <t>N7S6Q.02-1</t>
  </si>
  <si>
    <t>N862J.05-1</t>
  </si>
  <si>
    <t>N87T9-1</t>
  </si>
  <si>
    <t>N87TF.01-1</t>
  </si>
  <si>
    <t>N89HK-3</t>
  </si>
  <si>
    <t>N85G5-1</t>
  </si>
  <si>
    <t>N87TM;N882N.02</t>
  </si>
  <si>
    <t>N88K3-2</t>
  </si>
  <si>
    <t>N82CN-2</t>
  </si>
  <si>
    <t>N82CP.02-1</t>
  </si>
  <si>
    <t>N82CP.02-2</t>
  </si>
  <si>
    <t>N82CL-1</t>
  </si>
  <si>
    <t>N8CWJ-2</t>
  </si>
  <si>
    <t>N8CWJ-1</t>
  </si>
  <si>
    <t>N8F80-1</t>
  </si>
  <si>
    <t>N8F7T-1</t>
  </si>
  <si>
    <t>N8F7Y-1</t>
  </si>
  <si>
    <t>N8M20.02;SJ006100</t>
  </si>
  <si>
    <t>N8C79.03;SJ036700</t>
  </si>
  <si>
    <t>N8C27-2</t>
  </si>
  <si>
    <t>N82Q7-1</t>
  </si>
  <si>
    <t>N89A9;SJ042800</t>
  </si>
  <si>
    <t>N89AA;SJ042800</t>
  </si>
  <si>
    <t>N89AA;SJ043000</t>
  </si>
  <si>
    <t>N89AA;SJ043100</t>
  </si>
  <si>
    <t>N89HK-4</t>
  </si>
  <si>
    <t>N8H6L-1</t>
  </si>
  <si>
    <t>N85G4-1</t>
  </si>
  <si>
    <t>N85K1-1</t>
  </si>
  <si>
    <t>N8CAN-1</t>
  </si>
  <si>
    <t>N8H69</t>
  </si>
  <si>
    <t>N8HC0-1</t>
  </si>
  <si>
    <t>N88MM-1</t>
  </si>
  <si>
    <t>N8568-1</t>
  </si>
  <si>
    <t>N89FQ;SJ030500</t>
  </si>
  <si>
    <t>西安</t>
    <phoneticPr fontId="4" type="noConversion"/>
  </si>
  <si>
    <t>SOT235130918091</t>
  </si>
  <si>
    <t>SOT235130919314</t>
  </si>
  <si>
    <t>SOT235130919118</t>
  </si>
  <si>
    <t>SOT235130920037</t>
  </si>
  <si>
    <t>SOT235130920038</t>
  </si>
  <si>
    <t>SOT235130920040</t>
  </si>
  <si>
    <t>SOT235130921027</t>
  </si>
  <si>
    <t>SOT235130921029</t>
  </si>
  <si>
    <t>SOT235130921033</t>
  </si>
  <si>
    <t>SOT235130919312</t>
  </si>
  <si>
    <t>SOT235130922176</t>
  </si>
  <si>
    <t>SOT235130922177</t>
  </si>
  <si>
    <t>SOT235130923269</t>
  </si>
  <si>
    <t>SOT235130922179</t>
  </si>
  <si>
    <t>SOT235130918092</t>
  </si>
  <si>
    <t>SOT235130918093</t>
  </si>
  <si>
    <t>SOT235130918094</t>
  </si>
  <si>
    <t>E02CF0+A2X01A</t>
    <phoneticPr fontId="4" type="noConversion"/>
  </si>
  <si>
    <t>JCET</t>
    <phoneticPr fontId="4" type="noConversion"/>
  </si>
  <si>
    <t>HE01652</t>
    <phoneticPr fontId="4" type="noConversion"/>
  </si>
  <si>
    <t>APS3UA</t>
    <phoneticPr fontId="4" type="noConversion"/>
  </si>
  <si>
    <t>ASMC</t>
    <phoneticPr fontId="4" type="noConversion"/>
  </si>
  <si>
    <t>9+25</t>
    <phoneticPr fontId="4" type="noConversion"/>
  </si>
  <si>
    <t>HE01653</t>
    <phoneticPr fontId="4" type="noConversion"/>
  </si>
  <si>
    <t>APS3UB</t>
    <phoneticPr fontId="4" type="noConversion"/>
  </si>
  <si>
    <t>1+3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</si>
  <si>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</si>
  <si>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N8M21+SJ036300</t>
    <phoneticPr fontId="4" type="noConversion"/>
  </si>
  <si>
    <t>1#~9#+1#~25#</t>
    <phoneticPr fontId="4" type="noConversion"/>
  </si>
  <si>
    <t>N8M21+SJ036700</t>
    <phoneticPr fontId="4" type="noConversion"/>
  </si>
  <si>
    <t>10#+22#~24#</t>
    <phoneticPr fontId="4" type="noConversion"/>
  </si>
  <si>
    <t>20#~22#+9#~19#</t>
    <phoneticPr fontId="4" type="noConversion"/>
  </si>
  <si>
    <t>12#~23#+1#~13#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</si>
  <si>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</si>
  <si>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</si>
  <si>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SOT235131008271</t>
    <phoneticPr fontId="4" type="noConversion"/>
  </si>
  <si>
    <t>SOT235131008136</t>
    <phoneticPr fontId="4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</si>
  <si>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</si>
  <si>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</si>
  <si>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</si>
  <si>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AJM3UA</t>
    <phoneticPr fontId="4" type="noConversion"/>
  </si>
  <si>
    <t>HJTC</t>
    <phoneticPr fontId="4" type="noConversion"/>
  </si>
  <si>
    <t>HE01655</t>
    <phoneticPr fontId="4" type="noConversion"/>
  </si>
  <si>
    <t>HE01656</t>
    <phoneticPr fontId="4" type="noConversion"/>
  </si>
  <si>
    <t>HE01657</t>
    <phoneticPr fontId="4" type="noConversion"/>
  </si>
  <si>
    <t>AJM3UB</t>
    <phoneticPr fontId="4" type="noConversion"/>
  </si>
  <si>
    <t>AJM3UC</t>
    <phoneticPr fontId="4" type="noConversion"/>
  </si>
  <si>
    <t>12+24</t>
    <phoneticPr fontId="4" type="noConversion"/>
  </si>
  <si>
    <t>13+26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</si>
  <si>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</si>
  <si>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N89H7+SJ032000</t>
    <phoneticPr fontId="4" type="noConversion"/>
  </si>
  <si>
    <t>1#~12#+1#~24#</t>
    <phoneticPr fontId="4" type="noConversion"/>
  </si>
  <si>
    <t>HE01654</t>
    <phoneticPr fontId="4" type="noConversion"/>
  </si>
  <si>
    <t>N89H7+(SJ033200+SJ032000)</t>
    <phoneticPr fontId="4" type="noConversion"/>
  </si>
  <si>
    <t>13#~25#+(1#~25#+25#)</t>
    <phoneticPr fontId="4" type="noConversion"/>
  </si>
  <si>
    <t>N89HA+SJ033500</t>
    <phoneticPr fontId="4" type="noConversion"/>
  </si>
  <si>
    <t>N89HA+SJ034000</t>
    <phoneticPr fontId="4" type="noConversion"/>
  </si>
  <si>
    <t>13#~24#+1#,3#~25#</t>
    <phoneticPr fontId="4" type="noConversion"/>
  </si>
  <si>
    <t>实验批,Bumping</t>
    <phoneticPr fontId="4" type="noConversion"/>
  </si>
  <si>
    <t>A38A1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</si>
  <si>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,Bumping</t>
    </r>
    <phoneticPr fontId="4" type="noConversion"/>
  </si>
  <si>
    <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工程</t>
    </r>
    <r>
      <rPr>
        <sz val="10"/>
        <rFont val="Arial"/>
        <family val="2"/>
      </rPr>
      <t>wafer</t>
    </r>
    <phoneticPr fontId="4" type="noConversion"/>
  </si>
  <si>
    <t>N8FNK.01</t>
    <phoneticPr fontId="4" type="noConversion"/>
  </si>
  <si>
    <t>SY8089AAAC</t>
    <phoneticPr fontId="4" type="noConversion"/>
  </si>
  <si>
    <t>A25C1</t>
    <phoneticPr fontId="4" type="noConversion"/>
  </si>
  <si>
    <t>TE00239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</si>
  <si>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</si>
  <si>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KV3ME</t>
    <phoneticPr fontId="4" type="noConversion"/>
  </si>
  <si>
    <t>KV3UA</t>
    <phoneticPr fontId="4" type="noConversion"/>
  </si>
  <si>
    <t>TE00240</t>
    <phoneticPr fontId="4" type="noConversion"/>
  </si>
  <si>
    <t>KV3UB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</si>
  <si>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</si>
  <si>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N85GG</t>
  </si>
  <si>
    <t>N85G9</t>
  </si>
  <si>
    <t>1#~7#</t>
    <phoneticPr fontId="4" type="noConversion"/>
  </si>
  <si>
    <t>SY8061DEC</t>
    <phoneticPr fontId="4" type="noConversion"/>
  </si>
  <si>
    <t>A11A1</t>
    <phoneticPr fontId="4" type="noConversion"/>
  </si>
  <si>
    <t>JCET</t>
    <phoneticPr fontId="4" type="noConversion"/>
  </si>
  <si>
    <t>LH3TA</t>
    <phoneticPr fontId="4" type="noConversion"/>
  </si>
  <si>
    <t>HJTC</t>
    <phoneticPr fontId="4" type="noConversion"/>
  </si>
  <si>
    <t>N8FWW</t>
  </si>
  <si>
    <t>HE01658</t>
    <phoneticPr fontId="4" type="noConversion"/>
  </si>
  <si>
    <t>SY7063QMC</t>
    <phoneticPr fontId="4" type="noConversion"/>
  </si>
  <si>
    <t>B23D0</t>
    <phoneticPr fontId="4" type="noConversion"/>
  </si>
  <si>
    <t>HE01659</t>
    <phoneticPr fontId="4" type="noConversion"/>
  </si>
  <si>
    <t>UJ3SA</t>
    <phoneticPr fontId="4" type="noConversion"/>
  </si>
  <si>
    <t>N8HJ9.05</t>
    <phoneticPr fontId="4" type="noConversion"/>
  </si>
  <si>
    <t>22#~23#</t>
    <phoneticPr fontId="4" type="noConversion"/>
  </si>
  <si>
    <t>E02G1+A1X04A</t>
    <phoneticPr fontId="4" type="noConversion"/>
  </si>
  <si>
    <t>7+10</t>
    <phoneticPr fontId="4" type="noConversion"/>
  </si>
  <si>
    <t>AIF3UA</t>
    <phoneticPr fontId="4" type="noConversion"/>
  </si>
  <si>
    <t>ASMC</t>
    <phoneticPr fontId="4" type="noConversion"/>
  </si>
  <si>
    <t>1#~7#+14#~21#,23#~24#</t>
    <phoneticPr fontId="4" type="noConversion"/>
  </si>
  <si>
    <t>A/TLot#</t>
    <phoneticPr fontId="4" type="noConversion"/>
  </si>
  <si>
    <t>SY58106AFAC</t>
    <phoneticPr fontId="4" type="noConversion"/>
  </si>
  <si>
    <t>E02GC0+A2X06B</t>
    <phoneticPr fontId="4" type="noConversion"/>
  </si>
  <si>
    <t>JCET</t>
    <phoneticPr fontId="4" type="noConversion"/>
  </si>
  <si>
    <t>HE01661</t>
    <phoneticPr fontId="4" type="noConversion"/>
  </si>
  <si>
    <t>ASMC</t>
    <phoneticPr fontId="4" type="noConversion"/>
  </si>
  <si>
    <t>1+5</t>
    <phoneticPr fontId="4" type="noConversion"/>
  </si>
  <si>
    <t>N8C79.04+EP321500</t>
    <phoneticPr fontId="4" type="noConversion"/>
  </si>
  <si>
    <t>8#+10#~14#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</si>
  <si>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</si>
  <si>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SOT235131009360</t>
  </si>
  <si>
    <t>SOT236131009355</t>
    <phoneticPr fontId="4" type="noConversion"/>
  </si>
  <si>
    <t>SOT236131009369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</si>
  <si>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</si>
  <si>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Marcom需要</t>
    <phoneticPr fontId="4" type="noConversion"/>
  </si>
  <si>
    <t>SY58596AFAC</t>
    <phoneticPr fontId="4" type="noConversion"/>
  </si>
  <si>
    <t>E02TJ0+A2X06B</t>
    <phoneticPr fontId="4" type="noConversion"/>
  </si>
  <si>
    <t>JCET</t>
    <phoneticPr fontId="4" type="noConversion"/>
  </si>
  <si>
    <t>HE01662</t>
    <phoneticPr fontId="4" type="noConversion"/>
  </si>
  <si>
    <t>AQT3UA</t>
    <phoneticPr fontId="4" type="noConversion"/>
  </si>
  <si>
    <t>1+5</t>
    <phoneticPr fontId="4" type="noConversion"/>
  </si>
  <si>
    <t>ASMC</t>
    <phoneticPr fontId="4" type="noConversion"/>
  </si>
  <si>
    <t>AQU3UA</t>
    <phoneticPr fontId="4" type="noConversion"/>
  </si>
  <si>
    <t>N8J3P.02+EP321500</t>
    <phoneticPr fontId="4" type="noConversion"/>
  </si>
  <si>
    <t>25#+15#~19#</t>
    <phoneticPr fontId="4" type="noConversion"/>
  </si>
  <si>
    <t>N8C79.05-1</t>
  </si>
  <si>
    <t>N7RLP-2</t>
  </si>
  <si>
    <t>N8635-3</t>
  </si>
  <si>
    <t>N7S17.07-1</t>
  </si>
  <si>
    <t>N85G5-2</t>
  </si>
  <si>
    <t>N85G4-2</t>
  </si>
  <si>
    <t>N89FQ;SJ030100</t>
  </si>
  <si>
    <t>N8LF4;(SJ030100+SJ030500)</t>
  </si>
  <si>
    <t>N8LF3.02;SJ031000</t>
  </si>
  <si>
    <t>N8GWN.03;SJ031900</t>
  </si>
  <si>
    <t>N8GWN.03;SJ031000</t>
  </si>
  <si>
    <t>N84GL;(SJ031000+SJ031900)</t>
  </si>
  <si>
    <t>N86NP.06-1</t>
  </si>
  <si>
    <t>N8N0H-2</t>
  </si>
  <si>
    <t>N8N0H-1</t>
  </si>
  <si>
    <t>N8C79.01;SJ036700</t>
  </si>
  <si>
    <t>N8LF4.01;EP304100</t>
  </si>
  <si>
    <t>N8LF4.01;EP285400</t>
  </si>
  <si>
    <t>N8LF4.01;SJ035100</t>
  </si>
  <si>
    <t>N8LF4.01;SJ032500</t>
  </si>
  <si>
    <t>N89H7;SJ032000</t>
  </si>
  <si>
    <t>N89H7;(SJ033200+SJ032000)</t>
  </si>
  <si>
    <t>N89HA;SJ033500</t>
  </si>
  <si>
    <t>N89HA;SJ034000</t>
  </si>
  <si>
    <r>
      <rPr>
        <sz val="10"/>
        <rFont val="宋体"/>
        <family val="3"/>
        <charset val="134"/>
      </rPr>
      <t>实际标签为</t>
    </r>
    <r>
      <rPr>
        <sz val="10"/>
        <rFont val="Arial"/>
        <family val="2"/>
      </rPr>
      <t>HE01248</t>
    </r>
    <phoneticPr fontId="4" type="noConversion"/>
  </si>
  <si>
    <t>N87TA</t>
    <phoneticPr fontId="4" type="noConversion"/>
  </si>
  <si>
    <t>N8C1T</t>
    <phoneticPr fontId="4" type="noConversion"/>
  </si>
  <si>
    <t>N8C1Y</t>
    <phoneticPr fontId="4" type="noConversion"/>
  </si>
  <si>
    <t>N8FNK</t>
    <phoneticPr fontId="4" type="noConversion"/>
  </si>
  <si>
    <t>N8HJA</t>
    <phoneticPr fontId="4" type="noConversion"/>
  </si>
  <si>
    <t>N8FNK.02</t>
    <phoneticPr fontId="4" type="noConversion"/>
  </si>
  <si>
    <t>N8FJH</t>
    <phoneticPr fontId="4" type="noConversion"/>
  </si>
  <si>
    <t>N8FJG</t>
    <phoneticPr fontId="4" type="noConversion"/>
  </si>
  <si>
    <t>SY7065QMC</t>
    <phoneticPr fontId="4" type="noConversion"/>
  </si>
  <si>
    <t>B23C0</t>
    <phoneticPr fontId="4" type="noConversion"/>
  </si>
  <si>
    <t>JCET</t>
    <phoneticPr fontId="4" type="noConversion"/>
  </si>
  <si>
    <t>HE01663</t>
    <phoneticPr fontId="4" type="noConversion"/>
  </si>
  <si>
    <t>RC3TC</t>
    <phoneticPr fontId="4" type="noConversion"/>
  </si>
  <si>
    <t>RC3UA</t>
    <phoneticPr fontId="4" type="noConversion"/>
  </si>
  <si>
    <t>HJTC</t>
    <phoneticPr fontId="4" type="noConversion"/>
  </si>
  <si>
    <t>HE01664</t>
    <phoneticPr fontId="4" type="noConversion"/>
  </si>
  <si>
    <t>RC3UB</t>
    <phoneticPr fontId="4" type="noConversion"/>
  </si>
  <si>
    <t>N8HJ9.02</t>
  </si>
  <si>
    <t>HE01665</t>
    <phoneticPr fontId="4" type="noConversion"/>
  </si>
  <si>
    <t>N8HJ9.04</t>
  </si>
  <si>
    <t>16#~21#</t>
    <phoneticPr fontId="4" type="noConversion"/>
  </si>
  <si>
    <t>QFN2*2-10</t>
    <phoneticPr fontId="4" type="noConversion"/>
  </si>
  <si>
    <t>SY7066QMC</t>
    <phoneticPr fontId="4" type="noConversion"/>
  </si>
  <si>
    <t>B23A2</t>
    <phoneticPr fontId="4" type="noConversion"/>
  </si>
  <si>
    <t>JCET</t>
    <phoneticPr fontId="4" type="noConversion"/>
  </si>
  <si>
    <t>HE01666</t>
    <phoneticPr fontId="4" type="noConversion"/>
  </si>
  <si>
    <t>MG3TI</t>
    <phoneticPr fontId="4" type="noConversion"/>
  </si>
  <si>
    <t>MG3UA</t>
    <phoneticPr fontId="4" type="noConversion"/>
  </si>
  <si>
    <t>HE01667</t>
    <phoneticPr fontId="4" type="noConversion"/>
  </si>
  <si>
    <t>MG3UB</t>
    <phoneticPr fontId="4" type="noConversion"/>
  </si>
  <si>
    <t>N8FJG</t>
  </si>
  <si>
    <t>HE01669</t>
    <phoneticPr fontId="4" type="noConversion"/>
  </si>
  <si>
    <t>MG3UC</t>
    <phoneticPr fontId="4" type="noConversion"/>
  </si>
  <si>
    <t>N8FJJ.02</t>
  </si>
  <si>
    <t>12#~23#</t>
  </si>
  <si>
    <t>HE01668</t>
    <phoneticPr fontId="4" type="noConversion"/>
  </si>
  <si>
    <t>A25J0</t>
    <phoneticPr fontId="4" type="noConversion"/>
  </si>
  <si>
    <t>HE01670</t>
    <phoneticPr fontId="4" type="noConversion"/>
  </si>
  <si>
    <t>VB3RA</t>
    <phoneticPr fontId="4" type="noConversion"/>
  </si>
  <si>
    <t>SY8003CDFC</t>
    <phoneticPr fontId="4" type="noConversion"/>
  </si>
  <si>
    <t>N8N0T.03</t>
  </si>
  <si>
    <t>SYK735FAC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</si>
  <si>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</si>
  <si>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t>需</t>
    </r>
    <r>
      <rPr>
        <sz val="10"/>
        <rFont val="Arial"/>
        <family val="2"/>
      </rPr>
      <t>Bumping</t>
    </r>
  </si>
  <si>
    <t>SY8002AABC</t>
    <phoneticPr fontId="4" type="noConversion"/>
  </si>
  <si>
    <t>TE00242</t>
    <phoneticPr fontId="4" type="noConversion"/>
  </si>
  <si>
    <t>SY8002AABC</t>
    <phoneticPr fontId="4" type="noConversion"/>
  </si>
  <si>
    <t>KG3UA</t>
    <phoneticPr fontId="4" type="noConversion"/>
  </si>
  <si>
    <t>TE00243</t>
    <phoneticPr fontId="4" type="noConversion"/>
  </si>
  <si>
    <t>KG3UB</t>
    <phoneticPr fontId="4" type="noConversion"/>
  </si>
  <si>
    <t>8#~15#</t>
    <phoneticPr fontId="4" type="noConversion"/>
  </si>
  <si>
    <t>16#~23#</t>
    <phoneticPr fontId="4" type="noConversion"/>
  </si>
  <si>
    <t>SY5813ABC</t>
    <phoneticPr fontId="4" type="noConversion"/>
  </si>
  <si>
    <t>E02FB0</t>
    <phoneticPr fontId="4" type="noConversion"/>
  </si>
  <si>
    <t>JCET</t>
    <phoneticPr fontId="4" type="noConversion"/>
  </si>
  <si>
    <t>HE01671</t>
    <phoneticPr fontId="4" type="noConversion"/>
  </si>
  <si>
    <t>SOT23-6</t>
    <phoneticPr fontId="4" type="noConversion"/>
  </si>
  <si>
    <t>HQ3RA</t>
    <phoneticPr fontId="4" type="noConversion"/>
  </si>
  <si>
    <t>HJTC</t>
    <phoneticPr fontId="4" type="noConversion"/>
  </si>
  <si>
    <t>N8M20</t>
  </si>
  <si>
    <t>1#,2#,18#</t>
    <phoneticPr fontId="4" type="noConversion"/>
  </si>
  <si>
    <t>SYPH28A1ABC</t>
    <phoneticPr fontId="4" type="noConversion"/>
  </si>
  <si>
    <t>E02Q1</t>
    <phoneticPr fontId="4" type="noConversion"/>
  </si>
  <si>
    <t>HE01672</t>
    <phoneticPr fontId="4" type="noConversion"/>
  </si>
  <si>
    <t>SOT23-6</t>
    <phoneticPr fontId="4" type="noConversion"/>
  </si>
  <si>
    <t>MH3TA</t>
    <phoneticPr fontId="4" type="noConversion"/>
  </si>
  <si>
    <t>MH3UA</t>
    <phoneticPr fontId="4" type="noConversion"/>
  </si>
  <si>
    <t>N8LF5.02</t>
  </si>
  <si>
    <t>SOT23-6</t>
    <phoneticPr fontId="4" type="noConversion"/>
  </si>
  <si>
    <t>B07E1</t>
    <phoneticPr fontId="4" type="noConversion"/>
  </si>
  <si>
    <t>JCET</t>
    <phoneticPr fontId="4" type="noConversion"/>
  </si>
  <si>
    <t>HE01673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</si>
  <si>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</si>
  <si>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EF3TC</t>
    <phoneticPr fontId="4" type="noConversion"/>
  </si>
  <si>
    <t>SYLS37ABC</t>
    <phoneticPr fontId="4" type="noConversion"/>
  </si>
  <si>
    <t>SYT513FAC</t>
    <phoneticPr fontId="4" type="noConversion"/>
  </si>
  <si>
    <t>E02CC0+A2X01A</t>
    <phoneticPr fontId="4" type="noConversion"/>
  </si>
  <si>
    <t>HE01674</t>
    <phoneticPr fontId="4" type="noConversion"/>
  </si>
  <si>
    <t>AMQ3LB</t>
    <phoneticPr fontId="4" type="noConversion"/>
  </si>
  <si>
    <t>ASMC</t>
    <phoneticPr fontId="4" type="noConversion"/>
  </si>
  <si>
    <t>N89NL+SJ036300</t>
    <phoneticPr fontId="4" type="noConversion"/>
  </si>
  <si>
    <t>6+16</t>
    <phoneticPr fontId="4" type="noConversion"/>
  </si>
  <si>
    <t>A11D0</t>
    <phoneticPr fontId="4" type="noConversion"/>
  </si>
  <si>
    <t>HE01675</t>
    <phoneticPr fontId="4" type="noConversion"/>
  </si>
  <si>
    <t>Bumping</t>
    <phoneticPr fontId="4" type="noConversion"/>
  </si>
  <si>
    <t>DFN1.5×1.5-6</t>
    <phoneticPr fontId="4" type="noConversion"/>
  </si>
  <si>
    <t>N7MW2.01</t>
  </si>
  <si>
    <t>A21A1</t>
    <phoneticPr fontId="4" type="noConversion"/>
  </si>
  <si>
    <t>HE01676</t>
    <phoneticPr fontId="4" type="noConversion"/>
  </si>
  <si>
    <t>HB3TE</t>
    <phoneticPr fontId="4" type="noConversion"/>
  </si>
  <si>
    <t>HB3UA</t>
    <phoneticPr fontId="4" type="noConversion"/>
  </si>
  <si>
    <t>HE01677</t>
    <phoneticPr fontId="4" type="noConversion"/>
  </si>
  <si>
    <t>N8PFS</t>
  </si>
  <si>
    <t>SY8081DQC</t>
    <phoneticPr fontId="4" type="noConversion"/>
  </si>
  <si>
    <t>11#~16#+1#~16#</t>
    <phoneticPr fontId="4" type="noConversion"/>
  </si>
  <si>
    <t>SY8088AAC</t>
    <phoneticPr fontId="4" type="noConversion"/>
  </si>
  <si>
    <t>A11C0</t>
    <phoneticPr fontId="4" type="noConversion"/>
  </si>
  <si>
    <t>TE00244</t>
    <phoneticPr fontId="4" type="noConversion"/>
  </si>
  <si>
    <r>
      <t>LD3T</t>
    </r>
    <r>
      <rPr>
        <u/>
        <sz val="10"/>
        <rFont val="Arial"/>
        <family val="2"/>
      </rPr>
      <t>B</t>
    </r>
    <phoneticPr fontId="4" type="noConversion"/>
  </si>
  <si>
    <t>LD3UA</t>
    <phoneticPr fontId="4" type="noConversion"/>
  </si>
  <si>
    <t>TE00245</t>
    <phoneticPr fontId="4" type="noConversion"/>
  </si>
  <si>
    <t>TE00246</t>
    <phoneticPr fontId="4" type="noConversion"/>
  </si>
  <si>
    <t>TE00247</t>
    <phoneticPr fontId="4" type="noConversion"/>
  </si>
  <si>
    <t>LD3UB</t>
    <phoneticPr fontId="4" type="noConversion"/>
  </si>
  <si>
    <t>LD3UC</t>
    <phoneticPr fontId="4" type="noConversion"/>
  </si>
  <si>
    <t>LD3UD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</si>
  <si>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</si>
  <si>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N8F8P</t>
  </si>
  <si>
    <t>TE00248</t>
    <phoneticPr fontId="4" type="noConversion"/>
  </si>
  <si>
    <t>TE00249</t>
    <phoneticPr fontId="4" type="noConversion"/>
  </si>
  <si>
    <t>TE00250</t>
    <phoneticPr fontId="4" type="noConversion"/>
  </si>
  <si>
    <t>TE00251</t>
    <phoneticPr fontId="4" type="noConversion"/>
  </si>
  <si>
    <t>LD3UE</t>
    <phoneticPr fontId="4" type="noConversion"/>
  </si>
  <si>
    <t>LD3UF</t>
    <phoneticPr fontId="4" type="noConversion"/>
  </si>
  <si>
    <t>LD3UG</t>
    <phoneticPr fontId="4" type="noConversion"/>
  </si>
  <si>
    <t>LD3UH</t>
    <phoneticPr fontId="4" type="noConversion"/>
  </si>
  <si>
    <t>N8F90</t>
  </si>
  <si>
    <t>TE00252</t>
    <phoneticPr fontId="4" type="noConversion"/>
  </si>
  <si>
    <t>TE00253</t>
    <phoneticPr fontId="4" type="noConversion"/>
  </si>
  <si>
    <t>LD3UI</t>
    <phoneticPr fontId="4" type="noConversion"/>
  </si>
  <si>
    <t>LD3UJ</t>
    <phoneticPr fontId="4" type="noConversion"/>
  </si>
  <si>
    <t xml:space="preserve">N8F92 </t>
  </si>
  <si>
    <t>SY7063QMC</t>
    <phoneticPr fontId="4" type="noConversion"/>
  </si>
  <si>
    <t>B23D0</t>
    <phoneticPr fontId="4" type="noConversion"/>
  </si>
  <si>
    <t>JCET</t>
    <phoneticPr fontId="4" type="noConversion"/>
  </si>
  <si>
    <t>HE01678</t>
    <phoneticPr fontId="4" type="noConversion"/>
  </si>
  <si>
    <t>UJ3UA</t>
    <phoneticPr fontId="4" type="noConversion"/>
  </si>
  <si>
    <t>HJTC</t>
    <phoneticPr fontId="4" type="noConversion"/>
  </si>
  <si>
    <t>N8Q7Y</t>
    <phoneticPr fontId="4" type="noConversion"/>
  </si>
  <si>
    <t>16#~21#</t>
    <phoneticPr fontId="4" type="noConversion"/>
  </si>
  <si>
    <t>SY7066QMC</t>
    <phoneticPr fontId="4" type="noConversion"/>
  </si>
  <si>
    <t>B23A2</t>
    <phoneticPr fontId="4" type="noConversion"/>
  </si>
  <si>
    <t>HE01679</t>
    <phoneticPr fontId="4" type="noConversion"/>
  </si>
  <si>
    <t>MG3UD</t>
    <phoneticPr fontId="4" type="noConversion"/>
  </si>
  <si>
    <t>MG3UE</t>
    <phoneticPr fontId="4" type="noConversion"/>
  </si>
  <si>
    <t>HE01680</t>
    <phoneticPr fontId="4" type="noConversion"/>
  </si>
  <si>
    <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</si>
  <si>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</si>
  <si>
    <t>N8Q7S</t>
  </si>
  <si>
    <t>N82FA</t>
    <phoneticPr fontId="4" type="noConversion"/>
  </si>
  <si>
    <t>N8768-1</t>
    <phoneticPr fontId="4" type="noConversion"/>
  </si>
  <si>
    <t>N8FNK.01</t>
  </si>
  <si>
    <t>N8C1T-1</t>
  </si>
  <si>
    <t>N8C1T-2</t>
  </si>
  <si>
    <t>N8HJA-1</t>
  </si>
  <si>
    <t>N87TA-1</t>
  </si>
  <si>
    <t>N87TA-2</t>
  </si>
  <si>
    <t>N8JP4-1</t>
  </si>
  <si>
    <t>N89NL;EP321600</t>
  </si>
  <si>
    <t>N8HJ9.05</t>
  </si>
  <si>
    <t>EP321500;N8C79.04-1</t>
  </si>
  <si>
    <t>N8CAN-2</t>
  </si>
  <si>
    <t>N8PFS-1</t>
  </si>
  <si>
    <t>HE01171</t>
    <phoneticPr fontId="4" type="noConversion"/>
  </si>
  <si>
    <t>B23E0</t>
    <phoneticPr fontId="4" type="noConversion"/>
  </si>
  <si>
    <t>JCET</t>
    <phoneticPr fontId="4" type="noConversion"/>
  </si>
  <si>
    <t>HE01681</t>
    <phoneticPr fontId="4" type="noConversion"/>
  </si>
  <si>
    <t>SY7065AQMC</t>
    <phoneticPr fontId="4" type="noConversion"/>
  </si>
  <si>
    <t>HJTC</t>
    <phoneticPr fontId="4" type="noConversion"/>
  </si>
  <si>
    <t>N8Q7Y.02</t>
    <phoneticPr fontId="4" type="noConversion"/>
  </si>
  <si>
    <t>4#~15#</t>
    <phoneticPr fontId="4" type="noConversion"/>
  </si>
  <si>
    <r>
      <t>Marcom</t>
    </r>
    <r>
      <rPr>
        <sz val="10"/>
        <rFont val="宋体"/>
        <family val="3"/>
        <charset val="134"/>
      </rPr>
      <t>需要，</t>
    </r>
    <r>
      <rPr>
        <sz val="10"/>
        <rFont val="Arial"/>
        <family val="2"/>
      </rPr>
      <t>Bumping</t>
    </r>
    <phoneticPr fontId="4" type="noConversion"/>
  </si>
  <si>
    <r>
      <t>Marcom</t>
    </r>
    <r>
      <rPr>
        <sz val="10"/>
        <rFont val="宋体"/>
        <family val="3"/>
        <charset val="134"/>
      </rPr>
      <t>需要，需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</si>
  <si>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</si>
  <si>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SOT235131017021/SOT235131011390</t>
    <phoneticPr fontId="4" type="noConversion"/>
  </si>
  <si>
    <t>SOT235131018116</t>
    <phoneticPr fontId="4" type="noConversion"/>
  </si>
  <si>
    <t>SOT235131017023</t>
    <phoneticPr fontId="4" type="noConversion"/>
  </si>
  <si>
    <t>SOT235131021048</t>
    <phoneticPr fontId="4" type="noConversion"/>
  </si>
  <si>
    <t>SOT235131017025</t>
    <phoneticPr fontId="4" type="noConversion"/>
  </si>
  <si>
    <t>SOT235131018115</t>
    <phoneticPr fontId="4" type="noConversion"/>
  </si>
  <si>
    <t>SOT235131021052</t>
    <phoneticPr fontId="4" type="noConversion"/>
  </si>
  <si>
    <t>SOT235131016097</t>
    <phoneticPr fontId="4" type="noConversion"/>
  </si>
  <si>
    <t>SOT235131016098</t>
    <phoneticPr fontId="4" type="noConversion"/>
  </si>
  <si>
    <t>SOT235131016099</t>
    <phoneticPr fontId="4" type="noConversion"/>
  </si>
  <si>
    <t>SOT235131020062</t>
    <phoneticPr fontId="4" type="noConversion"/>
  </si>
  <si>
    <t>SOT235131017027</t>
    <phoneticPr fontId="4" type="noConversion"/>
  </si>
  <si>
    <t>SOT235131017033</t>
    <phoneticPr fontId="4" type="noConversion"/>
  </si>
  <si>
    <t>SOT235131017039</t>
  </si>
  <si>
    <t>SOT235131018060</t>
    <phoneticPr fontId="4" type="noConversion"/>
  </si>
  <si>
    <t>SOT235131018061</t>
    <phoneticPr fontId="4" type="noConversion"/>
  </si>
  <si>
    <t>SOT235131021053</t>
    <phoneticPr fontId="4" type="noConversion"/>
  </si>
  <si>
    <t>SOT235131021056</t>
    <phoneticPr fontId="4" type="noConversion"/>
  </si>
  <si>
    <t>SOT235131018063</t>
    <phoneticPr fontId="4" type="noConversion"/>
  </si>
  <si>
    <t>SOT236131010501/SOT236131011306</t>
    <phoneticPr fontId="4" type="noConversion"/>
  </si>
  <si>
    <t>SOT235131019109</t>
    <phoneticPr fontId="4" type="noConversion"/>
  </si>
  <si>
    <t>SOT235131019110</t>
    <phoneticPr fontId="4" type="noConversion"/>
  </si>
  <si>
    <t>SOT235131019111</t>
    <phoneticPr fontId="4" type="noConversion"/>
  </si>
  <si>
    <t>SOT235131019112</t>
    <phoneticPr fontId="4" type="noConversion"/>
  </si>
  <si>
    <t>SOT235131019114</t>
    <phoneticPr fontId="4" type="noConversion"/>
  </si>
  <si>
    <t>SOT235131020231</t>
    <phoneticPr fontId="4" type="noConversion"/>
  </si>
  <si>
    <t>SOT235131020234</t>
    <phoneticPr fontId="4" type="noConversion"/>
  </si>
  <si>
    <t>SOT235131021219</t>
    <phoneticPr fontId="4" type="noConversion"/>
  </si>
  <si>
    <t>SOT235131020235</t>
    <phoneticPr fontId="4" type="noConversion"/>
  </si>
  <si>
    <t>SOT235131020236</t>
    <phoneticPr fontId="4" type="noConversion"/>
  </si>
  <si>
    <t>SOT235131020248</t>
    <phoneticPr fontId="4" type="noConversion"/>
  </si>
  <si>
    <t>SY8002AABC</t>
    <phoneticPr fontId="4" type="noConversion"/>
  </si>
  <si>
    <t>A25C1</t>
    <phoneticPr fontId="4" type="noConversion"/>
  </si>
  <si>
    <t>HE01682</t>
    <phoneticPr fontId="4" type="noConversion"/>
  </si>
  <si>
    <t>KG3TD</t>
    <phoneticPr fontId="4" type="noConversion"/>
  </si>
  <si>
    <t>KG3VA</t>
    <phoneticPr fontId="4" type="noConversion"/>
  </si>
  <si>
    <t>HJTC</t>
    <phoneticPr fontId="4" type="noConversion"/>
  </si>
  <si>
    <t>HE01683</t>
    <phoneticPr fontId="4" type="noConversion"/>
  </si>
  <si>
    <t>HE01684</t>
    <phoneticPr fontId="4" type="noConversion"/>
  </si>
  <si>
    <t>HE01685</t>
    <phoneticPr fontId="4" type="noConversion"/>
  </si>
  <si>
    <t>KG3VB</t>
    <phoneticPr fontId="4" type="noConversion"/>
  </si>
  <si>
    <t>KG3VC</t>
    <phoneticPr fontId="4" type="noConversion"/>
  </si>
  <si>
    <t>KG3VD</t>
    <phoneticPr fontId="4" type="noConversion"/>
  </si>
  <si>
    <t>HE01686</t>
    <phoneticPr fontId="4" type="noConversion"/>
  </si>
  <si>
    <t>HE01687</t>
    <phoneticPr fontId="4" type="noConversion"/>
  </si>
  <si>
    <t>KG3VE</t>
    <phoneticPr fontId="4" type="noConversion"/>
  </si>
  <si>
    <t>N85GF</t>
  </si>
  <si>
    <t>N85GC</t>
  </si>
  <si>
    <t>N85G8</t>
  </si>
  <si>
    <t>JCET</t>
    <phoneticPr fontId="4" type="noConversion"/>
  </si>
  <si>
    <t>HE01688</t>
    <phoneticPr fontId="4" type="noConversion"/>
  </si>
  <si>
    <t>N8P8Q</t>
  </si>
  <si>
    <t>SY7065QMC</t>
    <phoneticPr fontId="4" type="noConversion"/>
  </si>
  <si>
    <t>B23C0</t>
    <phoneticPr fontId="4" type="noConversion"/>
  </si>
  <si>
    <t>JCET</t>
    <phoneticPr fontId="4" type="noConversion"/>
  </si>
  <si>
    <t>HE01689</t>
    <phoneticPr fontId="4" type="noConversion"/>
  </si>
  <si>
    <r>
      <t>需</t>
    </r>
    <r>
      <rPr>
        <sz val="10"/>
        <rFont val="Arial"/>
        <family val="2"/>
      </rPr>
      <t>Bumping</t>
    </r>
    <phoneticPr fontId="4" type="noConversion"/>
  </si>
  <si>
    <t>QFN2*2-10</t>
    <phoneticPr fontId="4" type="noConversion"/>
  </si>
  <si>
    <t>QFN2*2-10</t>
    <phoneticPr fontId="4" type="noConversion"/>
  </si>
  <si>
    <t>RC3UC</t>
    <phoneticPr fontId="4" type="noConversion"/>
  </si>
  <si>
    <t>RC3VA</t>
    <phoneticPr fontId="4" type="noConversion"/>
  </si>
  <si>
    <t>HJTC</t>
    <phoneticPr fontId="4" type="noConversion"/>
  </si>
  <si>
    <t>HE01690</t>
    <phoneticPr fontId="4" type="noConversion"/>
  </si>
  <si>
    <t>HE01691</t>
    <phoneticPr fontId="4" type="noConversion"/>
  </si>
  <si>
    <t>HE01692</t>
    <phoneticPr fontId="4" type="noConversion"/>
  </si>
  <si>
    <t>RC3VB</t>
    <phoneticPr fontId="4" type="noConversion"/>
  </si>
  <si>
    <t>RC3VC</t>
    <phoneticPr fontId="4" type="noConversion"/>
  </si>
  <si>
    <t>N8Q7W</t>
  </si>
  <si>
    <t>N8Q80</t>
  </si>
  <si>
    <t>SY7201ABC</t>
    <phoneticPr fontId="4" type="noConversion"/>
  </si>
  <si>
    <t>JCET</t>
    <phoneticPr fontId="4" type="noConversion"/>
  </si>
  <si>
    <t>HE01693</t>
    <phoneticPr fontId="4" type="noConversion"/>
  </si>
  <si>
    <t>B07L1</t>
    <phoneticPr fontId="4" type="noConversion"/>
  </si>
  <si>
    <t>DQ3SA</t>
    <phoneticPr fontId="4" type="noConversion"/>
  </si>
  <si>
    <t>HJTC</t>
    <phoneticPr fontId="4" type="noConversion"/>
  </si>
  <si>
    <t>SY8113ADC</t>
    <phoneticPr fontId="4" type="noConversion"/>
  </si>
  <si>
    <t>A32A2</t>
    <phoneticPr fontId="4" type="noConversion"/>
  </si>
  <si>
    <t>HE01694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</si>
  <si>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</si>
  <si>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HE01695</t>
    <phoneticPr fontId="4" type="noConversion"/>
  </si>
  <si>
    <t>HE01696</t>
    <phoneticPr fontId="4" type="noConversion"/>
  </si>
  <si>
    <t>ML3TB</t>
    <phoneticPr fontId="4" type="noConversion"/>
  </si>
  <si>
    <t>ML3VA</t>
    <phoneticPr fontId="4" type="noConversion"/>
  </si>
  <si>
    <t>ML3VC</t>
    <phoneticPr fontId="4" type="noConversion"/>
  </si>
  <si>
    <t>N87TC</t>
  </si>
  <si>
    <t>N8H67</t>
    <phoneticPr fontId="4" type="noConversion"/>
  </si>
  <si>
    <t>TSOT-23-6L(12R)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</si>
  <si>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</si>
  <si>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N85GF-1</t>
  </si>
  <si>
    <t>N85GC-1</t>
  </si>
  <si>
    <t>N85G8-1</t>
  </si>
  <si>
    <t>N89NL;SJ036300</t>
  </si>
  <si>
    <t>EP321500;N8J3P.02-1</t>
  </si>
  <si>
    <t>SY58201FAC</t>
    <phoneticPr fontId="4" type="noConversion"/>
  </si>
  <si>
    <t>JCET</t>
    <phoneticPr fontId="4" type="noConversion"/>
  </si>
  <si>
    <t>N89T1+SJ035200</t>
    <phoneticPr fontId="4" type="noConversion"/>
  </si>
  <si>
    <t>HE01660</t>
    <phoneticPr fontId="4" type="noConversion"/>
  </si>
  <si>
    <t>N875S</t>
    <phoneticPr fontId="4" type="noConversion"/>
  </si>
  <si>
    <t>N8C1Y-1</t>
  </si>
  <si>
    <t>N8FNK-1</t>
  </si>
  <si>
    <t>N8FNK.02</t>
  </si>
  <si>
    <t>N875S</t>
  </si>
  <si>
    <t>SY7066QMC</t>
    <phoneticPr fontId="4" type="noConversion"/>
  </si>
  <si>
    <t>B23A2</t>
    <phoneticPr fontId="4" type="noConversion"/>
  </si>
  <si>
    <t>JCET</t>
    <phoneticPr fontId="4" type="noConversion"/>
  </si>
  <si>
    <t>HE01697</t>
    <phoneticPr fontId="4" type="noConversion"/>
  </si>
  <si>
    <t>MG3UF</t>
    <phoneticPr fontId="4" type="noConversion"/>
  </si>
  <si>
    <t>MG3VA</t>
    <phoneticPr fontId="4" type="noConversion"/>
  </si>
  <si>
    <t>HJTC</t>
    <phoneticPr fontId="4" type="noConversion"/>
  </si>
  <si>
    <t>HE01698</t>
    <phoneticPr fontId="4" type="noConversion"/>
  </si>
  <si>
    <t>N8Q81</t>
  </si>
  <si>
    <t>SY7065QMC</t>
    <phoneticPr fontId="4" type="noConversion"/>
  </si>
  <si>
    <t>B23C0</t>
    <phoneticPr fontId="4" type="noConversion"/>
  </si>
  <si>
    <t>JCET</t>
    <phoneticPr fontId="4" type="noConversion"/>
  </si>
  <si>
    <t>HE01700</t>
    <phoneticPr fontId="4" type="noConversion"/>
  </si>
  <si>
    <t>HE01701</t>
    <phoneticPr fontId="4" type="noConversion"/>
  </si>
  <si>
    <t>RC3VD</t>
    <phoneticPr fontId="4" type="noConversion"/>
  </si>
  <si>
    <t>RC3VE</t>
    <phoneticPr fontId="4" type="noConversion"/>
  </si>
  <si>
    <t>RC3VF</t>
    <phoneticPr fontId="4" type="noConversion"/>
  </si>
  <si>
    <t>N8Q7T</t>
  </si>
  <si>
    <t>HE01699</t>
    <phoneticPr fontId="4" type="noConversion"/>
  </si>
  <si>
    <t>N8FJH</t>
    <phoneticPr fontId="4" type="noConversion"/>
  </si>
  <si>
    <t>N8FJH-1</t>
    <phoneticPr fontId="4" type="noConversion"/>
  </si>
  <si>
    <t>N8Q7Y.03</t>
    <phoneticPr fontId="4" type="noConversion"/>
  </si>
  <si>
    <t>SY7312AABC</t>
    <phoneticPr fontId="4" type="noConversion"/>
  </si>
  <si>
    <t>B28U1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</si>
  <si>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</si>
  <si>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SYK871FCC</t>
    <phoneticPr fontId="4" type="noConversion"/>
  </si>
  <si>
    <t>SOT235131022051</t>
    <phoneticPr fontId="4" type="noConversion"/>
  </si>
  <si>
    <t>SOT235131022056</t>
    <phoneticPr fontId="4" type="noConversion"/>
  </si>
  <si>
    <t>SOT235131022059</t>
  </si>
  <si>
    <t>SOT235131022061</t>
  </si>
  <si>
    <t>SOT235131022357</t>
    <phoneticPr fontId="4" type="noConversion"/>
  </si>
  <si>
    <t>SOT235131023024</t>
    <phoneticPr fontId="4" type="noConversion"/>
  </si>
  <si>
    <t>SOT235131023036</t>
  </si>
  <si>
    <t>SOT235131023045</t>
    <phoneticPr fontId="4" type="noConversion"/>
  </si>
  <si>
    <t>SOT235131023047</t>
    <phoneticPr fontId="4" type="noConversion"/>
  </si>
  <si>
    <t>SY5802AFAC</t>
    <phoneticPr fontId="4" type="noConversion"/>
  </si>
  <si>
    <t>E02J1</t>
    <phoneticPr fontId="4" type="noConversion"/>
  </si>
  <si>
    <t>JCET</t>
    <phoneticPr fontId="4" type="noConversion"/>
  </si>
  <si>
    <t>HE01702</t>
    <phoneticPr fontId="4" type="noConversion"/>
  </si>
  <si>
    <t>AHK3VA</t>
    <phoneticPr fontId="4" type="noConversion"/>
  </si>
  <si>
    <t>HJTC</t>
    <phoneticPr fontId="4" type="noConversion"/>
  </si>
  <si>
    <t>N8LF4.04</t>
  </si>
  <si>
    <t>SO8</t>
    <phoneticPr fontId="4" type="noConversion"/>
  </si>
  <si>
    <t>E02U1</t>
    <phoneticPr fontId="4" type="noConversion"/>
  </si>
  <si>
    <t>JCET</t>
    <phoneticPr fontId="4" type="noConversion"/>
  </si>
  <si>
    <t>HE01703</t>
    <phoneticPr fontId="4" type="noConversion"/>
  </si>
  <si>
    <t>AHS3TA</t>
    <phoneticPr fontId="4" type="noConversion"/>
  </si>
  <si>
    <t>N8QMA.03</t>
  </si>
  <si>
    <t>SY5800DFAC</t>
    <phoneticPr fontId="4" type="noConversion"/>
  </si>
  <si>
    <t>E02FB0</t>
    <phoneticPr fontId="4" type="noConversion"/>
  </si>
  <si>
    <t>HE01704</t>
    <phoneticPr fontId="4" type="noConversion"/>
  </si>
  <si>
    <t>PR3KA</t>
    <phoneticPr fontId="4" type="noConversion"/>
  </si>
  <si>
    <t>N8M20</t>
    <phoneticPr fontId="4" type="noConversion"/>
  </si>
  <si>
    <t>19#~20#</t>
    <phoneticPr fontId="4" type="noConversion"/>
  </si>
  <si>
    <t>SOT23-6</t>
    <phoneticPr fontId="4" type="noConversion"/>
  </si>
  <si>
    <t>HQ3UA</t>
    <phoneticPr fontId="4" type="noConversion"/>
  </si>
  <si>
    <t>HQ3VA</t>
    <phoneticPr fontId="4" type="noConversion"/>
  </si>
  <si>
    <t>HE01705</t>
    <phoneticPr fontId="4" type="noConversion"/>
  </si>
  <si>
    <t>SY5813ABC</t>
    <phoneticPr fontId="4" type="noConversion"/>
  </si>
  <si>
    <t>E02L0</t>
    <phoneticPr fontId="4" type="noConversion"/>
  </si>
  <si>
    <t>AJE3RA</t>
    <phoneticPr fontId="4" type="noConversion"/>
  </si>
  <si>
    <t>A11A1</t>
    <phoneticPr fontId="4" type="noConversion"/>
  </si>
  <si>
    <t>D</t>
    <phoneticPr fontId="4" type="noConversion"/>
  </si>
  <si>
    <t>LX3TB</t>
    <phoneticPr fontId="4" type="noConversion"/>
  </si>
  <si>
    <t>7#~13#</t>
  </si>
  <si>
    <t>HE01707</t>
    <phoneticPr fontId="4" type="noConversion"/>
  </si>
  <si>
    <t>SY8060DCC</t>
    <phoneticPr fontId="4" type="noConversion"/>
  </si>
  <si>
    <t>SY8061DEC</t>
    <phoneticPr fontId="4" type="noConversion"/>
  </si>
  <si>
    <t>A11A1</t>
    <phoneticPr fontId="4" type="noConversion"/>
  </si>
  <si>
    <t>LH3UA</t>
    <phoneticPr fontId="4" type="noConversion"/>
  </si>
  <si>
    <t>LH3VA</t>
    <phoneticPr fontId="4" type="noConversion"/>
  </si>
  <si>
    <t xml:space="preserve">N8FWW </t>
  </si>
  <si>
    <t>14#~17#</t>
  </si>
  <si>
    <t>HE01708</t>
    <phoneticPr fontId="4" type="noConversion"/>
  </si>
  <si>
    <t>DFN2*2-6</t>
    <phoneticPr fontId="4" type="noConversion"/>
  </si>
  <si>
    <t>A25A1</t>
    <phoneticPr fontId="4" type="noConversion"/>
  </si>
  <si>
    <t>HU3SA</t>
    <phoneticPr fontId="4" type="noConversion"/>
  </si>
  <si>
    <t>HU3VA</t>
    <phoneticPr fontId="4" type="noConversion"/>
  </si>
  <si>
    <t>N8H9A</t>
  </si>
  <si>
    <t>HE01709</t>
    <phoneticPr fontId="4" type="noConversion"/>
  </si>
  <si>
    <t>SYW232DFC</t>
    <phoneticPr fontId="4" type="noConversion"/>
  </si>
  <si>
    <t>DFN2*2-8</t>
    <phoneticPr fontId="4" type="noConversion"/>
  </si>
  <si>
    <t>SY8003DFC</t>
    <phoneticPr fontId="4" type="noConversion"/>
  </si>
  <si>
    <t>A25A1</t>
    <phoneticPr fontId="4" type="noConversion"/>
  </si>
  <si>
    <t>DFN2*2-8</t>
    <phoneticPr fontId="4" type="noConversion"/>
  </si>
  <si>
    <t>JD3TA</t>
    <phoneticPr fontId="4" type="noConversion"/>
  </si>
  <si>
    <t>JD3VA</t>
    <phoneticPr fontId="4" type="noConversion"/>
  </si>
  <si>
    <t>N85K1</t>
    <phoneticPr fontId="4" type="noConversion"/>
  </si>
  <si>
    <t>20#~25#</t>
    <phoneticPr fontId="4" type="noConversion"/>
  </si>
  <si>
    <t>HE01710</t>
    <phoneticPr fontId="4" type="noConversion"/>
  </si>
  <si>
    <t>SY8003DFC</t>
    <phoneticPr fontId="4" type="noConversion"/>
  </si>
  <si>
    <t>DFN2*2-8</t>
    <phoneticPr fontId="4" type="noConversion"/>
  </si>
  <si>
    <t>HE01711</t>
    <phoneticPr fontId="4" type="noConversion"/>
  </si>
  <si>
    <t>JD3VB</t>
    <phoneticPr fontId="4" type="noConversion"/>
  </si>
  <si>
    <t>HE01712</t>
    <phoneticPr fontId="4" type="noConversion"/>
  </si>
  <si>
    <t>N8H9C.01</t>
  </si>
  <si>
    <t>SY8002AABC</t>
    <phoneticPr fontId="4" type="noConversion"/>
  </si>
  <si>
    <t>A25C1</t>
    <phoneticPr fontId="4" type="noConversion"/>
  </si>
  <si>
    <t>HE01713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</si>
  <si>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</si>
  <si>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KG3VF</t>
    <phoneticPr fontId="4" type="noConversion"/>
  </si>
  <si>
    <t>KG3VG</t>
    <phoneticPr fontId="4" type="noConversion"/>
  </si>
  <si>
    <t>HE01714</t>
    <phoneticPr fontId="4" type="noConversion"/>
  </si>
  <si>
    <t>KG3VH</t>
    <phoneticPr fontId="4" type="noConversion"/>
  </si>
  <si>
    <t>N862T</t>
  </si>
  <si>
    <t>HE01715</t>
    <phoneticPr fontId="4" type="noConversion"/>
  </si>
  <si>
    <t>KG3VI</t>
    <phoneticPr fontId="4" type="noConversion"/>
  </si>
  <si>
    <t>N8N0W</t>
  </si>
  <si>
    <t>SY8002BABC</t>
    <phoneticPr fontId="4" type="noConversion"/>
  </si>
  <si>
    <t>A25F0</t>
    <phoneticPr fontId="4" type="noConversion"/>
  </si>
  <si>
    <t>NT3TA</t>
    <phoneticPr fontId="4" type="noConversion"/>
  </si>
  <si>
    <t>NT3VA</t>
    <phoneticPr fontId="4" type="noConversion"/>
  </si>
  <si>
    <t>HE01717</t>
    <phoneticPr fontId="4" type="noConversion"/>
  </si>
  <si>
    <t>HE01718</t>
    <phoneticPr fontId="4" type="noConversion"/>
  </si>
  <si>
    <t>NT3VB</t>
    <phoneticPr fontId="4" type="noConversion"/>
  </si>
  <si>
    <t>N8HGS.05</t>
  </si>
  <si>
    <t>N8N0T.02</t>
  </si>
  <si>
    <t>5#,6#</t>
  </si>
  <si>
    <t>HE01716</t>
    <phoneticPr fontId="4" type="noConversion"/>
  </si>
  <si>
    <t>B07Q0+B07E1</t>
    <phoneticPr fontId="4" type="noConversion"/>
  </si>
  <si>
    <t>AIS3PB</t>
    <phoneticPr fontId="4" type="noConversion"/>
  </si>
  <si>
    <t>AIS3VA</t>
    <phoneticPr fontId="4" type="noConversion"/>
  </si>
  <si>
    <t>10+10</t>
    <phoneticPr fontId="4" type="noConversion"/>
  </si>
  <si>
    <t>HE01720</t>
    <phoneticPr fontId="4" type="noConversion"/>
  </si>
  <si>
    <t>AIS3VB</t>
    <phoneticPr fontId="4" type="noConversion"/>
  </si>
  <si>
    <t>2+2</t>
    <phoneticPr fontId="4" type="noConversion"/>
  </si>
  <si>
    <t>HE01719</t>
    <phoneticPr fontId="4" type="noConversion"/>
  </si>
  <si>
    <t>N8C24.02+N8LGJ</t>
    <phoneticPr fontId="4" type="noConversion"/>
  </si>
  <si>
    <t>6#~15#+1#~10#</t>
    <phoneticPr fontId="4" type="noConversion"/>
  </si>
  <si>
    <t>SO8E</t>
    <phoneticPr fontId="4" type="noConversion"/>
  </si>
  <si>
    <t>N8A3F+N8H69</t>
    <phoneticPr fontId="4" type="noConversion"/>
  </si>
  <si>
    <t>24#~25#+10#~11#</t>
    <phoneticPr fontId="4" type="noConversion"/>
  </si>
  <si>
    <t>SYLS27ABC</t>
    <phoneticPr fontId="4" type="noConversion"/>
  </si>
  <si>
    <t>B07E1</t>
    <phoneticPr fontId="4" type="noConversion"/>
  </si>
  <si>
    <t>DR3TA</t>
    <phoneticPr fontId="4" type="noConversion"/>
  </si>
  <si>
    <t>DR3VA</t>
    <phoneticPr fontId="4" type="noConversion"/>
  </si>
  <si>
    <t>N8LGJ</t>
  </si>
  <si>
    <t>11#~15#</t>
    <phoneticPr fontId="4" type="noConversion"/>
  </si>
  <si>
    <t>HE01721</t>
    <phoneticPr fontId="4" type="noConversion"/>
  </si>
  <si>
    <t>B07E1</t>
    <phoneticPr fontId="4" type="noConversion"/>
  </si>
  <si>
    <t>EF3UA</t>
    <phoneticPr fontId="4" type="noConversion"/>
  </si>
  <si>
    <t>EF3VA</t>
    <phoneticPr fontId="4" type="noConversion"/>
  </si>
  <si>
    <t>HE01723</t>
    <phoneticPr fontId="4" type="noConversion"/>
  </si>
  <si>
    <t>EF3VB</t>
    <phoneticPr fontId="4" type="noConversion"/>
  </si>
  <si>
    <t>SYLS37ABC</t>
    <phoneticPr fontId="4" type="noConversion"/>
  </si>
  <si>
    <t>12#~25#</t>
    <phoneticPr fontId="4" type="noConversion"/>
  </si>
  <si>
    <t>HE01722</t>
    <phoneticPr fontId="4" type="noConversion"/>
  </si>
  <si>
    <t>N8H6F</t>
  </si>
  <si>
    <t>A21B1</t>
    <phoneticPr fontId="4" type="noConversion"/>
  </si>
  <si>
    <t>HE01724</t>
    <phoneticPr fontId="4" type="noConversion"/>
  </si>
  <si>
    <t>JW3KB</t>
    <phoneticPr fontId="4" type="noConversion"/>
  </si>
  <si>
    <t>N8CNF</t>
  </si>
  <si>
    <t>21#~25#</t>
    <phoneticPr fontId="4" type="noConversion"/>
  </si>
  <si>
    <t>SY8121ABC</t>
    <phoneticPr fontId="4" type="noConversion"/>
  </si>
  <si>
    <t>SY8120BABC</t>
    <phoneticPr fontId="4" type="noConversion"/>
  </si>
  <si>
    <t>A36A2</t>
    <phoneticPr fontId="4" type="noConversion"/>
  </si>
  <si>
    <t>HE01725</t>
    <phoneticPr fontId="4" type="noConversion"/>
  </si>
  <si>
    <t>NB3TF</t>
    <phoneticPr fontId="4" type="noConversion"/>
  </si>
  <si>
    <t>NB3VA</t>
    <phoneticPr fontId="4" type="noConversion"/>
  </si>
  <si>
    <t>NB3VB</t>
    <phoneticPr fontId="4" type="noConversion"/>
  </si>
  <si>
    <t>HE01726</t>
    <phoneticPr fontId="4" type="noConversion"/>
  </si>
  <si>
    <t>HE01727</t>
    <phoneticPr fontId="4" type="noConversion"/>
  </si>
  <si>
    <t>N8F81</t>
  </si>
  <si>
    <t>N8F7W</t>
  </si>
  <si>
    <t>SY8204FCC</t>
    <phoneticPr fontId="4" type="noConversion"/>
  </si>
  <si>
    <t>A10A2</t>
    <phoneticPr fontId="4" type="noConversion"/>
  </si>
  <si>
    <t>AHI3TE</t>
    <phoneticPr fontId="4" type="noConversion"/>
  </si>
  <si>
    <t>AHI3VA</t>
    <phoneticPr fontId="4" type="noConversion"/>
  </si>
  <si>
    <t>HE01729</t>
    <phoneticPr fontId="4" type="noConversion"/>
  </si>
  <si>
    <t>AHI3VB</t>
    <phoneticPr fontId="4" type="noConversion"/>
  </si>
  <si>
    <t>N8566.01</t>
  </si>
  <si>
    <t>N8GNT.02</t>
  </si>
  <si>
    <t>HE01728</t>
    <phoneticPr fontId="4" type="noConversion"/>
  </si>
  <si>
    <t>HE01730</t>
    <phoneticPr fontId="4" type="noConversion"/>
  </si>
  <si>
    <t>SY8204FCC</t>
    <phoneticPr fontId="4" type="noConversion"/>
  </si>
  <si>
    <t>SY8089AAAC</t>
    <phoneticPr fontId="4" type="noConversion"/>
  </si>
  <si>
    <t>A25C1</t>
    <phoneticPr fontId="4" type="noConversion"/>
  </si>
  <si>
    <t>HTKJ</t>
    <phoneticPr fontId="4" type="noConversion"/>
  </si>
  <si>
    <t>TE00254</t>
    <phoneticPr fontId="4" type="noConversion"/>
  </si>
  <si>
    <t>TE00255</t>
    <phoneticPr fontId="4" type="noConversion"/>
  </si>
  <si>
    <t>HJTC</t>
    <phoneticPr fontId="4" type="noConversion"/>
  </si>
  <si>
    <t>KV3VA</t>
    <phoneticPr fontId="4" type="noConversion"/>
  </si>
  <si>
    <t>TE00256</t>
    <phoneticPr fontId="4" type="noConversion"/>
  </si>
  <si>
    <t>KV3VB</t>
    <phoneticPr fontId="4" type="noConversion"/>
  </si>
  <si>
    <t>N862W</t>
  </si>
  <si>
    <t>N862W</t>
    <phoneticPr fontId="4" type="noConversion"/>
  </si>
  <si>
    <t>6#-15#</t>
  </si>
  <si>
    <t>16#-25#</t>
  </si>
  <si>
    <t>TE00257</t>
    <phoneticPr fontId="4" type="noConversion"/>
  </si>
  <si>
    <t>TE00258</t>
    <phoneticPr fontId="4" type="noConversion"/>
  </si>
  <si>
    <t>KV3VC</t>
    <phoneticPr fontId="4" type="noConversion"/>
  </si>
  <si>
    <t>KV3VD</t>
    <phoneticPr fontId="4" type="noConversion"/>
  </si>
  <si>
    <t>N862S</t>
  </si>
  <si>
    <t>SY7152ABC</t>
    <phoneticPr fontId="4" type="noConversion"/>
  </si>
  <si>
    <t>B27T0</t>
    <phoneticPr fontId="4" type="noConversion"/>
  </si>
  <si>
    <t>TE00259</t>
    <phoneticPr fontId="4" type="noConversion"/>
  </si>
  <si>
    <t>LE3VA</t>
    <phoneticPr fontId="4" type="noConversion"/>
  </si>
  <si>
    <t>N86NH</t>
    <phoneticPr fontId="4" type="noConversion"/>
  </si>
  <si>
    <t>TE00260</t>
    <phoneticPr fontId="4" type="noConversion"/>
  </si>
  <si>
    <t>LE3VB</t>
    <phoneticPr fontId="4" type="noConversion"/>
  </si>
  <si>
    <t>N86NK.01</t>
  </si>
  <si>
    <t>TE00261</t>
    <phoneticPr fontId="4" type="noConversion"/>
  </si>
  <si>
    <t>TE00262</t>
    <phoneticPr fontId="4" type="noConversion"/>
  </si>
  <si>
    <t>LE3VC</t>
    <phoneticPr fontId="4" type="noConversion"/>
  </si>
  <si>
    <t>LE3VD</t>
    <phoneticPr fontId="4" type="noConversion"/>
  </si>
  <si>
    <t>N87TP</t>
  </si>
  <si>
    <t>TE00263</t>
    <phoneticPr fontId="4" type="noConversion"/>
  </si>
  <si>
    <t>LE3VE</t>
    <phoneticPr fontId="4" type="noConversion"/>
  </si>
  <si>
    <t>N86NJ.07</t>
  </si>
  <si>
    <t>TE00264</t>
    <phoneticPr fontId="4" type="noConversion"/>
  </si>
  <si>
    <t>N87TQ.05</t>
  </si>
  <si>
    <t>A11C0</t>
    <phoneticPr fontId="4" type="noConversion"/>
  </si>
  <si>
    <t>TE00265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</si>
  <si>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</si>
  <si>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LD3UK</t>
    <phoneticPr fontId="4" type="noConversion"/>
  </si>
  <si>
    <t>LD3VA</t>
    <phoneticPr fontId="4" type="noConversion"/>
  </si>
  <si>
    <t>N8F92</t>
    <phoneticPr fontId="4" type="noConversion"/>
  </si>
  <si>
    <t>TE00266</t>
    <phoneticPr fontId="4" type="noConversion"/>
  </si>
  <si>
    <t>TE00267</t>
    <phoneticPr fontId="4" type="noConversion"/>
  </si>
  <si>
    <t>TE00268</t>
    <phoneticPr fontId="4" type="noConversion"/>
  </si>
  <si>
    <t>TE00269</t>
    <phoneticPr fontId="4" type="noConversion"/>
  </si>
  <si>
    <t>LD3VB</t>
    <phoneticPr fontId="4" type="noConversion"/>
  </si>
  <si>
    <t>LD3VC</t>
    <phoneticPr fontId="4" type="noConversion"/>
  </si>
  <si>
    <t>LD3VD</t>
    <phoneticPr fontId="4" type="noConversion"/>
  </si>
  <si>
    <t>LD3VE</t>
    <phoneticPr fontId="4" type="noConversion"/>
  </si>
  <si>
    <t>N8F8S</t>
  </si>
  <si>
    <t>N8F8S</t>
    <phoneticPr fontId="4" type="noConversion"/>
  </si>
  <si>
    <t>TE00270</t>
    <phoneticPr fontId="4" type="noConversion"/>
  </si>
  <si>
    <t>TE00271</t>
    <phoneticPr fontId="4" type="noConversion"/>
  </si>
  <si>
    <t>TE00272</t>
    <phoneticPr fontId="4" type="noConversion"/>
  </si>
  <si>
    <t>TE00273</t>
    <phoneticPr fontId="4" type="noConversion"/>
  </si>
  <si>
    <t>LD3VF</t>
    <phoneticPr fontId="4" type="noConversion"/>
  </si>
  <si>
    <t>LD3VG</t>
    <phoneticPr fontId="4" type="noConversion"/>
  </si>
  <si>
    <t>LD3VH</t>
    <phoneticPr fontId="4" type="noConversion"/>
  </si>
  <si>
    <t>LD3VI</t>
    <phoneticPr fontId="4" type="noConversion"/>
  </si>
  <si>
    <t>N8F91</t>
  </si>
  <si>
    <t>N8F91</t>
    <phoneticPr fontId="4" type="noConversion"/>
  </si>
  <si>
    <t>TE00274</t>
    <phoneticPr fontId="4" type="noConversion"/>
  </si>
  <si>
    <t>TE00275</t>
    <phoneticPr fontId="4" type="noConversion"/>
  </si>
  <si>
    <t>LD3VJ</t>
    <phoneticPr fontId="4" type="noConversion"/>
  </si>
  <si>
    <t>LD3VK</t>
    <phoneticPr fontId="4" type="noConversion"/>
  </si>
  <si>
    <t>N8F8Y</t>
  </si>
  <si>
    <t>N8F8Y</t>
    <phoneticPr fontId="4" type="noConversion"/>
  </si>
  <si>
    <t>SY8089AAAC</t>
    <phoneticPr fontId="4" type="noConversion"/>
  </si>
  <si>
    <t>A25C1</t>
    <phoneticPr fontId="4" type="noConversion"/>
  </si>
  <si>
    <t>TE00276</t>
    <phoneticPr fontId="4" type="noConversion"/>
  </si>
  <si>
    <t>KV3VE</t>
    <phoneticPr fontId="4" type="noConversion"/>
  </si>
  <si>
    <t>TE00277</t>
    <phoneticPr fontId="4" type="noConversion"/>
  </si>
  <si>
    <t>KV3VF</t>
    <phoneticPr fontId="4" type="noConversion"/>
  </si>
  <si>
    <t>N862S</t>
    <phoneticPr fontId="4" type="noConversion"/>
  </si>
  <si>
    <t>TE00278</t>
    <phoneticPr fontId="4" type="noConversion"/>
  </si>
  <si>
    <t xml:space="preserve">N8652 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</si>
  <si>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</si>
  <si>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13#~14#</t>
  </si>
  <si>
    <t>HE01706</t>
    <phoneticPr fontId="4" type="noConversion"/>
  </si>
  <si>
    <t>SY5011FAC</t>
    <phoneticPr fontId="4" type="noConversion"/>
  </si>
  <si>
    <t>SYLE21FCC</t>
    <phoneticPr fontId="4" type="noConversion"/>
  </si>
  <si>
    <t>E02B3</t>
    <phoneticPr fontId="4" type="noConversion"/>
  </si>
  <si>
    <t>JCET</t>
    <phoneticPr fontId="4" type="noConversion"/>
  </si>
  <si>
    <t>HE01731</t>
    <phoneticPr fontId="4" type="noConversion"/>
  </si>
  <si>
    <t>SO8</t>
    <phoneticPr fontId="4" type="noConversion"/>
  </si>
  <si>
    <t>AFB3MG</t>
    <phoneticPr fontId="4" type="noConversion"/>
  </si>
  <si>
    <t>HJTC</t>
    <phoneticPr fontId="4" type="noConversion"/>
  </si>
  <si>
    <t>N89HK</t>
    <phoneticPr fontId="4" type="noConversion"/>
  </si>
  <si>
    <t>SY8089AAC</t>
    <phoneticPr fontId="4" type="noConversion"/>
  </si>
  <si>
    <t>A25A1</t>
    <phoneticPr fontId="4" type="noConversion"/>
  </si>
  <si>
    <t>HE01732</t>
    <phoneticPr fontId="4" type="noConversion"/>
  </si>
  <si>
    <t>JX3RA</t>
    <phoneticPr fontId="4" type="noConversion"/>
  </si>
  <si>
    <t>E02CC0+A2X01A</t>
    <phoneticPr fontId="4" type="noConversion"/>
  </si>
  <si>
    <t>HE01733</t>
    <phoneticPr fontId="4" type="noConversion"/>
  </si>
  <si>
    <t>AMQ3UA</t>
    <phoneticPr fontId="4" type="noConversion"/>
  </si>
  <si>
    <t>ASMC</t>
    <phoneticPr fontId="4" type="noConversion"/>
  </si>
  <si>
    <t>9+25</t>
    <phoneticPr fontId="4" type="noConversion"/>
  </si>
  <si>
    <t>N8HJ9.02-1</t>
  </si>
  <si>
    <t>N8FJG-1</t>
  </si>
  <si>
    <t>N8FJG-2</t>
  </si>
  <si>
    <t>N8FJJ.02-1</t>
  </si>
  <si>
    <t>N8P8Q</t>
    <phoneticPr fontId="4" type="noConversion"/>
  </si>
  <si>
    <t>SY8089AAAC</t>
  </si>
  <si>
    <t>SY8722FCC</t>
    <phoneticPr fontId="4" type="noConversion"/>
  </si>
  <si>
    <t>N7W5Q</t>
    <phoneticPr fontId="4" type="noConversion"/>
  </si>
  <si>
    <t>SY58203AFAC</t>
    <phoneticPr fontId="3" type="noConversion"/>
  </si>
  <si>
    <t>E02GA0+A1X01A</t>
    <phoneticPr fontId="3" type="noConversion"/>
  </si>
  <si>
    <t>JCET</t>
    <phoneticPr fontId="3" type="noConversion"/>
  </si>
  <si>
    <t>HE01734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</si>
  <si>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</si>
  <si>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AMY3WA</t>
    <phoneticPr fontId="3" type="noConversion"/>
  </si>
  <si>
    <t>ASMC</t>
    <phoneticPr fontId="4" type="noConversion"/>
  </si>
  <si>
    <t>ASMC</t>
    <phoneticPr fontId="3" type="noConversion"/>
  </si>
  <si>
    <t>1+3</t>
    <phoneticPr fontId="3" type="noConversion"/>
  </si>
  <si>
    <t>N8QMA.04+(SJ005300+SJ005800)</t>
    <phoneticPr fontId="3" type="noConversion"/>
  </si>
  <si>
    <t>18#+(24#~25#+25#)</t>
    <phoneticPr fontId="3" type="noConversion"/>
  </si>
  <si>
    <t>SY58594AFAC</t>
    <phoneticPr fontId="4" type="noConversion"/>
  </si>
  <si>
    <t>E02TD0+A2X01A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</si>
  <si>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</si>
  <si>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</si>
  <si>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AMJ3RA</t>
    <phoneticPr fontId="4" type="noConversion"/>
  </si>
  <si>
    <t>3+8</t>
    <phoneticPr fontId="4" type="noConversion"/>
  </si>
  <si>
    <t>HE01735</t>
    <phoneticPr fontId="4" type="noConversion"/>
  </si>
  <si>
    <t>N8LF5.03+SJ036300</t>
    <phoneticPr fontId="4" type="noConversion"/>
  </si>
  <si>
    <t>1#~3#+17#~24#</t>
    <phoneticPr fontId="4" type="noConversion"/>
  </si>
  <si>
    <t>HE01736</t>
    <phoneticPr fontId="4" type="noConversion"/>
  </si>
  <si>
    <t>SYD264AFAC</t>
    <phoneticPr fontId="4" type="noConversion"/>
  </si>
  <si>
    <t>AMJ3WB</t>
    <phoneticPr fontId="4" type="noConversion"/>
  </si>
  <si>
    <t>AFB3WA</t>
    <phoneticPr fontId="4" type="noConversion"/>
  </si>
  <si>
    <t>AMQ3WA</t>
    <phoneticPr fontId="4" type="noConversion"/>
  </si>
  <si>
    <t>2+5</t>
    <phoneticPr fontId="4" type="noConversion"/>
  </si>
  <si>
    <t>N8LF5.03+(SJ036300+SJ036700)</t>
    <phoneticPr fontId="4" type="noConversion"/>
  </si>
  <si>
    <t>4#~5#+(25#+22#~25#)</t>
    <phoneticPr fontId="4" type="noConversion"/>
  </si>
  <si>
    <t>SY58592AFAC</t>
    <phoneticPr fontId="4" type="noConversion"/>
  </si>
  <si>
    <t>E02TE1+A2X04A</t>
    <phoneticPr fontId="4" type="noConversion"/>
  </si>
  <si>
    <t>HE01737</t>
    <phoneticPr fontId="4" type="noConversion"/>
  </si>
  <si>
    <t>AOZ3TA</t>
    <phoneticPr fontId="4" type="noConversion"/>
  </si>
  <si>
    <t>AOZ3WA</t>
    <phoneticPr fontId="4" type="noConversion"/>
  </si>
  <si>
    <t>1+1</t>
    <phoneticPr fontId="4" type="noConversion"/>
  </si>
  <si>
    <t>2+3</t>
    <phoneticPr fontId="4" type="noConversion"/>
  </si>
  <si>
    <t>N8QMA.02+SJ035100</t>
    <phoneticPr fontId="4" type="noConversion"/>
  </si>
  <si>
    <t>11#~12#+23#~25#</t>
    <phoneticPr fontId="4" type="noConversion"/>
  </si>
  <si>
    <t>E02TE1+A3X03A</t>
    <phoneticPr fontId="4" type="noConversion"/>
  </si>
  <si>
    <t>HE01738</t>
    <phoneticPr fontId="4" type="noConversion"/>
  </si>
  <si>
    <t>AOY3TA</t>
    <phoneticPr fontId="4" type="noConversion"/>
  </si>
  <si>
    <t>AOY3WA</t>
    <phoneticPr fontId="4" type="noConversion"/>
  </si>
  <si>
    <t>SY58291AFAC</t>
    <phoneticPr fontId="4" type="noConversion"/>
  </si>
  <si>
    <t>N8QMA.02+SJ043000</t>
    <phoneticPr fontId="4" type="noConversion"/>
  </si>
  <si>
    <t>13#+16#</t>
    <phoneticPr fontId="4" type="noConversion"/>
  </si>
  <si>
    <t>SY58292AFAC</t>
    <phoneticPr fontId="4" type="noConversion"/>
  </si>
  <si>
    <t>E02TE1+A3X04A</t>
    <phoneticPr fontId="4" type="noConversion"/>
  </si>
  <si>
    <t>HE01739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</si>
  <si>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</si>
  <si>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AOX3TA</t>
    <phoneticPr fontId="4" type="noConversion"/>
  </si>
  <si>
    <t>AOX3WA</t>
    <phoneticPr fontId="4" type="noConversion"/>
  </si>
  <si>
    <t>N8QMA.02+SJ032500</t>
    <phoneticPr fontId="4" type="noConversion"/>
  </si>
  <si>
    <t>14#+25#</t>
    <phoneticPr fontId="4" type="noConversion"/>
  </si>
  <si>
    <t>SY58591AFAC</t>
    <phoneticPr fontId="4" type="noConversion"/>
  </si>
  <si>
    <t>E02TE1+A2X03A</t>
    <phoneticPr fontId="4" type="noConversion"/>
  </si>
  <si>
    <t>APA3TA</t>
    <phoneticPr fontId="4" type="noConversion"/>
  </si>
  <si>
    <t>APA3WA</t>
    <phoneticPr fontId="4" type="noConversion"/>
  </si>
  <si>
    <t>HE01740</t>
    <phoneticPr fontId="4" type="noConversion"/>
  </si>
  <si>
    <t>N8QMA.02+EP285400</t>
    <phoneticPr fontId="4" type="noConversion"/>
  </si>
  <si>
    <t>15#+2#</t>
    <phoneticPr fontId="4" type="noConversion"/>
  </si>
  <si>
    <t>E02T2+A2X02A</t>
    <phoneticPr fontId="4" type="noConversion"/>
  </si>
  <si>
    <t>HE01741</t>
    <phoneticPr fontId="4" type="noConversion"/>
  </si>
  <si>
    <t>AJM3UD</t>
    <phoneticPr fontId="4" type="noConversion"/>
  </si>
  <si>
    <t>AJM3WA</t>
    <phoneticPr fontId="4" type="noConversion"/>
  </si>
  <si>
    <t>10+20</t>
    <phoneticPr fontId="4" type="noConversion"/>
  </si>
  <si>
    <t>HE01742</t>
    <phoneticPr fontId="4" type="noConversion"/>
  </si>
  <si>
    <t>HE01743</t>
    <phoneticPr fontId="4" type="noConversion"/>
  </si>
  <si>
    <t>AJM3WB</t>
    <phoneticPr fontId="4" type="noConversion"/>
  </si>
  <si>
    <t>AJM3WC</t>
    <phoneticPr fontId="4" type="noConversion"/>
  </si>
  <si>
    <t>12+24</t>
    <phoneticPr fontId="4" type="noConversion"/>
  </si>
  <si>
    <t>SYK735FAC</t>
    <phoneticPr fontId="4" type="noConversion"/>
  </si>
  <si>
    <t>N89FQ+(SJ027300+SJ030200)</t>
    <phoneticPr fontId="4" type="noConversion"/>
  </si>
  <si>
    <t>16#~25#+(6#~21#,23#~25#+1#)</t>
    <phoneticPr fontId="4" type="noConversion"/>
  </si>
  <si>
    <t>N89HL+SJ030200</t>
    <phoneticPr fontId="4" type="noConversion"/>
  </si>
  <si>
    <t>1#~12#+2#~25#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</si>
  <si>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</si>
  <si>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N89HL+SJ029900</t>
    <phoneticPr fontId="4" type="noConversion"/>
  </si>
  <si>
    <t>13#~24#+1#~10#,12#~25#</t>
    <phoneticPr fontId="4" type="noConversion"/>
  </si>
  <si>
    <t>SY8071AAC</t>
    <phoneticPr fontId="4" type="noConversion"/>
  </si>
  <si>
    <t>A11E0</t>
  </si>
  <si>
    <t>HE01744</t>
    <phoneticPr fontId="4" type="noConversion"/>
  </si>
  <si>
    <t>SOT23-5</t>
    <phoneticPr fontId="4" type="noConversion"/>
  </si>
  <si>
    <t>NA3RA</t>
    <phoneticPr fontId="4" type="noConversion"/>
  </si>
  <si>
    <t>NA3WA</t>
    <phoneticPr fontId="4" type="noConversion"/>
  </si>
  <si>
    <t>HJTC</t>
    <phoneticPr fontId="4" type="noConversion"/>
  </si>
  <si>
    <t>N7MW2.02</t>
    <phoneticPr fontId="4" type="noConversion"/>
  </si>
  <si>
    <t>22#,23#</t>
    <phoneticPr fontId="4" type="noConversion"/>
  </si>
  <si>
    <t>SY8088AAC</t>
    <phoneticPr fontId="4" type="noConversion"/>
  </si>
  <si>
    <t>TE00279</t>
    <phoneticPr fontId="4" type="noConversion"/>
  </si>
  <si>
    <t>LD3WA</t>
    <phoneticPr fontId="4" type="noConversion"/>
  </si>
  <si>
    <t>TE00280</t>
    <phoneticPr fontId="4" type="noConversion"/>
  </si>
  <si>
    <t>LD3WB</t>
    <phoneticPr fontId="4" type="noConversion"/>
  </si>
  <si>
    <t>TE00281</t>
    <phoneticPr fontId="4" type="noConversion"/>
  </si>
  <si>
    <t>TE00282</t>
    <phoneticPr fontId="4" type="noConversion"/>
  </si>
  <si>
    <t>TE00283</t>
    <phoneticPr fontId="4" type="noConversion"/>
  </si>
  <si>
    <t>TE00284</t>
    <phoneticPr fontId="4" type="noConversion"/>
  </si>
  <si>
    <t>LD3WC</t>
    <phoneticPr fontId="4" type="noConversion"/>
  </si>
  <si>
    <t>LD3WD</t>
    <phoneticPr fontId="4" type="noConversion"/>
  </si>
  <si>
    <t>LD3WE</t>
    <phoneticPr fontId="4" type="noConversion"/>
  </si>
  <si>
    <t>LD3WF</t>
    <phoneticPr fontId="4" type="noConversion"/>
  </si>
  <si>
    <t>N8FWS</t>
  </si>
  <si>
    <t>N8FWS</t>
    <phoneticPr fontId="4" type="noConversion"/>
  </si>
  <si>
    <t>TE00285</t>
    <phoneticPr fontId="4" type="noConversion"/>
  </si>
  <si>
    <t>TE00286</t>
    <phoneticPr fontId="4" type="noConversion"/>
  </si>
  <si>
    <t>TE00287</t>
    <phoneticPr fontId="4" type="noConversion"/>
  </si>
  <si>
    <t>TE00288</t>
    <phoneticPr fontId="4" type="noConversion"/>
  </si>
  <si>
    <t>LD3WG</t>
    <phoneticPr fontId="4" type="noConversion"/>
  </si>
  <si>
    <t>LD3WH</t>
    <phoneticPr fontId="4" type="noConversion"/>
  </si>
  <si>
    <t>LD3WI</t>
    <phoneticPr fontId="4" type="noConversion"/>
  </si>
  <si>
    <t>N8FWR</t>
  </si>
  <si>
    <t>N8Q7Y</t>
  </si>
  <si>
    <t>N8Q7S-1</t>
  </si>
  <si>
    <t>N8Q7Y.02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</si>
  <si>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</si>
  <si>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JCET</t>
    <phoneticPr fontId="4" type="noConversion"/>
  </si>
  <si>
    <t>HJTC</t>
    <phoneticPr fontId="4" type="noConversion"/>
  </si>
  <si>
    <t>SY8060DCC</t>
    <phoneticPr fontId="4" type="noConversion"/>
  </si>
  <si>
    <t>A11A1</t>
    <phoneticPr fontId="4" type="noConversion"/>
  </si>
  <si>
    <t>HE01746</t>
    <phoneticPr fontId="4" type="noConversion"/>
  </si>
  <si>
    <t>D</t>
    <phoneticPr fontId="4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</si>
  <si>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</si>
  <si>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LX3VA</t>
    <phoneticPr fontId="4" type="noConversion"/>
  </si>
  <si>
    <t>N8FWW</t>
    <phoneticPr fontId="4" type="noConversion"/>
  </si>
  <si>
    <t>18#~21#</t>
  </si>
  <si>
    <t>SY8003CDFC</t>
    <phoneticPr fontId="4" type="noConversion"/>
  </si>
  <si>
    <t>A25J0</t>
    <phoneticPr fontId="4" type="noConversion"/>
  </si>
  <si>
    <t>JCET</t>
    <phoneticPr fontId="4" type="noConversion"/>
  </si>
  <si>
    <t>HE01747</t>
    <phoneticPr fontId="4" type="noConversion"/>
  </si>
  <si>
    <t>DFN2x2-8</t>
    <phoneticPr fontId="4" type="noConversion"/>
  </si>
  <si>
    <t>DFN2x2-8</t>
    <phoneticPr fontId="4" type="noConversion"/>
  </si>
  <si>
    <t>VB3UA</t>
    <phoneticPr fontId="4" type="noConversion"/>
  </si>
  <si>
    <t>VB3WA</t>
    <phoneticPr fontId="4" type="noConversion"/>
  </si>
  <si>
    <t>N8N0T.03</t>
    <phoneticPr fontId="4" type="noConversion"/>
  </si>
  <si>
    <t>10#~15#</t>
    <phoneticPr fontId="4" type="noConversion"/>
  </si>
  <si>
    <t>SY8003DFC</t>
    <phoneticPr fontId="4" type="noConversion"/>
  </si>
  <si>
    <t>A25A1</t>
    <phoneticPr fontId="4" type="noConversion"/>
  </si>
  <si>
    <t>HE01748</t>
    <phoneticPr fontId="4" type="noConversion"/>
  </si>
  <si>
    <t>JD3VC</t>
    <phoneticPr fontId="4" type="noConversion"/>
  </si>
  <si>
    <t>N8H9A</t>
    <phoneticPr fontId="4" type="noConversion"/>
  </si>
  <si>
    <t>14#~19#</t>
    <phoneticPr fontId="4" type="noConversion"/>
  </si>
  <si>
    <t>SY7200AABC</t>
    <phoneticPr fontId="4" type="noConversion"/>
  </si>
  <si>
    <t>B07L1</t>
    <phoneticPr fontId="4" type="noConversion"/>
  </si>
  <si>
    <t>HE01749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</si>
  <si>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</si>
  <si>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HY3II</t>
    <phoneticPr fontId="4" type="noConversion"/>
  </si>
  <si>
    <t>HY3WA</t>
    <phoneticPr fontId="4" type="noConversion"/>
  </si>
  <si>
    <t>HE01750</t>
    <phoneticPr fontId="4" type="noConversion"/>
  </si>
  <si>
    <t>HE01751</t>
    <phoneticPr fontId="4" type="noConversion"/>
  </si>
  <si>
    <t>HE01752</t>
    <phoneticPr fontId="4" type="noConversion"/>
  </si>
  <si>
    <t>HE01753</t>
    <phoneticPr fontId="4" type="noConversion"/>
  </si>
  <si>
    <t>HE01754</t>
    <phoneticPr fontId="4" type="noConversion"/>
  </si>
  <si>
    <t>N8A94</t>
  </si>
  <si>
    <t>1#,5#,15-17#,24#,25#</t>
  </si>
  <si>
    <t>N8A94.09</t>
  </si>
  <si>
    <t>7#,8#,13#,14#,22#,23#</t>
  </si>
  <si>
    <t>N8A94.07</t>
  </si>
  <si>
    <t>2#,3#,9#,10#,18#,19#</t>
  </si>
  <si>
    <t>N8A94.08</t>
  </si>
  <si>
    <t>4#,6#,11#,12#,20#,21#</t>
  </si>
  <si>
    <t>N8C28</t>
  </si>
  <si>
    <t>HY3WB</t>
    <phoneticPr fontId="4" type="noConversion"/>
  </si>
  <si>
    <t>HY3WC</t>
    <phoneticPr fontId="4" type="noConversion"/>
  </si>
  <si>
    <t>HY3WD</t>
    <phoneticPr fontId="4" type="noConversion"/>
  </si>
  <si>
    <t>HY3WE</t>
    <phoneticPr fontId="4" type="noConversion"/>
  </si>
  <si>
    <t>HY3WF</t>
    <phoneticPr fontId="4" type="noConversion"/>
  </si>
  <si>
    <t>HE01755</t>
    <phoneticPr fontId="4" type="noConversion"/>
  </si>
  <si>
    <t>SY8120BABC</t>
    <phoneticPr fontId="4" type="noConversion"/>
  </si>
  <si>
    <t>A36A2</t>
    <phoneticPr fontId="4" type="noConversion"/>
  </si>
  <si>
    <t>HE01756</t>
    <phoneticPr fontId="4" type="noConversion"/>
  </si>
  <si>
    <t>NB3VC</t>
    <phoneticPr fontId="4" type="noConversion"/>
  </si>
  <si>
    <t>NB3WA</t>
    <phoneticPr fontId="4" type="noConversion"/>
  </si>
  <si>
    <t>HE01757</t>
    <phoneticPr fontId="4" type="noConversion"/>
  </si>
  <si>
    <t>HE01758</t>
    <phoneticPr fontId="4" type="noConversion"/>
  </si>
  <si>
    <t>NB3WB</t>
    <phoneticPr fontId="4" type="noConversion"/>
  </si>
  <si>
    <t>N8HS5</t>
  </si>
  <si>
    <t>SY8120BABC</t>
    <phoneticPr fontId="4" type="noConversion"/>
  </si>
  <si>
    <t>SY8204FCC</t>
    <phoneticPr fontId="4" type="noConversion"/>
  </si>
  <si>
    <t>A10A2</t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</si>
  <si>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</si>
  <si>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</si>
  <si>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AHI3VC</t>
    <phoneticPr fontId="4" type="noConversion"/>
  </si>
  <si>
    <t>AHI3WA</t>
    <phoneticPr fontId="4" type="noConversion"/>
  </si>
  <si>
    <t>N8HS2</t>
    <phoneticPr fontId="4" type="noConversion"/>
  </si>
  <si>
    <t>1#~25#</t>
    <phoneticPr fontId="4" type="noConversion"/>
  </si>
  <si>
    <t>HE01759</t>
    <phoneticPr fontId="4" type="noConversion"/>
  </si>
  <si>
    <t>E02DA0</t>
    <phoneticPr fontId="4" type="noConversion"/>
  </si>
  <si>
    <t>AKL3WA</t>
    <phoneticPr fontId="4" type="noConversion"/>
  </si>
  <si>
    <t>N7NAF.07</t>
  </si>
  <si>
    <t>HE01760</t>
    <phoneticPr fontId="4" type="noConversion"/>
  </si>
  <si>
    <t>SO8</t>
    <phoneticPr fontId="4" type="noConversion"/>
  </si>
  <si>
    <t>SYPH04A1FAC</t>
    <phoneticPr fontId="4" type="noConversion"/>
  </si>
  <si>
    <t>E02CD0+A5X03A</t>
    <phoneticPr fontId="4" type="noConversion"/>
  </si>
  <si>
    <t>SYDH67FAC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</si>
  <si>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</si>
  <si>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AKW3WA</t>
    <phoneticPr fontId="4" type="noConversion"/>
  </si>
  <si>
    <t>ASMC</t>
    <phoneticPr fontId="4" type="noConversion"/>
  </si>
  <si>
    <t>5+5</t>
    <phoneticPr fontId="4" type="noConversion"/>
  </si>
  <si>
    <t>17#~21#+1#~4#,6#</t>
    <phoneticPr fontId="4" type="noConversion"/>
  </si>
  <si>
    <t>HE01761</t>
    <phoneticPr fontId="4" type="noConversion"/>
  </si>
  <si>
    <t>SYK491FAC</t>
    <phoneticPr fontId="4" type="noConversion"/>
  </si>
  <si>
    <t>E02T2+A3X03A</t>
    <phoneticPr fontId="4" type="noConversion"/>
  </si>
  <si>
    <t>AJU3WA</t>
    <phoneticPr fontId="4" type="noConversion"/>
  </si>
  <si>
    <t>8+9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</si>
  <si>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</si>
  <si>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N89HC+SJ043000</t>
    <phoneticPr fontId="4" type="noConversion"/>
  </si>
  <si>
    <t>1#~8#+17#~25#</t>
    <phoneticPr fontId="4" type="noConversion"/>
  </si>
  <si>
    <t>HE01762</t>
    <phoneticPr fontId="4" type="noConversion"/>
  </si>
  <si>
    <t>HE01763</t>
    <phoneticPr fontId="4" type="noConversion"/>
  </si>
  <si>
    <t>AJU3WB</t>
    <phoneticPr fontId="4" type="noConversion"/>
  </si>
  <si>
    <t>4+4</t>
    <phoneticPr fontId="4" type="noConversion"/>
  </si>
  <si>
    <t>N89HC+SJ043200</t>
    <phoneticPr fontId="4" type="noConversion"/>
  </si>
  <si>
    <t>E02U1</t>
    <phoneticPr fontId="4" type="noConversion"/>
  </si>
  <si>
    <t>JCET</t>
    <phoneticPr fontId="4" type="noConversion"/>
  </si>
  <si>
    <t>AHS3VA</t>
    <phoneticPr fontId="4" type="noConversion"/>
  </si>
  <si>
    <t>AHS3WA</t>
    <phoneticPr fontId="4" type="noConversion"/>
  </si>
  <si>
    <t>HJTC</t>
    <phoneticPr fontId="4" type="noConversion"/>
  </si>
  <si>
    <t>N8QMC.01</t>
  </si>
  <si>
    <t>1#~14#</t>
    <phoneticPr fontId="4" type="noConversion"/>
  </si>
  <si>
    <t>HE01764</t>
    <phoneticPr fontId="4" type="noConversion"/>
  </si>
  <si>
    <t>SYK735FAC</t>
    <phoneticPr fontId="4" type="noConversion"/>
  </si>
  <si>
    <t>E02T2+A2X02A</t>
    <phoneticPr fontId="4" type="noConversion"/>
  </si>
  <si>
    <t>HE01765</t>
    <phoneticPr fontId="4" type="noConversion"/>
  </si>
  <si>
    <t>AJM3WD</t>
    <phoneticPr fontId="4" type="noConversion"/>
  </si>
  <si>
    <t>13+26</t>
    <phoneticPr fontId="4" type="noConversion"/>
  </si>
  <si>
    <t>HE01766</t>
    <phoneticPr fontId="4" type="noConversion"/>
  </si>
  <si>
    <t>AJM3WE</t>
    <phoneticPr fontId="4" type="noConversion"/>
  </si>
  <si>
    <t>12+24</t>
    <phoneticPr fontId="4" type="noConversion"/>
  </si>
  <si>
    <t>11+22</t>
    <phoneticPr fontId="4" type="noConversion"/>
  </si>
  <si>
    <t>HE01767</t>
    <phoneticPr fontId="4" type="noConversion"/>
  </si>
  <si>
    <t>AJM3WF</t>
    <phoneticPr fontId="4" type="noConversion"/>
  </si>
  <si>
    <t>9#~12#+1#~4#</t>
    <phoneticPr fontId="4" type="noConversion"/>
  </si>
  <si>
    <t>N89HC+(SJ029700+SJ030600)</t>
    <phoneticPr fontId="4" type="noConversion"/>
  </si>
  <si>
    <t>N89N7+SJ030600</t>
    <phoneticPr fontId="4" type="noConversion"/>
  </si>
  <si>
    <t>1#~12#+1#~24#</t>
    <phoneticPr fontId="4" type="noConversion"/>
  </si>
  <si>
    <t>N89N7+SJ030400</t>
    <phoneticPr fontId="4" type="noConversion"/>
  </si>
  <si>
    <r>
      <t>13#~23#+1#~17#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21#~25#</t>
    </r>
    <phoneticPr fontId="4" type="noConversion"/>
  </si>
  <si>
    <t>SY58296AFAC</t>
    <phoneticPr fontId="4" type="noConversion"/>
  </si>
  <si>
    <t>E02TJ0+A3X06B</t>
    <phoneticPr fontId="4" type="noConversion"/>
  </si>
  <si>
    <t>HE01768</t>
    <phoneticPr fontId="4" type="noConversion"/>
  </si>
  <si>
    <t>SY58295AFAC</t>
    <phoneticPr fontId="4" type="noConversion"/>
  </si>
  <si>
    <t>E02TJ0+A3X07A</t>
    <phoneticPr fontId="4" type="noConversion"/>
  </si>
  <si>
    <t>HE01769</t>
    <phoneticPr fontId="4" type="noConversion"/>
  </si>
  <si>
    <t>AQJ3WA</t>
    <phoneticPr fontId="4" type="noConversion"/>
  </si>
  <si>
    <t>AQI3WA</t>
    <phoneticPr fontId="4" type="noConversion"/>
  </si>
  <si>
    <t>N8QMC.02+EP321500</t>
    <phoneticPr fontId="4" type="noConversion"/>
  </si>
  <si>
    <t>N8QMC.02+EP321600</t>
    <phoneticPr fontId="4" type="noConversion"/>
  </si>
  <si>
    <t>1+5</t>
    <phoneticPr fontId="4" type="noConversion"/>
  </si>
  <si>
    <t>15#+1#~5#</t>
    <phoneticPr fontId="4" type="noConversion"/>
  </si>
  <si>
    <t>1+4</t>
    <phoneticPr fontId="4" type="noConversion"/>
  </si>
  <si>
    <t>16#+1#~4#</t>
    <phoneticPr fontId="4" type="noConversion"/>
  </si>
  <si>
    <t>HE01770</t>
    <phoneticPr fontId="4" type="noConversion"/>
  </si>
  <si>
    <t>AJM3WG</t>
    <phoneticPr fontId="4" type="noConversion"/>
  </si>
  <si>
    <t>13+26</t>
    <phoneticPr fontId="4" type="noConversion"/>
  </si>
  <si>
    <t>N89N9+(SJ030900+SJ027301)</t>
    <phoneticPr fontId="4" type="noConversion"/>
  </si>
  <si>
    <t>1#~13#+(1#~25#+22#)</t>
    <phoneticPr fontId="4" type="noConversion"/>
  </si>
  <si>
    <t>HE01771</t>
    <phoneticPr fontId="4" type="noConversion"/>
  </si>
  <si>
    <t>AJM3WH</t>
    <phoneticPr fontId="4" type="noConversion"/>
  </si>
  <si>
    <t>HE01772</t>
    <phoneticPr fontId="4" type="noConversion"/>
  </si>
  <si>
    <t>12+24</t>
    <phoneticPr fontId="4" type="noConversion"/>
  </si>
  <si>
    <t>1+2</t>
    <phoneticPr fontId="4" type="noConversion"/>
  </si>
  <si>
    <t>14#~25#+1#~24#</t>
    <phoneticPr fontId="4" type="noConversion"/>
  </si>
  <si>
    <t>N89N9+SJ033100</t>
    <phoneticPr fontId="4" type="noConversion"/>
  </si>
  <si>
    <t>N89A8+(SJ033100+SJ033500)</t>
    <phoneticPr fontId="4" type="noConversion"/>
  </si>
  <si>
    <t>25#+(25#+25#)</t>
    <phoneticPr fontId="4" type="noConversion"/>
  </si>
  <si>
    <t>HE01773</t>
    <phoneticPr fontId="4" type="noConversion"/>
  </si>
  <si>
    <t>1+3</t>
    <phoneticPr fontId="4" type="noConversion"/>
  </si>
  <si>
    <t>AQU3WA</t>
    <phoneticPr fontId="4" type="noConversion"/>
  </si>
  <si>
    <t>N8QMC.02+EP321500</t>
    <phoneticPr fontId="4" type="noConversion"/>
  </si>
  <si>
    <t>17#+20#~22#</t>
    <phoneticPr fontId="4" type="noConversion"/>
  </si>
  <si>
    <t>E02GC0+A2X07A</t>
    <phoneticPr fontId="4" type="noConversion"/>
  </si>
  <si>
    <t>HE01774</t>
    <phoneticPr fontId="4" type="noConversion"/>
  </si>
  <si>
    <t>A55A0</t>
    <phoneticPr fontId="4" type="noConversion"/>
  </si>
  <si>
    <t>SY8292ABC</t>
    <phoneticPr fontId="4" type="noConversion"/>
  </si>
  <si>
    <t>HD3WA</t>
    <phoneticPr fontId="4" type="noConversion"/>
  </si>
  <si>
    <t>N8QCP</t>
  </si>
  <si>
    <t>5#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</si>
  <si>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</si>
  <si>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HE01775</t>
    <phoneticPr fontId="4" type="noConversion"/>
  </si>
  <si>
    <t>SY58105AFAC</t>
    <phoneticPr fontId="4" type="noConversion"/>
  </si>
  <si>
    <t>AQG3WA</t>
    <phoneticPr fontId="4" type="noConversion"/>
  </si>
  <si>
    <t>N8QM8+EP321600</t>
    <phoneticPr fontId="4" type="noConversion"/>
  </si>
  <si>
    <t>24#+20#~21#</t>
    <phoneticPr fontId="4" type="noConversion"/>
  </si>
  <si>
    <t>TE00237</t>
    <phoneticPr fontId="4" type="noConversion"/>
  </si>
  <si>
    <t>TE00241</t>
    <phoneticPr fontId="4" type="noConversion"/>
  </si>
  <si>
    <t>SOT236131028434/SOT236131102273</t>
    <phoneticPr fontId="4" type="noConversion"/>
  </si>
  <si>
    <t>SOT236131031420</t>
    <phoneticPr fontId="4" type="noConversion"/>
  </si>
  <si>
    <t>TE00238</t>
    <phoneticPr fontId="4" type="noConversion"/>
  </si>
  <si>
    <t>SOT235131107430</t>
    <phoneticPr fontId="4" type="noConversion"/>
  </si>
  <si>
    <t>SOT235131107337</t>
  </si>
  <si>
    <t>SOT235131107338</t>
    <phoneticPr fontId="4" type="noConversion"/>
  </si>
  <si>
    <t>SOT235131103300</t>
    <phoneticPr fontId="4" type="noConversion"/>
  </si>
  <si>
    <t>SOT236131102420</t>
    <phoneticPr fontId="4" type="noConversion"/>
  </si>
  <si>
    <t>SOT236131104303</t>
    <phoneticPr fontId="4" type="noConversion"/>
  </si>
  <si>
    <t>SOT236131104305</t>
    <phoneticPr fontId="4" type="noConversion"/>
  </si>
  <si>
    <t>SOT236131104309</t>
    <phoneticPr fontId="4" type="noConversion"/>
  </si>
  <si>
    <t>SOT236131102421</t>
    <phoneticPr fontId="4" type="noConversion"/>
  </si>
  <si>
    <t>SOT236131102417</t>
  </si>
  <si>
    <t>SOT235131103289</t>
    <phoneticPr fontId="4" type="noConversion"/>
  </si>
  <si>
    <t>SOT235131105234</t>
    <phoneticPr fontId="4" type="noConversion"/>
  </si>
  <si>
    <t>SOT235131105235</t>
    <phoneticPr fontId="4" type="noConversion"/>
  </si>
  <si>
    <t>SOT235131103291</t>
    <phoneticPr fontId="4" type="noConversion"/>
  </si>
  <si>
    <t>SOT235131104213</t>
    <phoneticPr fontId="4" type="noConversion"/>
  </si>
  <si>
    <t>SOT235131103292</t>
    <phoneticPr fontId="4" type="noConversion"/>
  </si>
  <si>
    <t>SOT235131102383</t>
    <phoneticPr fontId="4" type="noConversion"/>
  </si>
  <si>
    <t>SOT235131105286</t>
    <phoneticPr fontId="4" type="noConversion"/>
  </si>
  <si>
    <t>SOT235131102385</t>
    <phoneticPr fontId="4" type="noConversion"/>
  </si>
  <si>
    <t>SOT235131102375</t>
    <phoneticPr fontId="4" type="noConversion"/>
  </si>
  <si>
    <t>SOT235131104214</t>
    <phoneticPr fontId="4" type="noConversion"/>
  </si>
  <si>
    <t>SOT235131103295</t>
    <phoneticPr fontId="4" type="noConversion"/>
  </si>
  <si>
    <t>SOT235131103296</t>
    <phoneticPr fontId="4" type="noConversion"/>
  </si>
  <si>
    <t>SOT235131105292</t>
    <phoneticPr fontId="4" type="noConversion"/>
  </si>
  <si>
    <t>SOT235131107426</t>
    <phoneticPr fontId="4" type="noConversion"/>
  </si>
  <si>
    <t>N8H67</t>
  </si>
  <si>
    <t>N8M20-1</t>
  </si>
  <si>
    <t>N87FC-1</t>
  </si>
  <si>
    <t>N8FWW-1</t>
  </si>
  <si>
    <t>N8FWW-2</t>
  </si>
  <si>
    <t>N85K1-2</t>
  </si>
  <si>
    <t>N8H9C.01-1</t>
  </si>
  <si>
    <t>N862T-1</t>
  </si>
  <si>
    <t>N8HGS.04-1</t>
  </si>
  <si>
    <t>N8C24.02;N8LGJ</t>
  </si>
  <si>
    <t>N8A3F;N8H69</t>
  </si>
  <si>
    <t>N8H69-1</t>
  </si>
  <si>
    <t>N8F81-1</t>
  </si>
  <si>
    <t>N8568-2</t>
  </si>
  <si>
    <t>N8QMA.02;SJ035100</t>
  </si>
  <si>
    <t>N8QMA.02;SJ043000</t>
  </si>
  <si>
    <t>N8QMA.02;SJ032500</t>
  </si>
  <si>
    <t>N8QMA.02;EP285400</t>
  </si>
  <si>
    <t>N89FQ;(SJ027300+SJ030200)</t>
  </si>
  <si>
    <t>N89HL;SJ030200</t>
  </si>
  <si>
    <t>N89HL;SJ029900</t>
  </si>
  <si>
    <t>N8FWW-3</t>
  </si>
  <si>
    <t>N8N0T.03-1</t>
  </si>
  <si>
    <t>N8H9A-2</t>
  </si>
  <si>
    <t>N875S-1</t>
  </si>
  <si>
    <t>N875S-2</t>
  </si>
  <si>
    <t>N8F7W-1</t>
  </si>
  <si>
    <t>N8HS5-1</t>
  </si>
  <si>
    <t>N8HS2</t>
  </si>
  <si>
    <t>N89HC;(SJ029700+SJ030600)</t>
  </si>
  <si>
    <t>N89N7;SJ030600</t>
  </si>
  <si>
    <t>N89N7;SJ030400</t>
  </si>
  <si>
    <t>N89N9;(SJ030900+SJ027301)</t>
  </si>
  <si>
    <t>N89N9;SJ033100</t>
  </si>
  <si>
    <t>N89A8;(SJ033100+SJ033500)</t>
  </si>
  <si>
    <t>EP321500;N8QMC.02</t>
  </si>
  <si>
    <t>取消,Marcom要求</t>
    <phoneticPr fontId="4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</si>
  <si>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</si>
  <si>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</si>
  <si>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</si>
  <si>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HE01776</t>
    <phoneticPr fontId="4" type="noConversion"/>
  </si>
  <si>
    <t>AJM3WI</t>
    <phoneticPr fontId="4" type="noConversion"/>
  </si>
  <si>
    <t>AJM3WJ</t>
    <phoneticPr fontId="4" type="noConversion"/>
  </si>
  <si>
    <t>ASMC</t>
    <phoneticPr fontId="4" type="noConversion"/>
  </si>
  <si>
    <t>2+4</t>
    <phoneticPr fontId="4" type="noConversion"/>
  </si>
  <si>
    <t>AJM3WK</t>
    <phoneticPr fontId="4" type="noConversion"/>
  </si>
  <si>
    <t>9+18</t>
    <phoneticPr fontId="4" type="noConversion"/>
  </si>
  <si>
    <t>12+24</t>
    <phoneticPr fontId="4" type="noConversion"/>
  </si>
  <si>
    <t>HE01778</t>
    <phoneticPr fontId="4" type="noConversion"/>
  </si>
  <si>
    <t>SYK735FAC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</si>
  <si>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</si>
  <si>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N89N7+SJ032100</t>
    <phoneticPr fontId="4" type="noConversion"/>
  </si>
  <si>
    <r>
      <t>24#~25#+1#~2#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4#~5#</t>
    </r>
    <phoneticPr fontId="4" type="noConversion"/>
  </si>
  <si>
    <t>N89NA+SJ032100</t>
    <phoneticPr fontId="4" type="noConversion"/>
  </si>
  <si>
    <r>
      <t>1#~9#+6#~16#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18#~24#</t>
    </r>
    <phoneticPr fontId="4" type="noConversion"/>
  </si>
  <si>
    <t>HE01777</t>
    <phoneticPr fontId="4" type="noConversion"/>
  </si>
  <si>
    <t>N89NA+SJ032200</t>
    <phoneticPr fontId="4" type="noConversion"/>
  </si>
  <si>
    <t>10#~21#+1#~24#</t>
    <phoneticPr fontId="4" type="noConversion"/>
  </si>
  <si>
    <t>E02FE0</t>
    <phoneticPr fontId="4" type="noConversion"/>
  </si>
  <si>
    <t>TB3JA</t>
    <phoneticPr fontId="4" type="noConversion"/>
  </si>
  <si>
    <t>HJTC</t>
    <phoneticPr fontId="4" type="noConversion"/>
  </si>
  <si>
    <t>10#</t>
  </si>
  <si>
    <t>SY5820ABC</t>
    <phoneticPr fontId="4" type="noConversion"/>
  </si>
  <si>
    <t>SY8002BABC</t>
    <phoneticPr fontId="4" type="noConversion"/>
  </si>
  <si>
    <t>A25F0</t>
    <phoneticPr fontId="4" type="noConversion"/>
  </si>
  <si>
    <t>HE01780</t>
    <phoneticPr fontId="4" type="noConversion"/>
  </si>
  <si>
    <t>NT3VC</t>
    <phoneticPr fontId="4" type="noConversion"/>
  </si>
  <si>
    <t>N8N0W.02</t>
  </si>
  <si>
    <t>A21A1</t>
    <phoneticPr fontId="4" type="noConversion"/>
  </si>
  <si>
    <t>SOT23-6</t>
    <phoneticPr fontId="4" type="noConversion"/>
  </si>
  <si>
    <t>HT3TC</t>
    <phoneticPr fontId="4" type="noConversion"/>
  </si>
  <si>
    <t>HE01781</t>
    <phoneticPr fontId="4" type="noConversion"/>
  </si>
  <si>
    <t>SY8120ABC</t>
    <phoneticPr fontId="4" type="noConversion"/>
  </si>
  <si>
    <t>SY8003DFC</t>
    <phoneticPr fontId="4" type="noConversion"/>
  </si>
  <si>
    <t>A25A1</t>
    <phoneticPr fontId="4" type="noConversion"/>
  </si>
  <si>
    <t>JCET</t>
    <phoneticPr fontId="4" type="noConversion"/>
  </si>
  <si>
    <t>HE01782</t>
    <phoneticPr fontId="4" type="noConversion"/>
  </si>
  <si>
    <t>JD3QA</t>
  </si>
  <si>
    <t>JD3WA</t>
    <phoneticPr fontId="4" type="noConversion"/>
  </si>
  <si>
    <t>JD3WB</t>
    <phoneticPr fontId="4" type="noConversion"/>
  </si>
  <si>
    <t>HE01783</t>
    <phoneticPr fontId="4" type="noConversion"/>
  </si>
  <si>
    <t>HE01784</t>
    <phoneticPr fontId="4" type="noConversion"/>
  </si>
  <si>
    <t>HE01785</t>
    <phoneticPr fontId="4" type="noConversion"/>
  </si>
  <si>
    <t>HE01786</t>
    <phoneticPr fontId="4" type="noConversion"/>
  </si>
  <si>
    <t>JD3WC</t>
    <phoneticPr fontId="4" type="noConversion"/>
  </si>
  <si>
    <t>JD3WD</t>
    <phoneticPr fontId="4" type="noConversion"/>
  </si>
  <si>
    <t>JD3WE</t>
    <phoneticPr fontId="4" type="noConversion"/>
  </si>
  <si>
    <t>N8HGR</t>
  </si>
  <si>
    <t>N8H9F</t>
  </si>
  <si>
    <t>SY7312AABC</t>
    <phoneticPr fontId="4" type="noConversion"/>
  </si>
  <si>
    <t>B28U1</t>
    <phoneticPr fontId="4" type="noConversion"/>
  </si>
  <si>
    <t>HE01787</t>
    <phoneticPr fontId="4" type="noConversion"/>
  </si>
  <si>
    <t>WE3VA</t>
    <phoneticPr fontId="4" type="noConversion"/>
  </si>
  <si>
    <t>N8RJW</t>
  </si>
  <si>
    <t>SY7065QMC</t>
    <phoneticPr fontId="4" type="noConversion"/>
  </si>
  <si>
    <t>B23C0</t>
    <phoneticPr fontId="4" type="noConversion"/>
  </si>
  <si>
    <t>HE01788</t>
    <phoneticPr fontId="4" type="noConversion"/>
  </si>
  <si>
    <t>QFN2*2-10</t>
    <phoneticPr fontId="4" type="noConversion"/>
  </si>
  <si>
    <t>RC3VG</t>
    <phoneticPr fontId="4" type="noConversion"/>
  </si>
  <si>
    <t>RC3WA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</si>
  <si>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</si>
  <si>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</si>
  <si>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HE01789</t>
    <phoneticPr fontId="4" type="noConversion"/>
  </si>
  <si>
    <t>RC3WB</t>
    <phoneticPr fontId="4" type="noConversion"/>
  </si>
  <si>
    <t>RC3WC</t>
    <phoneticPr fontId="4" type="noConversion"/>
  </si>
  <si>
    <t>N8Q7T.01</t>
    <phoneticPr fontId="4" type="noConversion"/>
  </si>
  <si>
    <t>3#~10#</t>
    <phoneticPr fontId="4" type="noConversion"/>
  </si>
  <si>
    <t>N8S39</t>
  </si>
  <si>
    <t>HE01790</t>
    <phoneticPr fontId="4" type="noConversion"/>
  </si>
  <si>
    <t>SY5011FAC</t>
    <phoneticPr fontId="4" type="noConversion"/>
  </si>
  <si>
    <t>E02L0</t>
    <phoneticPr fontId="4" type="noConversion"/>
  </si>
  <si>
    <t>JCET</t>
    <phoneticPr fontId="4" type="noConversion"/>
  </si>
  <si>
    <t>SOP8</t>
    <phoneticPr fontId="4" type="noConversion"/>
  </si>
  <si>
    <t>AJE3VA</t>
    <phoneticPr fontId="4" type="noConversion"/>
  </si>
  <si>
    <t>AJE3WA</t>
    <phoneticPr fontId="4" type="noConversion"/>
  </si>
  <si>
    <t>HJTC</t>
    <phoneticPr fontId="4" type="noConversion"/>
  </si>
  <si>
    <t>SY8722FCC</t>
    <phoneticPr fontId="4" type="noConversion"/>
  </si>
  <si>
    <t>B07Q0+B07E1</t>
    <phoneticPr fontId="4" type="noConversion"/>
  </si>
  <si>
    <t>JCET</t>
    <phoneticPr fontId="4" type="noConversion"/>
  </si>
  <si>
    <t>HE01792</t>
    <phoneticPr fontId="4" type="noConversion"/>
  </si>
  <si>
    <t>AIS3WA</t>
    <phoneticPr fontId="4" type="noConversion"/>
  </si>
  <si>
    <t>2+2</t>
    <phoneticPr fontId="4" type="noConversion"/>
  </si>
  <si>
    <t>SO8E</t>
    <phoneticPr fontId="4" type="noConversion"/>
  </si>
  <si>
    <t>N8H68+N8H6F</t>
    <phoneticPr fontId="4" type="noConversion"/>
  </si>
  <si>
    <t>1#~2#+5#~6#</t>
    <phoneticPr fontId="4" type="noConversion"/>
  </si>
  <si>
    <t>SYK735FAC</t>
    <phoneticPr fontId="4" type="noConversion"/>
  </si>
  <si>
    <t>E02T2+A2X02A</t>
    <phoneticPr fontId="4" type="noConversion"/>
  </si>
  <si>
    <t>HE01793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</si>
  <si>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</si>
  <si>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AJM3WL</t>
    <phoneticPr fontId="4" type="noConversion"/>
  </si>
  <si>
    <t>AJM3WM</t>
    <phoneticPr fontId="4" type="noConversion"/>
  </si>
  <si>
    <t>ASMC</t>
    <phoneticPr fontId="4" type="noConversion"/>
  </si>
  <si>
    <t>7+14</t>
    <phoneticPr fontId="4" type="noConversion"/>
  </si>
  <si>
    <t>HE01794</t>
    <phoneticPr fontId="4" type="noConversion"/>
  </si>
  <si>
    <t>AJM3WN</t>
    <phoneticPr fontId="4" type="noConversion"/>
  </si>
  <si>
    <t>5+10</t>
    <phoneticPr fontId="4" type="noConversion"/>
  </si>
  <si>
    <t>SYLS83FAC</t>
    <phoneticPr fontId="4" type="noConversion"/>
  </si>
  <si>
    <t>N89S2+SJ033800</t>
    <phoneticPr fontId="4" type="noConversion"/>
  </si>
  <si>
    <t>(N89NA+N89HA)+SJ033800</t>
    <phoneticPr fontId="4" type="noConversion"/>
  </si>
  <si>
    <t>1#~7#+1#~14#</t>
    <phoneticPr fontId="4" type="noConversion"/>
  </si>
  <si>
    <r>
      <t>(22#~25#+25#)+15#~23#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25#</t>
    </r>
    <phoneticPr fontId="4" type="noConversion"/>
  </si>
  <si>
    <r>
      <t>SOP8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</si>
  <si>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SOT235131109159</t>
    <phoneticPr fontId="4" type="noConversion"/>
  </si>
  <si>
    <t>SOT235131109160</t>
    <phoneticPr fontId="4" type="noConversion"/>
  </si>
  <si>
    <t>SOT235131109310</t>
    <phoneticPr fontId="4" type="noConversion"/>
  </si>
  <si>
    <t>SOT235131109312</t>
    <phoneticPr fontId="4" type="noConversion"/>
  </si>
  <si>
    <t>SOT235131109313</t>
    <phoneticPr fontId="4" type="noConversion"/>
  </si>
  <si>
    <t>SOT235131108101</t>
    <phoneticPr fontId="4" type="noConversion"/>
  </si>
  <si>
    <t>SOT235131108364</t>
    <phoneticPr fontId="4" type="noConversion"/>
  </si>
  <si>
    <t>SOT235131108368</t>
    <phoneticPr fontId="4" type="noConversion"/>
  </si>
  <si>
    <t>SOT235131108363</t>
  </si>
  <si>
    <t>SY8002BABC</t>
    <phoneticPr fontId="4" type="noConversion"/>
  </si>
  <si>
    <t>A25F0</t>
    <phoneticPr fontId="4" type="noConversion"/>
  </si>
  <si>
    <t>JCET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</si>
  <si>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</si>
  <si>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NT3WA</t>
    <phoneticPr fontId="4" type="noConversion"/>
  </si>
  <si>
    <t>HJTC</t>
    <phoneticPr fontId="4" type="noConversion"/>
  </si>
  <si>
    <t>N8S34</t>
    <phoneticPr fontId="4" type="noConversion"/>
  </si>
  <si>
    <t>1#~8#</t>
    <phoneticPr fontId="4" type="noConversion"/>
  </si>
  <si>
    <t>HE01795</t>
    <phoneticPr fontId="4" type="noConversion"/>
  </si>
  <si>
    <t>SY7065QMC</t>
    <phoneticPr fontId="4" type="noConversion"/>
  </si>
  <si>
    <t>B23C0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</si>
  <si>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</si>
  <si>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QFN2*2-10</t>
    <phoneticPr fontId="4" type="noConversion"/>
  </si>
  <si>
    <t>QFN2*2-10</t>
    <phoneticPr fontId="4" type="noConversion"/>
  </si>
  <si>
    <t>RC3WD</t>
    <phoneticPr fontId="4" type="noConversion"/>
  </si>
  <si>
    <t>N8S38</t>
  </si>
  <si>
    <t>HE01797</t>
    <phoneticPr fontId="4" type="noConversion"/>
  </si>
  <si>
    <t>HE01796</t>
    <phoneticPr fontId="4" type="noConversion"/>
  </si>
  <si>
    <t>A11E0</t>
    <phoneticPr fontId="4" type="noConversion"/>
  </si>
  <si>
    <t>HE01798</t>
    <phoneticPr fontId="4" type="noConversion"/>
  </si>
  <si>
    <t>N7KT2.05</t>
  </si>
  <si>
    <t>SY8071AAC</t>
    <phoneticPr fontId="4" type="noConversion"/>
  </si>
  <si>
    <t>Wafer Lot#</t>
    <phoneticPr fontId="4" type="noConversion"/>
  </si>
  <si>
    <t>E14G1+A3X03A</t>
    <phoneticPr fontId="4" type="noConversion"/>
  </si>
  <si>
    <t>JCET</t>
    <phoneticPr fontId="4" type="noConversion"/>
  </si>
  <si>
    <t>HE01799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</si>
  <si>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</si>
  <si>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SY58281SAAC</t>
    <phoneticPr fontId="4" type="noConversion"/>
  </si>
  <si>
    <t>HJTC</t>
    <phoneticPr fontId="4" type="noConversion"/>
  </si>
  <si>
    <t>1+1</t>
    <phoneticPr fontId="4" type="noConversion"/>
  </si>
  <si>
    <t>N8P43+SJ043200</t>
    <phoneticPr fontId="4" type="noConversion"/>
  </si>
  <si>
    <t>25#+5#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</si>
  <si>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</si>
  <si>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YB3WA</t>
    <phoneticPr fontId="4" type="noConversion"/>
  </si>
  <si>
    <t>SY5824AABC</t>
    <phoneticPr fontId="4" type="noConversion"/>
  </si>
  <si>
    <t>HE01800</t>
    <phoneticPr fontId="4" type="noConversion"/>
  </si>
  <si>
    <t>TC3JA</t>
    <phoneticPr fontId="4" type="noConversion"/>
  </si>
  <si>
    <t>N7W61.05</t>
    <phoneticPr fontId="4" type="noConversion"/>
  </si>
  <si>
    <t>SY5800DFAC</t>
    <phoneticPr fontId="4" type="noConversion"/>
  </si>
  <si>
    <t>E02U1</t>
    <phoneticPr fontId="4" type="noConversion"/>
  </si>
  <si>
    <t>HE01801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</si>
  <si>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</si>
  <si>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N8QM8.03</t>
    <phoneticPr fontId="4" type="noConversion"/>
  </si>
  <si>
    <t>A38B0</t>
    <phoneticPr fontId="4" type="noConversion"/>
  </si>
  <si>
    <t>N7Y32.16</t>
  </si>
  <si>
    <t>7#~8#</t>
  </si>
  <si>
    <t>HE01802</t>
    <phoneticPr fontId="4" type="noConversion"/>
  </si>
  <si>
    <t>SY8105ADC</t>
    <phoneticPr fontId="4" type="noConversion"/>
  </si>
  <si>
    <t>西安工厂没有系统</t>
    <phoneticPr fontId="4" type="noConversion"/>
  </si>
  <si>
    <t>N8Q7W-1</t>
  </si>
  <si>
    <t>N8Q80-1</t>
  </si>
  <si>
    <t>N87TC-1</t>
  </si>
  <si>
    <t>N8Q81-1</t>
  </si>
  <si>
    <t>N8Q7Y.03</t>
  </si>
  <si>
    <t>N89HK-5</t>
  </si>
  <si>
    <t>N8H9A-1</t>
  </si>
  <si>
    <t>N8QMA.04;(SJ005300+SJ005800)</t>
  </si>
  <si>
    <t>N8LF5.03;SJ036300</t>
  </si>
  <si>
    <t>N8LF5.03;(SJ036300+SJ036700)</t>
  </si>
  <si>
    <t>N7MW2.02</t>
  </si>
  <si>
    <t>N8QMC</t>
  </si>
  <si>
    <t>N8H6G;SJ045100</t>
  </si>
  <si>
    <t>N89HC;SJ043000</t>
  </si>
  <si>
    <t>N89HC;SJ043200</t>
  </si>
  <si>
    <t>EP321500;N8QMC.02-1</t>
  </si>
  <si>
    <t>EP321600;N8QMC.02</t>
  </si>
  <si>
    <t>EP321600;N8QM8</t>
  </si>
  <si>
    <t>N89N7;SJ032100</t>
  </si>
  <si>
    <t>N89NA;SJ032100</t>
  </si>
  <si>
    <t>N89NA;SJ032200</t>
  </si>
  <si>
    <t>N8H9A-3</t>
  </si>
  <si>
    <t>N8HGR-1</t>
  </si>
  <si>
    <t>N8H9F-1</t>
  </si>
  <si>
    <t>N8H68;N8H6F</t>
  </si>
  <si>
    <t>N89S2;SJ033800</t>
  </si>
  <si>
    <t>(N89NA+N89HA);SJ033800</t>
  </si>
  <si>
    <t>N8S34</t>
  </si>
  <si>
    <t>HE01791</t>
    <phoneticPr fontId="4" type="noConversion"/>
  </si>
  <si>
    <t>HE01779</t>
    <phoneticPr fontId="4" type="noConversion"/>
  </si>
  <si>
    <t>N7W61.04</t>
    <phoneticPr fontId="4" type="noConversion"/>
  </si>
  <si>
    <t>N8L18.02</t>
    <phoneticPr fontId="4" type="noConversion"/>
  </si>
  <si>
    <t>N87FC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</si>
  <si>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</si>
  <si>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HE00508</t>
    <phoneticPr fontId="4" type="noConversion"/>
  </si>
  <si>
    <t>HE00510</t>
    <phoneticPr fontId="4" type="noConversion"/>
  </si>
  <si>
    <t>HE00509</t>
    <phoneticPr fontId="4" type="noConversion"/>
  </si>
  <si>
    <t>HE00633</t>
    <phoneticPr fontId="4" type="noConversion"/>
  </si>
  <si>
    <t>HE00635</t>
    <phoneticPr fontId="4" type="noConversion"/>
  </si>
  <si>
    <t>HE00634</t>
    <phoneticPr fontId="4" type="noConversion"/>
  </si>
  <si>
    <t>HE00507</t>
    <phoneticPr fontId="4" type="noConversion"/>
  </si>
  <si>
    <t>HE00636</t>
    <phoneticPr fontId="4" type="noConversion"/>
  </si>
  <si>
    <t>HE00637</t>
    <phoneticPr fontId="4" type="noConversion"/>
  </si>
  <si>
    <t>HE00506</t>
    <phoneticPr fontId="4" type="noConversion"/>
  </si>
  <si>
    <t>HE00737</t>
    <phoneticPr fontId="4" type="noConversion"/>
  </si>
  <si>
    <t>HE00898</t>
    <phoneticPr fontId="4" type="noConversion"/>
  </si>
  <si>
    <t>HE00640</t>
    <phoneticPr fontId="4" type="noConversion"/>
  </si>
  <si>
    <t>SY8105ADC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</si>
  <si>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</si>
  <si>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A38B0</t>
    <phoneticPr fontId="4" type="noConversion"/>
  </si>
  <si>
    <t>JCET</t>
    <phoneticPr fontId="4" type="noConversion"/>
  </si>
  <si>
    <t>NY3WA</t>
    <phoneticPr fontId="4" type="noConversion"/>
  </si>
  <si>
    <t>HJTC</t>
    <phoneticPr fontId="4" type="noConversion"/>
  </si>
  <si>
    <t>HE01803</t>
    <phoneticPr fontId="4" type="noConversion"/>
  </si>
  <si>
    <t>K10A1</t>
    <phoneticPr fontId="4" type="noConversion"/>
  </si>
  <si>
    <t>JCET</t>
    <phoneticPr fontId="4" type="noConversion"/>
  </si>
  <si>
    <t>HE01804</t>
    <phoneticPr fontId="4" type="noConversion"/>
  </si>
  <si>
    <t>DFN3*3-14</t>
    <phoneticPr fontId="4" type="noConversion"/>
  </si>
  <si>
    <t>DFN3*3-14</t>
    <phoneticPr fontId="4" type="noConversion"/>
  </si>
  <si>
    <t>WQ3QA</t>
    <phoneticPr fontId="4" type="noConversion"/>
  </si>
  <si>
    <t>N868P.10</t>
  </si>
  <si>
    <t>SY9701ADPC</t>
    <phoneticPr fontId="4" type="noConversion"/>
  </si>
  <si>
    <t>N7Y32.19</t>
  </si>
  <si>
    <t>SY8121ABC</t>
    <phoneticPr fontId="4" type="noConversion"/>
  </si>
  <si>
    <t>A21B1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</si>
  <si>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</si>
  <si>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JW3VA</t>
    <phoneticPr fontId="4" type="noConversion"/>
  </si>
  <si>
    <t>N8SFP.03</t>
  </si>
  <si>
    <t>HE01805</t>
    <phoneticPr fontId="4" type="noConversion"/>
  </si>
  <si>
    <t>SY8120ABC</t>
    <phoneticPr fontId="4" type="noConversion"/>
  </si>
  <si>
    <t>A21A1</t>
    <phoneticPr fontId="4" type="noConversion"/>
  </si>
  <si>
    <t>HE01806</t>
    <phoneticPr fontId="4" type="noConversion"/>
  </si>
  <si>
    <t>HT3WA</t>
    <phoneticPr fontId="4" type="noConversion"/>
  </si>
  <si>
    <t>HE01807</t>
    <phoneticPr fontId="4" type="noConversion"/>
  </si>
  <si>
    <t>N8SFP</t>
  </si>
  <si>
    <t>SY7066QMC</t>
    <phoneticPr fontId="4" type="noConversion"/>
  </si>
  <si>
    <t>B23A2</t>
    <phoneticPr fontId="4" type="noConversion"/>
  </si>
  <si>
    <t>HE01808</t>
    <phoneticPr fontId="4" type="noConversion"/>
  </si>
  <si>
    <t>MG3VB</t>
    <phoneticPr fontId="4" type="noConversion"/>
  </si>
  <si>
    <t>MG3XA</t>
    <phoneticPr fontId="4" type="noConversion"/>
  </si>
  <si>
    <t>N8SFM</t>
  </si>
  <si>
    <t>HE01809</t>
    <phoneticPr fontId="4" type="noConversion"/>
  </si>
  <si>
    <t>MG3XB</t>
    <phoneticPr fontId="4" type="noConversion"/>
  </si>
  <si>
    <t>1#~12#</t>
    <phoneticPr fontId="4" type="noConversion"/>
  </si>
  <si>
    <t>QFN2*2-10</t>
    <phoneticPr fontId="4" type="noConversion"/>
  </si>
  <si>
    <t>WQ3XA</t>
    <phoneticPr fontId="4" type="noConversion"/>
  </si>
  <si>
    <t>HT3XA</t>
    <phoneticPr fontId="4" type="noConversion"/>
  </si>
  <si>
    <t>SY7065QMC</t>
    <phoneticPr fontId="4" type="noConversion"/>
  </si>
  <si>
    <t>B23C0</t>
    <phoneticPr fontId="4" type="noConversion"/>
  </si>
  <si>
    <t>HE01810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</si>
  <si>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</si>
  <si>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RC3WE</t>
    <phoneticPr fontId="4" type="noConversion"/>
  </si>
  <si>
    <t>RC3XA</t>
    <phoneticPr fontId="4" type="noConversion"/>
  </si>
  <si>
    <t>N8SFN</t>
  </si>
  <si>
    <t>N8SFL</t>
  </si>
  <si>
    <t>N8SFK</t>
  </si>
  <si>
    <t>HE01811</t>
    <phoneticPr fontId="4" type="noConversion"/>
  </si>
  <si>
    <t>HE01812</t>
    <phoneticPr fontId="4" type="noConversion"/>
  </si>
  <si>
    <t>HE01813</t>
    <phoneticPr fontId="4" type="noConversion"/>
  </si>
  <si>
    <t>HE01814</t>
    <phoneticPr fontId="4" type="noConversion"/>
  </si>
  <si>
    <t>HE01815</t>
    <phoneticPr fontId="4" type="noConversion"/>
  </si>
  <si>
    <t>RC3XB</t>
    <phoneticPr fontId="4" type="noConversion"/>
  </si>
  <si>
    <t>RC3XC</t>
    <phoneticPr fontId="4" type="noConversion"/>
  </si>
  <si>
    <t>RC3XD</t>
    <phoneticPr fontId="4" type="noConversion"/>
  </si>
  <si>
    <t>RC3XE</t>
    <phoneticPr fontId="4" type="noConversion"/>
  </si>
  <si>
    <t>N8Q7T-1</t>
  </si>
  <si>
    <t>B23C0</t>
    <phoneticPr fontId="4" type="noConversion"/>
  </si>
  <si>
    <t>JCET</t>
    <phoneticPr fontId="4" type="noConversion"/>
  </si>
  <si>
    <t>I01A1</t>
    <phoneticPr fontId="4" type="noConversion"/>
  </si>
  <si>
    <t>ADY3XA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</si>
  <si>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</si>
  <si>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HJTC</t>
    <phoneticPr fontId="4" type="noConversion"/>
  </si>
  <si>
    <t>N8C1P</t>
  </si>
  <si>
    <t>HE01816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</si>
  <si>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</si>
  <si>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已取消</t>
    <phoneticPr fontId="4" type="noConversion"/>
  </si>
  <si>
    <t>8#</t>
    <phoneticPr fontId="4" type="noConversion"/>
  </si>
  <si>
    <t>SY58293AFAC</t>
    <phoneticPr fontId="4" type="noConversion"/>
  </si>
  <si>
    <t>E02TD0+A3X02A</t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</si>
  <si>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</si>
  <si>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</si>
  <si>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AML3XA</t>
    <phoneticPr fontId="4" type="noConversion"/>
  </si>
  <si>
    <t>ASMC</t>
    <phoneticPr fontId="4" type="noConversion"/>
  </si>
  <si>
    <t>HE01818</t>
    <phoneticPr fontId="4" type="noConversion"/>
  </si>
  <si>
    <t>HE01819</t>
    <phoneticPr fontId="4" type="noConversion"/>
  </si>
  <si>
    <t>HE01820</t>
    <phoneticPr fontId="4" type="noConversion"/>
  </si>
  <si>
    <t>AML3XB</t>
    <phoneticPr fontId="4" type="noConversion"/>
  </si>
  <si>
    <t>AML3XC</t>
    <phoneticPr fontId="4" type="noConversion"/>
  </si>
  <si>
    <t>AML3XD</t>
    <phoneticPr fontId="4" type="noConversion"/>
  </si>
  <si>
    <t>12+24</t>
    <phoneticPr fontId="4" type="noConversion"/>
  </si>
  <si>
    <t>3+6</t>
    <phoneticPr fontId="4" type="noConversion"/>
  </si>
  <si>
    <t>7+14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</si>
  <si>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</si>
  <si>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N8Q1L+SJ031700</t>
    <phoneticPr fontId="4" type="noConversion"/>
  </si>
  <si>
    <t>1#~12#+1#~24#</t>
    <phoneticPr fontId="4" type="noConversion"/>
  </si>
  <si>
    <t>HE01817</t>
    <phoneticPr fontId="4" type="noConversion"/>
  </si>
  <si>
    <t>N8Q1L+(SJ031800+SJ031700)</t>
    <phoneticPr fontId="4" type="noConversion"/>
  </si>
  <si>
    <t>13#~25#+(1#~25#+25#)</t>
    <phoneticPr fontId="4" type="noConversion"/>
  </si>
  <si>
    <t>13+26</t>
    <phoneticPr fontId="4" type="noConversion"/>
  </si>
  <si>
    <t>SY58293AFAC</t>
    <phoneticPr fontId="4" type="noConversion"/>
  </si>
  <si>
    <t>N8QMA.01+(SJ031500+SJ028900)</t>
    <phoneticPr fontId="4" type="noConversion"/>
  </si>
  <si>
    <t>1#~3#+(21#~25#+25#)</t>
    <phoneticPr fontId="4" type="noConversion"/>
  </si>
  <si>
    <t>N8QMA.01+SJ031300</t>
    <phoneticPr fontId="4" type="noConversion"/>
  </si>
  <si>
    <t>4#~10#+1#~14#</t>
    <phoneticPr fontId="4" type="noConversion"/>
  </si>
  <si>
    <t>SYT513FAC</t>
    <phoneticPr fontId="4" type="noConversion"/>
  </si>
  <si>
    <t>E02CC0+A2X01A</t>
  </si>
  <si>
    <t>HE01821</t>
    <phoneticPr fontId="4" type="noConversion"/>
  </si>
  <si>
    <t>AMQ3XA</t>
    <phoneticPr fontId="4" type="noConversion"/>
  </si>
  <si>
    <t>9+25</t>
    <phoneticPr fontId="4" type="noConversion"/>
  </si>
  <si>
    <t>N89NC+SJ037000</t>
    <phoneticPr fontId="4" type="noConversion"/>
  </si>
  <si>
    <t>1#~9#+1#~25#</t>
    <phoneticPr fontId="4" type="noConversion"/>
  </si>
  <si>
    <t>1#~9#+1#~25#</t>
    <phoneticPr fontId="4" type="noConversion"/>
  </si>
  <si>
    <t>SY7063QMC</t>
    <phoneticPr fontId="4" type="noConversion"/>
  </si>
  <si>
    <t>B23D0</t>
  </si>
  <si>
    <t>JCET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</si>
  <si>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</si>
  <si>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QFN2*2-10</t>
    <phoneticPr fontId="4" type="noConversion"/>
  </si>
  <si>
    <t>UJ3UB</t>
    <phoneticPr fontId="4" type="noConversion"/>
  </si>
  <si>
    <t>UJ3XA</t>
    <phoneticPr fontId="4" type="noConversion"/>
  </si>
  <si>
    <t>HJTC</t>
    <phoneticPr fontId="4" type="noConversion"/>
  </si>
  <si>
    <t>HE01823</t>
    <phoneticPr fontId="4" type="noConversion"/>
  </si>
  <si>
    <t>N8Q7S.01</t>
  </si>
  <si>
    <t>HE01822</t>
    <phoneticPr fontId="4" type="noConversion"/>
  </si>
  <si>
    <t>N7Y32.16</t>
    <phoneticPr fontId="4" type="noConversion"/>
  </si>
  <si>
    <t>N7S4R</t>
    <phoneticPr fontId="4" type="noConversion"/>
  </si>
  <si>
    <t>N7W61.04-1</t>
  </si>
  <si>
    <t>N8L18.02</t>
  </si>
  <si>
    <t>N8S39-1</t>
  </si>
  <si>
    <t>N87FC-2</t>
  </si>
  <si>
    <t>N7W61.05-1</t>
  </si>
  <si>
    <t>N8QM8.03</t>
  </si>
  <si>
    <t>N8SFP-1</t>
  </si>
  <si>
    <t>N8Q1L;SJ031700</t>
  </si>
  <si>
    <t>N8Q1L;(SJ031800+SJ031700)</t>
  </si>
  <si>
    <t>N8QMA.01;(SJ031500+SJ028900)</t>
  </si>
  <si>
    <t>N8QMA.01;SJ031300</t>
  </si>
  <si>
    <t>N89NC;SJ037000</t>
  </si>
  <si>
    <t>E02CF0+A2X01A</t>
    <phoneticPr fontId="4" type="noConversion"/>
  </si>
  <si>
    <t>JCET</t>
    <phoneticPr fontId="4" type="noConversion"/>
  </si>
  <si>
    <t>APS3XA</t>
    <phoneticPr fontId="4" type="noConversion"/>
  </si>
  <si>
    <t>ASMC</t>
    <phoneticPr fontId="4" type="noConversion"/>
  </si>
  <si>
    <t>6+17</t>
    <phoneticPr fontId="4" type="noConversion"/>
  </si>
  <si>
    <t>HE01824</t>
    <phoneticPr fontId="4" type="noConversion"/>
  </si>
  <si>
    <t>SY50103BFAC</t>
    <phoneticPr fontId="4" type="noConversion"/>
  </si>
  <si>
    <t>N8M21+SJ036900</t>
    <phoneticPr fontId="4" type="noConversion"/>
  </si>
  <si>
    <t>SY8071AAC</t>
    <phoneticPr fontId="4" type="noConversion"/>
  </si>
  <si>
    <t>A11E0</t>
    <phoneticPr fontId="4" type="noConversion"/>
  </si>
  <si>
    <t>JCET</t>
    <phoneticPr fontId="4" type="noConversion"/>
  </si>
  <si>
    <t>HE01825</t>
    <phoneticPr fontId="4" type="noConversion"/>
  </si>
  <si>
    <t>NA3WB</t>
    <phoneticPr fontId="4" type="noConversion"/>
  </si>
  <si>
    <t>NA3XA</t>
    <phoneticPr fontId="4" type="noConversion"/>
  </si>
  <si>
    <t>HJTC</t>
    <phoneticPr fontId="4" type="noConversion"/>
  </si>
  <si>
    <t>HE01826</t>
    <phoneticPr fontId="4" type="noConversion"/>
  </si>
  <si>
    <t>N8FWT.03</t>
  </si>
  <si>
    <t>SY7066QMC</t>
    <phoneticPr fontId="4" type="noConversion"/>
  </si>
  <si>
    <t>B23A2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</si>
  <si>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</si>
  <si>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MG3XC</t>
    <phoneticPr fontId="4" type="noConversion"/>
  </si>
  <si>
    <t>HE01828</t>
    <phoneticPr fontId="4" type="noConversion"/>
  </si>
  <si>
    <t>N8SFJ</t>
  </si>
  <si>
    <t>SY7066QMC</t>
    <phoneticPr fontId="4" type="noConversion"/>
  </si>
  <si>
    <t>SY8120ABC</t>
    <phoneticPr fontId="4" type="noConversion"/>
  </si>
  <si>
    <t>A21A1</t>
    <phoneticPr fontId="4" type="noConversion"/>
  </si>
  <si>
    <t>JCET</t>
    <phoneticPr fontId="4" type="noConversion"/>
  </si>
  <si>
    <t>HE01829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</si>
  <si>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</si>
  <si>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HT3XB</t>
    <phoneticPr fontId="4" type="noConversion"/>
  </si>
  <si>
    <t>N7G9Q</t>
  </si>
  <si>
    <t>1#~6#+1#~6#,8#~10#,12#~17#,19#~20#</t>
    <phoneticPr fontId="4" type="noConversion"/>
  </si>
  <si>
    <t>SY8089AAAC</t>
    <phoneticPr fontId="4" type="noConversion"/>
  </si>
  <si>
    <t>A25C1</t>
    <phoneticPr fontId="4" type="noConversion"/>
  </si>
  <si>
    <t>HTKJ</t>
    <phoneticPr fontId="4" type="noConversion"/>
  </si>
  <si>
    <t>TE00289</t>
    <phoneticPr fontId="4" type="noConversion"/>
  </si>
  <si>
    <t>HJTC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</si>
  <si>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</si>
  <si>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KV3VG</t>
    <phoneticPr fontId="4" type="noConversion"/>
  </si>
  <si>
    <t>KV3XA</t>
    <phoneticPr fontId="4" type="noConversion"/>
  </si>
  <si>
    <t>TE00290</t>
    <phoneticPr fontId="4" type="noConversion"/>
  </si>
  <si>
    <t>KV3XB</t>
    <phoneticPr fontId="4" type="noConversion"/>
  </si>
  <si>
    <t>N8652</t>
    <phoneticPr fontId="4" type="noConversion"/>
  </si>
  <si>
    <t>11#~17#</t>
    <phoneticPr fontId="4" type="noConversion"/>
  </si>
  <si>
    <t>18#~25#</t>
    <phoneticPr fontId="4" type="noConversion"/>
  </si>
  <si>
    <t>TE00291</t>
    <phoneticPr fontId="4" type="noConversion"/>
  </si>
  <si>
    <t>TE00292</t>
    <phoneticPr fontId="4" type="noConversion"/>
  </si>
  <si>
    <t>KV3XC</t>
    <phoneticPr fontId="4" type="noConversion"/>
  </si>
  <si>
    <t>KV3XD</t>
    <phoneticPr fontId="4" type="noConversion"/>
  </si>
  <si>
    <t>N8653.02</t>
  </si>
  <si>
    <t>N8651.02</t>
  </si>
  <si>
    <t>14#~23#</t>
  </si>
  <si>
    <t>B27T0</t>
    <phoneticPr fontId="4" type="noConversion"/>
  </si>
  <si>
    <t>TE00293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</si>
  <si>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</si>
  <si>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LE3VF</t>
    <phoneticPr fontId="4" type="noConversion"/>
  </si>
  <si>
    <t>LE3XA</t>
    <phoneticPr fontId="4" type="noConversion"/>
  </si>
  <si>
    <t>TE00294</t>
    <phoneticPr fontId="4" type="noConversion"/>
  </si>
  <si>
    <t>LE3XB</t>
    <phoneticPr fontId="4" type="noConversion"/>
  </si>
  <si>
    <t>N82C4</t>
    <phoneticPr fontId="4" type="noConversion"/>
  </si>
  <si>
    <t>TE00295</t>
    <phoneticPr fontId="4" type="noConversion"/>
  </si>
  <si>
    <t>TE00296</t>
    <phoneticPr fontId="4" type="noConversion"/>
  </si>
  <si>
    <t>LE3XC</t>
    <phoneticPr fontId="4" type="noConversion"/>
  </si>
  <si>
    <t>LE3XD</t>
    <phoneticPr fontId="4" type="noConversion"/>
  </si>
  <si>
    <t>N82AS</t>
    <phoneticPr fontId="4" type="noConversion"/>
  </si>
  <si>
    <t>1#~12#</t>
    <phoneticPr fontId="4" type="noConversion"/>
  </si>
  <si>
    <t>TE00297</t>
    <phoneticPr fontId="4" type="noConversion"/>
  </si>
  <si>
    <t>TE00298</t>
    <phoneticPr fontId="4" type="noConversion"/>
  </si>
  <si>
    <t>LE3XE</t>
    <phoneticPr fontId="4" type="noConversion"/>
  </si>
  <si>
    <t>LE3XF</t>
    <phoneticPr fontId="4" type="noConversion"/>
  </si>
  <si>
    <t>N82AW</t>
  </si>
  <si>
    <t>N82AW</t>
    <phoneticPr fontId="4" type="noConversion"/>
  </si>
  <si>
    <t>E02G1+A1X03A</t>
    <phoneticPr fontId="4" type="noConversion"/>
  </si>
  <si>
    <t>JCET</t>
    <phoneticPr fontId="4" type="noConversion"/>
  </si>
  <si>
    <t>HE01830</t>
    <phoneticPr fontId="4" type="noConversion"/>
  </si>
  <si>
    <t>ALJ3XA</t>
    <phoneticPr fontId="4" type="noConversion"/>
  </si>
  <si>
    <t>ASMC</t>
    <phoneticPr fontId="4" type="noConversion"/>
  </si>
  <si>
    <t>6+7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</si>
  <si>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</si>
  <si>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(N871K+N871K.08)+EP291900</t>
    <phoneticPr fontId="4" type="noConversion"/>
  </si>
  <si>
    <t>(25#+4,9,12,17,20#)+8#,9#,11#,12#,14#-16#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</si>
  <si>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</si>
  <si>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SY5810BABC</t>
    <phoneticPr fontId="4" type="noConversion"/>
  </si>
  <si>
    <t>E02FB0</t>
    <phoneticPr fontId="4" type="noConversion"/>
  </si>
  <si>
    <t>JCET</t>
    <phoneticPr fontId="4" type="noConversion"/>
  </si>
  <si>
    <t>HE01831</t>
    <phoneticPr fontId="4" type="noConversion"/>
  </si>
  <si>
    <t>PR3XA</t>
    <phoneticPr fontId="4" type="noConversion"/>
  </si>
  <si>
    <t>HJTC</t>
    <phoneticPr fontId="4" type="noConversion"/>
  </si>
  <si>
    <t>HE01832</t>
    <phoneticPr fontId="4" type="noConversion"/>
  </si>
  <si>
    <t>HE01833</t>
    <phoneticPr fontId="4" type="noConversion"/>
  </si>
  <si>
    <t>A62A0</t>
    <phoneticPr fontId="4" type="noConversion"/>
  </si>
  <si>
    <t>TSOT23-6</t>
    <phoneticPr fontId="4" type="noConversion"/>
  </si>
  <si>
    <t>N8R20</t>
    <phoneticPr fontId="4" type="noConversion"/>
  </si>
  <si>
    <t>SYH113ADC</t>
    <phoneticPr fontId="4" type="noConversion"/>
  </si>
  <si>
    <r>
      <t>5#(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)~6#(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</t>
    </r>
    <phoneticPr fontId="4" type="noConversion"/>
  </si>
  <si>
    <t>SY8003DFC</t>
    <phoneticPr fontId="4" type="noConversion"/>
  </si>
  <si>
    <t>A25A1</t>
    <phoneticPr fontId="4" type="noConversion"/>
  </si>
  <si>
    <t>JCET</t>
    <phoneticPr fontId="4" type="noConversion"/>
  </si>
  <si>
    <t>HE01834</t>
    <phoneticPr fontId="4" type="noConversion"/>
  </si>
  <si>
    <t>JD3WF</t>
    <phoneticPr fontId="4" type="noConversion"/>
  </si>
  <si>
    <t>JD3XA</t>
    <phoneticPr fontId="4" type="noConversion"/>
  </si>
  <si>
    <t>HJTC</t>
    <phoneticPr fontId="4" type="noConversion"/>
  </si>
  <si>
    <t>HE01835</t>
    <phoneticPr fontId="4" type="noConversion"/>
  </si>
  <si>
    <t>JD3XB</t>
    <phoneticPr fontId="4" type="noConversion"/>
  </si>
  <si>
    <t>N8S35</t>
  </si>
  <si>
    <t>N8S35.01</t>
  </si>
  <si>
    <t>HE01836</t>
    <phoneticPr fontId="4" type="noConversion"/>
  </si>
  <si>
    <t>SY5800BFAC</t>
    <phoneticPr fontId="4" type="noConversion"/>
  </si>
  <si>
    <t>E02R2</t>
    <phoneticPr fontId="4" type="noConversion"/>
  </si>
  <si>
    <t>JCET</t>
    <phoneticPr fontId="4" type="noConversion"/>
  </si>
  <si>
    <t>AGB3SD</t>
    <phoneticPr fontId="4" type="noConversion"/>
  </si>
  <si>
    <t>AGB3XA</t>
    <phoneticPr fontId="4" type="noConversion"/>
  </si>
  <si>
    <t>HJTC</t>
    <phoneticPr fontId="4" type="noConversion"/>
  </si>
  <si>
    <t>HE01838</t>
    <phoneticPr fontId="4" type="noConversion"/>
  </si>
  <si>
    <t>HE01839</t>
    <phoneticPr fontId="4" type="noConversion"/>
  </si>
  <si>
    <t>AGB3XB</t>
    <phoneticPr fontId="4" type="noConversion"/>
  </si>
  <si>
    <t>N8A8Y</t>
  </si>
  <si>
    <t>HE01837</t>
    <phoneticPr fontId="4" type="noConversion"/>
  </si>
  <si>
    <t>SY7201ABC</t>
    <phoneticPr fontId="4" type="noConversion"/>
  </si>
  <si>
    <t>B07L1</t>
    <phoneticPr fontId="4" type="noConversion"/>
  </si>
  <si>
    <t>HE01840</t>
    <phoneticPr fontId="4" type="noConversion"/>
  </si>
  <si>
    <t>DQ3VA</t>
    <phoneticPr fontId="4" type="noConversion"/>
  </si>
  <si>
    <t>DQ3XA</t>
    <phoneticPr fontId="4" type="noConversion"/>
  </si>
  <si>
    <t>HE01841</t>
    <phoneticPr fontId="4" type="noConversion"/>
  </si>
  <si>
    <t>HE01842</t>
    <phoneticPr fontId="4" type="noConversion"/>
  </si>
  <si>
    <t>DQ3XC</t>
    <phoneticPr fontId="4" type="noConversion"/>
  </si>
  <si>
    <t>N8C25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</si>
  <si>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</si>
  <si>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SY5800DFAC</t>
    <phoneticPr fontId="4" type="noConversion"/>
  </si>
  <si>
    <t>E02U1</t>
    <phoneticPr fontId="4" type="noConversion"/>
  </si>
  <si>
    <t>HE01843</t>
    <phoneticPr fontId="4" type="noConversion"/>
  </si>
  <si>
    <t>AHS3WB</t>
    <phoneticPr fontId="4" type="noConversion"/>
  </si>
  <si>
    <t>AHS3XA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</si>
  <si>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</si>
  <si>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E02FE0</t>
    <phoneticPr fontId="4" type="noConversion"/>
  </si>
  <si>
    <t>JCET</t>
    <phoneticPr fontId="4" type="noConversion"/>
  </si>
  <si>
    <t>HE01844</t>
    <phoneticPr fontId="4" type="noConversion"/>
  </si>
  <si>
    <t>TB3WA</t>
    <phoneticPr fontId="4" type="noConversion"/>
  </si>
  <si>
    <t>HJTC</t>
    <phoneticPr fontId="4" type="noConversion"/>
  </si>
  <si>
    <t>N8QMH</t>
  </si>
  <si>
    <t>8#~9#</t>
  </si>
  <si>
    <t>SY5820ABC</t>
    <phoneticPr fontId="4" type="noConversion"/>
  </si>
  <si>
    <t>A11A1</t>
    <phoneticPr fontId="4" type="noConversion"/>
  </si>
  <si>
    <t>LX3WA</t>
    <phoneticPr fontId="4" type="noConversion"/>
  </si>
  <si>
    <t>HE01845</t>
    <phoneticPr fontId="4" type="noConversion"/>
  </si>
  <si>
    <t>SY8060DCC</t>
    <phoneticPr fontId="4" type="noConversion"/>
  </si>
  <si>
    <t>SY8002BABC</t>
    <phoneticPr fontId="4" type="noConversion"/>
  </si>
  <si>
    <t>A25F0</t>
    <phoneticPr fontId="4" type="noConversion"/>
  </si>
  <si>
    <t>HE01846</t>
    <phoneticPr fontId="4" type="noConversion"/>
  </si>
  <si>
    <t>NT3WB</t>
    <phoneticPr fontId="4" type="noConversion"/>
  </si>
  <si>
    <t>NT3XA</t>
    <phoneticPr fontId="4" type="noConversion"/>
  </si>
  <si>
    <t>HE01847</t>
    <phoneticPr fontId="4" type="noConversion"/>
  </si>
  <si>
    <t>SY8002BABC</t>
    <phoneticPr fontId="4" type="noConversion"/>
  </si>
  <si>
    <t>A25B0</t>
    <phoneticPr fontId="4" type="noConversion"/>
  </si>
  <si>
    <t>ALK3GB</t>
    <phoneticPr fontId="4" type="noConversion"/>
  </si>
  <si>
    <t>ALK3XA</t>
    <phoneticPr fontId="4" type="noConversion"/>
  </si>
  <si>
    <t>HE01848</t>
    <phoneticPr fontId="4" type="noConversion"/>
  </si>
  <si>
    <t>SY8069FAC</t>
    <phoneticPr fontId="4" type="noConversion"/>
  </si>
  <si>
    <t>SY7312AABC</t>
    <phoneticPr fontId="4" type="noConversion"/>
  </si>
  <si>
    <t>B28U1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</si>
  <si>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</si>
  <si>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WE3WA</t>
    <phoneticPr fontId="4" type="noConversion"/>
  </si>
  <si>
    <t>WE3XA</t>
    <phoneticPr fontId="4" type="noConversion"/>
  </si>
  <si>
    <t>16#~19#</t>
  </si>
  <si>
    <t>HE01849</t>
    <phoneticPr fontId="4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</si>
  <si>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</si>
  <si>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SY7301AADC</t>
    <phoneticPr fontId="4" type="noConversion"/>
  </si>
  <si>
    <t>B40LA0</t>
    <phoneticPr fontId="4" type="noConversion"/>
  </si>
  <si>
    <t>WG3TA</t>
    <phoneticPr fontId="4" type="noConversion"/>
  </si>
  <si>
    <t>N8A91.01</t>
  </si>
  <si>
    <t>25#</t>
    <phoneticPr fontId="4" type="noConversion"/>
  </si>
  <si>
    <t>HE01850</t>
    <phoneticPr fontId="4" type="noConversion"/>
  </si>
  <si>
    <t>SY8120BABC</t>
    <phoneticPr fontId="4" type="noConversion"/>
  </si>
  <si>
    <t>A36A2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</si>
  <si>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</si>
  <si>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NB3WC</t>
    <phoneticPr fontId="4" type="noConversion"/>
  </si>
  <si>
    <t>NB3XA</t>
    <phoneticPr fontId="4" type="noConversion"/>
  </si>
  <si>
    <t>HE01852</t>
    <phoneticPr fontId="4" type="noConversion"/>
  </si>
  <si>
    <t>HE01853</t>
    <phoneticPr fontId="4" type="noConversion"/>
  </si>
  <si>
    <t>HE01854</t>
    <phoneticPr fontId="4" type="noConversion"/>
  </si>
  <si>
    <t>NB3XB</t>
    <phoneticPr fontId="4" type="noConversion"/>
  </si>
  <si>
    <t>NB3XC</t>
    <phoneticPr fontId="4" type="noConversion"/>
  </si>
  <si>
    <t>NB3XD</t>
    <phoneticPr fontId="4" type="noConversion"/>
  </si>
  <si>
    <t>HE01855</t>
    <phoneticPr fontId="4" type="noConversion"/>
  </si>
  <si>
    <t>HE01856</t>
    <phoneticPr fontId="4" type="noConversion"/>
  </si>
  <si>
    <t>NB3XE</t>
    <phoneticPr fontId="4" type="noConversion"/>
  </si>
  <si>
    <t>NB3XF</t>
    <phoneticPr fontId="4" type="noConversion"/>
  </si>
  <si>
    <t>N8L17</t>
  </si>
  <si>
    <t>N8HS5.01</t>
  </si>
  <si>
    <t>N8L16</t>
  </si>
  <si>
    <t>HE01851</t>
    <phoneticPr fontId="4" type="noConversion"/>
  </si>
  <si>
    <t>SY8120BABC</t>
    <phoneticPr fontId="4" type="noConversion"/>
  </si>
  <si>
    <t>NB3XG</t>
    <phoneticPr fontId="4" type="noConversion"/>
  </si>
  <si>
    <t>N8L7K</t>
  </si>
  <si>
    <t>HE01857</t>
    <phoneticPr fontId="4" type="noConversion"/>
  </si>
  <si>
    <t>SY8232FAC</t>
    <phoneticPr fontId="4" type="noConversion"/>
  </si>
  <si>
    <t>A46F0</t>
    <phoneticPr fontId="4" type="noConversion"/>
  </si>
  <si>
    <t>AIU3XA</t>
    <phoneticPr fontId="4" type="noConversion"/>
  </si>
  <si>
    <t>N8CWG.03</t>
  </si>
  <si>
    <t>HE01858</t>
    <phoneticPr fontId="4" type="noConversion"/>
  </si>
  <si>
    <t>SY7208LABC</t>
    <phoneticPr fontId="4" type="noConversion"/>
  </si>
  <si>
    <t>TE00299</t>
    <phoneticPr fontId="4" type="noConversion"/>
  </si>
  <si>
    <t>SY7208LABC</t>
    <phoneticPr fontId="4" type="noConversion"/>
  </si>
  <si>
    <t>SOT23-6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</si>
  <si>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</si>
  <si>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MI3OA</t>
    <phoneticPr fontId="4" type="noConversion"/>
  </si>
  <si>
    <t>MI3XA</t>
    <phoneticPr fontId="4" type="noConversion"/>
  </si>
  <si>
    <t>TE00300</t>
    <phoneticPr fontId="4" type="noConversion"/>
  </si>
  <si>
    <t>TE00301</t>
    <phoneticPr fontId="4" type="noConversion"/>
  </si>
  <si>
    <t>MI3XB</t>
    <phoneticPr fontId="4" type="noConversion"/>
  </si>
  <si>
    <t>MI3XC</t>
    <phoneticPr fontId="4" type="noConversion"/>
  </si>
  <si>
    <t>N82AW</t>
    <phoneticPr fontId="4" type="noConversion"/>
  </si>
  <si>
    <t>21#~25#</t>
    <phoneticPr fontId="4" type="noConversion"/>
  </si>
  <si>
    <t>N82AT</t>
    <phoneticPr fontId="4" type="noConversion"/>
  </si>
  <si>
    <t>1#~12#</t>
    <phoneticPr fontId="4" type="noConversion"/>
  </si>
  <si>
    <t>SYK735FAC</t>
    <phoneticPr fontId="4" type="noConversion"/>
  </si>
  <si>
    <t>E02T2+A2X02A</t>
    <phoneticPr fontId="4" type="noConversion"/>
  </si>
  <si>
    <t>JCET</t>
    <phoneticPr fontId="4" type="noConversion"/>
  </si>
  <si>
    <t>HE01859</t>
    <phoneticPr fontId="4" type="noConversion"/>
  </si>
  <si>
    <t>AJM3XA</t>
    <phoneticPr fontId="4" type="noConversion"/>
  </si>
  <si>
    <t>ASMC</t>
    <phoneticPr fontId="4" type="noConversion"/>
  </si>
  <si>
    <t>12+24</t>
    <phoneticPr fontId="4" type="noConversion"/>
  </si>
  <si>
    <t>HE01860</t>
    <phoneticPr fontId="4" type="noConversion"/>
  </si>
  <si>
    <t>HE01861</t>
    <phoneticPr fontId="4" type="noConversion"/>
  </si>
  <si>
    <t>HE01862</t>
    <phoneticPr fontId="4" type="noConversion"/>
  </si>
  <si>
    <t>HE01863</t>
    <phoneticPr fontId="4" type="noConversion"/>
  </si>
  <si>
    <t>HE01864</t>
    <phoneticPr fontId="4" type="noConversion"/>
  </si>
  <si>
    <t>HE01865</t>
    <phoneticPr fontId="4" type="noConversion"/>
  </si>
  <si>
    <t>HE01866</t>
    <phoneticPr fontId="4" type="noConversion"/>
  </si>
  <si>
    <t>AJM3XB</t>
    <phoneticPr fontId="4" type="noConversion"/>
  </si>
  <si>
    <t>AJM3XC</t>
    <phoneticPr fontId="4" type="noConversion"/>
  </si>
  <si>
    <t>AJM3XD</t>
    <phoneticPr fontId="4" type="noConversion"/>
  </si>
  <si>
    <t>AJM3XE</t>
    <phoneticPr fontId="4" type="noConversion"/>
  </si>
  <si>
    <t>AJM3XF</t>
    <phoneticPr fontId="4" type="noConversion"/>
  </si>
  <si>
    <t>AJM3XG</t>
    <phoneticPr fontId="4" type="noConversion"/>
  </si>
  <si>
    <t>AJM3XH</t>
    <phoneticPr fontId="4" type="noConversion"/>
  </si>
  <si>
    <t>13+26</t>
    <phoneticPr fontId="4" type="noConversion"/>
  </si>
  <si>
    <t>N89N6+SJ033700</t>
    <phoneticPr fontId="4" type="noConversion"/>
  </si>
  <si>
    <t>1#~12#+1#~24#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</si>
  <si>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</si>
  <si>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N89N6+(SJ046100+SJ033700)</t>
    <phoneticPr fontId="4" type="noConversion"/>
  </si>
  <si>
    <t>N89NF+SJ046600</t>
    <phoneticPr fontId="4" type="noConversion"/>
  </si>
  <si>
    <t>1#~12#+2#~25#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</si>
  <si>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</si>
  <si>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N89NF+(SJ045500+SJ046600)</t>
    <phoneticPr fontId="4" type="noConversion"/>
  </si>
  <si>
    <t>13#~25#+(1#~25#+1#)</t>
    <phoneticPr fontId="4" type="noConversion"/>
  </si>
  <si>
    <t>N89S4+SJ034100</t>
    <phoneticPr fontId="4" type="noConversion"/>
  </si>
  <si>
    <t>1#~12#+1#~23#,25#</t>
    <phoneticPr fontId="4" type="noConversion"/>
  </si>
  <si>
    <t>N89S4+(SJ046500+SJ033900)</t>
    <phoneticPr fontId="4" type="noConversion"/>
  </si>
  <si>
    <t>13#~25#+(1#~25#+25#)</t>
    <phoneticPr fontId="4" type="noConversion"/>
  </si>
  <si>
    <t>HE01867</t>
    <phoneticPr fontId="4" type="noConversion"/>
  </si>
  <si>
    <t>AJM3XI</t>
    <phoneticPr fontId="4" type="noConversion"/>
  </si>
  <si>
    <t>AJM3XJ</t>
    <phoneticPr fontId="4" type="noConversion"/>
  </si>
  <si>
    <t>AJM3XK</t>
    <phoneticPr fontId="4" type="noConversion"/>
  </si>
  <si>
    <t>AJM3XL</t>
    <phoneticPr fontId="4" type="noConversion"/>
  </si>
  <si>
    <t>N89N8+SJ046400</t>
    <phoneticPr fontId="4" type="noConversion"/>
  </si>
  <si>
    <t>1#~12#+1#~2#,4#~25#</t>
    <phoneticPr fontId="4" type="noConversion"/>
  </si>
  <si>
    <t>N89N8+(SJ034200+SJ033900)</t>
    <phoneticPr fontId="4" type="noConversion"/>
  </si>
  <si>
    <t>13#~25#+(1#~22#,25#+1#~3#)</t>
    <phoneticPr fontId="4" type="noConversion"/>
  </si>
  <si>
    <t>HE01868</t>
    <phoneticPr fontId="4" type="noConversion"/>
  </si>
  <si>
    <t>N89NM+SJ046200</t>
    <phoneticPr fontId="4" type="noConversion"/>
  </si>
  <si>
    <t>N89NM+(SJ046000+SJ033900)</t>
    <phoneticPr fontId="4" type="noConversion"/>
  </si>
  <si>
    <t>13#~25#+(1#~11#,13#~24#+4#~6#)</t>
    <phoneticPr fontId="4" type="noConversion"/>
  </si>
  <si>
    <t>8+16</t>
    <phoneticPr fontId="4" type="noConversion"/>
  </si>
  <si>
    <t>HE01869</t>
    <phoneticPr fontId="4" type="noConversion"/>
  </si>
  <si>
    <t>N89S2+SJ033900</t>
    <phoneticPr fontId="4" type="noConversion"/>
  </si>
  <si>
    <t>8#~15#+7#~17#,19#~23#</t>
    <phoneticPr fontId="4" type="noConversion"/>
  </si>
  <si>
    <t>HE01870</t>
    <phoneticPr fontId="4" type="noConversion"/>
  </si>
  <si>
    <t>N89NH+SJ046300</t>
    <phoneticPr fontId="4" type="noConversion"/>
  </si>
  <si>
    <t>SOT235131127241</t>
    <phoneticPr fontId="4" type="noConversion"/>
  </si>
  <si>
    <t>SOT235131127243</t>
    <phoneticPr fontId="4" type="noConversion"/>
  </si>
  <si>
    <t>SOT235131127244</t>
    <phoneticPr fontId="4" type="noConversion"/>
  </si>
  <si>
    <t>SOT235131127245</t>
    <phoneticPr fontId="4" type="noConversion"/>
  </si>
  <si>
    <t>SOT236131127246</t>
  </si>
  <si>
    <t>SOT236131127247</t>
    <phoneticPr fontId="4" type="noConversion"/>
  </si>
  <si>
    <t>SOT236131128129</t>
    <phoneticPr fontId="4" type="noConversion"/>
  </si>
  <si>
    <t>SOT236131128395</t>
    <phoneticPr fontId="4" type="noConversion"/>
  </si>
  <si>
    <t>SOT236131128396</t>
    <phoneticPr fontId="4" type="noConversion"/>
  </si>
  <si>
    <t>SOT236131127242</t>
    <phoneticPr fontId="4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</si>
  <si>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</si>
  <si>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5+7</t>
    <phoneticPr fontId="3" type="noConversion"/>
  </si>
  <si>
    <t>ASMC</t>
    <phoneticPr fontId="3" type="noConversion"/>
  </si>
  <si>
    <t>AOX3XA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</si>
  <si>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</si>
  <si>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HE01877</t>
    <phoneticPr fontId="3" type="noConversion"/>
  </si>
  <si>
    <t>JCET</t>
    <phoneticPr fontId="3" type="noConversion"/>
  </si>
  <si>
    <t>E02TE1+A3X04A</t>
    <phoneticPr fontId="3" type="noConversion"/>
  </si>
  <si>
    <t>SY58292AFAC</t>
    <phoneticPr fontId="3" type="noConversion"/>
  </si>
  <si>
    <t>18#+5#~7#</t>
    <phoneticPr fontId="3" type="noConversion"/>
  </si>
  <si>
    <t>N8QMC.02+EP321600</t>
    <phoneticPr fontId="3" type="noConversion"/>
  </si>
  <si>
    <t>1+3</t>
    <phoneticPr fontId="3" type="noConversion"/>
  </si>
  <si>
    <t>AQI3XA</t>
    <phoneticPr fontId="3" type="noConversion"/>
  </si>
  <si>
    <t>HE01876</t>
    <phoneticPr fontId="3" type="noConversion"/>
  </si>
  <si>
    <t>E02TJ0+A3X07A</t>
    <phoneticPr fontId="3" type="noConversion"/>
  </si>
  <si>
    <t>SY58295AFAC</t>
    <phoneticPr fontId="3" type="noConversion"/>
  </si>
  <si>
    <t>13#~25#+(1#~25#+25#)</t>
    <phoneticPr fontId="3" type="noConversion"/>
  </si>
  <si>
    <t>N8QM7+(SJ031400+SJ031600)</t>
    <phoneticPr fontId="3" type="noConversion"/>
  </si>
  <si>
    <t>13+26</t>
    <phoneticPr fontId="3" type="noConversion"/>
  </si>
  <si>
    <t>HE01875</t>
    <phoneticPr fontId="3" type="noConversion"/>
  </si>
  <si>
    <t>E02TD0+A3X02A</t>
    <phoneticPr fontId="3" type="noConversion"/>
  </si>
  <si>
    <t>SY58293AFAC</t>
    <phoneticPr fontId="3" type="noConversion"/>
  </si>
  <si>
    <t>1#~12#+1#~24#</t>
    <phoneticPr fontId="3" type="noConversion"/>
  </si>
  <si>
    <t>N8QM7+SJ031600</t>
    <phoneticPr fontId="3" type="noConversion"/>
  </si>
  <si>
    <t>12+24</t>
    <phoneticPr fontId="3" type="noConversion"/>
  </si>
  <si>
    <t>AML3XF</t>
    <phoneticPr fontId="3" type="noConversion"/>
  </si>
  <si>
    <t>HE01874</t>
    <phoneticPr fontId="3" type="noConversion"/>
  </si>
  <si>
    <r>
      <t>6#~10#+15#~22#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24#~25#</t>
    </r>
    <phoneticPr fontId="3" type="noConversion"/>
  </si>
  <si>
    <t>N8LF5.03+SJ031300</t>
    <phoneticPr fontId="3" type="noConversion"/>
  </si>
  <si>
    <t>5+10</t>
    <phoneticPr fontId="3" type="noConversion"/>
  </si>
  <si>
    <t>AML3XE</t>
    <phoneticPr fontId="3" type="noConversion"/>
  </si>
  <si>
    <t>HE01873</t>
    <phoneticPr fontId="3" type="noConversion"/>
  </si>
  <si>
    <t>13#~20#+(18#~25#+3#)</t>
    <phoneticPr fontId="3" type="noConversion"/>
  </si>
  <si>
    <t>N89NH+(SJ043200+SJ041502)</t>
    <phoneticPr fontId="3" type="noConversion"/>
  </si>
  <si>
    <t>8+9</t>
    <phoneticPr fontId="3" type="noConversion"/>
  </si>
  <si>
    <t>AJU3XB</t>
    <phoneticPr fontId="3" type="noConversion"/>
  </si>
  <si>
    <t>HE01872</t>
    <phoneticPr fontId="3" type="noConversion"/>
  </si>
  <si>
    <t>E02T2+A3X03A</t>
    <phoneticPr fontId="3" type="noConversion"/>
  </si>
  <si>
    <t>SYK491FAC</t>
    <phoneticPr fontId="3" type="noConversion"/>
  </si>
  <si>
    <t>16#~25#+7#~17#</t>
    <phoneticPr fontId="3" type="noConversion"/>
  </si>
  <si>
    <t>N89S2+SJ043200</t>
    <phoneticPr fontId="3" type="noConversion"/>
  </si>
  <si>
    <t>10+11</t>
    <phoneticPr fontId="3" type="noConversion"/>
  </si>
  <si>
    <t>AJU3XA</t>
    <phoneticPr fontId="3" type="noConversion"/>
  </si>
  <si>
    <t>HE01871</t>
    <phoneticPr fontId="3" type="noConversion"/>
  </si>
  <si>
    <t>N8Q7T.01</t>
  </si>
  <si>
    <t>N8S38-1</t>
  </si>
  <si>
    <t>N8M21;SJ036900</t>
  </si>
  <si>
    <t>N8FWT.03-1</t>
  </si>
  <si>
    <t>(N871K+N871K.08);EP291900</t>
  </si>
  <si>
    <t>N8M20-3</t>
  </si>
  <si>
    <t>N8S35-1</t>
  </si>
  <si>
    <t>SYLS83FAC</t>
    <phoneticPr fontId="4" type="noConversion"/>
  </si>
  <si>
    <t>SJ043200;N8P43</t>
    <phoneticPr fontId="4" type="noConversion"/>
  </si>
  <si>
    <t>TE00302</t>
    <phoneticPr fontId="4" type="noConversion"/>
  </si>
  <si>
    <t>LD3WJ</t>
    <phoneticPr fontId="4" type="noConversion"/>
  </si>
  <si>
    <t>LD3YA</t>
    <phoneticPr fontId="4" type="noConversion"/>
  </si>
  <si>
    <t>TE00303</t>
    <phoneticPr fontId="4" type="noConversion"/>
  </si>
  <si>
    <t>LD3YB</t>
    <phoneticPr fontId="4" type="noConversion"/>
  </si>
  <si>
    <t>1#~6#</t>
    <phoneticPr fontId="4" type="noConversion"/>
  </si>
  <si>
    <t>7#~12#</t>
    <phoneticPr fontId="4" type="noConversion"/>
  </si>
  <si>
    <t>TE00312</t>
    <phoneticPr fontId="4" type="noConversion"/>
  </si>
  <si>
    <t>TE00313</t>
    <phoneticPr fontId="4" type="noConversion"/>
  </si>
  <si>
    <t>TE00314</t>
    <phoneticPr fontId="4" type="noConversion"/>
  </si>
  <si>
    <t>TE00315</t>
    <phoneticPr fontId="4" type="noConversion"/>
  </si>
  <si>
    <t>LD3YK</t>
    <phoneticPr fontId="4" type="noConversion"/>
  </si>
  <si>
    <t>LD3YL</t>
    <phoneticPr fontId="4" type="noConversion"/>
  </si>
  <si>
    <t>LD3YM</t>
    <phoneticPr fontId="4" type="noConversion"/>
  </si>
  <si>
    <t>LD3YN</t>
    <phoneticPr fontId="4" type="noConversion"/>
  </si>
  <si>
    <t>N7MTP</t>
    <phoneticPr fontId="4" type="noConversion"/>
  </si>
  <si>
    <t>TE00316</t>
    <phoneticPr fontId="4" type="noConversion"/>
  </si>
  <si>
    <t>TE00317</t>
    <phoneticPr fontId="4" type="noConversion"/>
  </si>
  <si>
    <t>TE00318</t>
    <phoneticPr fontId="4" type="noConversion"/>
  </si>
  <si>
    <t>TE00319</t>
    <phoneticPr fontId="4" type="noConversion"/>
  </si>
  <si>
    <t>LD3YO</t>
    <phoneticPr fontId="4" type="noConversion"/>
  </si>
  <si>
    <t>LD3YP</t>
    <phoneticPr fontId="4" type="noConversion"/>
  </si>
  <si>
    <t>LD3YQ</t>
    <phoneticPr fontId="4" type="noConversion"/>
  </si>
  <si>
    <t>LD3YR</t>
    <phoneticPr fontId="4" type="noConversion"/>
  </si>
  <si>
    <t>N7S1F</t>
  </si>
  <si>
    <t>N7S1F</t>
    <phoneticPr fontId="4" type="noConversion"/>
  </si>
  <si>
    <t>TE00320</t>
    <phoneticPr fontId="4" type="noConversion"/>
  </si>
  <si>
    <t>TE00321</t>
    <phoneticPr fontId="4" type="noConversion"/>
  </si>
  <si>
    <t>TE00322</t>
    <phoneticPr fontId="4" type="noConversion"/>
  </si>
  <si>
    <t>TE00323</t>
    <phoneticPr fontId="4" type="noConversion"/>
  </si>
  <si>
    <t>LD3YS</t>
    <phoneticPr fontId="4" type="noConversion"/>
  </si>
  <si>
    <t>LD3YT</t>
    <phoneticPr fontId="4" type="noConversion"/>
  </si>
  <si>
    <t>LD3YU</t>
    <phoneticPr fontId="4" type="noConversion"/>
  </si>
  <si>
    <t>LD3YV</t>
    <phoneticPr fontId="4" type="noConversion"/>
  </si>
  <si>
    <t>N7S1A</t>
  </si>
  <si>
    <t>N7S1A</t>
    <phoneticPr fontId="4" type="noConversion"/>
  </si>
  <si>
    <t>TE00324</t>
    <phoneticPr fontId="4" type="noConversion"/>
  </si>
  <si>
    <t>TE00325</t>
    <phoneticPr fontId="4" type="noConversion"/>
  </si>
  <si>
    <t>TE00326</t>
    <phoneticPr fontId="4" type="noConversion"/>
  </si>
  <si>
    <t>LD3YW</t>
    <phoneticPr fontId="4" type="noConversion"/>
  </si>
  <si>
    <t>LD3YX</t>
    <phoneticPr fontId="4" type="noConversion"/>
  </si>
  <si>
    <t>LD3YY</t>
    <phoneticPr fontId="4" type="noConversion"/>
  </si>
  <si>
    <t>N7MW2.04</t>
  </si>
  <si>
    <t>N7MW2.04</t>
    <phoneticPr fontId="4" type="noConversion"/>
  </si>
  <si>
    <t>5#~9#</t>
    <phoneticPr fontId="4" type="noConversion"/>
  </si>
  <si>
    <t>TE00327</t>
    <phoneticPr fontId="4" type="noConversion"/>
  </si>
  <si>
    <t>TE00328</t>
    <phoneticPr fontId="4" type="noConversion"/>
  </si>
  <si>
    <t>LD3YZ</t>
    <phoneticPr fontId="4" type="noConversion"/>
  </si>
  <si>
    <r>
      <t>LD3Y</t>
    </r>
    <r>
      <rPr>
        <u/>
        <sz val="10"/>
        <rFont val="Arial"/>
        <family val="2"/>
      </rPr>
      <t>A</t>
    </r>
    <phoneticPr fontId="4" type="noConversion"/>
  </si>
  <si>
    <t>N7MTL.05</t>
  </si>
  <si>
    <t>N7MTL.05</t>
    <phoneticPr fontId="4" type="noConversion"/>
  </si>
  <si>
    <t>5#~11#</t>
    <phoneticPr fontId="4" type="noConversion"/>
  </si>
  <si>
    <t>TE00329</t>
    <phoneticPr fontId="4" type="noConversion"/>
  </si>
  <si>
    <t>TE00330</t>
    <phoneticPr fontId="4" type="noConversion"/>
  </si>
  <si>
    <t>TE00331</t>
    <phoneticPr fontId="4" type="noConversion"/>
  </si>
  <si>
    <t>TE00332</t>
    <phoneticPr fontId="4" type="noConversion"/>
  </si>
  <si>
    <r>
      <t>LD3Y</t>
    </r>
    <r>
      <rPr>
        <u/>
        <sz val="10"/>
        <rFont val="Arial"/>
        <family val="2"/>
      </rPr>
      <t>B</t>
    </r>
    <phoneticPr fontId="4" type="noConversion"/>
  </si>
  <si>
    <r>
      <t>LD3Y</t>
    </r>
    <r>
      <rPr>
        <u/>
        <sz val="10"/>
        <rFont val="Arial"/>
        <family val="2"/>
      </rPr>
      <t>C</t>
    </r>
    <phoneticPr fontId="4" type="noConversion"/>
  </si>
  <si>
    <r>
      <t>LD3Y</t>
    </r>
    <r>
      <rPr>
        <u/>
        <sz val="10"/>
        <rFont val="Arial"/>
        <family val="2"/>
      </rPr>
      <t>D</t>
    </r>
    <phoneticPr fontId="4" type="noConversion"/>
  </si>
  <si>
    <r>
      <t>LD3Y</t>
    </r>
    <r>
      <rPr>
        <u/>
        <sz val="10"/>
        <rFont val="Arial"/>
        <family val="2"/>
      </rPr>
      <t>E</t>
    </r>
    <phoneticPr fontId="4" type="noConversion"/>
  </si>
  <si>
    <t>N7S1C</t>
    <phoneticPr fontId="4" type="noConversion"/>
  </si>
  <si>
    <t>TE00333</t>
    <phoneticPr fontId="4" type="noConversion"/>
  </si>
  <si>
    <t>TE00334</t>
    <phoneticPr fontId="4" type="noConversion"/>
  </si>
  <si>
    <r>
      <t>LD3Y</t>
    </r>
    <r>
      <rPr>
        <u/>
        <sz val="10"/>
        <rFont val="Arial"/>
        <family val="2"/>
      </rPr>
      <t>F</t>
    </r>
    <phoneticPr fontId="4" type="noConversion"/>
  </si>
  <si>
    <r>
      <t>LD3Y</t>
    </r>
    <r>
      <rPr>
        <u/>
        <sz val="10"/>
        <rFont val="Arial"/>
        <family val="2"/>
      </rPr>
      <t>G</t>
    </r>
    <phoneticPr fontId="4" type="noConversion"/>
  </si>
  <si>
    <t>N7S6Q</t>
  </si>
  <si>
    <t>N7S6Q</t>
    <phoneticPr fontId="4" type="noConversion"/>
  </si>
  <si>
    <t>SY8089AAAC</t>
    <phoneticPr fontId="4" type="noConversion"/>
  </si>
  <si>
    <t>A25C1</t>
    <phoneticPr fontId="4" type="noConversion"/>
  </si>
  <si>
    <t>JCET</t>
    <phoneticPr fontId="4" type="noConversion"/>
  </si>
  <si>
    <t>HE01878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</si>
  <si>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</si>
  <si>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KV3HB</t>
    <phoneticPr fontId="4" type="noConversion"/>
  </si>
  <si>
    <t>KV3YA</t>
    <phoneticPr fontId="4" type="noConversion"/>
  </si>
  <si>
    <t>HJTC</t>
    <phoneticPr fontId="4" type="noConversion"/>
  </si>
  <si>
    <t>HE01879</t>
    <phoneticPr fontId="4" type="noConversion"/>
  </si>
  <si>
    <t>HE01880</t>
    <phoneticPr fontId="4" type="noConversion"/>
  </si>
  <si>
    <t>HE01881</t>
    <phoneticPr fontId="4" type="noConversion"/>
  </si>
  <si>
    <t>KV3YB</t>
    <phoneticPr fontId="4" type="noConversion"/>
  </si>
  <si>
    <t>KV3YC</t>
    <phoneticPr fontId="4" type="noConversion"/>
  </si>
  <si>
    <t>KV3YD</t>
    <phoneticPr fontId="4" type="noConversion"/>
  </si>
  <si>
    <t>N8S37</t>
  </si>
  <si>
    <t>SY8100AABC</t>
    <phoneticPr fontId="4" type="noConversion"/>
  </si>
  <si>
    <t>A21A1</t>
    <phoneticPr fontId="4" type="noConversion"/>
  </si>
  <si>
    <t>JCET</t>
    <phoneticPr fontId="4" type="noConversion"/>
  </si>
  <si>
    <t>HE01882</t>
    <phoneticPr fontId="4" type="noConversion"/>
  </si>
  <si>
    <t>HB3UB</t>
    <phoneticPr fontId="4" type="noConversion"/>
  </si>
  <si>
    <t>HB3YA</t>
    <phoneticPr fontId="4" type="noConversion"/>
  </si>
  <si>
    <t>HE01883</t>
    <phoneticPr fontId="4" type="noConversion"/>
  </si>
  <si>
    <t>HE01884</t>
    <phoneticPr fontId="4" type="noConversion"/>
  </si>
  <si>
    <t>HB3YB</t>
    <phoneticPr fontId="4" type="noConversion"/>
  </si>
  <si>
    <t>N8TF3</t>
  </si>
  <si>
    <t>13#~25#</t>
    <phoneticPr fontId="4" type="noConversion"/>
  </si>
  <si>
    <t>N8TF4</t>
  </si>
  <si>
    <t>SYT020ABC</t>
    <phoneticPr fontId="4" type="noConversion"/>
  </si>
  <si>
    <t>A21A1</t>
    <phoneticPr fontId="4" type="noConversion"/>
  </si>
  <si>
    <t>HE01885</t>
    <phoneticPr fontId="4" type="noConversion"/>
  </si>
  <si>
    <t>9#~19#</t>
    <phoneticPr fontId="4" type="noConversion"/>
  </si>
  <si>
    <t>SOT23-6</t>
    <phoneticPr fontId="4" type="noConversion"/>
  </si>
  <si>
    <t>HB3MA</t>
    <phoneticPr fontId="4" type="noConversion"/>
  </si>
  <si>
    <t xml:space="preserve">N8TF4 </t>
  </si>
  <si>
    <t>HB3YD</t>
    <phoneticPr fontId="4" type="noConversion"/>
  </si>
  <si>
    <t>A21B1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</si>
  <si>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</si>
  <si>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JW3XA</t>
    <phoneticPr fontId="4" type="noConversion"/>
  </si>
  <si>
    <t>JW3YA</t>
    <phoneticPr fontId="4" type="noConversion"/>
  </si>
  <si>
    <t>N8TF4.01</t>
  </si>
  <si>
    <t>HE01886</t>
    <phoneticPr fontId="4" type="noConversion"/>
  </si>
  <si>
    <t>A62B0</t>
    <phoneticPr fontId="4" type="noConversion"/>
  </si>
  <si>
    <t>HE01887</t>
    <phoneticPr fontId="4" type="noConversion"/>
  </si>
  <si>
    <t>SYH112ADC</t>
    <phoneticPr fontId="4" type="noConversion"/>
  </si>
  <si>
    <r>
      <rPr>
        <sz val="10"/>
        <rFont val="宋体"/>
        <family val="3"/>
        <charset val="134"/>
      </rPr>
      <t>已做好</t>
    </r>
    <r>
      <rPr>
        <sz val="10"/>
        <rFont val="Arial"/>
        <family val="2"/>
      </rPr>
      <t>Bumping</t>
    </r>
    <r>
      <rPr>
        <sz val="10"/>
        <rFont val="宋体"/>
        <family val="3"/>
        <charset val="134"/>
      </rPr>
      <t>，工程</t>
    </r>
    <r>
      <rPr>
        <sz val="10"/>
        <rFont val="Arial"/>
        <family val="2"/>
      </rPr>
      <t>wafer,Marcom</t>
    </r>
    <r>
      <rPr>
        <sz val="10"/>
        <rFont val="宋体"/>
        <family val="3"/>
        <charset val="134"/>
      </rPr>
      <t>需要</t>
    </r>
    <phoneticPr fontId="4" type="noConversion"/>
  </si>
  <si>
    <t>QE3YA</t>
    <phoneticPr fontId="4" type="noConversion"/>
  </si>
  <si>
    <t>N8R20.03</t>
  </si>
  <si>
    <t>4#</t>
    <phoneticPr fontId="4" type="noConversion"/>
  </si>
  <si>
    <t>TSOT23-6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</si>
  <si>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</si>
  <si>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N8S36</t>
  </si>
  <si>
    <t>13#~25#+(1#~25#+25#)</t>
    <phoneticPr fontId="4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</si>
  <si>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</si>
  <si>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JCET</t>
    <phoneticPr fontId="4" type="noConversion"/>
  </si>
  <si>
    <t>HE01888</t>
    <phoneticPr fontId="4" type="noConversion"/>
  </si>
  <si>
    <t>QFN2*2-10</t>
    <phoneticPr fontId="4" type="noConversion"/>
  </si>
  <si>
    <t>VL3UA</t>
    <phoneticPr fontId="4" type="noConversion"/>
  </si>
  <si>
    <t>HJTC</t>
    <phoneticPr fontId="4" type="noConversion"/>
  </si>
  <si>
    <t>B23E1</t>
    <phoneticPr fontId="4" type="noConversion"/>
  </si>
  <si>
    <t>N8TJK.03</t>
  </si>
  <si>
    <t>1#~10#</t>
    <phoneticPr fontId="4" type="noConversion"/>
  </si>
  <si>
    <t>SY8868QMC</t>
    <phoneticPr fontId="4" type="noConversion"/>
  </si>
  <si>
    <t>A42B3</t>
    <phoneticPr fontId="4" type="noConversion"/>
  </si>
  <si>
    <t>JCET</t>
    <phoneticPr fontId="4" type="noConversion"/>
  </si>
  <si>
    <t>HE01889</t>
    <phoneticPr fontId="4" type="noConversion"/>
  </si>
  <si>
    <t>QFN2x2-10</t>
    <phoneticPr fontId="4" type="noConversion"/>
  </si>
  <si>
    <t>KT3BA</t>
    <phoneticPr fontId="4" type="noConversion"/>
  </si>
  <si>
    <t>KT3YA</t>
    <phoneticPr fontId="4" type="noConversion"/>
  </si>
  <si>
    <t>HE01890</t>
    <phoneticPr fontId="4" type="noConversion"/>
  </si>
  <si>
    <t>N8TJN</t>
  </si>
  <si>
    <t>SY7065QMC</t>
    <phoneticPr fontId="4" type="noConversion"/>
  </si>
  <si>
    <t>B23C0</t>
    <phoneticPr fontId="4" type="noConversion"/>
  </si>
  <si>
    <t>JCET</t>
    <phoneticPr fontId="4" type="noConversion"/>
  </si>
  <si>
    <t>RC3XF</t>
    <phoneticPr fontId="4" type="noConversion"/>
  </si>
  <si>
    <t>RC3YA</t>
    <phoneticPr fontId="4" type="noConversion"/>
  </si>
  <si>
    <t>HE01892</t>
    <phoneticPr fontId="4" type="noConversion"/>
  </si>
  <si>
    <t>RC3YB</t>
    <phoneticPr fontId="4" type="noConversion"/>
  </si>
  <si>
    <t>N8TJK</t>
  </si>
  <si>
    <t>HE01891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</si>
  <si>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</si>
  <si>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</si>
  <si>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HE01893</t>
    <phoneticPr fontId="4" type="noConversion"/>
  </si>
  <si>
    <t>退货重测</t>
    <phoneticPr fontId="4" type="noConversion"/>
  </si>
  <si>
    <t>JCET</t>
    <phoneticPr fontId="4" type="noConversion"/>
  </si>
  <si>
    <t>SOP8</t>
    <phoneticPr fontId="4" type="noConversion"/>
  </si>
  <si>
    <t>N8SFM-1</t>
  </si>
  <si>
    <t>N8SFL-1</t>
  </si>
  <si>
    <t>N8SFK-1</t>
  </si>
  <si>
    <t>N8C28-1</t>
  </si>
  <si>
    <t>N8C28-2</t>
  </si>
  <si>
    <t>N8QM8.03-1</t>
  </si>
  <si>
    <t>N8FWW-4</t>
  </si>
  <si>
    <t>N8S34-1</t>
  </si>
  <si>
    <t>N8S34-2</t>
  </si>
  <si>
    <t>N7S6P.02-1</t>
  </si>
  <si>
    <t>N8RJW-1</t>
  </si>
  <si>
    <t>N8F7Y-2</t>
  </si>
  <si>
    <t>N8L17-1</t>
  </si>
  <si>
    <t>N8L16-1</t>
  </si>
  <si>
    <t>N89N6;SJ033700</t>
  </si>
  <si>
    <t>N89N6;(SJ046100+SJ033700)</t>
  </si>
  <si>
    <t>N89NF;SJ046600</t>
  </si>
  <si>
    <t>N89NF;(SJ045500+SJ046600)</t>
  </si>
  <si>
    <t>N89S4;SJ034100</t>
  </si>
  <si>
    <t>N89S4;(SJ046500+SJ033900)</t>
  </si>
  <si>
    <t>N89N8;SJ046400</t>
  </si>
  <si>
    <t>N89N8;(SJ034200+SJ033900)</t>
  </si>
  <si>
    <t>N89NM;SJ046200</t>
  </si>
  <si>
    <t>N89NM;(SJ046000+SJ033900)</t>
  </si>
  <si>
    <t>N89S2;SJ033900</t>
  </si>
  <si>
    <t>N89NH;SJ046300</t>
  </si>
  <si>
    <t>N89S2;SJ043200</t>
  </si>
  <si>
    <t>N89NH;(SJ043200+SJ041502)</t>
  </si>
  <si>
    <t>N8LF5.03;SJ031300</t>
  </si>
  <si>
    <t>N8QM7;SJ031600</t>
  </si>
  <si>
    <t>N8QM7;(SJ031400+SJ031600)</t>
  </si>
  <si>
    <t>N8QMC.02;EP321600</t>
  </si>
  <si>
    <t>N8QM8.02;SJ032900</t>
  </si>
  <si>
    <t>N8S37-1</t>
  </si>
  <si>
    <t>N8S36-1</t>
  </si>
  <si>
    <t>SY8120ABC</t>
    <phoneticPr fontId="4" type="noConversion"/>
  </si>
  <si>
    <t>A21A1</t>
    <phoneticPr fontId="4" type="noConversion"/>
  </si>
  <si>
    <t>HE01894</t>
    <phoneticPr fontId="4" type="noConversion"/>
  </si>
  <si>
    <t>HT3XC</t>
    <phoneticPr fontId="4" type="noConversion"/>
  </si>
  <si>
    <t>HT3YA</t>
    <phoneticPr fontId="4" type="noConversion"/>
  </si>
  <si>
    <t>HE01895</t>
    <phoneticPr fontId="4" type="noConversion"/>
  </si>
  <si>
    <t>N8TT3</t>
  </si>
  <si>
    <t>SY7066QMC</t>
    <phoneticPr fontId="4" type="noConversion"/>
  </si>
  <si>
    <t>B23A2</t>
    <phoneticPr fontId="4" type="noConversion"/>
  </si>
  <si>
    <t>HE01896</t>
    <phoneticPr fontId="4" type="noConversion"/>
  </si>
  <si>
    <t>QFN2*2-10</t>
    <phoneticPr fontId="4" type="noConversion"/>
  </si>
  <si>
    <t>MG3XD</t>
    <phoneticPr fontId="4" type="noConversion"/>
  </si>
  <si>
    <t>MG3YA</t>
    <phoneticPr fontId="4" type="noConversion"/>
  </si>
  <si>
    <t>HJTC</t>
    <phoneticPr fontId="4" type="noConversion"/>
  </si>
  <si>
    <t>HE01897</t>
    <phoneticPr fontId="4" type="noConversion"/>
  </si>
  <si>
    <t>N8TF5</t>
  </si>
  <si>
    <t>SY7065AQMC</t>
    <phoneticPr fontId="4" type="noConversion"/>
  </si>
  <si>
    <t>B23E1</t>
    <phoneticPr fontId="4" type="noConversion"/>
  </si>
  <si>
    <t>HE01898</t>
    <phoneticPr fontId="4" type="noConversion"/>
  </si>
  <si>
    <t>VL3YA</t>
    <phoneticPr fontId="4" type="noConversion"/>
  </si>
  <si>
    <t>VL3YB</t>
    <phoneticPr fontId="4" type="noConversion"/>
  </si>
  <si>
    <t>HE01899</t>
    <phoneticPr fontId="4" type="noConversion"/>
  </si>
  <si>
    <t>N8W0P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</si>
  <si>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</si>
  <si>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TE00335</t>
    <phoneticPr fontId="4" type="noConversion"/>
  </si>
  <si>
    <t>TE00336</t>
    <phoneticPr fontId="4" type="noConversion"/>
  </si>
  <si>
    <r>
      <t>LD3Y</t>
    </r>
    <r>
      <rPr>
        <u/>
        <sz val="10"/>
        <rFont val="Arial"/>
        <family val="2"/>
      </rPr>
      <t>H</t>
    </r>
    <phoneticPr fontId="4" type="noConversion"/>
  </si>
  <si>
    <r>
      <t>LD3Y</t>
    </r>
    <r>
      <rPr>
        <u/>
        <sz val="10"/>
        <rFont val="Arial"/>
        <family val="2"/>
      </rPr>
      <t>I</t>
    </r>
    <phoneticPr fontId="4" type="noConversion"/>
  </si>
  <si>
    <t>TE00337</t>
    <phoneticPr fontId="4" type="noConversion"/>
  </si>
  <si>
    <t>TE00338</t>
    <phoneticPr fontId="4" type="noConversion"/>
  </si>
  <si>
    <r>
      <t>LD3Y</t>
    </r>
    <r>
      <rPr>
        <u/>
        <sz val="10"/>
        <rFont val="Arial"/>
        <family val="2"/>
      </rPr>
      <t>J</t>
    </r>
    <phoneticPr fontId="4" type="noConversion"/>
  </si>
  <si>
    <r>
      <t>LD3Y</t>
    </r>
    <r>
      <rPr>
        <u/>
        <sz val="10"/>
        <rFont val="Arial"/>
        <family val="2"/>
      </rPr>
      <t>K</t>
    </r>
    <phoneticPr fontId="4" type="noConversion"/>
  </si>
  <si>
    <t>N8F8W</t>
    <phoneticPr fontId="4" type="noConversion"/>
  </si>
  <si>
    <t>SY8088AAC</t>
    <phoneticPr fontId="4" type="noConversion"/>
  </si>
  <si>
    <t>A11C0</t>
    <phoneticPr fontId="4" type="noConversion"/>
  </si>
  <si>
    <t>JCET</t>
    <phoneticPr fontId="4" type="noConversion"/>
  </si>
  <si>
    <t>HE01900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</si>
  <si>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</si>
  <si>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HE01901</t>
    <phoneticPr fontId="4" type="noConversion"/>
  </si>
  <si>
    <t>HE01902</t>
    <phoneticPr fontId="4" type="noConversion"/>
  </si>
  <si>
    <t>HE01903</t>
    <phoneticPr fontId="4" type="noConversion"/>
  </si>
  <si>
    <r>
      <t>LD3Y</t>
    </r>
    <r>
      <rPr>
        <u/>
        <sz val="10"/>
        <rFont val="Arial"/>
        <family val="2"/>
      </rPr>
      <t>L</t>
    </r>
    <phoneticPr fontId="4" type="noConversion"/>
  </si>
  <si>
    <r>
      <t>LD3Y</t>
    </r>
    <r>
      <rPr>
        <u/>
        <sz val="10"/>
        <rFont val="Arial"/>
        <family val="2"/>
      </rPr>
      <t>M</t>
    </r>
    <phoneticPr fontId="4" type="noConversion"/>
  </si>
  <si>
    <r>
      <t>LD3Y</t>
    </r>
    <r>
      <rPr>
        <u/>
        <sz val="10"/>
        <rFont val="Arial"/>
        <family val="2"/>
      </rPr>
      <t>N</t>
    </r>
    <phoneticPr fontId="4" type="noConversion"/>
  </si>
  <si>
    <r>
      <t>LD3Y</t>
    </r>
    <r>
      <rPr>
        <u/>
        <sz val="10"/>
        <rFont val="Arial"/>
        <family val="2"/>
      </rPr>
      <t>O</t>
    </r>
    <phoneticPr fontId="4" type="noConversion"/>
  </si>
  <si>
    <t>N8F93</t>
  </si>
  <si>
    <t>SYDH87ABC</t>
    <phoneticPr fontId="4" type="noConversion"/>
  </si>
  <si>
    <t>B18FA0</t>
  </si>
  <si>
    <t>JCET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</si>
  <si>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</si>
  <si>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TW3TD</t>
    <phoneticPr fontId="4" type="noConversion"/>
  </si>
  <si>
    <t>TW3YA</t>
    <phoneticPr fontId="4" type="noConversion"/>
  </si>
  <si>
    <t>HJTC</t>
    <phoneticPr fontId="4" type="noConversion"/>
  </si>
  <si>
    <t>HE01905</t>
    <phoneticPr fontId="4" type="noConversion"/>
  </si>
  <si>
    <t>N8N0G</t>
  </si>
  <si>
    <t>HE01904</t>
    <phoneticPr fontId="4" type="noConversion"/>
  </si>
  <si>
    <t>SY8121BABC</t>
    <phoneticPr fontId="4" type="noConversion"/>
  </si>
  <si>
    <t>A21D0</t>
    <phoneticPr fontId="4" type="noConversion"/>
  </si>
  <si>
    <t>TV3TA</t>
    <phoneticPr fontId="4" type="noConversion"/>
  </si>
  <si>
    <t>TV3YA</t>
    <phoneticPr fontId="4" type="noConversion"/>
  </si>
  <si>
    <t>HE01906</t>
    <phoneticPr fontId="4" type="noConversion"/>
  </si>
  <si>
    <t>SYDH67FAC</t>
    <phoneticPr fontId="4" type="noConversion"/>
  </si>
  <si>
    <t>E02CD0+A5X03A</t>
    <phoneticPr fontId="4" type="noConversion"/>
  </si>
  <si>
    <t>AKW3YA</t>
    <phoneticPr fontId="4" type="noConversion"/>
  </si>
  <si>
    <t>ASMC</t>
    <phoneticPr fontId="4" type="noConversion"/>
  </si>
  <si>
    <t>4+5</t>
    <phoneticPr fontId="4" type="noConversion"/>
  </si>
  <si>
    <t>N8H6G+SJ045100</t>
    <phoneticPr fontId="4" type="noConversion"/>
  </si>
  <si>
    <t>HE01907</t>
    <phoneticPr fontId="4" type="noConversion"/>
  </si>
  <si>
    <t>N8H6G+SJ045100</t>
    <phoneticPr fontId="4" type="noConversion"/>
  </si>
  <si>
    <t>22#~25#+7#~12#</t>
    <phoneticPr fontId="4" type="noConversion"/>
  </si>
  <si>
    <t>SY5810BABC</t>
    <phoneticPr fontId="4" type="noConversion"/>
  </si>
  <si>
    <t>E02FB0</t>
    <phoneticPr fontId="4" type="noConversion"/>
  </si>
  <si>
    <t>JCET</t>
    <phoneticPr fontId="4" type="noConversion"/>
  </si>
  <si>
    <t>HE01908</t>
    <phoneticPr fontId="4" type="noConversion"/>
  </si>
  <si>
    <t>PR3YA</t>
    <phoneticPr fontId="4" type="noConversion"/>
  </si>
  <si>
    <t>N8QMF.01</t>
  </si>
  <si>
    <t>11#~23#</t>
  </si>
  <si>
    <t>SY7066QMC</t>
    <phoneticPr fontId="4" type="noConversion"/>
  </si>
  <si>
    <t>B23A2</t>
    <phoneticPr fontId="4" type="noConversion"/>
  </si>
  <si>
    <t>HE01909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</si>
  <si>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</si>
  <si>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QFN2*2-10</t>
    <phoneticPr fontId="4" type="noConversion"/>
  </si>
  <si>
    <t>QFN2*2-10</t>
    <phoneticPr fontId="4" type="noConversion"/>
  </si>
  <si>
    <t>MG3YB</t>
    <phoneticPr fontId="4" type="noConversion"/>
  </si>
  <si>
    <t>MG3YC</t>
    <phoneticPr fontId="4" type="noConversion"/>
  </si>
  <si>
    <t>HE01910</t>
    <phoneticPr fontId="4" type="noConversion"/>
  </si>
  <si>
    <t>HE01911</t>
    <phoneticPr fontId="4" type="noConversion"/>
  </si>
  <si>
    <t>HE01912</t>
    <phoneticPr fontId="4" type="noConversion"/>
  </si>
  <si>
    <t>MG3YD</t>
    <phoneticPr fontId="4" type="noConversion"/>
  </si>
  <si>
    <t>MG3YE</t>
    <phoneticPr fontId="4" type="noConversion"/>
  </si>
  <si>
    <t>N8TF6</t>
  </si>
  <si>
    <t>N8TJM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</si>
  <si>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</si>
  <si>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</si>
  <si>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</si>
  <si>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N8TF3-1</t>
  </si>
  <si>
    <t>N8TF4-1</t>
  </si>
  <si>
    <t>N89NK-1</t>
  </si>
  <si>
    <t>N89NK-2</t>
  </si>
  <si>
    <t>N8A91.01-1</t>
  </si>
  <si>
    <t>N8SFN-1</t>
  </si>
  <si>
    <t>N8TT3-1</t>
  </si>
  <si>
    <t>N8F93-1</t>
  </si>
  <si>
    <t>N8F93-2</t>
  </si>
  <si>
    <t>N8F93-3</t>
  </si>
  <si>
    <t>N8N0H-3</t>
  </si>
  <si>
    <t>N8CNF.01-1</t>
  </si>
  <si>
    <t>N8H6G;SJ045100-1</t>
  </si>
  <si>
    <t>N8R20-1</t>
  </si>
  <si>
    <t>SY58292FAC</t>
    <phoneticPr fontId="4" type="noConversion"/>
  </si>
  <si>
    <t>HE00912</t>
    <phoneticPr fontId="4" type="noConversion"/>
  </si>
  <si>
    <t>HE01015</t>
    <phoneticPr fontId="4" type="noConversion"/>
  </si>
  <si>
    <t>SY5800BFAC</t>
    <phoneticPr fontId="4" type="noConversion"/>
  </si>
  <si>
    <t>E02R2</t>
    <phoneticPr fontId="4" type="noConversion"/>
  </si>
  <si>
    <t>JCET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</si>
  <si>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</si>
  <si>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AGB3XC</t>
    <phoneticPr fontId="4" type="noConversion"/>
  </si>
  <si>
    <t>AGB3YA</t>
    <phoneticPr fontId="4" type="noConversion"/>
  </si>
  <si>
    <t>HJTC</t>
    <phoneticPr fontId="4" type="noConversion"/>
  </si>
  <si>
    <t>HE01913</t>
    <phoneticPr fontId="4" type="noConversion"/>
  </si>
  <si>
    <t>SY5824AABC</t>
    <phoneticPr fontId="4" type="noConversion"/>
  </si>
  <si>
    <t>E02QB0</t>
    <phoneticPr fontId="4" type="noConversion"/>
  </si>
  <si>
    <t>TC3WA</t>
    <phoneticPr fontId="4" type="noConversion"/>
  </si>
  <si>
    <t>TC3YA</t>
    <phoneticPr fontId="4" type="noConversion"/>
  </si>
  <si>
    <t>N8QMJ</t>
  </si>
  <si>
    <t>HE01914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</si>
  <si>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</si>
  <si>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SY8071AAC</t>
    <phoneticPr fontId="4" type="noConversion"/>
  </si>
  <si>
    <t>A11E0</t>
    <phoneticPr fontId="4" type="noConversion"/>
  </si>
  <si>
    <t>HE01915</t>
    <phoneticPr fontId="4" type="noConversion"/>
  </si>
  <si>
    <t>NA3XB</t>
    <phoneticPr fontId="4" type="noConversion"/>
  </si>
  <si>
    <t>NA3YA</t>
    <phoneticPr fontId="4" type="noConversion"/>
  </si>
  <si>
    <t>N8FWT.04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</si>
  <si>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</si>
  <si>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SY8077AAC</t>
    <phoneticPr fontId="4" type="noConversion"/>
  </si>
  <si>
    <t>A51A0</t>
    <phoneticPr fontId="4" type="noConversion"/>
  </si>
  <si>
    <t>HE01916</t>
    <phoneticPr fontId="4" type="noConversion"/>
  </si>
  <si>
    <t>TR3RA</t>
    <phoneticPr fontId="4" type="noConversion"/>
  </si>
  <si>
    <t>TR3YA</t>
    <phoneticPr fontId="4" type="noConversion"/>
  </si>
  <si>
    <t>HE01917</t>
    <phoneticPr fontId="4" type="noConversion"/>
  </si>
  <si>
    <t>N8TJP</t>
  </si>
  <si>
    <t>SY8003DFC</t>
    <phoneticPr fontId="4" type="noConversion"/>
  </si>
  <si>
    <t>JCET</t>
    <phoneticPr fontId="4" type="noConversion"/>
  </si>
  <si>
    <t>HE01918</t>
    <phoneticPr fontId="4" type="noConversion"/>
  </si>
  <si>
    <t>HE01919</t>
    <phoneticPr fontId="4" type="noConversion"/>
  </si>
  <si>
    <t>A25A1</t>
    <phoneticPr fontId="4" type="noConversion"/>
  </si>
  <si>
    <t>A25A1</t>
    <phoneticPr fontId="4" type="noConversion"/>
  </si>
  <si>
    <t>DFN2*2-8</t>
    <phoneticPr fontId="4" type="noConversion"/>
  </si>
  <si>
    <t>JD3XC</t>
    <phoneticPr fontId="4" type="noConversion"/>
  </si>
  <si>
    <t>JD3YA</t>
    <phoneticPr fontId="4" type="noConversion"/>
  </si>
  <si>
    <t>N8W0N</t>
  </si>
  <si>
    <t>1#~12#</t>
    <phoneticPr fontId="4" type="noConversion"/>
  </si>
  <si>
    <t>A42B3</t>
    <phoneticPr fontId="4" type="noConversion"/>
  </si>
  <si>
    <t>KT3YB</t>
    <phoneticPr fontId="4" type="noConversion"/>
  </si>
  <si>
    <t>N8TJN.02</t>
  </si>
  <si>
    <t>HE01920</t>
    <phoneticPr fontId="4" type="noConversion"/>
  </si>
  <si>
    <t>SY8868QMC</t>
    <phoneticPr fontId="4" type="noConversion"/>
  </si>
  <si>
    <t>SY7301AADC</t>
    <phoneticPr fontId="4" type="noConversion"/>
  </si>
  <si>
    <t>B40LA0</t>
    <phoneticPr fontId="4" type="noConversion"/>
  </si>
  <si>
    <t>HE01921</t>
    <phoneticPr fontId="4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</si>
  <si>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</si>
  <si>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WG3XA</t>
    <phoneticPr fontId="4" type="noConversion"/>
  </si>
  <si>
    <t>WG3YA</t>
    <phoneticPr fontId="4" type="noConversion"/>
  </si>
  <si>
    <t>HE01922</t>
    <phoneticPr fontId="4" type="noConversion"/>
  </si>
  <si>
    <t>N8JP4.02</t>
  </si>
  <si>
    <t>11#~20#</t>
    <phoneticPr fontId="4" type="noConversion"/>
  </si>
  <si>
    <t>QFN2*2-10</t>
    <phoneticPr fontId="4" type="noConversion"/>
  </si>
  <si>
    <t>HJTC</t>
    <phoneticPr fontId="4" type="noConversion"/>
  </si>
  <si>
    <t>B23E1</t>
  </si>
  <si>
    <t>B23E1</t>
    <phoneticPr fontId="4" type="noConversion"/>
  </si>
  <si>
    <t>VL3YC</t>
    <phoneticPr fontId="4" type="noConversion"/>
  </si>
  <si>
    <t>VL3YD</t>
    <phoneticPr fontId="4" type="noConversion"/>
  </si>
  <si>
    <t>HE01923</t>
    <phoneticPr fontId="4" type="noConversion"/>
  </si>
  <si>
    <t>VL3YE</t>
    <phoneticPr fontId="4" type="noConversion"/>
  </si>
  <si>
    <t>N8TJL</t>
  </si>
  <si>
    <t>N8TJL.08</t>
  </si>
  <si>
    <t>JCET</t>
    <phoneticPr fontId="4" type="noConversion"/>
  </si>
  <si>
    <t>HE01924</t>
    <phoneticPr fontId="4" type="noConversion"/>
  </si>
  <si>
    <t>ARC3YA</t>
    <phoneticPr fontId="4" type="noConversion"/>
  </si>
  <si>
    <t>3+4</t>
    <phoneticPr fontId="4" type="noConversion"/>
  </si>
  <si>
    <t>N8P43+SJ043400</t>
    <phoneticPr fontId="4" type="noConversion"/>
  </si>
  <si>
    <t>SY58282FAC</t>
    <phoneticPr fontId="4" type="noConversion"/>
  </si>
  <si>
    <r>
      <t>23#(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)~25#(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</rPr>
      <t>)+1#~4#</t>
    </r>
    <phoneticPr fontId="4" type="noConversion"/>
  </si>
  <si>
    <r>
      <rPr>
        <sz val="10"/>
        <rFont val="宋体"/>
        <family val="3"/>
        <charset val="134"/>
      </rPr>
      <t>已做好</t>
    </r>
    <r>
      <rPr>
        <sz val="10"/>
        <rFont val="Arial"/>
        <family val="2"/>
      </rPr>
      <t>Bumping</t>
    </r>
    <r>
      <rPr>
        <sz val="10"/>
        <rFont val="宋体"/>
        <family val="3"/>
        <charset val="134"/>
      </rPr>
      <t>，工程</t>
    </r>
    <r>
      <rPr>
        <sz val="10"/>
        <rFont val="Arial"/>
        <family val="2"/>
      </rPr>
      <t>wafer,Marcom</t>
    </r>
    <r>
      <rPr>
        <sz val="10"/>
        <rFont val="宋体"/>
        <family val="3"/>
        <charset val="134"/>
      </rPr>
      <t>需要</t>
    </r>
    <phoneticPr fontId="4" type="noConversion"/>
  </si>
  <si>
    <t>SY7802PHC</t>
    <phoneticPr fontId="4" type="noConversion"/>
  </si>
  <si>
    <t>B19A0</t>
    <phoneticPr fontId="4" type="noConversion"/>
  </si>
  <si>
    <t>NFME</t>
    <phoneticPr fontId="4" type="noConversion"/>
  </si>
  <si>
    <t>NFME</t>
    <phoneticPr fontId="4" type="noConversion"/>
  </si>
  <si>
    <t>GE00010</t>
    <phoneticPr fontId="4" type="noConversion"/>
  </si>
  <si>
    <t>GE00011</t>
    <phoneticPr fontId="4" type="noConversion"/>
  </si>
  <si>
    <t>CSP1.92*1.92-16</t>
    <phoneticPr fontId="4" type="noConversion"/>
  </si>
  <si>
    <t>WW3YA</t>
    <phoneticPr fontId="4" type="noConversion"/>
  </si>
  <si>
    <t>HJTC</t>
    <phoneticPr fontId="4" type="noConversion"/>
  </si>
  <si>
    <t>HJTC</t>
    <phoneticPr fontId="4" type="noConversion"/>
  </si>
  <si>
    <t>N8HS8</t>
    <phoneticPr fontId="4" type="noConversion"/>
  </si>
  <si>
    <t>GE00012</t>
    <phoneticPr fontId="4" type="noConversion"/>
  </si>
  <si>
    <t>WW3YB</t>
    <phoneticPr fontId="4" type="noConversion"/>
  </si>
  <si>
    <t>N8HS8.04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</si>
  <si>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</si>
  <si>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HE01244</t>
  </si>
  <si>
    <t>N8QMC</t>
    <phoneticPr fontId="4" type="noConversion"/>
  </si>
  <si>
    <t>N8QMC</t>
    <phoneticPr fontId="4" type="noConversion"/>
  </si>
  <si>
    <t>PR3WA</t>
    <phoneticPr fontId="4" type="noConversion"/>
  </si>
  <si>
    <t>E02FB0</t>
    <phoneticPr fontId="4" type="noConversion"/>
  </si>
  <si>
    <t>SY5810BABC</t>
    <phoneticPr fontId="4" type="noConversion"/>
  </si>
  <si>
    <t>N8M20-2</t>
    <phoneticPr fontId="4" type="noConversion"/>
  </si>
  <si>
    <t>N8QMC-1</t>
    <phoneticPr fontId="4" type="noConversion"/>
  </si>
  <si>
    <t>17#~21#+(4#~10#+1#)</t>
    <phoneticPr fontId="3" type="noConversion"/>
  </si>
  <si>
    <t>N8QM8.02+(SJ032900+SJ017200)</t>
    <phoneticPr fontId="3" type="noConversion"/>
  </si>
  <si>
    <t>N8QMH</t>
    <phoneticPr fontId="4" type="noConversion"/>
  </si>
  <si>
    <t>N83N1;SJ012200</t>
    <phoneticPr fontId="4" type="noConversion"/>
  </si>
  <si>
    <t>余片处理</t>
  </si>
  <si>
    <t>E14G1+A3X03A</t>
  </si>
  <si>
    <t>HE01925</t>
    <phoneticPr fontId="4" type="noConversion"/>
  </si>
  <si>
    <t>ARC3YB</t>
    <phoneticPr fontId="4" type="noConversion"/>
  </si>
  <si>
    <t>8+15</t>
    <phoneticPr fontId="4" type="noConversion"/>
  </si>
  <si>
    <t>N8P43.03+SJ043400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</si>
  <si>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</si>
  <si>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15#~22#+5#~19#</t>
    <phoneticPr fontId="4" type="noConversion"/>
  </si>
  <si>
    <t>SOT236131206344/SOT236131212325</t>
    <phoneticPr fontId="4" type="noConversion"/>
  </si>
  <si>
    <t>SOT236131209030</t>
    <phoneticPr fontId="4" type="noConversion"/>
  </si>
  <si>
    <t>SOT236131209033</t>
    <phoneticPr fontId="4" type="noConversion"/>
  </si>
  <si>
    <t>SOT235131205277</t>
    <phoneticPr fontId="4" type="noConversion"/>
  </si>
  <si>
    <t>SOT235131205278</t>
    <phoneticPr fontId="4" type="noConversion"/>
  </si>
  <si>
    <t>SOT235131205279</t>
    <phoneticPr fontId="4" type="noConversion"/>
  </si>
  <si>
    <t>SOT235131205205</t>
    <phoneticPr fontId="4" type="noConversion"/>
  </si>
  <si>
    <t>SOT235131205206</t>
    <phoneticPr fontId="4" type="noConversion"/>
  </si>
  <si>
    <t>SOT235131207201</t>
    <phoneticPr fontId="4" type="noConversion"/>
  </si>
  <si>
    <t>SOT235131207202</t>
    <phoneticPr fontId="4" type="noConversion"/>
  </si>
  <si>
    <t>SOT235131207204</t>
    <phoneticPr fontId="4" type="noConversion"/>
  </si>
  <si>
    <t>SOT235131208037</t>
    <phoneticPr fontId="4" type="noConversion"/>
  </si>
  <si>
    <t>SOT235131206301</t>
    <phoneticPr fontId="4" type="noConversion"/>
  </si>
  <si>
    <t>SOT235131207147</t>
    <phoneticPr fontId="4" type="noConversion"/>
  </si>
  <si>
    <t>SOT235131205280</t>
    <phoneticPr fontId="4" type="noConversion"/>
  </si>
  <si>
    <t>SOT235131207149</t>
    <phoneticPr fontId="4" type="noConversion"/>
  </si>
  <si>
    <t>A51A0</t>
    <phoneticPr fontId="4" type="noConversion"/>
  </si>
  <si>
    <t>JCET</t>
    <phoneticPr fontId="4" type="noConversion"/>
  </si>
  <si>
    <t>HE01926</t>
    <phoneticPr fontId="4" type="noConversion"/>
  </si>
  <si>
    <t>TR3YB</t>
    <phoneticPr fontId="4" type="noConversion"/>
  </si>
  <si>
    <t>TR3ZA</t>
    <phoneticPr fontId="4" type="noConversion"/>
  </si>
  <si>
    <t>HJTC</t>
    <phoneticPr fontId="4" type="noConversion"/>
  </si>
  <si>
    <t>N8TJP.07</t>
  </si>
  <si>
    <t>SY8077AAC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</si>
  <si>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</si>
  <si>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SY8002BABC</t>
    <phoneticPr fontId="4" type="noConversion"/>
  </si>
  <si>
    <t>A25F0</t>
    <phoneticPr fontId="4" type="noConversion"/>
  </si>
  <si>
    <t>NT3XB</t>
    <phoneticPr fontId="4" type="noConversion"/>
  </si>
  <si>
    <t>NT3ZA</t>
    <phoneticPr fontId="4" type="noConversion"/>
  </si>
  <si>
    <t>N8WJ5.04</t>
  </si>
  <si>
    <t>HE01927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</si>
  <si>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</si>
  <si>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</si>
  <si>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TE00339</t>
    <phoneticPr fontId="4" type="noConversion"/>
  </si>
  <si>
    <t>LD3ZA</t>
    <phoneticPr fontId="4" type="noConversion"/>
  </si>
  <si>
    <t>TE00340</t>
    <phoneticPr fontId="4" type="noConversion"/>
  </si>
  <si>
    <t>TE00341</t>
    <phoneticPr fontId="4" type="noConversion"/>
  </si>
  <si>
    <t>TE00342</t>
    <phoneticPr fontId="4" type="noConversion"/>
  </si>
  <si>
    <t>LD3ZB</t>
    <phoneticPr fontId="4" type="noConversion"/>
  </si>
  <si>
    <t>LD3ZC</t>
    <phoneticPr fontId="4" type="noConversion"/>
  </si>
  <si>
    <t>N8WHM</t>
    <phoneticPr fontId="4" type="noConversion"/>
  </si>
  <si>
    <t>1#~6#</t>
    <phoneticPr fontId="4" type="noConversion"/>
  </si>
  <si>
    <t>7#~12#</t>
    <phoneticPr fontId="4" type="noConversion"/>
  </si>
  <si>
    <t>13#~18#</t>
    <phoneticPr fontId="4" type="noConversion"/>
  </si>
  <si>
    <t>19#~25#</t>
    <phoneticPr fontId="4" type="noConversion"/>
  </si>
  <si>
    <t>A25C1</t>
    <phoneticPr fontId="4" type="noConversion"/>
  </si>
  <si>
    <t>TE00343</t>
    <phoneticPr fontId="4" type="noConversion"/>
  </si>
  <si>
    <t>KV3UC</t>
    <phoneticPr fontId="4" type="noConversion"/>
  </si>
  <si>
    <t>KV3ZA</t>
    <phoneticPr fontId="4" type="noConversion"/>
  </si>
  <si>
    <t>TE00344</t>
    <phoneticPr fontId="4" type="noConversion"/>
  </si>
  <si>
    <t>KV3ZB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</si>
  <si>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</si>
  <si>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N8WAC</t>
    <phoneticPr fontId="4" type="noConversion"/>
  </si>
  <si>
    <t>1#~12#</t>
    <phoneticPr fontId="4" type="noConversion"/>
  </si>
  <si>
    <t>13#~25#</t>
    <phoneticPr fontId="4" type="noConversion"/>
  </si>
  <si>
    <t>C23C0</t>
    <phoneticPr fontId="4" type="noConversion"/>
  </si>
  <si>
    <t>GE00013</t>
    <phoneticPr fontId="4" type="noConversion"/>
  </si>
  <si>
    <t>SY6880CPGC</t>
    <phoneticPr fontId="4" type="noConversion"/>
  </si>
  <si>
    <t>CSP2*1.8-12</t>
    <phoneticPr fontId="4" type="noConversion"/>
  </si>
  <si>
    <t>YH3ZA</t>
    <phoneticPr fontId="4" type="noConversion"/>
  </si>
  <si>
    <t>N8RFS</t>
    <phoneticPr fontId="4" type="noConversion"/>
  </si>
  <si>
    <t>1#~3#</t>
    <phoneticPr fontId="4" type="noConversion"/>
  </si>
  <si>
    <t>SY8121ABC</t>
    <phoneticPr fontId="4" type="noConversion"/>
  </si>
  <si>
    <t>SY8060DCC</t>
    <phoneticPr fontId="4" type="noConversion"/>
  </si>
  <si>
    <t>JCET</t>
    <phoneticPr fontId="4" type="noConversion"/>
  </si>
  <si>
    <t>A11A1</t>
    <phoneticPr fontId="4" type="noConversion"/>
  </si>
  <si>
    <t>HE01928</t>
    <phoneticPr fontId="4" type="noConversion"/>
  </si>
  <si>
    <t>D</t>
    <phoneticPr fontId="4" type="noConversion"/>
  </si>
  <si>
    <t>LX3XA</t>
    <phoneticPr fontId="4" type="noConversion"/>
  </si>
  <si>
    <t>LX3ZA</t>
    <phoneticPr fontId="4" type="noConversion"/>
  </si>
  <si>
    <t>HJTC</t>
    <phoneticPr fontId="4" type="noConversion"/>
  </si>
  <si>
    <t>N8WN8.02</t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</si>
  <si>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</si>
  <si>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SY8003DFC</t>
    <phoneticPr fontId="4" type="noConversion"/>
  </si>
  <si>
    <t>A25A1</t>
    <phoneticPr fontId="4" type="noConversion"/>
  </si>
  <si>
    <t>HE01929</t>
    <phoneticPr fontId="4" type="noConversion"/>
  </si>
  <si>
    <t>DFN2*2-8</t>
    <phoneticPr fontId="4" type="noConversion"/>
  </si>
  <si>
    <t>JD3YB</t>
    <phoneticPr fontId="4" type="noConversion"/>
  </si>
  <si>
    <t>JD3ZA</t>
    <phoneticPr fontId="4" type="noConversion"/>
  </si>
  <si>
    <t>HE01930</t>
    <phoneticPr fontId="4" type="noConversion"/>
  </si>
  <si>
    <t>JD3ZB</t>
    <phoneticPr fontId="4" type="noConversion"/>
  </si>
  <si>
    <t>HE01931</t>
    <phoneticPr fontId="4" type="noConversion"/>
  </si>
  <si>
    <t>HE01932</t>
    <phoneticPr fontId="4" type="noConversion"/>
  </si>
  <si>
    <t>JD3ZC</t>
    <phoneticPr fontId="4" type="noConversion"/>
  </si>
  <si>
    <t>JD3ZD</t>
    <phoneticPr fontId="4" type="noConversion"/>
  </si>
  <si>
    <t>N8W58</t>
  </si>
  <si>
    <t>N8W59</t>
  </si>
  <si>
    <t>DFN2*2-8</t>
    <phoneticPr fontId="4" type="noConversion"/>
  </si>
  <si>
    <t>JD3ZE</t>
    <phoneticPr fontId="4" type="noConversion"/>
  </si>
  <si>
    <t>N8WAA</t>
  </si>
  <si>
    <t>1#~5#,7#,9#~12#</t>
  </si>
  <si>
    <t>HE01933</t>
    <phoneticPr fontId="4" type="noConversion"/>
  </si>
  <si>
    <t>SY8089AAC</t>
    <phoneticPr fontId="4" type="noConversion"/>
  </si>
  <si>
    <t>HE01934</t>
    <phoneticPr fontId="4" type="noConversion"/>
  </si>
  <si>
    <t>JX3WA</t>
    <phoneticPr fontId="4" type="noConversion"/>
  </si>
  <si>
    <t>JX3ZA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</si>
  <si>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</si>
  <si>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SY7200AABC</t>
    <phoneticPr fontId="4" type="noConversion"/>
  </si>
  <si>
    <t>B07L1</t>
    <phoneticPr fontId="4" type="noConversion"/>
  </si>
  <si>
    <t>JCET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</si>
  <si>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</si>
  <si>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HY3WG</t>
    <phoneticPr fontId="4" type="noConversion"/>
  </si>
  <si>
    <t>HY3ZA</t>
    <phoneticPr fontId="4" type="noConversion"/>
  </si>
  <si>
    <t>HE01935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</si>
  <si>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</si>
  <si>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B23A2</t>
    <phoneticPr fontId="4" type="noConversion"/>
  </si>
  <si>
    <t>HE01936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</si>
  <si>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</si>
  <si>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MG3YF</t>
    <phoneticPr fontId="4" type="noConversion"/>
  </si>
  <si>
    <t>MG3ZA</t>
    <phoneticPr fontId="4" type="noConversion"/>
  </si>
  <si>
    <t>SY7066QMC</t>
    <phoneticPr fontId="4" type="noConversion"/>
  </si>
  <si>
    <t>HE01937</t>
    <phoneticPr fontId="4" type="noConversion"/>
  </si>
  <si>
    <t>HE01938</t>
    <phoneticPr fontId="4" type="noConversion"/>
  </si>
  <si>
    <t>HE01939</t>
    <phoneticPr fontId="4" type="noConversion"/>
  </si>
  <si>
    <t>HE01940</t>
    <phoneticPr fontId="4" type="noConversion"/>
  </si>
  <si>
    <t>HE01941</t>
    <phoneticPr fontId="4" type="noConversion"/>
  </si>
  <si>
    <t>HE01942</t>
    <phoneticPr fontId="4" type="noConversion"/>
  </si>
  <si>
    <t>HE01943</t>
    <phoneticPr fontId="4" type="noConversion"/>
  </si>
  <si>
    <t>HE01944</t>
    <phoneticPr fontId="4" type="noConversion"/>
  </si>
  <si>
    <t>HE01945</t>
    <phoneticPr fontId="4" type="noConversion"/>
  </si>
  <si>
    <t>MG3ZB</t>
    <phoneticPr fontId="4" type="noConversion"/>
  </si>
  <si>
    <t>MG3ZC</t>
    <phoneticPr fontId="4" type="noConversion"/>
  </si>
  <si>
    <t>MG3ZD</t>
    <phoneticPr fontId="4" type="noConversion"/>
  </si>
  <si>
    <t>MG3ZE</t>
    <phoneticPr fontId="4" type="noConversion"/>
  </si>
  <si>
    <t>MG3ZF</t>
    <phoneticPr fontId="4" type="noConversion"/>
  </si>
  <si>
    <t>MG3ZG</t>
    <phoneticPr fontId="4" type="noConversion"/>
  </si>
  <si>
    <t>MG3ZH</t>
    <phoneticPr fontId="4" type="noConversion"/>
  </si>
  <si>
    <t>MG3ZI</t>
    <phoneticPr fontId="4" type="noConversion"/>
  </si>
  <si>
    <t>MG3ZJ</t>
    <phoneticPr fontId="4" type="noConversion"/>
  </si>
  <si>
    <t>N8W54</t>
  </si>
  <si>
    <t>N8WA5</t>
  </si>
  <si>
    <t>N8WA4</t>
  </si>
  <si>
    <t>N8W55</t>
  </si>
  <si>
    <t>N8WJ3</t>
  </si>
  <si>
    <t>QFN2*2-10</t>
    <phoneticPr fontId="4" type="noConversion"/>
  </si>
  <si>
    <t>A21A1</t>
    <phoneticPr fontId="4" type="noConversion"/>
  </si>
  <si>
    <t>HE01946</t>
    <phoneticPr fontId="4" type="noConversion"/>
  </si>
  <si>
    <t>HB3YC</t>
    <phoneticPr fontId="4" type="noConversion"/>
  </si>
  <si>
    <t>HB3ZA</t>
    <phoneticPr fontId="4" type="noConversion"/>
  </si>
  <si>
    <t>N8WJ8</t>
  </si>
  <si>
    <t>SY8100AABC</t>
    <phoneticPr fontId="4" type="noConversion"/>
  </si>
  <si>
    <t>HE01947</t>
    <phoneticPr fontId="4" type="noConversion"/>
  </si>
  <si>
    <t>A38A3</t>
    <phoneticPr fontId="4" type="noConversion"/>
  </si>
  <si>
    <t>JR3OB</t>
    <phoneticPr fontId="4" type="noConversion"/>
  </si>
  <si>
    <t>JR3ZA</t>
    <phoneticPr fontId="4" type="noConversion"/>
  </si>
  <si>
    <t>N8TT2.02</t>
  </si>
  <si>
    <t>TSOT23-6</t>
    <phoneticPr fontId="4" type="noConversion"/>
  </si>
  <si>
    <t>A38A1/A38A2</t>
    <phoneticPr fontId="4" type="noConversion"/>
  </si>
  <si>
    <t>SY8105ADC</t>
    <phoneticPr fontId="4" type="noConversion"/>
  </si>
  <si>
    <t>A38B0</t>
    <phoneticPr fontId="4" type="noConversion"/>
  </si>
  <si>
    <t>HE01948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</si>
  <si>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</si>
  <si>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NY3XA</t>
    <phoneticPr fontId="4" type="noConversion"/>
  </si>
  <si>
    <t>NY3ZA</t>
    <phoneticPr fontId="4" type="noConversion"/>
  </si>
  <si>
    <t>HE01949</t>
    <phoneticPr fontId="4" type="noConversion"/>
  </si>
  <si>
    <t>N8TT2</t>
  </si>
  <si>
    <t>SY8105ADC</t>
    <phoneticPr fontId="4" type="noConversion"/>
  </si>
  <si>
    <t>E02TD0+A3X02A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</si>
  <si>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</si>
  <si>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AML3XG</t>
    <phoneticPr fontId="3" type="noConversion"/>
  </si>
  <si>
    <t>ASMC</t>
    <phoneticPr fontId="4" type="noConversion"/>
  </si>
  <si>
    <t>4+8</t>
    <phoneticPr fontId="4" type="noConversion"/>
  </si>
  <si>
    <t>HE01950</t>
    <phoneticPr fontId="4" type="noConversion"/>
  </si>
  <si>
    <t>N8QMF.02+SJ032800</t>
    <phoneticPr fontId="4" type="noConversion"/>
  </si>
  <si>
    <t>1#~4#+1#~8#</t>
    <phoneticPr fontId="4" type="noConversion"/>
  </si>
  <si>
    <t>SY58293AFAC</t>
    <phoneticPr fontId="4" type="noConversion"/>
  </si>
  <si>
    <t>SY58593AFAC</t>
    <phoneticPr fontId="4" type="noConversion"/>
  </si>
  <si>
    <t>E02TD0+A2X02A</t>
    <phoneticPr fontId="4" type="noConversion"/>
  </si>
  <si>
    <t>AMK3TE</t>
    <phoneticPr fontId="4" type="noConversion"/>
  </si>
  <si>
    <t>AMK3ZA</t>
    <phoneticPr fontId="4" type="noConversion"/>
  </si>
  <si>
    <t>6+12</t>
    <phoneticPr fontId="4" type="noConversion"/>
  </si>
  <si>
    <t>N8QMF.02+SJ047400</t>
    <phoneticPr fontId="4" type="noConversion"/>
  </si>
  <si>
    <t>6#~10#+1#~4#,6#~13#</t>
    <phoneticPr fontId="4" type="noConversion"/>
  </si>
  <si>
    <t>HE01951</t>
    <phoneticPr fontId="4" type="noConversion"/>
  </si>
  <si>
    <t>SY58596AFAC</t>
    <phoneticPr fontId="4" type="noConversion"/>
  </si>
  <si>
    <t>E02TJ0+A2X06B</t>
    <phoneticPr fontId="4" type="noConversion"/>
  </si>
  <si>
    <t>JCET</t>
    <phoneticPr fontId="4" type="noConversion"/>
  </si>
  <si>
    <t>HE01952</t>
    <phoneticPr fontId="4" type="noConversion"/>
  </si>
  <si>
    <t>AQU3ZA</t>
    <phoneticPr fontId="4" type="noConversion"/>
  </si>
  <si>
    <t>ASMC</t>
    <phoneticPr fontId="4" type="noConversion"/>
  </si>
  <si>
    <t>4+18</t>
    <phoneticPr fontId="4" type="noConversion"/>
  </si>
  <si>
    <t>N8WAJ.01+SJ048200</t>
    <phoneticPr fontId="4" type="noConversion"/>
  </si>
  <si>
    <r>
      <t>1#~4#+2#~13#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17#~22#</t>
    </r>
    <phoneticPr fontId="4" type="noConversion"/>
  </si>
  <si>
    <t>SY7063QMC</t>
    <phoneticPr fontId="4" type="noConversion"/>
  </si>
  <si>
    <t>B23D0</t>
    <phoneticPr fontId="4" type="noConversion"/>
  </si>
  <si>
    <t>UJ3XB</t>
    <phoneticPr fontId="4" type="noConversion"/>
  </si>
  <si>
    <t>HJTC</t>
    <phoneticPr fontId="4" type="noConversion"/>
  </si>
  <si>
    <t>N8WSH</t>
    <phoneticPr fontId="4" type="noConversion"/>
  </si>
  <si>
    <t>HE01953</t>
    <phoneticPr fontId="4" type="noConversion"/>
  </si>
  <si>
    <t>订单已取消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</si>
  <si>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Marcom</t>
    </r>
    <r>
      <rPr>
        <sz val="10"/>
        <rFont val="宋体"/>
        <family val="3"/>
        <charset val="134"/>
      </rPr>
      <t>需要</t>
    </r>
    <phoneticPr fontId="4" type="noConversion"/>
  </si>
  <si>
    <t>WC3XA</t>
    <phoneticPr fontId="4" type="noConversion"/>
  </si>
  <si>
    <t>N8R20.06</t>
  </si>
  <si>
    <t>N8TWA</t>
  </si>
  <si>
    <t>SY8113BADC</t>
    <phoneticPr fontId="4" type="noConversion"/>
  </si>
  <si>
    <t>A62A0</t>
    <phoneticPr fontId="4" type="noConversion"/>
  </si>
  <si>
    <t>JCET</t>
    <phoneticPr fontId="4" type="noConversion"/>
  </si>
  <si>
    <t>HE01954</t>
    <phoneticPr fontId="4" type="noConversion"/>
  </si>
  <si>
    <t>WC3ZA</t>
    <phoneticPr fontId="4" type="noConversion"/>
  </si>
  <si>
    <t>HJTC</t>
    <phoneticPr fontId="4" type="noConversion"/>
  </si>
  <si>
    <t>HE01955</t>
    <phoneticPr fontId="4" type="noConversion"/>
  </si>
  <si>
    <t>TSOT23-6</t>
    <phoneticPr fontId="4" type="noConversion"/>
  </si>
  <si>
    <t>WC3ZB</t>
    <phoneticPr fontId="4" type="noConversion"/>
  </si>
  <si>
    <t>订单已取消,到NFME做</t>
    <phoneticPr fontId="4" type="noConversion"/>
  </si>
  <si>
    <t>N8718;(SJ028500+SJ023600)/N81Q6;SJ006400</t>
    <phoneticPr fontId="4" type="noConversion"/>
  </si>
  <si>
    <t>HE01745</t>
    <phoneticPr fontId="4" type="noConversion"/>
  </si>
  <si>
    <t>闭环</t>
  </si>
  <si>
    <t>闭环</t>
    <phoneticPr fontId="4" type="noConversion"/>
  </si>
  <si>
    <t>SY58594AFAC</t>
    <phoneticPr fontId="4" type="noConversion"/>
  </si>
  <si>
    <t>JCET</t>
    <phoneticPr fontId="4" type="noConversion"/>
  </si>
  <si>
    <t>HE01956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</si>
  <si>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</si>
  <si>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AMJ3WA</t>
    <phoneticPr fontId="4" type="noConversion"/>
  </si>
  <si>
    <t>AMJ3ZA</t>
    <phoneticPr fontId="4" type="noConversion"/>
  </si>
  <si>
    <t>ASMC</t>
    <phoneticPr fontId="4" type="noConversion"/>
  </si>
  <si>
    <t>E02TD0+A2X01A</t>
    <phoneticPr fontId="4" type="noConversion"/>
  </si>
  <si>
    <t>9+25</t>
    <phoneticPr fontId="4" type="noConversion"/>
  </si>
  <si>
    <t>HE01957</t>
    <phoneticPr fontId="4" type="noConversion"/>
  </si>
  <si>
    <t>HE01958</t>
    <phoneticPr fontId="4" type="noConversion"/>
  </si>
  <si>
    <t>AMJ3ZB</t>
    <phoneticPr fontId="4" type="noConversion"/>
  </si>
  <si>
    <t>AMJ3ZC</t>
    <phoneticPr fontId="4" type="noConversion"/>
  </si>
  <si>
    <t>5+14</t>
    <phoneticPr fontId="4" type="noConversion"/>
  </si>
  <si>
    <t>4+11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</si>
  <si>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</si>
  <si>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N8QMJ.02+SJ042300</t>
    <phoneticPr fontId="4" type="noConversion"/>
  </si>
  <si>
    <t>1#~9#+1#~25#</t>
    <phoneticPr fontId="4" type="noConversion"/>
  </si>
  <si>
    <t>SY58594AFAC</t>
    <phoneticPr fontId="4" type="noConversion"/>
  </si>
  <si>
    <t>N8QMJ.04+SJ042200</t>
    <phoneticPr fontId="4" type="noConversion"/>
  </si>
  <si>
    <t>(N8QMJ.02+N7W61.08)+SJ042200</t>
    <phoneticPr fontId="4" type="noConversion"/>
  </si>
  <si>
    <t>13#~17#+1#~14#</t>
    <phoneticPr fontId="4" type="noConversion"/>
  </si>
  <si>
    <t>HE01959</t>
    <phoneticPr fontId="4" type="noConversion"/>
  </si>
  <si>
    <t>AMJ3ZD</t>
    <phoneticPr fontId="4" type="noConversion"/>
  </si>
  <si>
    <t>N8WAF+SJ042100</t>
    <phoneticPr fontId="4" type="noConversion"/>
  </si>
  <si>
    <t>1#~5#+1#~14#</t>
    <phoneticPr fontId="4" type="noConversion"/>
  </si>
  <si>
    <t>(10#~12#+21#)+15#~25#</t>
    <phoneticPr fontId="4" type="noConversion"/>
  </si>
  <si>
    <t>SOT235131220014</t>
    <phoneticPr fontId="4" type="noConversion"/>
  </si>
  <si>
    <t>SOT235131220015</t>
    <phoneticPr fontId="4" type="noConversion"/>
  </si>
  <si>
    <t>SOT235131220018</t>
    <phoneticPr fontId="4" type="noConversion"/>
  </si>
  <si>
    <t>SOT235131220020</t>
    <phoneticPr fontId="4" type="noConversion"/>
  </si>
  <si>
    <t>SOT235131220021</t>
    <phoneticPr fontId="4" type="noConversion"/>
  </si>
  <si>
    <t>SOT235131220023</t>
    <phoneticPr fontId="4" type="noConversion"/>
  </si>
  <si>
    <t>SY58282FAC</t>
    <phoneticPr fontId="3" type="noConversion"/>
  </si>
  <si>
    <t>E14G1+A3X03A</t>
    <phoneticPr fontId="3" type="noConversion"/>
  </si>
  <si>
    <t>JCET</t>
    <phoneticPr fontId="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</si>
  <si>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</si>
  <si>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ARC3ZA</t>
    <phoneticPr fontId="3" type="noConversion"/>
  </si>
  <si>
    <t>ASMC</t>
    <phoneticPr fontId="3" type="noConversion"/>
  </si>
  <si>
    <t>1+2</t>
    <phoneticPr fontId="3" type="noConversion"/>
  </si>
  <si>
    <t>N8L7L.16+SJ041502</t>
    <phoneticPr fontId="3" type="noConversion"/>
  </si>
  <si>
    <t>1#+13#,23#</t>
    <phoneticPr fontId="3" type="noConversion"/>
  </si>
  <si>
    <t>SY58281SAAC</t>
    <phoneticPr fontId="3" type="noConversion"/>
  </si>
  <si>
    <t>HE01961</t>
    <phoneticPr fontId="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</si>
  <si>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</si>
  <si>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YB3ZA</t>
    <phoneticPr fontId="3" type="noConversion"/>
  </si>
  <si>
    <t>HJTC</t>
    <phoneticPr fontId="3" type="noConversion"/>
  </si>
  <si>
    <t>4+8</t>
    <phoneticPr fontId="3" type="noConversion"/>
  </si>
  <si>
    <t>N8L7L.16+SJ043300</t>
    <phoneticPr fontId="3" type="noConversion"/>
  </si>
  <si>
    <t>2#~5#+1#~8#</t>
    <phoneticPr fontId="3" type="noConversion"/>
  </si>
  <si>
    <t>HE01827</t>
    <phoneticPr fontId="4" type="noConversion"/>
  </si>
  <si>
    <r>
      <rPr>
        <sz val="10"/>
        <rFont val="宋体"/>
        <family val="3"/>
        <charset val="134"/>
      </rPr>
      <t>测成</t>
    </r>
    <r>
      <rPr>
        <sz val="10"/>
        <rFont val="Arial"/>
        <family val="2"/>
      </rPr>
      <t>SY58293FAC</t>
    </r>
    <r>
      <rPr>
        <sz val="10"/>
        <rFont val="宋体"/>
        <family val="3"/>
        <charset val="134"/>
      </rPr>
      <t>出货</t>
    </r>
    <phoneticPr fontId="4" type="noConversion"/>
  </si>
  <si>
    <t>余片处理</t>
    <phoneticPr fontId="4" type="noConversion"/>
  </si>
  <si>
    <t>SY58593FAC</t>
    <phoneticPr fontId="4" type="noConversion"/>
  </si>
  <si>
    <t>E02T2+A2X02A</t>
    <phoneticPr fontId="4" type="noConversion"/>
  </si>
  <si>
    <t>JCET</t>
    <phoneticPr fontId="4" type="noConversion"/>
  </si>
  <si>
    <t>ASMC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</si>
  <si>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+22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</si>
  <si>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+SJ047200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</si>
  <si>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+1#~8#,10#~13#,16#~,25#</t>
    </r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</si>
  <si>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</si>
  <si>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SYLS83FAC</t>
    <phoneticPr fontId="4" type="noConversion"/>
  </si>
  <si>
    <t>余片处理</t>
    <phoneticPr fontId="4" type="noConversion"/>
  </si>
  <si>
    <t>E02T2+A2X02A</t>
    <phoneticPr fontId="4" type="noConversion"/>
  </si>
  <si>
    <t>HE01963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</si>
  <si>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</si>
  <si>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AJM3ZA</t>
    <phoneticPr fontId="4" type="noConversion"/>
  </si>
  <si>
    <t>AJM3ZB</t>
    <phoneticPr fontId="4" type="noConversion"/>
  </si>
  <si>
    <t>ASMC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</si>
  <si>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+24</t>
    </r>
    <phoneticPr fontId="4" type="noConversion"/>
  </si>
  <si>
    <t>HE01962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</si>
  <si>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+SJ047000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</si>
  <si>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+1#~5#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7#~25#</t>
    </r>
    <phoneticPr fontId="4" type="noConversion"/>
  </si>
  <si>
    <t>SYK491FAC</t>
    <phoneticPr fontId="4" type="noConversion"/>
  </si>
  <si>
    <t>E02T2+A3X03A</t>
    <phoneticPr fontId="4" type="noConversion"/>
  </si>
  <si>
    <t>JCET</t>
    <phoneticPr fontId="4" type="noConversion"/>
  </si>
  <si>
    <t>HE01964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</si>
  <si>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</si>
  <si>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AJU3ZA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</si>
  <si>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+(SJ043300+SJ041601)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</si>
  <si>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+(9#~17#,19#~25#+3#,13#,23#)</t>
    </r>
    <phoneticPr fontId="4" type="noConversion"/>
  </si>
  <si>
    <t>SY58293AFAC</t>
    <phoneticPr fontId="4" type="noConversion"/>
  </si>
  <si>
    <t>E02TD0+A3X02A</t>
    <phoneticPr fontId="4" type="noConversion"/>
  </si>
  <si>
    <t>AML3ZA</t>
    <phoneticPr fontId="4" type="noConversion"/>
  </si>
  <si>
    <t>AML3ZB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</si>
  <si>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+6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</si>
  <si>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+SJ032800</t>
    </r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</si>
  <si>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+9#~14#</t>
    </r>
    <phoneticPr fontId="4" type="noConversion"/>
  </si>
  <si>
    <t>HE01965</t>
    <phoneticPr fontId="4" type="noConversion"/>
  </si>
  <si>
    <r>
      <t>Marcom</t>
    </r>
    <r>
      <rPr>
        <sz val="10"/>
        <rFont val="宋体"/>
        <family val="3"/>
        <charset val="134"/>
      </rPr>
      <t>需要</t>
    </r>
    <phoneticPr fontId="4" type="noConversion"/>
  </si>
  <si>
    <t>J08D0</t>
    <phoneticPr fontId="4" type="noConversion"/>
  </si>
  <si>
    <t>XS3ZA</t>
    <phoneticPr fontId="4" type="noConversion"/>
  </si>
  <si>
    <t>QFN3*3-16</t>
    <phoneticPr fontId="4" type="noConversion"/>
  </si>
  <si>
    <t>N8Y3C</t>
    <phoneticPr fontId="4" type="noConversion"/>
  </si>
  <si>
    <t>7#~12#</t>
    <phoneticPr fontId="4" type="noConversion"/>
  </si>
  <si>
    <t>HE01966</t>
    <phoneticPr fontId="4" type="noConversion"/>
  </si>
  <si>
    <t>SY6982AQDC</t>
    <phoneticPr fontId="3" type="noConversion"/>
  </si>
  <si>
    <r>
      <t>Marcom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</si>
  <si>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E02QB0</t>
    <phoneticPr fontId="4" type="noConversion"/>
  </si>
  <si>
    <r>
      <rPr>
        <sz val="10"/>
        <rFont val="宋体"/>
        <family val="3"/>
        <charset val="134"/>
      </rPr>
      <t>余片</t>
    </r>
    <r>
      <rPr>
        <sz val="10"/>
        <rFont val="Arial"/>
        <family val="2"/>
      </rPr>
      <t>+19</t>
    </r>
    <phoneticPr fontId="4" type="noConversion"/>
  </si>
  <si>
    <t>SY8089AAAC</t>
    <phoneticPr fontId="4" type="noConversion"/>
  </si>
  <si>
    <t>TE00345</t>
    <phoneticPr fontId="4" type="noConversion"/>
  </si>
  <si>
    <t>KV3ZC</t>
    <phoneticPr fontId="4" type="noConversion"/>
  </si>
  <si>
    <t>TE00346</t>
    <phoneticPr fontId="4" type="noConversion"/>
  </si>
  <si>
    <t>TE00347</t>
    <phoneticPr fontId="4" type="noConversion"/>
  </si>
  <si>
    <t>KV3ZD</t>
    <phoneticPr fontId="4" type="noConversion"/>
  </si>
  <si>
    <t>KV3ZE</t>
    <phoneticPr fontId="4" type="noConversion"/>
  </si>
  <si>
    <t>N8WJ5</t>
    <phoneticPr fontId="4" type="noConversion"/>
  </si>
  <si>
    <t>15#~25#</t>
    <phoneticPr fontId="4" type="noConversion"/>
  </si>
  <si>
    <t>N8WNC</t>
    <phoneticPr fontId="4" type="noConversion"/>
  </si>
  <si>
    <t>N82Q8.02-1</t>
    <phoneticPr fontId="4" type="noConversion"/>
  </si>
  <si>
    <t>A11C0</t>
    <phoneticPr fontId="4" type="noConversion"/>
  </si>
  <si>
    <t>HTKJ</t>
    <phoneticPr fontId="4" type="noConversion"/>
  </si>
  <si>
    <t>TE00348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</si>
  <si>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</si>
  <si>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LD3ZD</t>
    <phoneticPr fontId="4" type="noConversion"/>
  </si>
  <si>
    <t>LD3ZE</t>
    <phoneticPr fontId="4" type="noConversion"/>
  </si>
  <si>
    <t>HJTC</t>
    <phoneticPr fontId="4" type="noConversion"/>
  </si>
  <si>
    <t>TE00349</t>
    <phoneticPr fontId="4" type="noConversion"/>
  </si>
  <si>
    <t>TE00350</t>
    <phoneticPr fontId="4" type="noConversion"/>
  </si>
  <si>
    <t>TE00351</t>
    <phoneticPr fontId="4" type="noConversion"/>
  </si>
  <si>
    <t>TE00352</t>
    <phoneticPr fontId="4" type="noConversion"/>
  </si>
  <si>
    <t>LD3ZF</t>
    <phoneticPr fontId="4" type="noConversion"/>
  </si>
  <si>
    <t>LD3ZG</t>
    <phoneticPr fontId="4" type="noConversion"/>
  </si>
  <si>
    <t>LD3ZH</t>
    <phoneticPr fontId="4" type="noConversion"/>
  </si>
  <si>
    <t>LD3ZI</t>
    <phoneticPr fontId="4" type="noConversion"/>
  </si>
  <si>
    <t>TE00353</t>
    <phoneticPr fontId="4" type="noConversion"/>
  </si>
  <si>
    <t>TE00354</t>
    <phoneticPr fontId="4" type="noConversion"/>
  </si>
  <si>
    <t>TE00355</t>
    <phoneticPr fontId="4" type="noConversion"/>
  </si>
  <si>
    <t>LD3ZJ</t>
    <phoneticPr fontId="4" type="noConversion"/>
  </si>
  <si>
    <t>LD3ZK</t>
    <phoneticPr fontId="4" type="noConversion"/>
  </si>
  <si>
    <t>LD3ZL</t>
    <phoneticPr fontId="4" type="noConversion"/>
  </si>
  <si>
    <t>TE00356</t>
    <phoneticPr fontId="4" type="noConversion"/>
  </si>
  <si>
    <t>LD3ZM</t>
    <phoneticPr fontId="4" type="noConversion"/>
  </si>
  <si>
    <t>N8WN8.03</t>
  </si>
  <si>
    <t>N8WJ7</t>
  </si>
  <si>
    <t>N8WN7</t>
  </si>
  <si>
    <t>N8WN7.02</t>
  </si>
  <si>
    <t>SY8088AAC</t>
    <phoneticPr fontId="4" type="noConversion"/>
  </si>
  <si>
    <t>A11C0</t>
    <phoneticPr fontId="4" type="noConversion"/>
  </si>
  <si>
    <t>HTKJ</t>
    <phoneticPr fontId="4" type="noConversion"/>
  </si>
  <si>
    <t>TE00308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</si>
  <si>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</si>
  <si>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LD3YG</t>
    <phoneticPr fontId="4" type="noConversion"/>
  </si>
  <si>
    <t>HJTC</t>
    <phoneticPr fontId="4" type="noConversion"/>
  </si>
  <si>
    <t>N7MTQ</t>
    <phoneticPr fontId="4" type="noConversion"/>
  </si>
  <si>
    <t>1#~6#</t>
    <phoneticPr fontId="4" type="noConversion"/>
  </si>
  <si>
    <t>SY8088AAC</t>
    <phoneticPr fontId="4" type="noConversion"/>
  </si>
  <si>
    <t>A11C0</t>
    <phoneticPr fontId="4" type="noConversion"/>
  </si>
  <si>
    <t>HTKJ</t>
    <phoneticPr fontId="4" type="noConversion"/>
  </si>
  <si>
    <t>TE00309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</si>
  <si>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</si>
  <si>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LD3YH</t>
    <phoneticPr fontId="4" type="noConversion"/>
  </si>
  <si>
    <t>HJTC</t>
    <phoneticPr fontId="4" type="noConversion"/>
  </si>
  <si>
    <t>N7MTQ</t>
    <phoneticPr fontId="4" type="noConversion"/>
  </si>
  <si>
    <t>7#~12#</t>
    <phoneticPr fontId="4" type="noConversion"/>
  </si>
  <si>
    <t>TE00310</t>
    <phoneticPr fontId="4" type="noConversion"/>
  </si>
  <si>
    <t>LD3YI</t>
    <phoneticPr fontId="4" type="noConversion"/>
  </si>
  <si>
    <t>HJTC</t>
    <phoneticPr fontId="4" type="noConversion"/>
  </si>
  <si>
    <t>13#~18#</t>
    <phoneticPr fontId="4" type="noConversion"/>
  </si>
  <si>
    <t>SY8088AAC</t>
    <phoneticPr fontId="4" type="noConversion"/>
  </si>
  <si>
    <t>A11C0</t>
    <phoneticPr fontId="4" type="noConversion"/>
  </si>
  <si>
    <t>HTKJ</t>
    <phoneticPr fontId="4" type="noConversion"/>
  </si>
  <si>
    <t>TE00311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</si>
  <si>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</si>
  <si>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LD3YJ</t>
    <phoneticPr fontId="4" type="noConversion"/>
  </si>
  <si>
    <t>HJTC</t>
    <phoneticPr fontId="4" type="noConversion"/>
  </si>
  <si>
    <t>19#~25#</t>
    <phoneticPr fontId="4" type="noConversion"/>
  </si>
  <si>
    <t>SY8088AAC</t>
    <phoneticPr fontId="4" type="noConversion"/>
  </si>
  <si>
    <t>A11C0</t>
    <phoneticPr fontId="4" type="noConversion"/>
  </si>
  <si>
    <t>HTKJ</t>
    <phoneticPr fontId="4" type="noConversion"/>
  </si>
  <si>
    <t>TE00304</t>
    <phoneticPr fontId="4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</si>
  <si>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</si>
  <si>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LD3YC</t>
    <phoneticPr fontId="4" type="noConversion"/>
  </si>
  <si>
    <t>HJTC</t>
    <phoneticPr fontId="4" type="noConversion"/>
  </si>
  <si>
    <t>N7MTS</t>
    <phoneticPr fontId="4" type="noConversion"/>
  </si>
  <si>
    <t>1#~6#</t>
    <phoneticPr fontId="4" type="noConversion"/>
  </si>
  <si>
    <t>TE00305</t>
    <phoneticPr fontId="4" type="noConversion"/>
  </si>
  <si>
    <t>LD3YD</t>
    <phoneticPr fontId="4" type="noConversion"/>
  </si>
  <si>
    <t>N7MTS</t>
    <phoneticPr fontId="4" type="noConversion"/>
  </si>
  <si>
    <t>7#~12#</t>
    <phoneticPr fontId="4" type="noConversion"/>
  </si>
  <si>
    <t>TE00306</t>
    <phoneticPr fontId="4" type="noConversion"/>
  </si>
  <si>
    <t>LD3YE</t>
    <phoneticPr fontId="4" type="noConversion"/>
  </si>
  <si>
    <t>TE00307</t>
    <phoneticPr fontId="4" type="noConversion"/>
  </si>
  <si>
    <t>LD3YF</t>
    <phoneticPr fontId="4" type="noConversion"/>
  </si>
  <si>
    <t>订单已取消</t>
    <phoneticPr fontId="4" type="noConversion"/>
  </si>
  <si>
    <t>SY7201ABC</t>
    <phoneticPr fontId="4" type="noConversion"/>
  </si>
  <si>
    <t>B07L1</t>
    <phoneticPr fontId="4" type="noConversion"/>
  </si>
  <si>
    <t>JCET</t>
    <phoneticPr fontId="4" type="noConversion"/>
  </si>
  <si>
    <t>HE01967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</si>
  <si>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</si>
  <si>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DQ3XB</t>
    <phoneticPr fontId="4" type="noConversion"/>
  </si>
  <si>
    <t>DQ3ZA</t>
    <phoneticPr fontId="4" type="noConversion"/>
  </si>
  <si>
    <t>SYHV78ABC</t>
    <phoneticPr fontId="4" type="noConversion"/>
  </si>
  <si>
    <t>B18FA0</t>
    <phoneticPr fontId="4" type="noConversion"/>
  </si>
  <si>
    <t>TW3YB</t>
    <phoneticPr fontId="4" type="noConversion"/>
  </si>
  <si>
    <t>TW3ZA</t>
    <phoneticPr fontId="4" type="noConversion"/>
  </si>
  <si>
    <t>N8N0G.01</t>
  </si>
  <si>
    <t>HE01968</t>
    <phoneticPr fontId="4" type="noConversion"/>
  </si>
  <si>
    <t>SY8120ABC</t>
    <phoneticPr fontId="4" type="noConversion"/>
  </si>
  <si>
    <t>A21A1</t>
    <phoneticPr fontId="4" type="noConversion"/>
  </si>
  <si>
    <t>HE01969</t>
    <phoneticPr fontId="4" type="noConversion"/>
  </si>
  <si>
    <t>HT3YB</t>
    <phoneticPr fontId="4" type="noConversion"/>
  </si>
  <si>
    <t>HT3ZA</t>
    <phoneticPr fontId="4" type="noConversion"/>
  </si>
  <si>
    <t>HE01970</t>
    <phoneticPr fontId="4" type="noConversion"/>
  </si>
  <si>
    <t>HE01971</t>
    <phoneticPr fontId="4" type="noConversion"/>
  </si>
  <si>
    <t>HE01972</t>
    <phoneticPr fontId="4" type="noConversion"/>
  </si>
  <si>
    <t>HT3ZB</t>
    <phoneticPr fontId="4" type="noConversion"/>
  </si>
  <si>
    <t>HT3ZC</t>
    <phoneticPr fontId="4" type="noConversion"/>
  </si>
  <si>
    <t>HT3ZD</t>
    <phoneticPr fontId="4" type="noConversion"/>
  </si>
  <si>
    <t>N8WCH</t>
    <phoneticPr fontId="4" type="noConversion"/>
  </si>
  <si>
    <t>SY8120ABC</t>
    <phoneticPr fontId="4" type="noConversion"/>
  </si>
  <si>
    <t>N8WCG</t>
  </si>
  <si>
    <t>SY5820ABC</t>
    <phoneticPr fontId="4" type="noConversion"/>
  </si>
  <si>
    <t>E02FE0</t>
  </si>
  <si>
    <t>TB3XA</t>
    <phoneticPr fontId="4" type="noConversion"/>
  </si>
  <si>
    <t>TB3ZA</t>
    <phoneticPr fontId="4" type="noConversion"/>
  </si>
  <si>
    <t>HE01973</t>
    <phoneticPr fontId="4" type="noConversion"/>
  </si>
  <si>
    <t>SY7063QMC</t>
    <phoneticPr fontId="4" type="noConversion"/>
  </si>
  <si>
    <t>B23D0</t>
    <phoneticPr fontId="4" type="noConversion"/>
  </si>
  <si>
    <t>JCET</t>
    <phoneticPr fontId="4" type="noConversion"/>
  </si>
  <si>
    <t>HE01974</t>
    <phoneticPr fontId="4" type="noConversion"/>
  </si>
  <si>
    <t>UJ3ZA</t>
    <phoneticPr fontId="4" type="noConversion"/>
  </si>
  <si>
    <t>UJ3ZB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</si>
  <si>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</si>
  <si>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HE01975</t>
    <phoneticPr fontId="4" type="noConversion"/>
  </si>
  <si>
    <t>UJ3ZC</t>
    <phoneticPr fontId="4" type="noConversion"/>
  </si>
  <si>
    <t>N8WSH.04</t>
  </si>
  <si>
    <t>6#~12#</t>
  </si>
  <si>
    <t>QFN2*2-10</t>
    <phoneticPr fontId="4" type="noConversion"/>
  </si>
  <si>
    <t>SY58596AFAC</t>
    <phoneticPr fontId="4" type="noConversion"/>
  </si>
  <si>
    <t>E02TJ0+A2X06B</t>
    <phoneticPr fontId="4" type="noConversion"/>
  </si>
  <si>
    <t>HE01976</t>
    <phoneticPr fontId="4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</si>
  <si>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</si>
  <si>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AQU3ZB</t>
    <phoneticPr fontId="4" type="noConversion"/>
  </si>
  <si>
    <t>ASMC</t>
    <phoneticPr fontId="4" type="noConversion"/>
  </si>
  <si>
    <t>HE01978</t>
    <phoneticPr fontId="4" type="noConversion"/>
  </si>
  <si>
    <t>AQU3ZC</t>
    <phoneticPr fontId="4" type="noConversion"/>
  </si>
  <si>
    <t>AQU3ZD</t>
    <phoneticPr fontId="4" type="noConversion"/>
  </si>
  <si>
    <t>1+5</t>
    <phoneticPr fontId="4" type="noConversion"/>
  </si>
  <si>
    <t>1+5</t>
    <phoneticPr fontId="4" type="noConversion"/>
  </si>
  <si>
    <t>HE01977</t>
    <phoneticPr fontId="4" type="noConversion"/>
  </si>
  <si>
    <t>N8QMC.02+SJ048100</t>
    <phoneticPr fontId="4" type="noConversion"/>
  </si>
  <si>
    <t>N8QMH.05+SJ048100</t>
    <phoneticPr fontId="4" type="noConversion"/>
  </si>
  <si>
    <t>N8QMJ.03+SJ048100</t>
    <phoneticPr fontId="4" type="noConversion"/>
  </si>
  <si>
    <t>19#+2#~6#</t>
    <phoneticPr fontId="4" type="noConversion"/>
  </si>
  <si>
    <t>5#+7#~11#</t>
    <phoneticPr fontId="4" type="noConversion"/>
  </si>
  <si>
    <t>22#+12#,13#,18#~20#</t>
    <phoneticPr fontId="4" type="noConversion"/>
  </si>
  <si>
    <t>E14A1+A3X03A</t>
    <phoneticPr fontId="4" type="noConversion"/>
  </si>
  <si>
    <t>PR3VA</t>
    <phoneticPr fontId="4" type="noConversion"/>
  </si>
  <si>
    <t>Bumping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</si>
  <si>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</si>
  <si>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A49A0</t>
    <phoneticPr fontId="4" type="noConversion"/>
  </si>
  <si>
    <t>JCET</t>
    <phoneticPr fontId="4" type="noConversion"/>
  </si>
  <si>
    <t>HE01979</t>
    <phoneticPr fontId="4" type="noConversion"/>
  </si>
  <si>
    <t>DFN1.45*1-6(FC)</t>
    <phoneticPr fontId="4" type="noConversion"/>
  </si>
  <si>
    <t>HJTC</t>
    <phoneticPr fontId="4" type="noConversion"/>
  </si>
  <si>
    <t>需Bumping</t>
    <phoneticPr fontId="4" type="noConversion"/>
  </si>
  <si>
    <t>HE01980</t>
    <phoneticPr fontId="4" type="noConversion"/>
  </si>
  <si>
    <t>A49B0</t>
    <phoneticPr fontId="4" type="noConversion"/>
  </si>
  <si>
    <t>10#~12#</t>
  </si>
  <si>
    <t>A3ZA</t>
    <phoneticPr fontId="4" type="noConversion"/>
  </si>
  <si>
    <t>B3ZA</t>
    <phoneticPr fontId="4" type="noConversion"/>
  </si>
  <si>
    <t>N8WSQ</t>
    <phoneticPr fontId="4" type="noConversion"/>
  </si>
  <si>
    <t>1#</t>
    <phoneticPr fontId="4" type="noConversion"/>
  </si>
  <si>
    <t>N8WSQ.04</t>
    <phoneticPr fontId="4" type="noConversion"/>
  </si>
  <si>
    <t>SY8078DTC</t>
    <phoneticPr fontId="3" type="noConversion"/>
  </si>
  <si>
    <t>SY8078ADTC</t>
    <phoneticPr fontId="3" type="noConversion"/>
  </si>
  <si>
    <t>HE01960</t>
    <phoneticPr fontId="3" type="noConversion"/>
  </si>
  <si>
    <t>PR3XB</t>
    <phoneticPr fontId="4" type="noConversion"/>
  </si>
  <si>
    <t>SY8868QMC</t>
    <phoneticPr fontId="4" type="noConversion"/>
  </si>
  <si>
    <t>A42B3</t>
    <phoneticPr fontId="4" type="noConversion"/>
  </si>
  <si>
    <t>JCET</t>
    <phoneticPr fontId="4" type="noConversion"/>
  </si>
  <si>
    <t>HE01981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</si>
  <si>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</si>
  <si>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QFN2x2-10</t>
    <phoneticPr fontId="4" type="noConversion"/>
  </si>
  <si>
    <t>KT3YC</t>
    <phoneticPr fontId="4" type="noConversion"/>
  </si>
  <si>
    <t>KT3ZA</t>
    <phoneticPr fontId="4" type="noConversion"/>
  </si>
  <si>
    <t>HJTC</t>
    <phoneticPr fontId="4" type="noConversion"/>
  </si>
  <si>
    <t>HE01982</t>
    <phoneticPr fontId="4" type="noConversion"/>
  </si>
  <si>
    <t>HE01983</t>
    <phoneticPr fontId="4" type="noConversion"/>
  </si>
  <si>
    <t>HE01984</t>
    <phoneticPr fontId="4" type="noConversion"/>
  </si>
  <si>
    <t>KT3ZB</t>
    <phoneticPr fontId="4" type="noConversion"/>
  </si>
  <si>
    <t>KT3ZC</t>
    <phoneticPr fontId="4" type="noConversion"/>
  </si>
  <si>
    <t>KT3ZD</t>
    <phoneticPr fontId="4" type="noConversion"/>
  </si>
  <si>
    <t>N8YMF</t>
  </si>
  <si>
    <t>N8YR8</t>
  </si>
  <si>
    <t>SY8081DQC</t>
    <phoneticPr fontId="4" type="noConversion"/>
  </si>
  <si>
    <t>A11D0</t>
    <phoneticPr fontId="4" type="noConversion"/>
  </si>
  <si>
    <t>JCET</t>
    <phoneticPr fontId="4" type="noConversion"/>
  </si>
  <si>
    <t>HE01985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</si>
  <si>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</si>
  <si>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DFN1.5×1.5-6</t>
    <phoneticPr fontId="4" type="noConversion"/>
  </si>
  <si>
    <t>MN3UA</t>
    <phoneticPr fontId="4" type="noConversion"/>
  </si>
  <si>
    <t>MN3ZA</t>
    <phoneticPr fontId="4" type="noConversion"/>
  </si>
  <si>
    <t>N8FWT.02</t>
  </si>
  <si>
    <t>SY8113ADC</t>
    <phoneticPr fontId="4" type="noConversion"/>
  </si>
  <si>
    <t>A32A2</t>
    <phoneticPr fontId="4" type="noConversion"/>
  </si>
  <si>
    <t>HE01986</t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</si>
  <si>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</si>
  <si>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4" type="noConversion"/>
  </si>
  <si>
    <t>TSOT-23-6L(12R)</t>
    <phoneticPr fontId="4" type="noConversion"/>
  </si>
  <si>
    <t>TSOT-23-6L(12R)</t>
    <phoneticPr fontId="4" type="noConversion"/>
  </si>
  <si>
    <t>ML3VB</t>
    <phoneticPr fontId="4" type="noConversion"/>
  </si>
  <si>
    <t>ML3ZA</t>
    <phoneticPr fontId="4" type="noConversion"/>
  </si>
  <si>
    <t>HE01987</t>
    <phoneticPr fontId="4" type="noConversion"/>
  </si>
  <si>
    <t>HE01988</t>
    <phoneticPr fontId="4" type="noConversion"/>
  </si>
  <si>
    <t>HE01989</t>
    <phoneticPr fontId="4" type="noConversion"/>
  </si>
  <si>
    <t>ML3ZB</t>
    <phoneticPr fontId="4" type="noConversion"/>
  </si>
  <si>
    <t>ML3ZC</t>
    <phoneticPr fontId="4" type="noConversion"/>
  </si>
  <si>
    <t>ML3ZD</t>
    <phoneticPr fontId="4" type="noConversion"/>
  </si>
  <si>
    <t>N8H67.02</t>
  </si>
  <si>
    <t>N8SFR</t>
  </si>
  <si>
    <t>A38B0</t>
    <phoneticPr fontId="4" type="noConversion"/>
  </si>
  <si>
    <t>TSOT23-6</t>
    <phoneticPr fontId="4" type="noConversion"/>
  </si>
  <si>
    <t>NY3ZB</t>
    <phoneticPr fontId="4" type="noConversion"/>
  </si>
  <si>
    <t>NY3ZC</t>
    <phoneticPr fontId="4" type="noConversion"/>
  </si>
  <si>
    <t>N7Y32.20</t>
  </si>
  <si>
    <t>HE01990</t>
    <phoneticPr fontId="4" type="noConversion"/>
  </si>
  <si>
    <t>SY8105ADC</t>
    <phoneticPr fontId="4" type="noConversion"/>
  </si>
  <si>
    <t>SY8089AAAC</t>
    <phoneticPr fontId="4" type="noConversion"/>
  </si>
  <si>
    <t>A25C1</t>
    <phoneticPr fontId="4" type="noConversion"/>
  </si>
  <si>
    <t>TE00357</t>
    <phoneticPr fontId="4" type="noConversion"/>
  </si>
  <si>
    <t>KV3ZF</t>
    <phoneticPr fontId="4" type="noConversion"/>
  </si>
  <si>
    <t>TE00358</t>
    <phoneticPr fontId="4" type="noConversion"/>
  </si>
  <si>
    <t>KV3ZG</t>
    <phoneticPr fontId="4" type="noConversion"/>
  </si>
  <si>
    <t>TE00359</t>
    <phoneticPr fontId="4" type="noConversion"/>
  </si>
  <si>
    <t>TE00360</t>
    <phoneticPr fontId="4" type="noConversion"/>
  </si>
  <si>
    <t>KV3ZH</t>
    <phoneticPr fontId="4" type="noConversion"/>
  </si>
  <si>
    <t>KV3ZI</t>
    <phoneticPr fontId="4" type="noConversion"/>
  </si>
  <si>
    <t>N8YM6.01</t>
    <phoneticPr fontId="4" type="noConversion"/>
  </si>
  <si>
    <t>N8YQ1</t>
    <phoneticPr fontId="4" type="noConversion"/>
  </si>
  <si>
    <t>1#~8#</t>
    <phoneticPr fontId="4" type="noConversion"/>
  </si>
  <si>
    <t>9#~16#</t>
    <phoneticPr fontId="4" type="noConversion"/>
  </si>
  <si>
    <t>SYQ201ABC</t>
    <phoneticPr fontId="4" type="noConversion"/>
  </si>
  <si>
    <t>B07L1</t>
    <phoneticPr fontId="4" type="noConversion"/>
  </si>
  <si>
    <t>TE00361</t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</si>
  <si>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</si>
  <si>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4" type="noConversion"/>
  </si>
  <si>
    <t>HY3KN</t>
    <phoneticPr fontId="4" type="noConversion"/>
  </si>
  <si>
    <t>N8762</t>
    <phoneticPr fontId="4" type="noConversion"/>
  </si>
  <si>
    <t>1#~12#</t>
    <phoneticPr fontId="4" type="noConversion"/>
  </si>
  <si>
    <t>HY3ZB</t>
    <phoneticPr fontId="4" type="noConversion"/>
  </si>
  <si>
    <t>AEF3TB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</si>
</sst>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);[Red]\(0.00\)"/>
  </numFmts>
  <fonts count="27"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4"/>
      <name val="Arial"/>
      <family val="2"/>
    </font>
    <font>
      <sz val="10"/>
      <name val="宋体"/>
      <family val="3"/>
      <charset val="134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rgb="FFFF00FF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6" fillId="0" borderId="0"/>
  </cellStyleXfs>
  <cellXfs count="93">
    <xf numFmtId="0" fontId="0" fillId="0" borderId="0" xfId="0">
      <alignment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 applyProtection="1">
      <alignment horizontal="left" vertical="center" wrapText="1"/>
    </xf>
    <xf numFmtId="0" fontId="8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14" fontId="8" fillId="2" borderId="1" xfId="1" applyNumberFormat="1" applyFont="1" applyFill="1" applyBorder="1" applyAlignment="1" applyProtection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center" vertical="center" wrapText="1"/>
    </xf>
    <xf numFmtId="14" fontId="8" fillId="3" borderId="1" xfId="1" applyNumberFormat="1" applyFont="1" applyFill="1" applyBorder="1" applyAlignment="1" applyProtection="1">
      <alignment horizontal="left" vertical="center" wrapText="1"/>
    </xf>
    <xf numFmtId="0" fontId="8" fillId="3" borderId="1" xfId="1" applyFont="1" applyFill="1" applyBorder="1" applyAlignment="1">
      <alignment horizontal="left" vertical="center"/>
    </xf>
    <xf numFmtId="14" fontId="8" fillId="3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10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8" fillId="4" borderId="1" xfId="1" applyFont="1" applyFill="1" applyBorder="1" applyAlignment="1">
      <alignment vertical="center" wrapText="1"/>
    </xf>
    <xf numFmtId="0" fontId="20" fillId="3" borderId="1" xfId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 wrapText="1"/>
    </xf>
    <xf numFmtId="14" fontId="8" fillId="5" borderId="1" xfId="1" applyNumberFormat="1" applyFont="1" applyFill="1" applyBorder="1" applyAlignment="1" applyProtection="1">
      <alignment horizontal="left" vertical="center" wrapText="1"/>
    </xf>
    <xf numFmtId="0" fontId="8" fillId="5" borderId="1" xfId="1" applyFont="1" applyFill="1" applyBorder="1" applyAlignment="1">
      <alignment horizontal="left" vertical="center"/>
    </xf>
    <xf numFmtId="0" fontId="9" fillId="5" borderId="1" xfId="1" applyFont="1" applyFill="1" applyBorder="1" applyAlignment="1">
      <alignment horizontal="left" vertical="center" wrapText="1"/>
    </xf>
    <xf numFmtId="0" fontId="20" fillId="3" borderId="1" xfId="1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left" vertical="center" wrapText="1"/>
    </xf>
    <xf numFmtId="0" fontId="8" fillId="6" borderId="1" xfId="1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center" vertical="center" wrapText="1"/>
    </xf>
    <xf numFmtId="14" fontId="8" fillId="6" borderId="1" xfId="1" applyNumberFormat="1" applyFont="1" applyFill="1" applyBorder="1" applyAlignment="1" applyProtection="1">
      <alignment horizontal="left" vertical="center" wrapText="1"/>
    </xf>
    <xf numFmtId="0" fontId="8" fillId="6" borderId="1" xfId="1" applyFont="1" applyFill="1" applyBorder="1" applyAlignment="1">
      <alignment horizontal="left" vertical="center"/>
    </xf>
    <xf numFmtId="0" fontId="24" fillId="0" borderId="0" xfId="0" applyFont="1" applyFill="1">
      <alignment vertical="center"/>
    </xf>
    <xf numFmtId="0" fontId="9" fillId="0" borderId="1" xfId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14" fontId="8" fillId="4" borderId="1" xfId="0" applyNumberFormat="1" applyFont="1" applyFill="1" applyBorder="1" applyAlignment="1" applyProtection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/>
    </xf>
    <xf numFmtId="0" fontId="20" fillId="5" borderId="1" xfId="1" applyFont="1" applyFill="1" applyBorder="1" applyAlignment="1">
      <alignment vertical="center" wrapText="1"/>
    </xf>
    <xf numFmtId="0" fontId="23" fillId="0" borderId="1" xfId="1" applyFont="1" applyFill="1" applyBorder="1" applyAlignment="1">
      <alignment horizontal="left" vertical="center" wrapText="1"/>
    </xf>
    <xf numFmtId="14" fontId="8" fillId="3" borderId="1" xfId="1" applyNumberFormat="1" applyFont="1" applyFill="1" applyBorder="1" applyAlignment="1">
      <alignment vertical="center" wrapText="1"/>
    </xf>
    <xf numFmtId="0" fontId="13" fillId="0" borderId="1" xfId="1" applyFont="1" applyFill="1" applyBorder="1" applyAlignment="1">
      <alignment vertical="center" wrapText="1"/>
    </xf>
    <xf numFmtId="0" fontId="20" fillId="0" borderId="1" xfId="1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left" vertical="center" wrapText="1"/>
    </xf>
    <xf numFmtId="0" fontId="2" fillId="7" borderId="2" xfId="1" applyFont="1" applyFill="1" applyBorder="1" applyAlignment="1">
      <alignment vertical="center" wrapText="1"/>
    </xf>
    <xf numFmtId="0" fontId="5" fillId="7" borderId="2" xfId="1" applyFont="1" applyFill="1" applyBorder="1" applyAlignment="1">
      <alignment vertical="center" wrapText="1"/>
    </xf>
    <xf numFmtId="176" fontId="2" fillId="7" borderId="2" xfId="1" applyNumberFormat="1" applyFont="1" applyFill="1" applyBorder="1" applyAlignment="1">
      <alignment vertical="center" wrapText="1"/>
    </xf>
    <xf numFmtId="0" fontId="6" fillId="7" borderId="2" xfId="1" applyFont="1" applyFill="1" applyBorder="1" applyAlignment="1" applyProtection="1">
      <alignment vertical="center" wrapText="1"/>
    </xf>
    <xf numFmtId="0" fontId="7" fillId="7" borderId="2" xfId="1" applyFont="1" applyFill="1" applyBorder="1" applyAlignment="1">
      <alignment vertical="center" wrapText="1"/>
    </xf>
    <xf numFmtId="0" fontId="7" fillId="7" borderId="2" xfId="1" applyFont="1" applyFill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9" fillId="5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horizontal="left" vertical="center"/>
    </xf>
    <xf numFmtId="0" fontId="20" fillId="6" borderId="1" xfId="1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177" fontId="7" fillId="8" borderId="2" xfId="1" applyNumberFormat="1" applyFont="1" applyFill="1" applyBorder="1" applyAlignment="1">
      <alignment vertical="center"/>
    </xf>
    <xf numFmtId="177" fontId="8" fillId="8" borderId="1" xfId="1" applyNumberFormat="1" applyFont="1" applyFill="1" applyBorder="1" applyAlignment="1">
      <alignment vertical="center"/>
    </xf>
    <xf numFmtId="177" fontId="8" fillId="8" borderId="1" xfId="0" applyNumberFormat="1" applyFont="1" applyFill="1" applyBorder="1" applyAlignment="1">
      <alignment vertical="center"/>
    </xf>
    <xf numFmtId="0" fontId="8" fillId="8" borderId="1" xfId="1" applyFont="1" applyFill="1" applyBorder="1" applyAlignment="1">
      <alignment vertical="center"/>
    </xf>
    <xf numFmtId="177" fontId="23" fillId="8" borderId="1" xfId="1" applyNumberFormat="1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177" fontId="10" fillId="8" borderId="1" xfId="1" applyNumberFormat="1" applyFont="1" applyFill="1" applyBorder="1" applyAlignment="1">
      <alignment vertical="center"/>
    </xf>
    <xf numFmtId="0" fontId="10" fillId="8" borderId="1" xfId="1" applyFont="1" applyFill="1" applyBorder="1" applyAlignment="1">
      <alignment vertical="center"/>
    </xf>
    <xf numFmtId="177" fontId="21" fillId="8" borderId="1" xfId="1" applyNumberFormat="1" applyFont="1" applyFill="1" applyBorder="1" applyAlignment="1">
      <alignment vertical="center"/>
    </xf>
    <xf numFmtId="177" fontId="22" fillId="8" borderId="1" xfId="1" applyNumberFormat="1" applyFont="1" applyFill="1" applyBorder="1" applyAlignment="1">
      <alignment vertical="center"/>
    </xf>
    <xf numFmtId="0" fontId="0" fillId="8" borderId="0" xfId="0" applyFill="1">
      <alignment vertical="center"/>
    </xf>
  </cellXfs>
  <cellStyles count="3">
    <cellStyle name="常规" xfId="0" builtinId="0"/>
    <cellStyle name="常规 2" xfId="2"/>
    <cellStyle name="常规 3" xfId="1"/>
  </cellStyles>
  <dxfs count="15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FBFBF"/>
          <bgColor rgb="FF000000"/>
        </patternFill>
      </fill>
    </dxf>
  </dxfs>
  <tableStyles count="0" defaultTableStyle="TableStyleMedium9" defaultPivotStyle="PivotStyleLight16"/>
  <colors>
    <mruColors>
      <color rgb="FFCC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27"/>
  <sheetViews>
    <sheetView tabSelected="1" workbookViewId="0">
      <pane xSplit="7" topLeftCell="H1" activePane="topRight" state="frozen"/>
      <selection activeCell="A745" sqref="A745"/>
      <selection pane="topRight" activeCell="P1" sqref="P1:AD1048576"/>
    </sheetView>
  </sheetViews>
  <sheetFormatPr defaultRowHeight="13.5"/>
  <cols>
    <col min="1" max="1" width="13.375" style="27" customWidth="1"/>
    <col min="2" max="2" width="29.75" customWidth="1"/>
    <col min="3" max="3" width="12.5" customWidth="1"/>
    <col min="4" max="4" width="16.25" customWidth="1"/>
    <col min="5" max="5" width="9.625" style="27" customWidth="1"/>
    <col min="7" max="7" width="5.625" customWidth="1"/>
    <col min="8" max="8" width="10.125" customWidth="1"/>
    <col min="9" max="9" width="15.5" customWidth="1"/>
    <col min="10" max="10" width="10.375" customWidth="1"/>
    <col min="11" max="11" width="9" customWidth="1"/>
    <col min="12" max="12" width="10" customWidth="1"/>
    <col min="13" max="13" width="37.75" customWidth="1"/>
    <col min="14" max="14" width="40" customWidth="1"/>
    <col min="15" max="15" width="30.625" style="92" customWidth="1"/>
  </cols>
  <sheetData>
    <row r="1" spans="1:15" ht="29.25" customHeight="1">
      <c r="A1" s="67" t="s">
        <v>1698</v>
      </c>
      <c r="B1" s="67" t="s">
        <v>1262</v>
      </c>
      <c r="C1" s="67" t="s">
        <v>1699</v>
      </c>
      <c r="D1" s="67" t="s">
        <v>1700</v>
      </c>
      <c r="E1" s="68" t="s">
        <v>1701</v>
      </c>
      <c r="F1" s="67" t="s">
        <v>1702</v>
      </c>
      <c r="G1" s="69" t="s">
        <v>1703</v>
      </c>
      <c r="H1" s="70" t="s">
        <v>1704</v>
      </c>
      <c r="I1" s="71" t="s">
        <v>1705</v>
      </c>
      <c r="J1" s="71" t="s">
        <v>1706</v>
      </c>
      <c r="K1" s="71" t="s">
        <v>1707</v>
      </c>
      <c r="L1" s="71" t="s">
        <v>1708</v>
      </c>
      <c r="M1" s="72" t="s">
        <v>11694</v>
      </c>
      <c r="N1" s="72" t="s">
        <v>1709</v>
      </c>
      <c r="O1" s="82" t="s">
        <v>10613</v>
      </c>
    </row>
    <row r="2" spans="1:15">
      <c r="A2" s="50" t="s">
        <v>4662</v>
      </c>
      <c r="B2" s="1"/>
      <c r="C2" s="6"/>
      <c r="D2" s="2" t="s">
        <v>4663</v>
      </c>
      <c r="E2" s="2" t="s">
        <v>4664</v>
      </c>
      <c r="F2" s="1" t="s">
        <v>4665</v>
      </c>
      <c r="G2" s="3">
        <v>49.709000000000003</v>
      </c>
      <c r="H2" s="4">
        <v>41113</v>
      </c>
      <c r="I2" s="3" t="s">
        <v>4666</v>
      </c>
      <c r="J2" s="3" t="s">
        <v>4667</v>
      </c>
      <c r="K2" s="3" t="s">
        <v>4668</v>
      </c>
      <c r="L2" s="3" t="s">
        <v>4669</v>
      </c>
      <c r="M2" s="5" t="s">
        <v>4670</v>
      </c>
      <c r="N2" s="5" t="s">
        <v>4671</v>
      </c>
      <c r="O2" s="83" t="s">
        <v>4672</v>
      </c>
    </row>
    <row r="3" spans="1:15">
      <c r="A3" s="50" t="s">
        <v>4662</v>
      </c>
      <c r="B3" s="1"/>
      <c r="C3" s="6"/>
      <c r="D3" s="2" t="s">
        <v>4663</v>
      </c>
      <c r="E3" s="2" t="s">
        <v>4664</v>
      </c>
      <c r="F3" s="1" t="s">
        <v>4673</v>
      </c>
      <c r="G3" s="3">
        <v>24.847000000000001</v>
      </c>
      <c r="H3" s="4">
        <v>41113</v>
      </c>
      <c r="I3" s="3" t="s">
        <v>4674</v>
      </c>
      <c r="J3" s="3" t="s">
        <v>4675</v>
      </c>
      <c r="K3" s="3" t="s">
        <v>4668</v>
      </c>
      <c r="L3" s="3" t="s">
        <v>4676</v>
      </c>
      <c r="M3" s="5" t="s">
        <v>4677</v>
      </c>
      <c r="N3" s="5" t="s">
        <v>4678</v>
      </c>
      <c r="O3" s="83" t="s">
        <v>4679</v>
      </c>
    </row>
    <row r="4" spans="1:15">
      <c r="A4" s="50" t="s">
        <v>4680</v>
      </c>
      <c r="B4" s="1"/>
      <c r="C4" s="6"/>
      <c r="D4" s="2" t="s">
        <v>4681</v>
      </c>
      <c r="E4" s="2" t="s">
        <v>4664</v>
      </c>
      <c r="F4" s="1" t="s">
        <v>4682</v>
      </c>
      <c r="G4" s="3">
        <v>55.201999999999998</v>
      </c>
      <c r="H4" s="4">
        <v>41114</v>
      </c>
      <c r="I4" s="3" t="s">
        <v>4683</v>
      </c>
      <c r="J4" s="3" t="s">
        <v>4684</v>
      </c>
      <c r="K4" s="3" t="s">
        <v>4685</v>
      </c>
      <c r="L4" s="3">
        <v>2</v>
      </c>
      <c r="M4" s="5" t="s">
        <v>4686</v>
      </c>
      <c r="N4" s="5" t="s">
        <v>4687</v>
      </c>
      <c r="O4" s="83" t="s">
        <v>4688</v>
      </c>
    </row>
    <row r="5" spans="1:15">
      <c r="A5" s="50" t="s">
        <v>4689</v>
      </c>
      <c r="B5" s="1"/>
      <c r="C5" s="6"/>
      <c r="D5" s="2" t="s">
        <v>4690</v>
      </c>
      <c r="E5" s="2" t="s">
        <v>4664</v>
      </c>
      <c r="F5" s="1" t="s">
        <v>4691</v>
      </c>
      <c r="G5" s="3">
        <f>18.708*L5</f>
        <v>187.07999999999998</v>
      </c>
      <c r="H5" s="4">
        <v>41123</v>
      </c>
      <c r="I5" s="3" t="s">
        <v>4692</v>
      </c>
      <c r="J5" s="3" t="s">
        <v>4693</v>
      </c>
      <c r="K5" s="3" t="s">
        <v>4685</v>
      </c>
      <c r="L5" s="3">
        <v>10</v>
      </c>
      <c r="M5" s="5" t="s">
        <v>4694</v>
      </c>
      <c r="N5" s="5" t="s">
        <v>4695</v>
      </c>
      <c r="O5" s="83" t="s">
        <v>4694</v>
      </c>
    </row>
    <row r="6" spans="1:15">
      <c r="A6" s="2" t="s">
        <v>4662</v>
      </c>
      <c r="B6" s="1"/>
      <c r="C6" s="1"/>
      <c r="D6" s="2" t="s">
        <v>4663</v>
      </c>
      <c r="E6" s="2" t="s">
        <v>4664</v>
      </c>
      <c r="F6" s="1" t="s">
        <v>4696</v>
      </c>
      <c r="G6" s="3">
        <v>12.46</v>
      </c>
      <c r="H6" s="4">
        <v>41123</v>
      </c>
      <c r="I6" s="3" t="s">
        <v>4666</v>
      </c>
      <c r="J6" s="3" t="s">
        <v>4697</v>
      </c>
      <c r="K6" s="3" t="s">
        <v>4668</v>
      </c>
      <c r="L6" s="3" t="s">
        <v>4698</v>
      </c>
      <c r="M6" s="5" t="s">
        <v>4699</v>
      </c>
      <c r="N6" s="5" t="s">
        <v>4700</v>
      </c>
      <c r="O6" s="83" t="s">
        <v>4701</v>
      </c>
    </row>
    <row r="7" spans="1:15">
      <c r="A7" s="50" t="s">
        <v>4702</v>
      </c>
      <c r="B7" s="1"/>
      <c r="C7" s="6"/>
      <c r="D7" s="2" t="s">
        <v>4690</v>
      </c>
      <c r="E7" s="2" t="s">
        <v>4664</v>
      </c>
      <c r="F7" s="1" t="s">
        <v>4703</v>
      </c>
      <c r="G7" s="3">
        <f>18.708*L7</f>
        <v>37.415999999999997</v>
      </c>
      <c r="H7" s="4">
        <v>41123</v>
      </c>
      <c r="I7" s="3" t="s">
        <v>4683</v>
      </c>
      <c r="J7" s="3" t="s">
        <v>4704</v>
      </c>
      <c r="K7" s="3" t="s">
        <v>4685</v>
      </c>
      <c r="L7" s="3">
        <v>2</v>
      </c>
      <c r="M7" s="5" t="s">
        <v>4705</v>
      </c>
      <c r="N7" s="5" t="s">
        <v>4706</v>
      </c>
      <c r="O7" s="83" t="s">
        <v>4707</v>
      </c>
    </row>
    <row r="8" spans="1:15" s="28" customFormat="1">
      <c r="A8" s="50" t="s">
        <v>31</v>
      </c>
      <c r="B8" s="1"/>
      <c r="C8" s="6"/>
      <c r="D8" s="2" t="s">
        <v>4708</v>
      </c>
      <c r="E8" s="2" t="s">
        <v>4664</v>
      </c>
      <c r="F8" s="1" t="s">
        <v>4709</v>
      </c>
      <c r="G8" s="3">
        <f>18.708*L8</f>
        <v>149.66399999999999</v>
      </c>
      <c r="H8" s="4">
        <v>41123</v>
      </c>
      <c r="I8" s="3" t="s">
        <v>4710</v>
      </c>
      <c r="J8" s="3" t="s">
        <v>4711</v>
      </c>
      <c r="K8" s="3" t="s">
        <v>4685</v>
      </c>
      <c r="L8" s="3">
        <v>8</v>
      </c>
      <c r="M8" s="5" t="s">
        <v>4712</v>
      </c>
      <c r="N8" s="5" t="s">
        <v>4713</v>
      </c>
      <c r="O8" s="83" t="s">
        <v>4712</v>
      </c>
    </row>
    <row r="9" spans="1:15" s="28" customFormat="1">
      <c r="A9" s="50" t="s">
        <v>4689</v>
      </c>
      <c r="B9" s="1"/>
      <c r="C9" s="6"/>
      <c r="D9" s="2" t="s">
        <v>4690</v>
      </c>
      <c r="E9" s="2" t="s">
        <v>4664</v>
      </c>
      <c r="F9" s="1" t="s">
        <v>4714</v>
      </c>
      <c r="G9" s="3">
        <f>18.708*L9</f>
        <v>205.78799999999998</v>
      </c>
      <c r="H9" s="4">
        <v>41128</v>
      </c>
      <c r="I9" s="3" t="s">
        <v>4692</v>
      </c>
      <c r="J9" s="3" t="s">
        <v>4715</v>
      </c>
      <c r="K9" s="3" t="s">
        <v>4685</v>
      </c>
      <c r="L9" s="3">
        <v>11</v>
      </c>
      <c r="M9" s="5" t="s">
        <v>4716</v>
      </c>
      <c r="N9" s="5" t="s">
        <v>4717</v>
      </c>
      <c r="O9" s="83" t="s">
        <v>4716</v>
      </c>
    </row>
    <row r="10" spans="1:15" s="28" customFormat="1">
      <c r="A10" s="50" t="s">
        <v>4689</v>
      </c>
      <c r="B10" s="1"/>
      <c r="C10" s="6"/>
      <c r="D10" s="2" t="s">
        <v>4690</v>
      </c>
      <c r="E10" s="2" t="s">
        <v>4664</v>
      </c>
      <c r="F10" s="1" t="s">
        <v>4718</v>
      </c>
      <c r="G10" s="3">
        <f>18.708*L10</f>
        <v>224.49599999999998</v>
      </c>
      <c r="H10" s="4">
        <v>41128</v>
      </c>
      <c r="I10" s="3" t="s">
        <v>4692</v>
      </c>
      <c r="J10" s="3" t="s">
        <v>4719</v>
      </c>
      <c r="K10" s="3" t="s">
        <v>4685</v>
      </c>
      <c r="L10" s="3">
        <v>12</v>
      </c>
      <c r="M10" s="5" t="s">
        <v>4720</v>
      </c>
      <c r="N10" s="5" t="s">
        <v>4721</v>
      </c>
      <c r="O10" s="83" t="s">
        <v>4722</v>
      </c>
    </row>
    <row r="11" spans="1:15" s="28" customFormat="1">
      <c r="A11" s="50" t="s">
        <v>4702</v>
      </c>
      <c r="B11" s="1"/>
      <c r="C11" s="6"/>
      <c r="D11" s="2" t="s">
        <v>4690</v>
      </c>
      <c r="E11" s="2" t="s">
        <v>4664</v>
      </c>
      <c r="F11" s="1" t="s">
        <v>5026</v>
      </c>
      <c r="G11" s="3">
        <v>37.415999999999997</v>
      </c>
      <c r="H11" s="4">
        <v>41128</v>
      </c>
      <c r="I11" s="3" t="s">
        <v>4683</v>
      </c>
      <c r="J11" s="3" t="s">
        <v>5027</v>
      </c>
      <c r="K11" s="3" t="s">
        <v>4685</v>
      </c>
      <c r="L11" s="3">
        <v>2</v>
      </c>
      <c r="M11" s="5" t="s">
        <v>4720</v>
      </c>
      <c r="N11" s="5" t="s">
        <v>5028</v>
      </c>
      <c r="O11" s="83" t="s">
        <v>32</v>
      </c>
    </row>
    <row r="12" spans="1:15" s="28" customFormat="1">
      <c r="A12" s="50" t="s">
        <v>4730</v>
      </c>
      <c r="B12" s="1"/>
      <c r="C12" s="6"/>
      <c r="D12" s="2" t="s">
        <v>4731</v>
      </c>
      <c r="E12" s="2" t="s">
        <v>4664</v>
      </c>
      <c r="F12" s="1" t="s">
        <v>4732</v>
      </c>
      <c r="G12" s="3">
        <f>16.788+19.788</f>
        <v>36.576000000000001</v>
      </c>
      <c r="H12" s="4">
        <v>41130</v>
      </c>
      <c r="I12" s="3" t="s">
        <v>4733</v>
      </c>
      <c r="J12" s="3" t="s">
        <v>4734</v>
      </c>
      <c r="K12" s="3" t="s">
        <v>4685</v>
      </c>
      <c r="L12" s="3" t="s">
        <v>4735</v>
      </c>
      <c r="M12" s="5" t="s">
        <v>4736</v>
      </c>
      <c r="N12" s="5" t="s">
        <v>4737</v>
      </c>
      <c r="O12" s="83" t="s">
        <v>4738</v>
      </c>
    </row>
    <row r="13" spans="1:15" s="28" customFormat="1">
      <c r="A13" s="2" t="s">
        <v>4739</v>
      </c>
      <c r="B13" s="1"/>
      <c r="C13" s="1"/>
      <c r="D13" s="2" t="s">
        <v>4740</v>
      </c>
      <c r="E13" s="2" t="s">
        <v>4664</v>
      </c>
      <c r="F13" s="1" t="s">
        <v>4741</v>
      </c>
      <c r="G13" s="3">
        <f>18.708*L13</f>
        <v>112.24799999999999</v>
      </c>
      <c r="H13" s="4">
        <v>41142</v>
      </c>
      <c r="I13" s="3" t="s">
        <v>4692</v>
      </c>
      <c r="J13" s="3" t="s">
        <v>4742</v>
      </c>
      <c r="K13" s="3" t="s">
        <v>4743</v>
      </c>
      <c r="L13" s="3">
        <v>6</v>
      </c>
      <c r="M13" s="5" t="s">
        <v>4744</v>
      </c>
      <c r="N13" s="5" t="s">
        <v>4745</v>
      </c>
      <c r="O13" s="83" t="s">
        <v>4746</v>
      </c>
    </row>
    <row r="14" spans="1:15" s="28" customFormat="1">
      <c r="A14" s="50" t="s">
        <v>4747</v>
      </c>
      <c r="B14" s="1"/>
      <c r="C14" s="6"/>
      <c r="D14" s="2" t="s">
        <v>4748</v>
      </c>
      <c r="E14" s="2" t="s">
        <v>4664</v>
      </c>
      <c r="F14" s="1" t="s">
        <v>4749</v>
      </c>
      <c r="G14" s="3">
        <v>140.16</v>
      </c>
      <c r="H14" s="4">
        <v>41142</v>
      </c>
      <c r="I14" s="3" t="s">
        <v>4666</v>
      </c>
      <c r="J14" s="3" t="s">
        <v>4750</v>
      </c>
      <c r="K14" s="3" t="s">
        <v>4668</v>
      </c>
      <c r="L14" s="3" t="s">
        <v>4751</v>
      </c>
      <c r="M14" s="5" t="s">
        <v>4752</v>
      </c>
      <c r="N14" s="5" t="s">
        <v>33</v>
      </c>
      <c r="O14" s="83" t="s">
        <v>4753</v>
      </c>
    </row>
    <row r="15" spans="1:15" s="28" customFormat="1">
      <c r="A15" s="50" t="s">
        <v>4689</v>
      </c>
      <c r="B15" s="1"/>
      <c r="C15" s="6"/>
      <c r="D15" s="2" t="s">
        <v>4690</v>
      </c>
      <c r="E15" s="2" t="s">
        <v>4664</v>
      </c>
      <c r="F15" s="1" t="s">
        <v>4754</v>
      </c>
      <c r="G15" s="3">
        <f>18.708*L15</f>
        <v>243.20399999999998</v>
      </c>
      <c r="H15" s="4">
        <v>41142</v>
      </c>
      <c r="I15" s="3" t="s">
        <v>4692</v>
      </c>
      <c r="J15" s="3" t="s">
        <v>4755</v>
      </c>
      <c r="K15" s="3" t="s">
        <v>4685</v>
      </c>
      <c r="L15" s="3">
        <v>13</v>
      </c>
      <c r="M15" s="5" t="s">
        <v>4756</v>
      </c>
      <c r="N15" s="5" t="s">
        <v>4757</v>
      </c>
      <c r="O15" s="83" t="s">
        <v>4756</v>
      </c>
    </row>
    <row r="16" spans="1:15" s="28" customFormat="1">
      <c r="A16" s="50" t="s">
        <v>4689</v>
      </c>
      <c r="B16" s="1"/>
      <c r="C16" s="6"/>
      <c r="D16" s="2" t="s">
        <v>4690</v>
      </c>
      <c r="E16" s="2" t="s">
        <v>4664</v>
      </c>
      <c r="F16" s="1" t="s">
        <v>4758</v>
      </c>
      <c r="G16" s="3">
        <f>18.708*L16</f>
        <v>224.49599999999998</v>
      </c>
      <c r="H16" s="4">
        <v>41142</v>
      </c>
      <c r="I16" s="3" t="s">
        <v>4692</v>
      </c>
      <c r="J16" s="3" t="s">
        <v>4759</v>
      </c>
      <c r="K16" s="3" t="s">
        <v>4685</v>
      </c>
      <c r="L16" s="3">
        <v>12</v>
      </c>
      <c r="M16" s="5" t="s">
        <v>4760</v>
      </c>
      <c r="N16" s="5" t="s">
        <v>4761</v>
      </c>
      <c r="O16" s="83" t="s">
        <v>4760</v>
      </c>
    </row>
    <row r="17" spans="1:15" s="28" customFormat="1">
      <c r="A17" s="50" t="s">
        <v>4766</v>
      </c>
      <c r="B17" s="1"/>
      <c r="C17" s="6"/>
      <c r="D17" s="2" t="s">
        <v>4690</v>
      </c>
      <c r="E17" s="2" t="s">
        <v>4664</v>
      </c>
      <c r="F17" s="1" t="s">
        <v>4771</v>
      </c>
      <c r="G17" s="3">
        <f>18.708*L17</f>
        <v>243.20399999999998</v>
      </c>
      <c r="H17" s="4">
        <v>41142</v>
      </c>
      <c r="I17" s="3" t="s">
        <v>4692</v>
      </c>
      <c r="J17" s="3" t="s">
        <v>4772</v>
      </c>
      <c r="K17" s="3" t="s">
        <v>4685</v>
      </c>
      <c r="L17" s="3">
        <v>13</v>
      </c>
      <c r="M17" s="5" t="s">
        <v>4773</v>
      </c>
      <c r="N17" s="5" t="s">
        <v>4774</v>
      </c>
      <c r="O17" s="83" t="s">
        <v>4775</v>
      </c>
    </row>
    <row r="18" spans="1:15" s="28" customFormat="1">
      <c r="A18" s="50" t="s">
        <v>4766</v>
      </c>
      <c r="B18" s="1"/>
      <c r="C18" s="6"/>
      <c r="D18" s="2" t="s">
        <v>4690</v>
      </c>
      <c r="E18" s="2" t="s">
        <v>4664</v>
      </c>
      <c r="F18" s="1" t="s">
        <v>4767</v>
      </c>
      <c r="G18" s="3">
        <f>18.708*L18</f>
        <v>224.49599999999998</v>
      </c>
      <c r="H18" s="4">
        <v>41142</v>
      </c>
      <c r="I18" s="3" t="s">
        <v>4692</v>
      </c>
      <c r="J18" s="3" t="s">
        <v>4768</v>
      </c>
      <c r="K18" s="3" t="s">
        <v>4685</v>
      </c>
      <c r="L18" s="3">
        <v>12</v>
      </c>
      <c r="M18" s="5" t="s">
        <v>4769</v>
      </c>
      <c r="N18" s="5" t="s">
        <v>4770</v>
      </c>
      <c r="O18" s="83" t="s">
        <v>4769</v>
      </c>
    </row>
    <row r="19" spans="1:15" s="28" customFormat="1">
      <c r="A19" s="50" t="s">
        <v>4689</v>
      </c>
      <c r="B19" s="1"/>
      <c r="C19" s="6"/>
      <c r="D19" s="2" t="s">
        <v>4690</v>
      </c>
      <c r="E19" s="2" t="s">
        <v>4664</v>
      </c>
      <c r="F19" s="1" t="s">
        <v>4762</v>
      </c>
      <c r="G19" s="3">
        <f>18.708*L19</f>
        <v>243.20399999999998</v>
      </c>
      <c r="H19" s="4">
        <v>41142</v>
      </c>
      <c r="I19" s="3" t="s">
        <v>4692</v>
      </c>
      <c r="J19" s="3" t="s">
        <v>4763</v>
      </c>
      <c r="K19" s="3" t="s">
        <v>4685</v>
      </c>
      <c r="L19" s="3">
        <v>13</v>
      </c>
      <c r="M19" s="5" t="s">
        <v>4764</v>
      </c>
      <c r="N19" s="5" t="s">
        <v>4757</v>
      </c>
      <c r="O19" s="83" t="s">
        <v>4765</v>
      </c>
    </row>
    <row r="20" spans="1:15" s="28" customFormat="1">
      <c r="A20" s="50" t="s">
        <v>4776</v>
      </c>
      <c r="B20" s="1"/>
      <c r="C20" s="6"/>
      <c r="D20" s="2" t="s">
        <v>4777</v>
      </c>
      <c r="E20" s="2" t="s">
        <v>4664</v>
      </c>
      <c r="F20" s="1" t="s">
        <v>4778</v>
      </c>
      <c r="G20" s="3">
        <v>35.04</v>
      </c>
      <c r="H20" s="4">
        <v>41145</v>
      </c>
      <c r="I20" s="3" t="s">
        <v>4666</v>
      </c>
      <c r="J20" s="3" t="s">
        <v>4779</v>
      </c>
      <c r="K20" s="3" t="s">
        <v>4668</v>
      </c>
      <c r="L20" s="3" t="s">
        <v>4780</v>
      </c>
      <c r="M20" s="5" t="s">
        <v>4781</v>
      </c>
      <c r="N20" s="5" t="s">
        <v>4782</v>
      </c>
      <c r="O20" s="83" t="s">
        <v>4783</v>
      </c>
    </row>
    <row r="21" spans="1:15" s="28" customFormat="1">
      <c r="A21" s="2" t="s">
        <v>4784</v>
      </c>
      <c r="B21" s="1"/>
      <c r="C21" s="1"/>
      <c r="D21" s="2" t="s">
        <v>4708</v>
      </c>
      <c r="E21" s="2" t="s">
        <v>4664</v>
      </c>
      <c r="F21" s="1" t="s">
        <v>4785</v>
      </c>
      <c r="G21" s="3">
        <f>18.708*L21</f>
        <v>205.78799999999998</v>
      </c>
      <c r="H21" s="4">
        <v>41150</v>
      </c>
      <c r="I21" s="3" t="s">
        <v>1713</v>
      </c>
      <c r="J21" s="3" t="s">
        <v>4786</v>
      </c>
      <c r="K21" s="3" t="s">
        <v>4685</v>
      </c>
      <c r="L21" s="3">
        <v>11</v>
      </c>
      <c r="M21" s="5" t="s">
        <v>4744</v>
      </c>
      <c r="N21" s="5" t="s">
        <v>4787</v>
      </c>
      <c r="O21" s="83" t="s">
        <v>4788</v>
      </c>
    </row>
    <row r="22" spans="1:15" s="28" customFormat="1">
      <c r="A22" s="50" t="s">
        <v>4766</v>
      </c>
      <c r="B22" s="1"/>
      <c r="C22" s="6"/>
      <c r="D22" s="2" t="s">
        <v>4690</v>
      </c>
      <c r="E22" s="2" t="s">
        <v>4664</v>
      </c>
      <c r="F22" s="1" t="s">
        <v>4789</v>
      </c>
      <c r="G22" s="3">
        <f>18.708*L22</f>
        <v>130.95599999999999</v>
      </c>
      <c r="H22" s="4">
        <v>41156</v>
      </c>
      <c r="I22" s="3" t="s">
        <v>4692</v>
      </c>
      <c r="J22" s="3" t="s">
        <v>4790</v>
      </c>
      <c r="K22" s="3" t="s">
        <v>4685</v>
      </c>
      <c r="L22" s="3">
        <v>7</v>
      </c>
      <c r="M22" s="5" t="s">
        <v>4791</v>
      </c>
      <c r="N22" s="5" t="s">
        <v>4792</v>
      </c>
      <c r="O22" s="83" t="s">
        <v>34</v>
      </c>
    </row>
    <row r="23" spans="1:15" s="28" customFormat="1">
      <c r="A23" s="2" t="s">
        <v>4907</v>
      </c>
      <c r="B23" s="1"/>
      <c r="C23" s="1"/>
      <c r="D23" s="2" t="s">
        <v>4794</v>
      </c>
      <c r="E23" s="2" t="s">
        <v>4664</v>
      </c>
      <c r="F23" s="1" t="s">
        <v>4908</v>
      </c>
      <c r="G23" s="3">
        <f>17.52*L23</f>
        <v>157.68</v>
      </c>
      <c r="H23" s="4">
        <v>41156</v>
      </c>
      <c r="I23" s="3" t="s">
        <v>4692</v>
      </c>
      <c r="J23" s="3" t="s">
        <v>4909</v>
      </c>
      <c r="K23" s="3" t="s">
        <v>4685</v>
      </c>
      <c r="L23" s="3">
        <v>9</v>
      </c>
      <c r="M23" s="5" t="s">
        <v>4910</v>
      </c>
      <c r="N23" s="5" t="s">
        <v>4911</v>
      </c>
      <c r="O23" s="83" t="s">
        <v>4910</v>
      </c>
    </row>
    <row r="24" spans="1:15" s="28" customFormat="1">
      <c r="A24" s="2" t="s">
        <v>4793</v>
      </c>
      <c r="B24" s="1"/>
      <c r="C24" s="6"/>
      <c r="D24" s="2" t="s">
        <v>4794</v>
      </c>
      <c r="E24" s="2" t="s">
        <v>4664</v>
      </c>
      <c r="F24" s="1" t="s">
        <v>4795</v>
      </c>
      <c r="G24" s="3">
        <f>17.52*L24</f>
        <v>52.56</v>
      </c>
      <c r="H24" s="4">
        <v>41156</v>
      </c>
      <c r="I24" s="3" t="s">
        <v>4692</v>
      </c>
      <c r="J24" s="3" t="s">
        <v>4796</v>
      </c>
      <c r="K24" s="3" t="s">
        <v>4685</v>
      </c>
      <c r="L24" s="3">
        <v>3</v>
      </c>
      <c r="M24" s="5" t="s">
        <v>4797</v>
      </c>
      <c r="N24" s="5" t="s">
        <v>4798</v>
      </c>
      <c r="O24" s="83" t="s">
        <v>35</v>
      </c>
    </row>
    <row r="25" spans="1:15" s="28" customFormat="1">
      <c r="A25" s="2" t="s">
        <v>4739</v>
      </c>
      <c r="B25" s="1"/>
      <c r="C25" s="1"/>
      <c r="D25" s="2" t="s">
        <v>4708</v>
      </c>
      <c r="E25" s="2" t="s">
        <v>4664</v>
      </c>
      <c r="F25" s="1" t="s">
        <v>5115</v>
      </c>
      <c r="G25" s="3">
        <v>149.66399999999999</v>
      </c>
      <c r="H25" s="4">
        <v>41156</v>
      </c>
      <c r="I25" s="3" t="s">
        <v>4692</v>
      </c>
      <c r="J25" s="3" t="s">
        <v>5116</v>
      </c>
      <c r="K25" s="3" t="s">
        <v>4685</v>
      </c>
      <c r="L25" s="3">
        <v>8</v>
      </c>
      <c r="M25" s="5" t="s">
        <v>4744</v>
      </c>
      <c r="N25" s="5" t="s">
        <v>5117</v>
      </c>
      <c r="O25" s="83" t="s">
        <v>5118</v>
      </c>
    </row>
    <row r="26" spans="1:15" s="28" customFormat="1">
      <c r="A26" s="50" t="s">
        <v>4984</v>
      </c>
      <c r="B26" s="1"/>
      <c r="C26" s="6"/>
      <c r="D26" s="2" t="s">
        <v>4985</v>
      </c>
      <c r="E26" s="2" t="s">
        <v>4664</v>
      </c>
      <c r="F26" s="1" t="s">
        <v>4986</v>
      </c>
      <c r="G26" s="3">
        <v>35.04</v>
      </c>
      <c r="H26" s="4">
        <v>41156</v>
      </c>
      <c r="I26" s="3" t="s">
        <v>4666</v>
      </c>
      <c r="J26" s="3" t="s">
        <v>4987</v>
      </c>
      <c r="K26" s="3" t="s">
        <v>4668</v>
      </c>
      <c r="L26" s="3" t="s">
        <v>4780</v>
      </c>
      <c r="M26" s="5" t="s">
        <v>4988</v>
      </c>
      <c r="N26" s="5" t="s">
        <v>1710</v>
      </c>
      <c r="O26" s="83" t="s">
        <v>4989</v>
      </c>
    </row>
    <row r="27" spans="1:15" s="28" customFormat="1">
      <c r="A27" s="50" t="s">
        <v>5029</v>
      </c>
      <c r="B27" s="1"/>
      <c r="C27" s="6"/>
      <c r="D27" s="2" t="s">
        <v>5030</v>
      </c>
      <c r="E27" s="2" t="s">
        <v>4664</v>
      </c>
      <c r="F27" s="1" t="s">
        <v>5031</v>
      </c>
      <c r="G27" s="3">
        <v>86.218999999999994</v>
      </c>
      <c r="H27" s="4">
        <v>41157</v>
      </c>
      <c r="I27" s="3" t="s">
        <v>4666</v>
      </c>
      <c r="J27" s="3" t="s">
        <v>5032</v>
      </c>
      <c r="K27" s="3" t="s">
        <v>4668</v>
      </c>
      <c r="L27" s="3" t="s">
        <v>5033</v>
      </c>
      <c r="M27" s="5" t="s">
        <v>5034</v>
      </c>
      <c r="N27" s="5" t="s">
        <v>5035</v>
      </c>
      <c r="O27" s="83" t="s">
        <v>36</v>
      </c>
    </row>
    <row r="28" spans="1:15">
      <c r="A28" s="50" t="s">
        <v>5036</v>
      </c>
      <c r="B28" s="1"/>
      <c r="C28" s="6"/>
      <c r="D28" s="2" t="s">
        <v>5037</v>
      </c>
      <c r="E28" s="2" t="s">
        <v>4664</v>
      </c>
      <c r="F28" s="1" t="s">
        <v>5038</v>
      </c>
      <c r="G28" s="3">
        <v>86.438999999999993</v>
      </c>
      <c r="H28" s="4">
        <v>41157</v>
      </c>
      <c r="I28" s="3" t="s">
        <v>4666</v>
      </c>
      <c r="J28" s="3" t="s">
        <v>5039</v>
      </c>
      <c r="K28" s="3" t="s">
        <v>4668</v>
      </c>
      <c r="L28" s="3" t="s">
        <v>5033</v>
      </c>
      <c r="M28" s="5" t="s">
        <v>5040</v>
      </c>
      <c r="N28" s="5" t="s">
        <v>5041</v>
      </c>
      <c r="O28" s="83" t="s">
        <v>37</v>
      </c>
    </row>
    <row r="29" spans="1:15">
      <c r="A29" s="50" t="s">
        <v>4766</v>
      </c>
      <c r="B29" s="1"/>
      <c r="C29" s="6"/>
      <c r="D29" s="2" t="s">
        <v>4690</v>
      </c>
      <c r="E29" s="2" t="s">
        <v>4664</v>
      </c>
      <c r="F29" s="1" t="s">
        <v>4799</v>
      </c>
      <c r="G29" s="3">
        <f>18.708*L29</f>
        <v>149.66399999999999</v>
      </c>
      <c r="H29" s="4">
        <v>41158</v>
      </c>
      <c r="I29" s="3" t="s">
        <v>4692</v>
      </c>
      <c r="J29" s="3" t="s">
        <v>4800</v>
      </c>
      <c r="K29" s="3" t="s">
        <v>4685</v>
      </c>
      <c r="L29" s="3">
        <v>8</v>
      </c>
      <c r="M29" s="5" t="s">
        <v>4801</v>
      </c>
      <c r="N29" s="5" t="s">
        <v>4802</v>
      </c>
      <c r="O29" s="83" t="s">
        <v>4801</v>
      </c>
    </row>
    <row r="30" spans="1:15">
      <c r="A30" s="50" t="s">
        <v>4766</v>
      </c>
      <c r="B30" s="1"/>
      <c r="C30" s="6"/>
      <c r="D30" s="2" t="s">
        <v>4690</v>
      </c>
      <c r="E30" s="2" t="s">
        <v>4664</v>
      </c>
      <c r="F30" s="1" t="s">
        <v>4803</v>
      </c>
      <c r="G30" s="3">
        <f>18.708*L30</f>
        <v>149.66399999999999</v>
      </c>
      <c r="H30" s="4">
        <v>41158</v>
      </c>
      <c r="I30" s="3" t="s">
        <v>4692</v>
      </c>
      <c r="J30" s="3" t="s">
        <v>4804</v>
      </c>
      <c r="K30" s="3" t="s">
        <v>4685</v>
      </c>
      <c r="L30" s="3">
        <v>8</v>
      </c>
      <c r="M30" s="5" t="s">
        <v>4801</v>
      </c>
      <c r="N30" s="5" t="s">
        <v>4713</v>
      </c>
      <c r="O30" s="83" t="s">
        <v>4805</v>
      </c>
    </row>
    <row r="31" spans="1:15">
      <c r="A31" s="50" t="s">
        <v>4730</v>
      </c>
      <c r="B31" s="1"/>
      <c r="C31" s="6"/>
      <c r="D31" s="2" t="s">
        <v>4731</v>
      </c>
      <c r="E31" s="2" t="s">
        <v>4664</v>
      </c>
      <c r="F31" s="1" t="s">
        <v>4806</v>
      </c>
      <c r="G31" s="3">
        <f>29.101*L31</f>
        <v>58.201999999999998</v>
      </c>
      <c r="H31" s="4">
        <v>41158</v>
      </c>
      <c r="I31" s="3" t="s">
        <v>4733</v>
      </c>
      <c r="J31" s="3" t="s">
        <v>4807</v>
      </c>
      <c r="K31" s="3" t="s">
        <v>4685</v>
      </c>
      <c r="L31" s="3">
        <v>2</v>
      </c>
      <c r="M31" s="5" t="s">
        <v>4808</v>
      </c>
      <c r="N31" s="5" t="s">
        <v>4809</v>
      </c>
      <c r="O31" s="83" t="s">
        <v>4808</v>
      </c>
    </row>
    <row r="32" spans="1:15">
      <c r="A32" s="2" t="s">
        <v>4810</v>
      </c>
      <c r="B32" s="1"/>
      <c r="C32" s="6"/>
      <c r="D32" s="2" t="s">
        <v>4811</v>
      </c>
      <c r="E32" s="2" t="s">
        <v>4664</v>
      </c>
      <c r="F32" s="1" t="s">
        <v>4812</v>
      </c>
      <c r="G32" s="3">
        <f>17.52*L32</f>
        <v>122.64</v>
      </c>
      <c r="H32" s="4">
        <v>41163</v>
      </c>
      <c r="I32" s="3" t="s">
        <v>4666</v>
      </c>
      <c r="J32" s="3" t="s">
        <v>4813</v>
      </c>
      <c r="K32" s="3" t="s">
        <v>4685</v>
      </c>
      <c r="L32" s="3">
        <v>7</v>
      </c>
      <c r="M32" s="5" t="s">
        <v>4814</v>
      </c>
      <c r="N32" s="5" t="s">
        <v>4815</v>
      </c>
      <c r="O32" s="83" t="s">
        <v>4814</v>
      </c>
    </row>
    <row r="33" spans="1:15">
      <c r="A33" s="2" t="s">
        <v>4912</v>
      </c>
      <c r="B33" s="1"/>
      <c r="C33" s="1"/>
      <c r="D33" s="2" t="s">
        <v>4811</v>
      </c>
      <c r="E33" s="2" t="s">
        <v>4664</v>
      </c>
      <c r="F33" s="1" t="s">
        <v>4913</v>
      </c>
      <c r="G33" s="3">
        <f>17.52*L33</f>
        <v>157.68</v>
      </c>
      <c r="H33" s="4">
        <v>41163</v>
      </c>
      <c r="I33" s="3" t="s">
        <v>4692</v>
      </c>
      <c r="J33" s="3" t="s">
        <v>4914</v>
      </c>
      <c r="K33" s="3" t="s">
        <v>4685</v>
      </c>
      <c r="L33" s="3">
        <v>9</v>
      </c>
      <c r="M33" s="5" t="s">
        <v>4915</v>
      </c>
      <c r="N33" s="5" t="s">
        <v>4916</v>
      </c>
      <c r="O33" s="83" t="s">
        <v>4917</v>
      </c>
    </row>
    <row r="34" spans="1:15">
      <c r="A34" s="2" t="s">
        <v>4816</v>
      </c>
      <c r="B34" s="1"/>
      <c r="C34" s="6"/>
      <c r="D34" s="2" t="s">
        <v>4811</v>
      </c>
      <c r="E34" s="2" t="s">
        <v>4664</v>
      </c>
      <c r="F34" s="1" t="s">
        <v>4817</v>
      </c>
      <c r="G34" s="3">
        <f>17.52*L34</f>
        <v>157.68</v>
      </c>
      <c r="H34" s="4">
        <v>41163</v>
      </c>
      <c r="I34" s="3" t="s">
        <v>1716</v>
      </c>
      <c r="J34" s="3" t="s">
        <v>4818</v>
      </c>
      <c r="K34" s="3" t="s">
        <v>4685</v>
      </c>
      <c r="L34" s="3">
        <v>9</v>
      </c>
      <c r="M34" s="5" t="s">
        <v>4814</v>
      </c>
      <c r="N34" s="5" t="s">
        <v>4819</v>
      </c>
      <c r="O34" s="83" t="s">
        <v>4820</v>
      </c>
    </row>
    <row r="35" spans="1:15">
      <c r="A35" s="2" t="s">
        <v>4867</v>
      </c>
      <c r="B35" s="1"/>
      <c r="C35" s="6"/>
      <c r="D35" s="2" t="s">
        <v>4794</v>
      </c>
      <c r="E35" s="2" t="s">
        <v>4664</v>
      </c>
      <c r="F35" s="1" t="s">
        <v>4868</v>
      </c>
      <c r="G35" s="3">
        <f>17.52*L35</f>
        <v>245.28</v>
      </c>
      <c r="H35" s="4">
        <v>41163</v>
      </c>
      <c r="I35" s="3" t="s">
        <v>4692</v>
      </c>
      <c r="J35" s="3" t="s">
        <v>4869</v>
      </c>
      <c r="K35" s="3" t="s">
        <v>4685</v>
      </c>
      <c r="L35" s="3">
        <v>14</v>
      </c>
      <c r="M35" s="5" t="s">
        <v>4870</v>
      </c>
      <c r="N35" s="5" t="s">
        <v>4871</v>
      </c>
      <c r="O35" s="83" t="s">
        <v>5023</v>
      </c>
    </row>
    <row r="36" spans="1:15">
      <c r="A36" s="2" t="s">
        <v>5019</v>
      </c>
      <c r="B36" s="1"/>
      <c r="C36" s="1"/>
      <c r="D36" s="2" t="s">
        <v>4794</v>
      </c>
      <c r="E36" s="2" t="s">
        <v>4664</v>
      </c>
      <c r="F36" s="1" t="s">
        <v>5020</v>
      </c>
      <c r="G36" s="3">
        <v>192.72</v>
      </c>
      <c r="H36" s="4">
        <v>41163</v>
      </c>
      <c r="I36" s="3" t="s">
        <v>5021</v>
      </c>
      <c r="J36" s="3" t="s">
        <v>5022</v>
      </c>
      <c r="K36" s="3" t="s">
        <v>4685</v>
      </c>
      <c r="L36" s="3">
        <v>11</v>
      </c>
      <c r="M36" s="5" t="s">
        <v>5023</v>
      </c>
      <c r="N36" s="5" t="s">
        <v>5024</v>
      </c>
      <c r="O36" s="83" t="s">
        <v>5025</v>
      </c>
    </row>
    <row r="37" spans="1:15">
      <c r="A37" s="2" t="s">
        <v>4766</v>
      </c>
      <c r="B37" s="1"/>
      <c r="C37" s="6"/>
      <c r="D37" s="2" t="s">
        <v>4690</v>
      </c>
      <c r="E37" s="2" t="s">
        <v>4664</v>
      </c>
      <c r="F37" s="1" t="s">
        <v>4821</v>
      </c>
      <c r="G37" s="3">
        <f>18.708*L37</f>
        <v>224.49599999999998</v>
      </c>
      <c r="H37" s="4">
        <v>41163</v>
      </c>
      <c r="I37" s="3" t="s">
        <v>4692</v>
      </c>
      <c r="J37" s="3" t="s">
        <v>4822</v>
      </c>
      <c r="K37" s="3" t="s">
        <v>4685</v>
      </c>
      <c r="L37" s="3">
        <v>12</v>
      </c>
      <c r="M37" s="5" t="s">
        <v>4823</v>
      </c>
      <c r="N37" s="5" t="s">
        <v>4770</v>
      </c>
      <c r="O37" s="83" t="s">
        <v>4823</v>
      </c>
    </row>
    <row r="38" spans="1:15">
      <c r="A38" s="2" t="s">
        <v>4766</v>
      </c>
      <c r="B38" s="1"/>
      <c r="C38" s="6"/>
      <c r="D38" s="2" t="s">
        <v>4690</v>
      </c>
      <c r="E38" s="2" t="s">
        <v>4664</v>
      </c>
      <c r="F38" s="1" t="s">
        <v>4824</v>
      </c>
      <c r="G38" s="3">
        <f>18.708*L38</f>
        <v>243.20399999999998</v>
      </c>
      <c r="H38" s="4">
        <v>41163</v>
      </c>
      <c r="I38" s="3" t="s">
        <v>4692</v>
      </c>
      <c r="J38" s="3" t="s">
        <v>4825</v>
      </c>
      <c r="K38" s="3" t="s">
        <v>4685</v>
      </c>
      <c r="L38" s="3">
        <v>13</v>
      </c>
      <c r="M38" s="5" t="s">
        <v>4823</v>
      </c>
      <c r="N38" s="5" t="s">
        <v>4774</v>
      </c>
      <c r="O38" s="83" t="s">
        <v>4826</v>
      </c>
    </row>
    <row r="39" spans="1:15">
      <c r="A39" s="2" t="s">
        <v>4766</v>
      </c>
      <c r="B39" s="1"/>
      <c r="C39" s="6"/>
      <c r="D39" s="2" t="s">
        <v>4690</v>
      </c>
      <c r="E39" s="2" t="s">
        <v>4664</v>
      </c>
      <c r="F39" s="1" t="s">
        <v>4835</v>
      </c>
      <c r="G39" s="3">
        <f>18.708*L39</f>
        <v>224.49599999999998</v>
      </c>
      <c r="H39" s="4">
        <v>41163</v>
      </c>
      <c r="I39" s="3" t="s">
        <v>4692</v>
      </c>
      <c r="J39" s="3" t="s">
        <v>4836</v>
      </c>
      <c r="K39" s="3" t="s">
        <v>4685</v>
      </c>
      <c r="L39" s="3">
        <v>12</v>
      </c>
      <c r="M39" s="5" t="s">
        <v>4829</v>
      </c>
      <c r="N39" s="5" t="s">
        <v>4770</v>
      </c>
      <c r="O39" s="83" t="s">
        <v>4829</v>
      </c>
    </row>
    <row r="40" spans="1:15">
      <c r="A40" s="2" t="s">
        <v>4766</v>
      </c>
      <c r="B40" s="1"/>
      <c r="C40" s="6"/>
      <c r="D40" s="2" t="s">
        <v>4690</v>
      </c>
      <c r="E40" s="2" t="s">
        <v>4664</v>
      </c>
      <c r="F40" s="1" t="s">
        <v>4827</v>
      </c>
      <c r="G40" s="3">
        <f>18.708*L40</f>
        <v>243.20399999999998</v>
      </c>
      <c r="H40" s="4">
        <v>41163</v>
      </c>
      <c r="I40" s="3" t="s">
        <v>4692</v>
      </c>
      <c r="J40" s="3" t="s">
        <v>4828</v>
      </c>
      <c r="K40" s="3" t="s">
        <v>4685</v>
      </c>
      <c r="L40" s="3">
        <v>13</v>
      </c>
      <c r="M40" s="5" t="s">
        <v>4829</v>
      </c>
      <c r="N40" s="5" t="s">
        <v>4774</v>
      </c>
      <c r="O40" s="83" t="s">
        <v>4830</v>
      </c>
    </row>
    <row r="41" spans="1:15">
      <c r="A41" s="2" t="s">
        <v>4872</v>
      </c>
      <c r="B41" s="1"/>
      <c r="C41" s="6"/>
      <c r="D41" s="2" t="s">
        <v>4681</v>
      </c>
      <c r="E41" s="2" t="s">
        <v>4664</v>
      </c>
      <c r="F41" s="1" t="s">
        <v>4873</v>
      </c>
      <c r="G41" s="3">
        <f>29.101*L41</f>
        <v>145.505</v>
      </c>
      <c r="H41" s="4">
        <v>41163</v>
      </c>
      <c r="I41" s="3" t="s">
        <v>4683</v>
      </c>
      <c r="J41" s="3" t="s">
        <v>4874</v>
      </c>
      <c r="K41" s="3" t="s">
        <v>4685</v>
      </c>
      <c r="L41" s="3">
        <v>5</v>
      </c>
      <c r="M41" s="5" t="s">
        <v>4875</v>
      </c>
      <c r="N41" s="5" t="s">
        <v>4876</v>
      </c>
      <c r="O41" s="83" t="s">
        <v>4875</v>
      </c>
    </row>
    <row r="42" spans="1:15">
      <c r="A42" s="2" t="s">
        <v>4872</v>
      </c>
      <c r="B42" s="1"/>
      <c r="C42" s="6"/>
      <c r="D42" s="2" t="s">
        <v>4681</v>
      </c>
      <c r="E42" s="2" t="s">
        <v>4664</v>
      </c>
      <c r="F42" s="1" t="s">
        <v>4877</v>
      </c>
      <c r="G42" s="3">
        <f>29.101*L42</f>
        <v>145.505</v>
      </c>
      <c r="H42" s="4">
        <v>41163</v>
      </c>
      <c r="I42" s="3" t="s">
        <v>4683</v>
      </c>
      <c r="J42" s="3" t="s">
        <v>4878</v>
      </c>
      <c r="K42" s="3" t="s">
        <v>4685</v>
      </c>
      <c r="L42" s="3">
        <v>5</v>
      </c>
      <c r="M42" s="5" t="s">
        <v>4875</v>
      </c>
      <c r="N42" s="5" t="s">
        <v>4879</v>
      </c>
      <c r="O42" s="83" t="s">
        <v>4880</v>
      </c>
    </row>
    <row r="43" spans="1:15">
      <c r="A43" s="2" t="s">
        <v>4872</v>
      </c>
      <c r="B43" s="1"/>
      <c r="C43" s="6"/>
      <c r="D43" s="2" t="s">
        <v>4681</v>
      </c>
      <c r="E43" s="2" t="s">
        <v>4664</v>
      </c>
      <c r="F43" s="1" t="s">
        <v>4881</v>
      </c>
      <c r="G43" s="3">
        <f>29.101*L43</f>
        <v>145.505</v>
      </c>
      <c r="H43" s="4">
        <v>41163</v>
      </c>
      <c r="I43" s="3" t="s">
        <v>4683</v>
      </c>
      <c r="J43" s="3" t="s">
        <v>4882</v>
      </c>
      <c r="K43" s="3" t="s">
        <v>4685</v>
      </c>
      <c r="L43" s="3">
        <v>5</v>
      </c>
      <c r="M43" s="5" t="s">
        <v>4875</v>
      </c>
      <c r="N43" s="5" t="s">
        <v>4883</v>
      </c>
      <c r="O43" s="83" t="s">
        <v>4884</v>
      </c>
    </row>
    <row r="44" spans="1:15">
      <c r="A44" s="2" t="s">
        <v>4872</v>
      </c>
      <c r="B44" s="1"/>
      <c r="C44" s="6"/>
      <c r="D44" s="2" t="s">
        <v>4681</v>
      </c>
      <c r="E44" s="2" t="s">
        <v>4664</v>
      </c>
      <c r="F44" s="1" t="s">
        <v>4885</v>
      </c>
      <c r="G44" s="3">
        <f>29.101*L44</f>
        <v>232.80799999999999</v>
      </c>
      <c r="H44" s="4">
        <v>41163</v>
      </c>
      <c r="I44" s="3" t="s">
        <v>4683</v>
      </c>
      <c r="J44" s="3" t="s">
        <v>4886</v>
      </c>
      <c r="K44" s="3" t="s">
        <v>4685</v>
      </c>
      <c r="L44" s="3">
        <v>8</v>
      </c>
      <c r="M44" s="5" t="s">
        <v>4875</v>
      </c>
      <c r="N44" s="5" t="s">
        <v>4887</v>
      </c>
      <c r="O44" s="83" t="s">
        <v>4888</v>
      </c>
    </row>
    <row r="45" spans="1:15">
      <c r="A45" s="2" t="s">
        <v>4766</v>
      </c>
      <c r="B45" s="1"/>
      <c r="C45" s="6"/>
      <c r="D45" s="2" t="s">
        <v>4690</v>
      </c>
      <c r="E45" s="2" t="s">
        <v>4664</v>
      </c>
      <c r="F45" s="1" t="s">
        <v>4837</v>
      </c>
      <c r="G45" s="3">
        <f t="shared" ref="G45:G50" si="0">18.708*L45</f>
        <v>224.49599999999998</v>
      </c>
      <c r="H45" s="4">
        <v>41163</v>
      </c>
      <c r="I45" s="3" t="s">
        <v>4692</v>
      </c>
      <c r="J45" s="3" t="s">
        <v>4838</v>
      </c>
      <c r="K45" s="3" t="s">
        <v>4685</v>
      </c>
      <c r="L45" s="3">
        <v>12</v>
      </c>
      <c r="M45" s="5" t="s">
        <v>4839</v>
      </c>
      <c r="N45" s="5" t="s">
        <v>4770</v>
      </c>
      <c r="O45" s="83" t="s">
        <v>4840</v>
      </c>
    </row>
    <row r="46" spans="1:15">
      <c r="A46" s="2" t="s">
        <v>4766</v>
      </c>
      <c r="B46" s="1"/>
      <c r="C46" s="6"/>
      <c r="D46" s="2" t="s">
        <v>4690</v>
      </c>
      <c r="E46" s="2" t="s">
        <v>4664</v>
      </c>
      <c r="F46" s="1" t="s">
        <v>4841</v>
      </c>
      <c r="G46" s="3">
        <f t="shared" si="0"/>
        <v>243.20399999999998</v>
      </c>
      <c r="H46" s="4">
        <v>41163</v>
      </c>
      <c r="I46" s="3" t="s">
        <v>4692</v>
      </c>
      <c r="J46" s="3" t="s">
        <v>4842</v>
      </c>
      <c r="K46" s="3" t="s">
        <v>4685</v>
      </c>
      <c r="L46" s="3">
        <v>13</v>
      </c>
      <c r="M46" s="5" t="s">
        <v>4839</v>
      </c>
      <c r="N46" s="5" t="s">
        <v>4774</v>
      </c>
      <c r="O46" s="83" t="s">
        <v>4839</v>
      </c>
    </row>
    <row r="47" spans="1:15">
      <c r="A47" s="2" t="s">
        <v>4766</v>
      </c>
      <c r="B47" s="1"/>
      <c r="C47" s="6"/>
      <c r="D47" s="2" t="s">
        <v>4690</v>
      </c>
      <c r="E47" s="2" t="s">
        <v>4664</v>
      </c>
      <c r="F47" s="1" t="s">
        <v>4843</v>
      </c>
      <c r="G47" s="3">
        <f t="shared" si="0"/>
        <v>224.49599999999998</v>
      </c>
      <c r="H47" s="4">
        <v>41163</v>
      </c>
      <c r="I47" s="3" t="s">
        <v>4692</v>
      </c>
      <c r="J47" s="3" t="s">
        <v>4844</v>
      </c>
      <c r="K47" s="3" t="s">
        <v>4685</v>
      </c>
      <c r="L47" s="3">
        <v>12</v>
      </c>
      <c r="M47" s="5" t="s">
        <v>4845</v>
      </c>
      <c r="N47" s="5" t="s">
        <v>4770</v>
      </c>
      <c r="O47" s="83" t="s">
        <v>4845</v>
      </c>
    </row>
    <row r="48" spans="1:15">
      <c r="A48" s="2" t="s">
        <v>4766</v>
      </c>
      <c r="B48" s="1"/>
      <c r="C48" s="6"/>
      <c r="D48" s="2" t="s">
        <v>4690</v>
      </c>
      <c r="E48" s="2" t="s">
        <v>4664</v>
      </c>
      <c r="F48" s="1" t="s">
        <v>4846</v>
      </c>
      <c r="G48" s="3">
        <f t="shared" si="0"/>
        <v>243.20399999999998</v>
      </c>
      <c r="H48" s="4">
        <v>41163</v>
      </c>
      <c r="I48" s="3" t="s">
        <v>4692</v>
      </c>
      <c r="J48" s="3" t="s">
        <v>4847</v>
      </c>
      <c r="K48" s="3" t="s">
        <v>4685</v>
      </c>
      <c r="L48" s="3">
        <v>13</v>
      </c>
      <c r="M48" s="5" t="s">
        <v>4845</v>
      </c>
      <c r="N48" s="5" t="s">
        <v>4774</v>
      </c>
      <c r="O48" s="83" t="s">
        <v>4848</v>
      </c>
    </row>
    <row r="49" spans="1:15">
      <c r="A49" s="2" t="s">
        <v>4766</v>
      </c>
      <c r="B49" s="1"/>
      <c r="C49" s="6"/>
      <c r="D49" s="2" t="s">
        <v>4690</v>
      </c>
      <c r="E49" s="2" t="s">
        <v>4664</v>
      </c>
      <c r="F49" s="1" t="s">
        <v>4849</v>
      </c>
      <c r="G49" s="3">
        <f t="shared" si="0"/>
        <v>224.49599999999998</v>
      </c>
      <c r="H49" s="4">
        <v>41163</v>
      </c>
      <c r="I49" s="3" t="s">
        <v>4692</v>
      </c>
      <c r="J49" s="3" t="s">
        <v>4850</v>
      </c>
      <c r="K49" s="3" t="s">
        <v>4685</v>
      </c>
      <c r="L49" s="3">
        <v>12</v>
      </c>
      <c r="M49" s="5" t="s">
        <v>4851</v>
      </c>
      <c r="N49" s="5" t="s">
        <v>4770</v>
      </c>
      <c r="O49" s="83" t="s">
        <v>4851</v>
      </c>
    </row>
    <row r="50" spans="1:15">
      <c r="A50" s="2" t="s">
        <v>4766</v>
      </c>
      <c r="B50" s="1"/>
      <c r="C50" s="6"/>
      <c r="D50" s="2" t="s">
        <v>4690</v>
      </c>
      <c r="E50" s="2" t="s">
        <v>4664</v>
      </c>
      <c r="F50" s="1" t="s">
        <v>4852</v>
      </c>
      <c r="G50" s="3">
        <f t="shared" si="0"/>
        <v>243.20399999999998</v>
      </c>
      <c r="H50" s="4">
        <v>41163</v>
      </c>
      <c r="I50" s="3" t="s">
        <v>4692</v>
      </c>
      <c r="J50" s="3" t="s">
        <v>4853</v>
      </c>
      <c r="K50" s="3" t="s">
        <v>4685</v>
      </c>
      <c r="L50" s="3">
        <v>13</v>
      </c>
      <c r="M50" s="5" t="s">
        <v>4851</v>
      </c>
      <c r="N50" s="5" t="s">
        <v>4774</v>
      </c>
      <c r="O50" s="83" t="s">
        <v>4854</v>
      </c>
    </row>
    <row r="51" spans="1:15">
      <c r="A51" s="50" t="s">
        <v>4990</v>
      </c>
      <c r="B51" s="1"/>
      <c r="C51" s="1"/>
      <c r="D51" s="2" t="s">
        <v>4991</v>
      </c>
      <c r="E51" s="2" t="s">
        <v>4664</v>
      </c>
      <c r="F51" s="1" t="s">
        <v>4992</v>
      </c>
      <c r="G51" s="3">
        <v>32.04</v>
      </c>
      <c r="H51" s="4">
        <v>41170</v>
      </c>
      <c r="I51" s="3" t="s">
        <v>4666</v>
      </c>
      <c r="J51" s="3" t="s">
        <v>4993</v>
      </c>
      <c r="K51" s="3" t="s">
        <v>4685</v>
      </c>
      <c r="L51" s="3" t="s">
        <v>4735</v>
      </c>
      <c r="M51" s="5" t="s">
        <v>4994</v>
      </c>
      <c r="N51" s="5" t="s">
        <v>4995</v>
      </c>
      <c r="O51" s="83" t="s">
        <v>4994</v>
      </c>
    </row>
    <row r="52" spans="1:15">
      <c r="A52" s="50" t="s">
        <v>4662</v>
      </c>
      <c r="B52" s="1"/>
      <c r="C52" s="6"/>
      <c r="D52" s="2" t="s">
        <v>4748</v>
      </c>
      <c r="E52" s="2" t="s">
        <v>4664</v>
      </c>
      <c r="F52" s="1" t="s">
        <v>4889</v>
      </c>
      <c r="G52" s="3">
        <v>149.00200000000001</v>
      </c>
      <c r="H52" s="4">
        <v>41170</v>
      </c>
      <c r="I52" s="3" t="s">
        <v>4666</v>
      </c>
      <c r="J52" s="3" t="s">
        <v>4890</v>
      </c>
      <c r="K52" s="3" t="s">
        <v>4668</v>
      </c>
      <c r="L52" s="3" t="s">
        <v>4891</v>
      </c>
      <c r="M52" s="5" t="s">
        <v>4892</v>
      </c>
      <c r="N52" s="5" t="s">
        <v>4893</v>
      </c>
      <c r="O52" s="83" t="s">
        <v>4894</v>
      </c>
    </row>
    <row r="53" spans="1:15">
      <c r="A53" s="50" t="s">
        <v>5029</v>
      </c>
      <c r="B53" s="1"/>
      <c r="C53" s="1"/>
      <c r="D53" s="2" t="s">
        <v>5030</v>
      </c>
      <c r="E53" s="2" t="s">
        <v>4664</v>
      </c>
      <c r="F53" s="1" t="s">
        <v>5085</v>
      </c>
      <c r="G53" s="3">
        <v>34.537999999999997</v>
      </c>
      <c r="H53" s="4">
        <v>41170</v>
      </c>
      <c r="I53" s="3" t="s">
        <v>4666</v>
      </c>
      <c r="J53" s="3" t="s">
        <v>5086</v>
      </c>
      <c r="K53" s="3" t="s">
        <v>4668</v>
      </c>
      <c r="L53" s="3" t="s">
        <v>4676</v>
      </c>
      <c r="M53" s="5" t="s">
        <v>5087</v>
      </c>
      <c r="N53" s="5" t="s">
        <v>5088</v>
      </c>
      <c r="O53" s="83" t="s">
        <v>5089</v>
      </c>
    </row>
    <row r="54" spans="1:15">
      <c r="A54" s="50" t="s">
        <v>4730</v>
      </c>
      <c r="B54" s="1"/>
      <c r="C54" s="6"/>
      <c r="D54" s="2" t="s">
        <v>4731</v>
      </c>
      <c r="E54" s="2" t="s">
        <v>4664</v>
      </c>
      <c r="F54" s="1" t="s">
        <v>4831</v>
      </c>
      <c r="G54" s="3">
        <f>29.101*L54</f>
        <v>29.100999999999999</v>
      </c>
      <c r="H54" s="4">
        <v>41170</v>
      </c>
      <c r="I54" s="3" t="s">
        <v>4733</v>
      </c>
      <c r="J54" s="3" t="s">
        <v>4832</v>
      </c>
      <c r="K54" s="3" t="s">
        <v>4685</v>
      </c>
      <c r="L54" s="3">
        <v>1</v>
      </c>
      <c r="M54" s="5" t="s">
        <v>4833</v>
      </c>
      <c r="N54" s="5" t="s">
        <v>4834</v>
      </c>
      <c r="O54" s="83" t="s">
        <v>4833</v>
      </c>
    </row>
    <row r="55" spans="1:15">
      <c r="A55" s="50" t="s">
        <v>4730</v>
      </c>
      <c r="B55" s="1"/>
      <c r="C55" s="6"/>
      <c r="D55" s="2" t="s">
        <v>4731</v>
      </c>
      <c r="E55" s="2" t="s">
        <v>4664</v>
      </c>
      <c r="F55" s="1" t="s">
        <v>4855</v>
      </c>
      <c r="G55" s="3">
        <f>29.101*L55</f>
        <v>174.60599999999999</v>
      </c>
      <c r="H55" s="4">
        <v>41170</v>
      </c>
      <c r="I55" s="3" t="s">
        <v>4733</v>
      </c>
      <c r="J55" s="3" t="s">
        <v>4856</v>
      </c>
      <c r="K55" s="3" t="s">
        <v>4685</v>
      </c>
      <c r="L55" s="3">
        <v>6</v>
      </c>
      <c r="M55" s="5" t="s">
        <v>4857</v>
      </c>
      <c r="N55" s="5" t="s">
        <v>4858</v>
      </c>
      <c r="O55" s="83" t="s">
        <v>4857</v>
      </c>
    </row>
    <row r="56" spans="1:15">
      <c r="A56" s="2" t="s">
        <v>4978</v>
      </c>
      <c r="B56" s="1"/>
      <c r="C56" s="1"/>
      <c r="D56" s="2" t="s">
        <v>4979</v>
      </c>
      <c r="E56" s="2" t="s">
        <v>4664</v>
      </c>
      <c r="F56" s="1" t="s">
        <v>4980</v>
      </c>
      <c r="G56" s="3">
        <v>87.6</v>
      </c>
      <c r="H56" s="4">
        <v>41171</v>
      </c>
      <c r="I56" s="3" t="s">
        <v>4692</v>
      </c>
      <c r="J56" s="3" t="s">
        <v>4981</v>
      </c>
      <c r="K56" s="3" t="s">
        <v>4685</v>
      </c>
      <c r="L56" s="3">
        <v>5</v>
      </c>
      <c r="M56" s="5" t="s">
        <v>4982</v>
      </c>
      <c r="N56" s="5" t="s">
        <v>4983</v>
      </c>
      <c r="O56" s="83" t="s">
        <v>4982</v>
      </c>
    </row>
    <row r="57" spans="1:15">
      <c r="A57" s="50" t="s">
        <v>5042</v>
      </c>
      <c r="B57" s="1"/>
      <c r="C57" s="1"/>
      <c r="D57" s="2" t="s">
        <v>4690</v>
      </c>
      <c r="E57" s="2" t="s">
        <v>4664</v>
      </c>
      <c r="F57" s="1" t="s">
        <v>5043</v>
      </c>
      <c r="G57" s="3">
        <v>224.49599999999998</v>
      </c>
      <c r="H57" s="4">
        <v>41171</v>
      </c>
      <c r="I57" s="3" t="s">
        <v>4683</v>
      </c>
      <c r="J57" s="3" t="s">
        <v>5044</v>
      </c>
      <c r="K57" s="3" t="s">
        <v>4685</v>
      </c>
      <c r="L57" s="3">
        <v>12</v>
      </c>
      <c r="M57" s="5" t="s">
        <v>5045</v>
      </c>
      <c r="N57" s="5" t="s">
        <v>4770</v>
      </c>
      <c r="O57" s="83" t="s">
        <v>5045</v>
      </c>
    </row>
    <row r="58" spans="1:15">
      <c r="A58" s="50" t="s">
        <v>5042</v>
      </c>
      <c r="B58" s="1"/>
      <c r="C58" s="1"/>
      <c r="D58" s="2" t="s">
        <v>4690</v>
      </c>
      <c r="E58" s="2" t="s">
        <v>4664</v>
      </c>
      <c r="F58" s="1" t="s">
        <v>5046</v>
      </c>
      <c r="G58" s="3">
        <v>243.20399999999998</v>
      </c>
      <c r="H58" s="4">
        <v>41171</v>
      </c>
      <c r="I58" s="3" t="s">
        <v>4683</v>
      </c>
      <c r="J58" s="3" t="s">
        <v>5047</v>
      </c>
      <c r="K58" s="3" t="s">
        <v>4685</v>
      </c>
      <c r="L58" s="3">
        <v>13</v>
      </c>
      <c r="M58" s="5" t="s">
        <v>5048</v>
      </c>
      <c r="N58" s="5" t="s">
        <v>4774</v>
      </c>
      <c r="O58" s="83" t="s">
        <v>5049</v>
      </c>
    </row>
    <row r="59" spans="1:15">
      <c r="A59" s="2" t="s">
        <v>4766</v>
      </c>
      <c r="B59" s="1"/>
      <c r="C59" s="6"/>
      <c r="D59" s="2" t="s">
        <v>4690</v>
      </c>
      <c r="E59" s="2" t="s">
        <v>4664</v>
      </c>
      <c r="F59" s="1" t="s">
        <v>4859</v>
      </c>
      <c r="G59" s="3">
        <f>18.708*L59</f>
        <v>224.49599999999998</v>
      </c>
      <c r="H59" s="4">
        <v>41171</v>
      </c>
      <c r="I59" s="3" t="s">
        <v>4692</v>
      </c>
      <c r="J59" s="3" t="s">
        <v>4860</v>
      </c>
      <c r="K59" s="3" t="s">
        <v>4685</v>
      </c>
      <c r="L59" s="3">
        <v>12</v>
      </c>
      <c r="M59" s="5" t="s">
        <v>4861</v>
      </c>
      <c r="N59" s="5" t="s">
        <v>4862</v>
      </c>
      <c r="O59" s="83" t="s">
        <v>4861</v>
      </c>
    </row>
    <row r="60" spans="1:15">
      <c r="A60" s="2" t="s">
        <v>4766</v>
      </c>
      <c r="B60" s="1"/>
      <c r="C60" s="6"/>
      <c r="D60" s="2" t="s">
        <v>4690</v>
      </c>
      <c r="E60" s="2" t="s">
        <v>4664</v>
      </c>
      <c r="F60" s="1" t="s">
        <v>4895</v>
      </c>
      <c r="G60" s="3">
        <f>18.708*L60</f>
        <v>224.49599999999998</v>
      </c>
      <c r="H60" s="4">
        <v>41171</v>
      </c>
      <c r="I60" s="3" t="s">
        <v>4692</v>
      </c>
      <c r="J60" s="3" t="s">
        <v>4896</v>
      </c>
      <c r="K60" s="3" t="s">
        <v>4685</v>
      </c>
      <c r="L60" s="3">
        <v>12</v>
      </c>
      <c r="M60" s="5" t="s">
        <v>4861</v>
      </c>
      <c r="N60" s="5" t="s">
        <v>4897</v>
      </c>
      <c r="O60" s="83" t="s">
        <v>4898</v>
      </c>
    </row>
    <row r="61" spans="1:15">
      <c r="A61" s="2" t="s">
        <v>4680</v>
      </c>
      <c r="B61" s="1"/>
      <c r="C61" s="1"/>
      <c r="D61" s="2" t="s">
        <v>4681</v>
      </c>
      <c r="E61" s="2" t="s">
        <v>4664</v>
      </c>
      <c r="F61" s="1" t="s">
        <v>5131</v>
      </c>
      <c r="G61" s="3">
        <v>232.80799999999999</v>
      </c>
      <c r="H61" s="4">
        <v>41171</v>
      </c>
      <c r="I61" s="3" t="s">
        <v>4683</v>
      </c>
      <c r="J61" s="3" t="s">
        <v>5132</v>
      </c>
      <c r="K61" s="3" t="s">
        <v>4685</v>
      </c>
      <c r="L61" s="3">
        <v>8</v>
      </c>
      <c r="M61" s="5" t="s">
        <v>5133</v>
      </c>
      <c r="N61" s="5" t="s">
        <v>5123</v>
      </c>
      <c r="O61" s="83" t="s">
        <v>5133</v>
      </c>
    </row>
    <row r="62" spans="1:15">
      <c r="A62" s="2" t="s">
        <v>4680</v>
      </c>
      <c r="B62" s="1"/>
      <c r="C62" s="1"/>
      <c r="D62" s="2" t="s">
        <v>4681</v>
      </c>
      <c r="E62" s="2" t="s">
        <v>4664</v>
      </c>
      <c r="F62" s="1" t="s">
        <v>5134</v>
      </c>
      <c r="G62" s="3">
        <v>232.80799999999999</v>
      </c>
      <c r="H62" s="4">
        <v>41171</v>
      </c>
      <c r="I62" s="3" t="s">
        <v>4683</v>
      </c>
      <c r="J62" s="3" t="s">
        <v>5135</v>
      </c>
      <c r="K62" s="3" t="s">
        <v>4685</v>
      </c>
      <c r="L62" s="3">
        <v>8</v>
      </c>
      <c r="M62" s="5" t="s">
        <v>5133</v>
      </c>
      <c r="N62" s="5" t="s">
        <v>5072</v>
      </c>
      <c r="O62" s="83" t="s">
        <v>5136</v>
      </c>
    </row>
    <row r="63" spans="1:15">
      <c r="A63" s="2" t="s">
        <v>4680</v>
      </c>
      <c r="B63" s="1"/>
      <c r="C63" s="1"/>
      <c r="D63" s="2" t="s">
        <v>4681</v>
      </c>
      <c r="E63" s="2" t="s">
        <v>4664</v>
      </c>
      <c r="F63" s="1" t="s">
        <v>5137</v>
      </c>
      <c r="G63" s="3">
        <v>203.70699999999999</v>
      </c>
      <c r="H63" s="4">
        <v>41171</v>
      </c>
      <c r="I63" s="3" t="s">
        <v>4683</v>
      </c>
      <c r="J63" s="3" t="s">
        <v>5138</v>
      </c>
      <c r="K63" s="3" t="s">
        <v>4685</v>
      </c>
      <c r="L63" s="3">
        <v>7</v>
      </c>
      <c r="M63" s="5" t="s">
        <v>5133</v>
      </c>
      <c r="N63" s="5" t="s">
        <v>5139</v>
      </c>
      <c r="O63" s="83" t="s">
        <v>5140</v>
      </c>
    </row>
    <row r="64" spans="1:15">
      <c r="A64" s="50" t="s">
        <v>4996</v>
      </c>
      <c r="B64" s="1"/>
      <c r="C64" s="1"/>
      <c r="D64" s="2" t="s">
        <v>4997</v>
      </c>
      <c r="E64" s="2" t="s">
        <v>4664</v>
      </c>
      <c r="F64" s="1" t="s">
        <v>937</v>
      </c>
      <c r="G64" s="3">
        <v>34.710999999999999</v>
      </c>
      <c r="H64" s="4">
        <v>41172</v>
      </c>
      <c r="I64" s="3" t="s">
        <v>4666</v>
      </c>
      <c r="J64" s="3" t="s">
        <v>4998</v>
      </c>
      <c r="K64" s="3" t="s">
        <v>4668</v>
      </c>
      <c r="L64" s="3" t="s">
        <v>4676</v>
      </c>
      <c r="M64" s="5" t="s">
        <v>4999</v>
      </c>
      <c r="N64" s="5" t="s">
        <v>5000</v>
      </c>
      <c r="O64" s="83" t="s">
        <v>1711</v>
      </c>
    </row>
    <row r="65" spans="1:15">
      <c r="A65" s="50" t="s">
        <v>4984</v>
      </c>
      <c r="B65" s="1"/>
      <c r="C65" s="1"/>
      <c r="D65" s="2" t="s">
        <v>4985</v>
      </c>
      <c r="E65" s="2" t="s">
        <v>4664</v>
      </c>
      <c r="F65" s="1" t="s">
        <v>5001</v>
      </c>
      <c r="G65" s="3">
        <v>30.962</v>
      </c>
      <c r="H65" s="4">
        <v>41172</v>
      </c>
      <c r="I65" s="3" t="s">
        <v>4666</v>
      </c>
      <c r="J65" s="3" t="s">
        <v>5002</v>
      </c>
      <c r="K65" s="3" t="s">
        <v>4668</v>
      </c>
      <c r="L65" s="3" t="s">
        <v>5003</v>
      </c>
      <c r="M65" s="5" t="s">
        <v>5004</v>
      </c>
      <c r="N65" s="5" t="s">
        <v>5005</v>
      </c>
      <c r="O65" s="83" t="s">
        <v>1712</v>
      </c>
    </row>
    <row r="66" spans="1:15">
      <c r="A66" s="2" t="s">
        <v>4912</v>
      </c>
      <c r="B66" s="1"/>
      <c r="C66" s="1"/>
      <c r="D66" s="2" t="s">
        <v>4811</v>
      </c>
      <c r="E66" s="2" t="s">
        <v>4664</v>
      </c>
      <c r="F66" s="1" t="s">
        <v>4918</v>
      </c>
      <c r="G66" s="3">
        <f>17.52*L66</f>
        <v>87.6</v>
      </c>
      <c r="H66" s="4">
        <v>41172</v>
      </c>
      <c r="I66" s="3" t="s">
        <v>4692</v>
      </c>
      <c r="J66" s="3" t="s">
        <v>4919</v>
      </c>
      <c r="K66" s="3" t="s">
        <v>4743</v>
      </c>
      <c r="L66" s="3">
        <v>5</v>
      </c>
      <c r="M66" s="5" t="s">
        <v>4920</v>
      </c>
      <c r="N66" s="5" t="s">
        <v>4921</v>
      </c>
      <c r="O66" s="83" t="s">
        <v>4920</v>
      </c>
    </row>
    <row r="67" spans="1:15">
      <c r="A67" s="2" t="s">
        <v>4784</v>
      </c>
      <c r="B67" s="1"/>
      <c r="C67" s="1"/>
      <c r="D67" s="2" t="s">
        <v>4708</v>
      </c>
      <c r="E67" s="2" t="s">
        <v>4664</v>
      </c>
      <c r="F67" s="1" t="s">
        <v>4936</v>
      </c>
      <c r="G67" s="3">
        <v>187.07999999999998</v>
      </c>
      <c r="H67" s="4">
        <v>41172</v>
      </c>
      <c r="I67" s="3" t="s">
        <v>1713</v>
      </c>
      <c r="J67" s="3" t="s">
        <v>4937</v>
      </c>
      <c r="K67" s="3" t="s">
        <v>4685</v>
      </c>
      <c r="L67" s="3">
        <v>10</v>
      </c>
      <c r="M67" s="5" t="s">
        <v>4938</v>
      </c>
      <c r="N67" s="5" t="s">
        <v>4866</v>
      </c>
      <c r="O67" s="83" t="s">
        <v>4938</v>
      </c>
    </row>
    <row r="68" spans="1:15">
      <c r="A68" s="50" t="s">
        <v>4939</v>
      </c>
      <c r="B68" s="1"/>
      <c r="C68" s="1" t="s">
        <v>4940</v>
      </c>
      <c r="D68" s="6" t="s">
        <v>4941</v>
      </c>
      <c r="E68" s="2" t="s">
        <v>4664</v>
      </c>
      <c r="F68" s="1" t="s">
        <v>4942</v>
      </c>
      <c r="G68" s="3">
        <v>35.04</v>
      </c>
      <c r="H68" s="4">
        <v>41172</v>
      </c>
      <c r="I68" s="3" t="s">
        <v>4692</v>
      </c>
      <c r="J68" s="3" t="s">
        <v>4943</v>
      </c>
      <c r="K68" s="3" t="s">
        <v>4685</v>
      </c>
      <c r="L68" s="3">
        <v>2</v>
      </c>
      <c r="M68" s="5" t="s">
        <v>4944</v>
      </c>
      <c r="N68" s="5" t="s">
        <v>4945</v>
      </c>
      <c r="O68" s="83" t="s">
        <v>4944</v>
      </c>
    </row>
    <row r="69" spans="1:15">
      <c r="A69" s="50" t="s">
        <v>4899</v>
      </c>
      <c r="B69" s="1"/>
      <c r="C69" s="1" t="s">
        <v>4900</v>
      </c>
      <c r="D69" s="6" t="s">
        <v>4901</v>
      </c>
      <c r="E69" s="2" t="s">
        <v>4664</v>
      </c>
      <c r="F69" s="1" t="s">
        <v>4902</v>
      </c>
      <c r="G69" s="3">
        <v>35.04</v>
      </c>
      <c r="H69" s="4">
        <v>41179</v>
      </c>
      <c r="I69" s="3" t="s">
        <v>4666</v>
      </c>
      <c r="J69" s="3" t="s">
        <v>4903</v>
      </c>
      <c r="K69" s="3" t="s">
        <v>4685</v>
      </c>
      <c r="L69" s="3">
        <v>2</v>
      </c>
      <c r="M69" s="5" t="s">
        <v>4904</v>
      </c>
      <c r="N69" s="5" t="s">
        <v>4905</v>
      </c>
      <c r="O69" s="83" t="s">
        <v>4906</v>
      </c>
    </row>
    <row r="70" spans="1:15">
      <c r="A70" s="2" t="s">
        <v>4810</v>
      </c>
      <c r="B70" s="1"/>
      <c r="C70" s="6"/>
      <c r="D70" s="2" t="s">
        <v>4811</v>
      </c>
      <c r="E70" s="2" t="s">
        <v>4664</v>
      </c>
      <c r="F70" s="1" t="s">
        <v>4863</v>
      </c>
      <c r="G70" s="3">
        <f>17.52*L70</f>
        <v>175.2</v>
      </c>
      <c r="H70" s="4">
        <v>41179</v>
      </c>
      <c r="I70" s="3" t="s">
        <v>4666</v>
      </c>
      <c r="J70" s="3" t="s">
        <v>4864</v>
      </c>
      <c r="K70" s="3" t="s">
        <v>4685</v>
      </c>
      <c r="L70" s="3">
        <v>10</v>
      </c>
      <c r="M70" s="5" t="s">
        <v>4865</v>
      </c>
      <c r="N70" s="5" t="s">
        <v>4866</v>
      </c>
      <c r="O70" s="83" t="s">
        <v>4865</v>
      </c>
    </row>
    <row r="71" spans="1:15">
      <c r="A71" s="2" t="s">
        <v>4946</v>
      </c>
      <c r="B71" s="1"/>
      <c r="C71" s="1"/>
      <c r="D71" s="2" t="s">
        <v>4794</v>
      </c>
      <c r="E71" s="2" t="s">
        <v>4664</v>
      </c>
      <c r="F71" s="1" t="s">
        <v>4947</v>
      </c>
      <c r="G71" s="3">
        <v>210.24</v>
      </c>
      <c r="H71" s="4">
        <v>41179</v>
      </c>
      <c r="I71" s="3" t="s">
        <v>4692</v>
      </c>
      <c r="J71" s="3" t="s">
        <v>4948</v>
      </c>
      <c r="K71" s="3" t="s">
        <v>4685</v>
      </c>
      <c r="L71" s="3">
        <v>12</v>
      </c>
      <c r="M71" s="5" t="s">
        <v>4949</v>
      </c>
      <c r="N71" s="5" t="s">
        <v>4862</v>
      </c>
      <c r="O71" s="83" t="s">
        <v>4949</v>
      </c>
    </row>
    <row r="72" spans="1:15">
      <c r="A72" s="2" t="s">
        <v>4946</v>
      </c>
      <c r="B72" s="1"/>
      <c r="C72" s="1"/>
      <c r="D72" s="2" t="s">
        <v>4794</v>
      </c>
      <c r="E72" s="2" t="s">
        <v>4664</v>
      </c>
      <c r="F72" s="1" t="s">
        <v>5016</v>
      </c>
      <c r="G72" s="3">
        <v>210.24</v>
      </c>
      <c r="H72" s="4">
        <v>41179</v>
      </c>
      <c r="I72" s="3" t="s">
        <v>4692</v>
      </c>
      <c r="J72" s="3" t="s">
        <v>5017</v>
      </c>
      <c r="K72" s="3" t="s">
        <v>4685</v>
      </c>
      <c r="L72" s="3">
        <v>12</v>
      </c>
      <c r="M72" s="5" t="s">
        <v>4949</v>
      </c>
      <c r="N72" s="5" t="s">
        <v>4897</v>
      </c>
      <c r="O72" s="83" t="s">
        <v>5018</v>
      </c>
    </row>
    <row r="73" spans="1:15">
      <c r="A73" s="2" t="s">
        <v>4912</v>
      </c>
      <c r="B73" s="1"/>
      <c r="C73" s="1"/>
      <c r="D73" s="2" t="s">
        <v>4811</v>
      </c>
      <c r="E73" s="2" t="s">
        <v>4664</v>
      </c>
      <c r="F73" s="1" t="s">
        <v>4922</v>
      </c>
      <c r="G73" s="3">
        <f>17.52*L73</f>
        <v>192.72</v>
      </c>
      <c r="H73" s="4">
        <v>41179</v>
      </c>
      <c r="I73" s="3" t="s">
        <v>4692</v>
      </c>
      <c r="J73" s="3" t="s">
        <v>4923</v>
      </c>
      <c r="K73" s="3" t="s">
        <v>4685</v>
      </c>
      <c r="L73" s="3">
        <v>11</v>
      </c>
      <c r="M73" s="5" t="s">
        <v>4865</v>
      </c>
      <c r="N73" s="5" t="s">
        <v>4924</v>
      </c>
      <c r="O73" s="83" t="s">
        <v>4925</v>
      </c>
    </row>
    <row r="74" spans="1:15">
      <c r="A74" s="2" t="s">
        <v>4784</v>
      </c>
      <c r="B74" s="1"/>
      <c r="C74" s="1"/>
      <c r="D74" s="2" t="s">
        <v>4708</v>
      </c>
      <c r="E74" s="2" t="s">
        <v>4664</v>
      </c>
      <c r="F74" s="1" t="s">
        <v>4950</v>
      </c>
      <c r="G74" s="3">
        <v>93.539999999999992</v>
      </c>
      <c r="H74" s="4">
        <v>41179</v>
      </c>
      <c r="I74" s="3" t="s">
        <v>1713</v>
      </c>
      <c r="J74" s="3" t="s">
        <v>4951</v>
      </c>
      <c r="K74" s="3" t="s">
        <v>4685</v>
      </c>
      <c r="L74" s="3">
        <v>5</v>
      </c>
      <c r="M74" s="5" t="s">
        <v>4938</v>
      </c>
      <c r="N74" s="5" t="s">
        <v>4883</v>
      </c>
      <c r="O74" s="83" t="s">
        <v>4952</v>
      </c>
    </row>
    <row r="75" spans="1:15">
      <c r="A75" s="2" t="s">
        <v>5090</v>
      </c>
      <c r="B75" s="1"/>
      <c r="C75" s="1"/>
      <c r="D75" s="2" t="s">
        <v>4708</v>
      </c>
      <c r="E75" s="2" t="s">
        <v>4664</v>
      </c>
      <c r="F75" s="1" t="s">
        <v>5091</v>
      </c>
      <c r="G75" s="3">
        <v>56.123999999999995</v>
      </c>
      <c r="H75" s="4">
        <v>41179</v>
      </c>
      <c r="I75" s="3" t="s">
        <v>4692</v>
      </c>
      <c r="J75" s="3" t="s">
        <v>5092</v>
      </c>
      <c r="K75" s="3" t="s">
        <v>4685</v>
      </c>
      <c r="L75" s="3">
        <v>3</v>
      </c>
      <c r="M75" s="5" t="s">
        <v>4938</v>
      </c>
      <c r="N75" s="5" t="s">
        <v>5093</v>
      </c>
      <c r="O75" s="83" t="s">
        <v>38</v>
      </c>
    </row>
    <row r="76" spans="1:15">
      <c r="A76" s="2" t="s">
        <v>4662</v>
      </c>
      <c r="B76" s="1"/>
      <c r="C76" s="1"/>
      <c r="D76" s="2" t="s">
        <v>4748</v>
      </c>
      <c r="E76" s="2" t="s">
        <v>4664</v>
      </c>
      <c r="F76" s="1" t="s">
        <v>4926</v>
      </c>
      <c r="G76" s="3">
        <v>140.16</v>
      </c>
      <c r="H76" s="4">
        <v>41179</v>
      </c>
      <c r="I76" s="3" t="s">
        <v>4666</v>
      </c>
      <c r="J76" s="3" t="s">
        <v>4927</v>
      </c>
      <c r="K76" s="3" t="s">
        <v>4668</v>
      </c>
      <c r="L76" s="3" t="s">
        <v>4928</v>
      </c>
      <c r="M76" s="5" t="s">
        <v>4929</v>
      </c>
      <c r="N76" s="5" t="s">
        <v>4930</v>
      </c>
      <c r="O76" s="83" t="s">
        <v>4929</v>
      </c>
    </row>
    <row r="77" spans="1:15">
      <c r="A77" s="2" t="s">
        <v>4747</v>
      </c>
      <c r="B77" s="1"/>
      <c r="C77" s="1"/>
      <c r="D77" s="2" t="s">
        <v>4748</v>
      </c>
      <c r="E77" s="2" t="s">
        <v>4664</v>
      </c>
      <c r="F77" s="1" t="s">
        <v>4931</v>
      </c>
      <c r="G77" s="3">
        <v>117.489</v>
      </c>
      <c r="H77" s="4">
        <v>41179</v>
      </c>
      <c r="I77" s="3" t="s">
        <v>4666</v>
      </c>
      <c r="J77" s="3" t="s">
        <v>4932</v>
      </c>
      <c r="K77" s="3" t="s">
        <v>4668</v>
      </c>
      <c r="L77" s="3" t="s">
        <v>4933</v>
      </c>
      <c r="M77" s="5" t="s">
        <v>4934</v>
      </c>
      <c r="N77" s="5" t="s">
        <v>4935</v>
      </c>
      <c r="O77" s="83" t="s">
        <v>4934</v>
      </c>
    </row>
    <row r="78" spans="1:15">
      <c r="A78" s="50" t="s">
        <v>4953</v>
      </c>
      <c r="B78" s="1"/>
      <c r="C78" s="1"/>
      <c r="D78" s="2" t="s">
        <v>4954</v>
      </c>
      <c r="E78" s="2" t="s">
        <v>4664</v>
      </c>
      <c r="F78" s="1" t="s">
        <v>4965</v>
      </c>
      <c r="G78" s="3">
        <v>69.53</v>
      </c>
      <c r="H78" s="4">
        <v>41179</v>
      </c>
      <c r="I78" s="3" t="s">
        <v>4666</v>
      </c>
      <c r="J78" s="3" t="s">
        <v>4966</v>
      </c>
      <c r="K78" s="3" t="s">
        <v>4668</v>
      </c>
      <c r="L78" s="3" t="s">
        <v>4967</v>
      </c>
      <c r="M78" s="5" t="s">
        <v>4958</v>
      </c>
      <c r="N78" s="5" t="s">
        <v>4968</v>
      </c>
      <c r="O78" s="83" t="s">
        <v>1714</v>
      </c>
    </row>
    <row r="79" spans="1:15">
      <c r="A79" s="2" t="s">
        <v>4946</v>
      </c>
      <c r="B79" s="1"/>
      <c r="C79" s="1"/>
      <c r="D79" s="2" t="s">
        <v>4794</v>
      </c>
      <c r="E79" s="2" t="s">
        <v>4664</v>
      </c>
      <c r="F79" s="1" t="s">
        <v>4974</v>
      </c>
      <c r="G79" s="3">
        <v>175.2</v>
      </c>
      <c r="H79" s="4">
        <v>41179</v>
      </c>
      <c r="I79" s="3" t="s">
        <v>4692</v>
      </c>
      <c r="J79" s="3" t="s">
        <v>4975</v>
      </c>
      <c r="K79" s="3" t="s">
        <v>4685</v>
      </c>
      <c r="L79" s="3">
        <v>10</v>
      </c>
      <c r="M79" s="5" t="s">
        <v>4976</v>
      </c>
      <c r="N79" s="5" t="s">
        <v>4977</v>
      </c>
      <c r="O79" s="83" t="s">
        <v>4976</v>
      </c>
    </row>
    <row r="80" spans="1:15">
      <c r="A80" s="50" t="s">
        <v>5006</v>
      </c>
      <c r="B80" s="1"/>
      <c r="C80" s="1"/>
      <c r="D80" s="2" t="s">
        <v>5007</v>
      </c>
      <c r="E80" s="2" t="s">
        <v>4664</v>
      </c>
      <c r="F80" s="1" t="s">
        <v>5008</v>
      </c>
      <c r="G80" s="3">
        <v>35.04</v>
      </c>
      <c r="H80" s="4">
        <v>41181</v>
      </c>
      <c r="I80" s="3" t="s">
        <v>4666</v>
      </c>
      <c r="J80" s="3" t="s">
        <v>5009</v>
      </c>
      <c r="K80" s="3" t="s">
        <v>4668</v>
      </c>
      <c r="L80" s="3" t="s">
        <v>4780</v>
      </c>
      <c r="M80" s="5" t="s">
        <v>5010</v>
      </c>
      <c r="N80" s="5" t="s">
        <v>5011</v>
      </c>
      <c r="O80" s="83" t="s">
        <v>1715</v>
      </c>
    </row>
    <row r="81" spans="1:15">
      <c r="A81" s="2" t="s">
        <v>4946</v>
      </c>
      <c r="B81" s="1"/>
      <c r="C81" s="1"/>
      <c r="D81" s="2" t="s">
        <v>4794</v>
      </c>
      <c r="E81" s="2" t="s">
        <v>4664</v>
      </c>
      <c r="F81" s="1" t="s">
        <v>5094</v>
      </c>
      <c r="G81" s="3">
        <v>192.72</v>
      </c>
      <c r="H81" s="4">
        <v>41192</v>
      </c>
      <c r="I81" s="3" t="s">
        <v>4692</v>
      </c>
      <c r="J81" s="3" t="s">
        <v>5095</v>
      </c>
      <c r="K81" s="3" t="s">
        <v>4685</v>
      </c>
      <c r="L81" s="3">
        <v>11</v>
      </c>
      <c r="M81" s="5" t="s">
        <v>4976</v>
      </c>
      <c r="N81" s="5" t="s">
        <v>4924</v>
      </c>
      <c r="O81" s="83" t="s">
        <v>5096</v>
      </c>
    </row>
    <row r="82" spans="1:15">
      <c r="A82" s="2" t="s">
        <v>4969</v>
      </c>
      <c r="B82" s="1"/>
      <c r="C82" s="1"/>
      <c r="D82" s="2" t="s">
        <v>4811</v>
      </c>
      <c r="E82" s="2" t="s">
        <v>4664</v>
      </c>
      <c r="F82" s="1" t="s">
        <v>4970</v>
      </c>
      <c r="G82" s="3">
        <v>175.2</v>
      </c>
      <c r="H82" s="4">
        <v>41192</v>
      </c>
      <c r="I82" s="3" t="s">
        <v>4666</v>
      </c>
      <c r="J82" s="3" t="s">
        <v>4971</v>
      </c>
      <c r="K82" s="3" t="s">
        <v>4685</v>
      </c>
      <c r="L82" s="3">
        <v>10</v>
      </c>
      <c r="M82" s="5" t="s">
        <v>4972</v>
      </c>
      <c r="N82" s="5" t="s">
        <v>4866</v>
      </c>
      <c r="O82" s="83" t="s">
        <v>4973</v>
      </c>
    </row>
    <row r="83" spans="1:15">
      <c r="A83" s="2" t="s">
        <v>4912</v>
      </c>
      <c r="B83" s="1"/>
      <c r="C83" s="1"/>
      <c r="D83" s="2" t="s">
        <v>4811</v>
      </c>
      <c r="E83" s="2" t="s">
        <v>4664</v>
      </c>
      <c r="F83" s="1" t="s">
        <v>5050</v>
      </c>
      <c r="G83" s="3">
        <v>175.2</v>
      </c>
      <c r="H83" s="4">
        <v>41192</v>
      </c>
      <c r="I83" s="3" t="s">
        <v>4692</v>
      </c>
      <c r="J83" s="3" t="s">
        <v>5051</v>
      </c>
      <c r="K83" s="3" t="s">
        <v>4685</v>
      </c>
      <c r="L83" s="3">
        <v>10</v>
      </c>
      <c r="M83" s="5" t="s">
        <v>4972</v>
      </c>
      <c r="N83" s="5" t="s">
        <v>5052</v>
      </c>
      <c r="O83" s="83" t="s">
        <v>4972</v>
      </c>
    </row>
    <row r="84" spans="1:15">
      <c r="A84" s="2" t="s">
        <v>5012</v>
      </c>
      <c r="B84" s="1"/>
      <c r="C84" s="1"/>
      <c r="D84" s="2" t="s">
        <v>4811</v>
      </c>
      <c r="E84" s="2" t="s">
        <v>4664</v>
      </c>
      <c r="F84" s="1" t="s">
        <v>5013</v>
      </c>
      <c r="G84" s="3">
        <v>52.56</v>
      </c>
      <c r="H84" s="4">
        <v>41192</v>
      </c>
      <c r="I84" s="3" t="s">
        <v>1716</v>
      </c>
      <c r="J84" s="3" t="s">
        <v>5014</v>
      </c>
      <c r="K84" s="3" t="s">
        <v>4685</v>
      </c>
      <c r="L84" s="3">
        <v>3</v>
      </c>
      <c r="M84" s="5" t="s">
        <v>4972</v>
      </c>
      <c r="N84" s="5" t="s">
        <v>4798</v>
      </c>
      <c r="O84" s="83" t="s">
        <v>5015</v>
      </c>
    </row>
    <row r="85" spans="1:15">
      <c r="A85" s="2" t="s">
        <v>5053</v>
      </c>
      <c r="B85" s="1"/>
      <c r="C85" s="1" t="s">
        <v>5054</v>
      </c>
      <c r="D85" s="6" t="s">
        <v>5055</v>
      </c>
      <c r="E85" s="2" t="s">
        <v>4664</v>
      </c>
      <c r="F85" s="1" t="s">
        <v>5056</v>
      </c>
      <c r="G85" s="3">
        <v>160.125</v>
      </c>
      <c r="H85" s="4">
        <v>41192</v>
      </c>
      <c r="I85" s="3" t="s">
        <v>5057</v>
      </c>
      <c r="J85" s="3" t="s">
        <v>5058</v>
      </c>
      <c r="K85" s="3" t="s">
        <v>4685</v>
      </c>
      <c r="L85" s="3">
        <v>25</v>
      </c>
      <c r="M85" s="5" t="s">
        <v>5059</v>
      </c>
      <c r="N85" s="5" t="s">
        <v>5060</v>
      </c>
      <c r="O85" s="83" t="s">
        <v>5059</v>
      </c>
    </row>
    <row r="86" spans="1:15">
      <c r="A86" s="2" t="s">
        <v>5053</v>
      </c>
      <c r="B86" s="1"/>
      <c r="C86" s="1" t="s">
        <v>5054</v>
      </c>
      <c r="D86" s="6" t="s">
        <v>5055</v>
      </c>
      <c r="E86" s="2" t="s">
        <v>4664</v>
      </c>
      <c r="F86" s="1" t="s">
        <v>5809</v>
      </c>
      <c r="G86" s="3">
        <v>160.125</v>
      </c>
      <c r="H86" s="4">
        <v>41192</v>
      </c>
      <c r="I86" s="3" t="s">
        <v>5057</v>
      </c>
      <c r="J86" s="3" t="s">
        <v>5810</v>
      </c>
      <c r="K86" s="3" t="s">
        <v>4685</v>
      </c>
      <c r="L86" s="3">
        <v>25</v>
      </c>
      <c r="M86" s="5" t="s">
        <v>5811</v>
      </c>
      <c r="N86" s="5" t="s">
        <v>5060</v>
      </c>
      <c r="O86" s="83" t="s">
        <v>5811</v>
      </c>
    </row>
    <row r="87" spans="1:15">
      <c r="A87" s="2" t="s">
        <v>5119</v>
      </c>
      <c r="B87" s="1"/>
      <c r="C87" s="1" t="s">
        <v>5120</v>
      </c>
      <c r="D87" s="6" t="s">
        <v>5055</v>
      </c>
      <c r="E87" s="2" t="s">
        <v>4664</v>
      </c>
      <c r="F87" s="1" t="s">
        <v>5121</v>
      </c>
      <c r="G87" s="3">
        <v>51.24</v>
      </c>
      <c r="H87" s="4">
        <v>41192</v>
      </c>
      <c r="I87" s="3" t="s">
        <v>5057</v>
      </c>
      <c r="J87" s="3" t="s">
        <v>5122</v>
      </c>
      <c r="K87" s="3" t="s">
        <v>4685</v>
      </c>
      <c r="L87" s="3">
        <v>8</v>
      </c>
      <c r="M87" s="5" t="s">
        <v>5071</v>
      </c>
      <c r="N87" s="5" t="s">
        <v>5123</v>
      </c>
      <c r="O87" s="83" t="s">
        <v>5071</v>
      </c>
    </row>
    <row r="88" spans="1:15">
      <c r="A88" s="50" t="s">
        <v>4953</v>
      </c>
      <c r="B88" s="1"/>
      <c r="C88" s="1"/>
      <c r="D88" s="2" t="s">
        <v>4954</v>
      </c>
      <c r="E88" s="2" t="s">
        <v>4664</v>
      </c>
      <c r="F88" s="1" t="s">
        <v>4955</v>
      </c>
      <c r="G88" s="3">
        <v>17.367000000000001</v>
      </c>
      <c r="H88" s="4">
        <v>41192</v>
      </c>
      <c r="I88" s="3" t="s">
        <v>4666</v>
      </c>
      <c r="J88" s="3" t="s">
        <v>4956</v>
      </c>
      <c r="K88" s="3" t="s">
        <v>4668</v>
      </c>
      <c r="L88" s="3" t="s">
        <v>4957</v>
      </c>
      <c r="M88" s="5" t="s">
        <v>4958</v>
      </c>
      <c r="N88" s="5" t="s">
        <v>4959</v>
      </c>
      <c r="O88" s="83" t="s">
        <v>4960</v>
      </c>
    </row>
    <row r="89" spans="1:15">
      <c r="A89" s="50" t="s">
        <v>4953</v>
      </c>
      <c r="B89" s="1"/>
      <c r="C89" s="1"/>
      <c r="D89" s="2" t="s">
        <v>4954</v>
      </c>
      <c r="E89" s="2" t="s">
        <v>4664</v>
      </c>
      <c r="F89" s="1" t="s">
        <v>4961</v>
      </c>
      <c r="G89" s="3">
        <v>34.761000000000003</v>
      </c>
      <c r="H89" s="4">
        <v>41192</v>
      </c>
      <c r="I89" s="3" t="s">
        <v>4666</v>
      </c>
      <c r="J89" s="3" t="s">
        <v>4962</v>
      </c>
      <c r="K89" s="3" t="s">
        <v>4668</v>
      </c>
      <c r="L89" s="3" t="s">
        <v>4676</v>
      </c>
      <c r="M89" s="5" t="s">
        <v>4963</v>
      </c>
      <c r="N89" s="5" t="s">
        <v>4964</v>
      </c>
      <c r="O89" s="83" t="s">
        <v>1717</v>
      </c>
    </row>
    <row r="90" spans="1:15">
      <c r="A90" s="50" t="s">
        <v>5097</v>
      </c>
      <c r="B90" s="1" t="s">
        <v>12895</v>
      </c>
      <c r="C90" s="1"/>
      <c r="D90" s="2" t="s">
        <v>4954</v>
      </c>
      <c r="E90" s="2" t="s">
        <v>4664</v>
      </c>
      <c r="F90" s="1" t="s">
        <v>5098</v>
      </c>
      <c r="G90" s="3">
        <v>52.125999999999998</v>
      </c>
      <c r="H90" s="4">
        <v>41192</v>
      </c>
      <c r="I90" s="3" t="s">
        <v>4666</v>
      </c>
      <c r="J90" s="3" t="s">
        <v>5099</v>
      </c>
      <c r="K90" s="3" t="s">
        <v>4668</v>
      </c>
      <c r="L90" s="3" t="s">
        <v>5100</v>
      </c>
      <c r="M90" s="5" t="s">
        <v>4963</v>
      </c>
      <c r="N90" s="5" t="s">
        <v>5101</v>
      </c>
      <c r="O90" s="83" t="s">
        <v>39</v>
      </c>
    </row>
    <row r="91" spans="1:15">
      <c r="A91" s="2" t="s">
        <v>4680</v>
      </c>
      <c r="B91" s="1"/>
      <c r="C91" s="1"/>
      <c r="D91" s="2" t="s">
        <v>4681</v>
      </c>
      <c r="E91" s="2" t="s">
        <v>4664</v>
      </c>
      <c r="F91" s="1" t="s">
        <v>5141</v>
      </c>
      <c r="G91" s="3">
        <v>174.60599999999999</v>
      </c>
      <c r="H91" s="4">
        <v>41192</v>
      </c>
      <c r="I91" s="3" t="s">
        <v>4683</v>
      </c>
      <c r="J91" s="3" t="s">
        <v>5142</v>
      </c>
      <c r="K91" s="3" t="s">
        <v>4685</v>
      </c>
      <c r="L91" s="3">
        <v>6</v>
      </c>
      <c r="M91" s="5" t="s">
        <v>5143</v>
      </c>
      <c r="N91" s="5" t="s">
        <v>5144</v>
      </c>
      <c r="O91" s="83" t="s">
        <v>40</v>
      </c>
    </row>
    <row r="92" spans="1:15">
      <c r="A92" s="2" t="s">
        <v>4680</v>
      </c>
      <c r="B92" s="1"/>
      <c r="C92" s="1"/>
      <c r="D92" s="2" t="s">
        <v>4681</v>
      </c>
      <c r="E92" s="2" t="s">
        <v>4664</v>
      </c>
      <c r="F92" s="1" t="s">
        <v>5145</v>
      </c>
      <c r="G92" s="3">
        <v>174.60599999999999</v>
      </c>
      <c r="H92" s="4">
        <v>41192</v>
      </c>
      <c r="I92" s="3" t="s">
        <v>4683</v>
      </c>
      <c r="J92" s="3" t="s">
        <v>5146</v>
      </c>
      <c r="K92" s="3" t="s">
        <v>4685</v>
      </c>
      <c r="L92" s="3">
        <v>6</v>
      </c>
      <c r="M92" s="5" t="s">
        <v>5143</v>
      </c>
      <c r="N92" s="5" t="s">
        <v>5147</v>
      </c>
      <c r="O92" s="83" t="s">
        <v>5148</v>
      </c>
    </row>
    <row r="93" spans="1:15">
      <c r="A93" s="2" t="s">
        <v>4680</v>
      </c>
      <c r="B93" s="1"/>
      <c r="C93" s="1"/>
      <c r="D93" s="2" t="s">
        <v>4681</v>
      </c>
      <c r="E93" s="2" t="s">
        <v>4664</v>
      </c>
      <c r="F93" s="1" t="s">
        <v>5149</v>
      </c>
      <c r="G93" s="3">
        <v>174.60599999999999</v>
      </c>
      <c r="H93" s="4">
        <v>41192</v>
      </c>
      <c r="I93" s="3" t="s">
        <v>4683</v>
      </c>
      <c r="J93" s="3" t="s">
        <v>5150</v>
      </c>
      <c r="K93" s="3" t="s">
        <v>4685</v>
      </c>
      <c r="L93" s="3">
        <v>6</v>
      </c>
      <c r="M93" s="5" t="s">
        <v>5143</v>
      </c>
      <c r="N93" s="5" t="s">
        <v>5151</v>
      </c>
      <c r="O93" s="83" t="s">
        <v>41</v>
      </c>
    </row>
    <row r="94" spans="1:15">
      <c r="A94" s="2" t="s">
        <v>4680</v>
      </c>
      <c r="B94" s="1"/>
      <c r="C94" s="1"/>
      <c r="D94" s="2" t="s">
        <v>4681</v>
      </c>
      <c r="E94" s="2" t="s">
        <v>4664</v>
      </c>
      <c r="F94" s="1" t="s">
        <v>5152</v>
      </c>
      <c r="G94" s="3">
        <v>203.70699999999999</v>
      </c>
      <c r="H94" s="4">
        <v>41192</v>
      </c>
      <c r="I94" s="3" t="s">
        <v>4683</v>
      </c>
      <c r="J94" s="3" t="s">
        <v>5153</v>
      </c>
      <c r="K94" s="3" t="s">
        <v>4685</v>
      </c>
      <c r="L94" s="3">
        <v>7</v>
      </c>
      <c r="M94" s="5" t="s">
        <v>5143</v>
      </c>
      <c r="N94" s="5" t="s">
        <v>5154</v>
      </c>
      <c r="O94" s="83" t="s">
        <v>5155</v>
      </c>
    </row>
    <row r="95" spans="1:15">
      <c r="A95" s="2" t="s">
        <v>4680</v>
      </c>
      <c r="B95" s="1"/>
      <c r="C95" s="1"/>
      <c r="D95" s="2" t="s">
        <v>4681</v>
      </c>
      <c r="E95" s="2" t="s">
        <v>4664</v>
      </c>
      <c r="F95" s="1" t="s">
        <v>5199</v>
      </c>
      <c r="G95" s="3">
        <v>174.60599999999999</v>
      </c>
      <c r="H95" s="4">
        <v>41192</v>
      </c>
      <c r="I95" s="3" t="s">
        <v>4683</v>
      </c>
      <c r="J95" s="3" t="s">
        <v>5200</v>
      </c>
      <c r="K95" s="3" t="s">
        <v>4685</v>
      </c>
      <c r="L95" s="3">
        <v>6</v>
      </c>
      <c r="M95" s="5" t="s">
        <v>5201</v>
      </c>
      <c r="N95" s="5" t="s">
        <v>5144</v>
      </c>
      <c r="O95" s="83" t="s">
        <v>5201</v>
      </c>
    </row>
    <row r="96" spans="1:15">
      <c r="A96" s="2" t="s">
        <v>4680</v>
      </c>
      <c r="B96" s="1"/>
      <c r="C96" s="1"/>
      <c r="D96" s="2" t="s">
        <v>4681</v>
      </c>
      <c r="E96" s="2" t="s">
        <v>4664</v>
      </c>
      <c r="F96" s="1" t="s">
        <v>5205</v>
      </c>
      <c r="G96" s="3">
        <v>174.60599999999999</v>
      </c>
      <c r="H96" s="4">
        <v>41192</v>
      </c>
      <c r="I96" s="3" t="s">
        <v>4683</v>
      </c>
      <c r="J96" s="3" t="s">
        <v>5206</v>
      </c>
      <c r="K96" s="3" t="s">
        <v>4685</v>
      </c>
      <c r="L96" s="3">
        <v>6</v>
      </c>
      <c r="M96" s="5" t="s">
        <v>5201</v>
      </c>
      <c r="N96" s="5" t="s">
        <v>5147</v>
      </c>
      <c r="O96" s="83" t="s">
        <v>42</v>
      </c>
    </row>
    <row r="97" spans="1:15">
      <c r="A97" s="2" t="s">
        <v>4680</v>
      </c>
      <c r="B97" s="1"/>
      <c r="C97" s="1"/>
      <c r="D97" s="2" t="s">
        <v>4681</v>
      </c>
      <c r="E97" s="2" t="s">
        <v>4664</v>
      </c>
      <c r="F97" s="1" t="s">
        <v>5202</v>
      </c>
      <c r="G97" s="3">
        <v>174.60599999999999</v>
      </c>
      <c r="H97" s="4">
        <v>41192</v>
      </c>
      <c r="I97" s="3" t="s">
        <v>4683</v>
      </c>
      <c r="J97" s="3" t="s">
        <v>5203</v>
      </c>
      <c r="K97" s="3" t="s">
        <v>4685</v>
      </c>
      <c r="L97" s="3">
        <v>6</v>
      </c>
      <c r="M97" s="5" t="s">
        <v>5201</v>
      </c>
      <c r="N97" s="5" t="s">
        <v>5151</v>
      </c>
      <c r="O97" s="83" t="s">
        <v>5204</v>
      </c>
    </row>
    <row r="98" spans="1:15">
      <c r="A98" s="2" t="s">
        <v>4680</v>
      </c>
      <c r="B98" s="1"/>
      <c r="C98" s="1"/>
      <c r="D98" s="2" t="s">
        <v>4681</v>
      </c>
      <c r="E98" s="2" t="s">
        <v>4664</v>
      </c>
      <c r="F98" s="1" t="s">
        <v>5207</v>
      </c>
      <c r="G98" s="3">
        <v>203.70699999999999</v>
      </c>
      <c r="H98" s="4">
        <v>41192</v>
      </c>
      <c r="I98" s="3" t="s">
        <v>4683</v>
      </c>
      <c r="J98" s="3" t="s">
        <v>5208</v>
      </c>
      <c r="K98" s="3" t="s">
        <v>4685</v>
      </c>
      <c r="L98" s="3">
        <v>7</v>
      </c>
      <c r="M98" s="5" t="s">
        <v>5201</v>
      </c>
      <c r="N98" s="5" t="s">
        <v>5154</v>
      </c>
      <c r="O98" s="83" t="s">
        <v>43</v>
      </c>
    </row>
    <row r="99" spans="1:15">
      <c r="A99" s="2" t="s">
        <v>4680</v>
      </c>
      <c r="B99" s="1"/>
      <c r="C99" s="1"/>
      <c r="D99" s="2" t="s">
        <v>4681</v>
      </c>
      <c r="E99" s="2" t="s">
        <v>4664</v>
      </c>
      <c r="F99" s="1" t="s">
        <v>5209</v>
      </c>
      <c r="G99" s="3">
        <v>174.60599999999999</v>
      </c>
      <c r="H99" s="4">
        <v>41192</v>
      </c>
      <c r="I99" s="3" t="s">
        <v>4683</v>
      </c>
      <c r="J99" s="3" t="s">
        <v>5210</v>
      </c>
      <c r="K99" s="3" t="s">
        <v>4685</v>
      </c>
      <c r="L99" s="3">
        <v>6</v>
      </c>
      <c r="M99" s="5" t="s">
        <v>5211</v>
      </c>
      <c r="N99" s="5" t="s">
        <v>5144</v>
      </c>
      <c r="O99" s="83" t="s">
        <v>44</v>
      </c>
    </row>
    <row r="100" spans="1:15">
      <c r="A100" s="2" t="s">
        <v>4680</v>
      </c>
      <c r="B100" s="1"/>
      <c r="C100" s="1"/>
      <c r="D100" s="2" t="s">
        <v>4681</v>
      </c>
      <c r="E100" s="2" t="s">
        <v>4664</v>
      </c>
      <c r="F100" s="1" t="s">
        <v>5212</v>
      </c>
      <c r="G100" s="3">
        <v>174.60599999999999</v>
      </c>
      <c r="H100" s="4">
        <v>41192</v>
      </c>
      <c r="I100" s="3" t="s">
        <v>4683</v>
      </c>
      <c r="J100" s="3" t="s">
        <v>5213</v>
      </c>
      <c r="K100" s="3" t="s">
        <v>4685</v>
      </c>
      <c r="L100" s="3">
        <v>6</v>
      </c>
      <c r="M100" s="5" t="s">
        <v>5211</v>
      </c>
      <c r="N100" s="5" t="s">
        <v>5147</v>
      </c>
      <c r="O100" s="83" t="s">
        <v>5214</v>
      </c>
    </row>
    <row r="101" spans="1:15">
      <c r="A101" s="2" t="s">
        <v>4680</v>
      </c>
      <c r="B101" s="1"/>
      <c r="C101" s="1"/>
      <c r="D101" s="2" t="s">
        <v>4681</v>
      </c>
      <c r="E101" s="2" t="s">
        <v>4664</v>
      </c>
      <c r="F101" s="1" t="s">
        <v>5215</v>
      </c>
      <c r="G101" s="3">
        <v>174.60599999999999</v>
      </c>
      <c r="H101" s="4">
        <v>41192</v>
      </c>
      <c r="I101" s="3" t="s">
        <v>4683</v>
      </c>
      <c r="J101" s="3" t="s">
        <v>5216</v>
      </c>
      <c r="K101" s="3" t="s">
        <v>4685</v>
      </c>
      <c r="L101" s="3">
        <v>6</v>
      </c>
      <c r="M101" s="5" t="s">
        <v>5211</v>
      </c>
      <c r="N101" s="5" t="s">
        <v>5151</v>
      </c>
      <c r="O101" s="83" t="s">
        <v>5217</v>
      </c>
    </row>
    <row r="102" spans="1:15">
      <c r="A102" s="2" t="s">
        <v>4680</v>
      </c>
      <c r="B102" s="1"/>
      <c r="C102" s="1"/>
      <c r="D102" s="1" t="s">
        <v>4681</v>
      </c>
      <c r="E102" s="2" t="s">
        <v>4664</v>
      </c>
      <c r="F102" s="1" t="s">
        <v>5580</v>
      </c>
      <c r="G102" s="3">
        <v>203.70699999999999</v>
      </c>
      <c r="H102" s="4">
        <v>41192</v>
      </c>
      <c r="I102" s="3" t="s">
        <v>4683</v>
      </c>
      <c r="J102" s="3" t="s">
        <v>5581</v>
      </c>
      <c r="K102" s="3" t="s">
        <v>4685</v>
      </c>
      <c r="L102" s="3">
        <v>7</v>
      </c>
      <c r="M102" s="5" t="s">
        <v>5211</v>
      </c>
      <c r="N102" s="5" t="s">
        <v>5154</v>
      </c>
      <c r="O102" s="83" t="s">
        <v>5582</v>
      </c>
    </row>
    <row r="103" spans="1:15">
      <c r="A103" s="2" t="s">
        <v>4680</v>
      </c>
      <c r="B103" s="1"/>
      <c r="C103" s="1"/>
      <c r="D103" s="1" t="s">
        <v>4681</v>
      </c>
      <c r="E103" s="2" t="s">
        <v>4664</v>
      </c>
      <c r="F103" s="1" t="s">
        <v>5583</v>
      </c>
      <c r="G103" s="3">
        <v>174.60599999999999</v>
      </c>
      <c r="H103" s="4">
        <v>41192</v>
      </c>
      <c r="I103" s="3" t="s">
        <v>4683</v>
      </c>
      <c r="J103" s="3" t="s">
        <v>5584</v>
      </c>
      <c r="K103" s="3" t="s">
        <v>4685</v>
      </c>
      <c r="L103" s="3">
        <v>6</v>
      </c>
      <c r="M103" s="5" t="s">
        <v>5585</v>
      </c>
      <c r="N103" s="5" t="s">
        <v>5144</v>
      </c>
      <c r="O103" s="83" t="s">
        <v>5585</v>
      </c>
    </row>
    <row r="104" spans="1:15">
      <c r="A104" s="2" t="s">
        <v>4680</v>
      </c>
      <c r="B104" s="1"/>
      <c r="C104" s="1"/>
      <c r="D104" s="1" t="s">
        <v>4681</v>
      </c>
      <c r="E104" s="2" t="s">
        <v>4664</v>
      </c>
      <c r="F104" s="1" t="s">
        <v>5586</v>
      </c>
      <c r="G104" s="3">
        <v>174.60599999999999</v>
      </c>
      <c r="H104" s="4">
        <v>41192</v>
      </c>
      <c r="I104" s="3" t="s">
        <v>4683</v>
      </c>
      <c r="J104" s="3" t="s">
        <v>5587</v>
      </c>
      <c r="K104" s="3" t="s">
        <v>4685</v>
      </c>
      <c r="L104" s="3">
        <v>6</v>
      </c>
      <c r="M104" s="5" t="s">
        <v>5585</v>
      </c>
      <c r="N104" s="5" t="s">
        <v>5147</v>
      </c>
      <c r="O104" s="83" t="s">
        <v>5588</v>
      </c>
    </row>
    <row r="105" spans="1:15">
      <c r="A105" s="2" t="s">
        <v>4680</v>
      </c>
      <c r="B105" s="1"/>
      <c r="C105" s="1"/>
      <c r="D105" s="1" t="s">
        <v>4681</v>
      </c>
      <c r="E105" s="2" t="s">
        <v>4664</v>
      </c>
      <c r="F105" s="1" t="s">
        <v>5589</v>
      </c>
      <c r="G105" s="3">
        <v>174.60599999999999</v>
      </c>
      <c r="H105" s="4">
        <v>41192</v>
      </c>
      <c r="I105" s="3" t="s">
        <v>4683</v>
      </c>
      <c r="J105" s="3" t="s">
        <v>5590</v>
      </c>
      <c r="K105" s="3" t="s">
        <v>4685</v>
      </c>
      <c r="L105" s="3">
        <v>6</v>
      </c>
      <c r="M105" s="5" t="s">
        <v>5585</v>
      </c>
      <c r="N105" s="5" t="s">
        <v>5151</v>
      </c>
      <c r="O105" s="83" t="s">
        <v>5591</v>
      </c>
    </row>
    <row r="106" spans="1:15">
      <c r="A106" s="2" t="s">
        <v>4680</v>
      </c>
      <c r="B106" s="1"/>
      <c r="C106" s="1"/>
      <c r="D106" s="1" t="s">
        <v>4681</v>
      </c>
      <c r="E106" s="2" t="s">
        <v>4664</v>
      </c>
      <c r="F106" s="1" t="s">
        <v>6053</v>
      </c>
      <c r="G106" s="3">
        <v>203.70699999999999</v>
      </c>
      <c r="H106" s="4">
        <v>41192</v>
      </c>
      <c r="I106" s="3" t="s">
        <v>4683</v>
      </c>
      <c r="J106" s="3" t="s">
        <v>6054</v>
      </c>
      <c r="K106" s="3" t="s">
        <v>4685</v>
      </c>
      <c r="L106" s="3">
        <v>7</v>
      </c>
      <c r="M106" s="5" t="s">
        <v>5585</v>
      </c>
      <c r="N106" s="5" t="s">
        <v>5154</v>
      </c>
      <c r="O106" s="83" t="s">
        <v>6055</v>
      </c>
    </row>
    <row r="107" spans="1:15">
      <c r="A107" s="2" t="s">
        <v>4680</v>
      </c>
      <c r="B107" s="1"/>
      <c r="C107" s="1"/>
      <c r="D107" s="1" t="s">
        <v>4681</v>
      </c>
      <c r="E107" s="2" t="s">
        <v>4664</v>
      </c>
      <c r="F107" s="1" t="s">
        <v>5592</v>
      </c>
      <c r="G107" s="3">
        <v>145.505</v>
      </c>
      <c r="H107" s="4">
        <v>41192</v>
      </c>
      <c r="I107" s="3" t="s">
        <v>4683</v>
      </c>
      <c r="J107" s="3" t="s">
        <v>5593</v>
      </c>
      <c r="K107" s="3" t="s">
        <v>4685</v>
      </c>
      <c r="L107" s="3">
        <v>5</v>
      </c>
      <c r="M107" s="5" t="s">
        <v>5594</v>
      </c>
      <c r="N107" s="5" t="s">
        <v>4876</v>
      </c>
      <c r="O107" s="83" t="s">
        <v>5594</v>
      </c>
    </row>
    <row r="108" spans="1:15">
      <c r="A108" s="2" t="s">
        <v>4680</v>
      </c>
      <c r="B108" s="1"/>
      <c r="C108" s="1"/>
      <c r="D108" s="1" t="s">
        <v>4681</v>
      </c>
      <c r="E108" s="2" t="s">
        <v>4664</v>
      </c>
      <c r="F108" s="1" t="s">
        <v>5595</v>
      </c>
      <c r="G108" s="3">
        <v>145.505</v>
      </c>
      <c r="H108" s="4">
        <v>41192</v>
      </c>
      <c r="I108" s="3" t="s">
        <v>4683</v>
      </c>
      <c r="J108" s="3" t="s">
        <v>5596</v>
      </c>
      <c r="K108" s="3" t="s">
        <v>4685</v>
      </c>
      <c r="L108" s="3">
        <v>5</v>
      </c>
      <c r="M108" s="5" t="s">
        <v>5594</v>
      </c>
      <c r="N108" s="5" t="s">
        <v>4879</v>
      </c>
      <c r="O108" s="83" t="s">
        <v>5597</v>
      </c>
    </row>
    <row r="109" spans="1:15">
      <c r="A109" s="2" t="s">
        <v>4680</v>
      </c>
      <c r="B109" s="1"/>
      <c r="C109" s="1"/>
      <c r="D109" s="1" t="s">
        <v>4681</v>
      </c>
      <c r="E109" s="2" t="s">
        <v>4664</v>
      </c>
      <c r="F109" s="1" t="s">
        <v>5598</v>
      </c>
      <c r="G109" s="3">
        <v>145.505</v>
      </c>
      <c r="H109" s="4">
        <v>41192</v>
      </c>
      <c r="I109" s="3" t="s">
        <v>4683</v>
      </c>
      <c r="J109" s="3" t="s">
        <v>5599</v>
      </c>
      <c r="K109" s="3" t="s">
        <v>4685</v>
      </c>
      <c r="L109" s="3">
        <v>5</v>
      </c>
      <c r="M109" s="5" t="s">
        <v>5594</v>
      </c>
      <c r="N109" s="5" t="s">
        <v>4883</v>
      </c>
      <c r="O109" s="83" t="s">
        <v>5600</v>
      </c>
    </row>
    <row r="110" spans="1:15">
      <c r="A110" s="2" t="s">
        <v>4680</v>
      </c>
      <c r="B110" s="1"/>
      <c r="C110" s="1"/>
      <c r="D110" s="1" t="s">
        <v>4681</v>
      </c>
      <c r="E110" s="2" t="s">
        <v>4664</v>
      </c>
      <c r="F110" s="1" t="s">
        <v>5601</v>
      </c>
      <c r="G110" s="3">
        <v>145.505</v>
      </c>
      <c r="H110" s="4">
        <v>41192</v>
      </c>
      <c r="I110" s="3" t="s">
        <v>4683</v>
      </c>
      <c r="J110" s="3" t="s">
        <v>5602</v>
      </c>
      <c r="K110" s="3" t="s">
        <v>4685</v>
      </c>
      <c r="L110" s="3">
        <v>5</v>
      </c>
      <c r="M110" s="5" t="s">
        <v>5594</v>
      </c>
      <c r="N110" s="5" t="s">
        <v>5169</v>
      </c>
      <c r="O110" s="83" t="s">
        <v>5603</v>
      </c>
    </row>
    <row r="111" spans="1:15">
      <c r="A111" s="2" t="s">
        <v>4680</v>
      </c>
      <c r="B111" s="1"/>
      <c r="C111" s="1"/>
      <c r="D111" s="1" t="s">
        <v>4681</v>
      </c>
      <c r="E111" s="2" t="s">
        <v>4664</v>
      </c>
      <c r="F111" s="1" t="s">
        <v>5604</v>
      </c>
      <c r="G111" s="3">
        <v>174.60599999999999</v>
      </c>
      <c r="H111" s="4">
        <v>41192</v>
      </c>
      <c r="I111" s="3" t="s">
        <v>4683</v>
      </c>
      <c r="J111" s="3" t="s">
        <v>5605</v>
      </c>
      <c r="K111" s="3" t="s">
        <v>4685</v>
      </c>
      <c r="L111" s="3">
        <v>6</v>
      </c>
      <c r="M111" s="5" t="s">
        <v>5606</v>
      </c>
      <c r="N111" s="5" t="s">
        <v>5144</v>
      </c>
      <c r="O111" s="83" t="s">
        <v>45</v>
      </c>
    </row>
    <row r="112" spans="1:15">
      <c r="A112" s="2" t="s">
        <v>4680</v>
      </c>
      <c r="B112" s="1"/>
      <c r="C112" s="1"/>
      <c r="D112" s="1" t="s">
        <v>4681</v>
      </c>
      <c r="E112" s="2" t="s">
        <v>4664</v>
      </c>
      <c r="F112" s="1" t="s">
        <v>5607</v>
      </c>
      <c r="G112" s="3">
        <v>174.60599999999999</v>
      </c>
      <c r="H112" s="4">
        <v>41192</v>
      </c>
      <c r="I112" s="3" t="s">
        <v>4683</v>
      </c>
      <c r="J112" s="3" t="s">
        <v>5608</v>
      </c>
      <c r="K112" s="3" t="s">
        <v>4685</v>
      </c>
      <c r="L112" s="3">
        <v>6</v>
      </c>
      <c r="M112" s="5" t="s">
        <v>5606</v>
      </c>
      <c r="N112" s="5" t="s">
        <v>5147</v>
      </c>
      <c r="O112" s="83" t="s">
        <v>5609</v>
      </c>
    </row>
    <row r="113" spans="1:15">
      <c r="A113" s="2" t="s">
        <v>4680</v>
      </c>
      <c r="B113" s="1"/>
      <c r="C113" s="1"/>
      <c r="D113" s="1" t="s">
        <v>4681</v>
      </c>
      <c r="E113" s="2" t="s">
        <v>4664</v>
      </c>
      <c r="F113" s="1" t="s">
        <v>5610</v>
      </c>
      <c r="G113" s="3">
        <v>174.60599999999999</v>
      </c>
      <c r="H113" s="4">
        <v>41192</v>
      </c>
      <c r="I113" s="3" t="s">
        <v>4683</v>
      </c>
      <c r="J113" s="3" t="s">
        <v>5611</v>
      </c>
      <c r="K113" s="3" t="s">
        <v>4685</v>
      </c>
      <c r="L113" s="3">
        <v>6</v>
      </c>
      <c r="M113" s="5" t="s">
        <v>5606</v>
      </c>
      <c r="N113" s="5" t="s">
        <v>5151</v>
      </c>
      <c r="O113" s="83" t="s">
        <v>5612</v>
      </c>
    </row>
    <row r="114" spans="1:15">
      <c r="A114" s="2" t="s">
        <v>4680</v>
      </c>
      <c r="B114" s="1"/>
      <c r="C114" s="1"/>
      <c r="D114" s="1" t="s">
        <v>4681</v>
      </c>
      <c r="E114" s="2" t="s">
        <v>4664</v>
      </c>
      <c r="F114" s="1" t="s">
        <v>5613</v>
      </c>
      <c r="G114" s="3">
        <v>203.70699999999999</v>
      </c>
      <c r="H114" s="4">
        <v>41192</v>
      </c>
      <c r="I114" s="3" t="s">
        <v>4683</v>
      </c>
      <c r="J114" s="3" t="s">
        <v>5614</v>
      </c>
      <c r="K114" s="3" t="s">
        <v>4685</v>
      </c>
      <c r="L114" s="3">
        <v>7</v>
      </c>
      <c r="M114" s="5" t="s">
        <v>5606</v>
      </c>
      <c r="N114" s="5" t="s">
        <v>5154</v>
      </c>
      <c r="O114" s="83" t="s">
        <v>5615</v>
      </c>
    </row>
    <row r="115" spans="1:15">
      <c r="A115" s="2" t="s">
        <v>4793</v>
      </c>
      <c r="B115" s="1"/>
      <c r="C115" s="1"/>
      <c r="D115" s="6" t="s">
        <v>5102</v>
      </c>
      <c r="E115" s="2" t="s">
        <v>4664</v>
      </c>
      <c r="F115" s="1" t="s">
        <v>5103</v>
      </c>
      <c r="G115" s="3">
        <v>17.52</v>
      </c>
      <c r="H115" s="4">
        <v>41193</v>
      </c>
      <c r="I115" s="3" t="s">
        <v>4692</v>
      </c>
      <c r="J115" s="3" t="s">
        <v>5104</v>
      </c>
      <c r="K115" s="3" t="s">
        <v>4685</v>
      </c>
      <c r="L115" s="3">
        <v>1</v>
      </c>
      <c r="M115" s="5" t="s">
        <v>5105</v>
      </c>
      <c r="N115" s="5" t="s">
        <v>5106</v>
      </c>
      <c r="O115" s="83" t="s">
        <v>5105</v>
      </c>
    </row>
    <row r="116" spans="1:15">
      <c r="A116" s="2" t="s">
        <v>4907</v>
      </c>
      <c r="B116" s="1"/>
      <c r="C116" s="1"/>
      <c r="D116" s="6" t="s">
        <v>5102</v>
      </c>
      <c r="E116" s="2" t="s">
        <v>4664</v>
      </c>
      <c r="F116" s="1" t="s">
        <v>5107</v>
      </c>
      <c r="G116" s="3">
        <v>17.52</v>
      </c>
      <c r="H116" s="4">
        <v>41193</v>
      </c>
      <c r="I116" s="3" t="s">
        <v>4692</v>
      </c>
      <c r="J116" s="3" t="s">
        <v>5108</v>
      </c>
      <c r="K116" s="3" t="s">
        <v>4685</v>
      </c>
      <c r="L116" s="3">
        <v>1</v>
      </c>
      <c r="M116" s="5" t="s">
        <v>5109</v>
      </c>
      <c r="N116" s="5" t="s">
        <v>5110</v>
      </c>
      <c r="O116" s="83" t="s">
        <v>5111</v>
      </c>
    </row>
    <row r="117" spans="1:15">
      <c r="A117" s="50" t="s">
        <v>4776</v>
      </c>
      <c r="B117" s="1"/>
      <c r="C117" s="1"/>
      <c r="D117" s="6" t="s">
        <v>5061</v>
      </c>
      <c r="E117" s="2" t="s">
        <v>4664</v>
      </c>
      <c r="F117" s="1" t="s">
        <v>5062</v>
      </c>
      <c r="G117" s="3">
        <v>35.04</v>
      </c>
      <c r="H117" s="4">
        <v>41194</v>
      </c>
      <c r="I117" s="3" t="s">
        <v>4666</v>
      </c>
      <c r="J117" s="3" t="s">
        <v>5063</v>
      </c>
      <c r="K117" s="3" t="s">
        <v>4668</v>
      </c>
      <c r="L117" s="3" t="s">
        <v>4780</v>
      </c>
      <c r="M117" s="5" t="s">
        <v>5064</v>
      </c>
      <c r="N117" s="5" t="s">
        <v>5065</v>
      </c>
      <c r="O117" s="83" t="s">
        <v>5066</v>
      </c>
    </row>
    <row r="118" spans="1:15">
      <c r="A118" s="50" t="s">
        <v>5067</v>
      </c>
      <c r="B118" s="1"/>
      <c r="C118" s="1"/>
      <c r="D118" s="1" t="s">
        <v>5055</v>
      </c>
      <c r="E118" s="2" t="s">
        <v>4664</v>
      </c>
      <c r="F118" s="1" t="s">
        <v>5068</v>
      </c>
      <c r="G118" s="3">
        <v>51.24</v>
      </c>
      <c r="H118" s="4">
        <v>41194</v>
      </c>
      <c r="I118" s="3" t="s">
        <v>5069</v>
      </c>
      <c r="J118" s="3" t="s">
        <v>5070</v>
      </c>
      <c r="K118" s="3" t="s">
        <v>4685</v>
      </c>
      <c r="L118" s="3">
        <v>8</v>
      </c>
      <c r="M118" s="5" t="s">
        <v>5071</v>
      </c>
      <c r="N118" s="5" t="s">
        <v>5072</v>
      </c>
      <c r="O118" s="83" t="s">
        <v>5073</v>
      </c>
    </row>
    <row r="119" spans="1:15">
      <c r="A119" s="2" t="s">
        <v>4946</v>
      </c>
      <c r="B119" s="1"/>
      <c r="C119" s="1"/>
      <c r="D119" s="2" t="s">
        <v>4794</v>
      </c>
      <c r="E119" s="2" t="s">
        <v>4664</v>
      </c>
      <c r="F119" s="1" t="s">
        <v>5112</v>
      </c>
      <c r="G119" s="3">
        <v>210.24</v>
      </c>
      <c r="H119" s="4">
        <v>41194</v>
      </c>
      <c r="I119" s="3" t="s">
        <v>4692</v>
      </c>
      <c r="J119" s="3" t="s">
        <v>5113</v>
      </c>
      <c r="K119" s="3" t="s">
        <v>4685</v>
      </c>
      <c r="L119" s="3">
        <v>12</v>
      </c>
      <c r="M119" s="5" t="s">
        <v>5114</v>
      </c>
      <c r="N119" s="5" t="s">
        <v>4897</v>
      </c>
      <c r="O119" s="83" t="s">
        <v>5114</v>
      </c>
    </row>
    <row r="120" spans="1:15">
      <c r="A120" s="50" t="s">
        <v>4899</v>
      </c>
      <c r="B120" s="1"/>
      <c r="C120" s="1" t="s">
        <v>4900</v>
      </c>
      <c r="D120" s="6" t="s">
        <v>4901</v>
      </c>
      <c r="E120" s="2" t="s">
        <v>4664</v>
      </c>
      <c r="F120" s="1" t="s">
        <v>5074</v>
      </c>
      <c r="G120" s="3">
        <v>227.76</v>
      </c>
      <c r="H120" s="4">
        <v>41194</v>
      </c>
      <c r="I120" s="3" t="s">
        <v>4666</v>
      </c>
      <c r="J120" s="3" t="s">
        <v>5075</v>
      </c>
      <c r="K120" s="3" t="s">
        <v>4685</v>
      </c>
      <c r="L120" s="3">
        <v>13</v>
      </c>
      <c r="M120" s="5" t="s">
        <v>5076</v>
      </c>
      <c r="N120" s="5" t="s">
        <v>5077</v>
      </c>
      <c r="O120" s="83" t="s">
        <v>46</v>
      </c>
    </row>
    <row r="121" spans="1:15">
      <c r="A121" s="50" t="s">
        <v>5078</v>
      </c>
      <c r="B121" s="1"/>
      <c r="C121" s="1"/>
      <c r="D121" s="6" t="s">
        <v>5079</v>
      </c>
      <c r="E121" s="2" t="s">
        <v>4664</v>
      </c>
      <c r="F121" s="1" t="s">
        <v>5080</v>
      </c>
      <c r="G121" s="3">
        <v>31.82</v>
      </c>
      <c r="H121" s="4">
        <v>41194</v>
      </c>
      <c r="I121" s="3" t="s">
        <v>4666</v>
      </c>
      <c r="J121" s="3" t="s">
        <v>5081</v>
      </c>
      <c r="K121" s="3" t="s">
        <v>4668</v>
      </c>
      <c r="L121" s="3" t="s">
        <v>5003</v>
      </c>
      <c r="M121" s="5" t="s">
        <v>5082</v>
      </c>
      <c r="N121" s="5" t="s">
        <v>5083</v>
      </c>
      <c r="O121" s="83" t="s">
        <v>5084</v>
      </c>
    </row>
    <row r="122" spans="1:15">
      <c r="A122" s="2" t="s">
        <v>4689</v>
      </c>
      <c r="B122" s="1"/>
      <c r="C122" s="1"/>
      <c r="D122" s="2" t="s">
        <v>4690</v>
      </c>
      <c r="E122" s="2" t="s">
        <v>4664</v>
      </c>
      <c r="F122" s="1" t="s">
        <v>5156</v>
      </c>
      <c r="G122" s="3">
        <f>18.708*L122</f>
        <v>224.49599999999998</v>
      </c>
      <c r="H122" s="4">
        <v>41198</v>
      </c>
      <c r="I122" s="3" t="s">
        <v>4692</v>
      </c>
      <c r="J122" s="3" t="s">
        <v>5157</v>
      </c>
      <c r="K122" s="3" t="s">
        <v>4685</v>
      </c>
      <c r="L122" s="3">
        <v>12</v>
      </c>
      <c r="M122" s="5" t="s">
        <v>5158</v>
      </c>
      <c r="N122" s="5" t="s">
        <v>4770</v>
      </c>
      <c r="O122" s="83" t="s">
        <v>47</v>
      </c>
    </row>
    <row r="123" spans="1:15">
      <c r="A123" s="2" t="s">
        <v>4689</v>
      </c>
      <c r="B123" s="1"/>
      <c r="C123" s="1"/>
      <c r="D123" s="2" t="s">
        <v>4690</v>
      </c>
      <c r="E123" s="2" t="s">
        <v>4664</v>
      </c>
      <c r="F123" s="1" t="s">
        <v>5159</v>
      </c>
      <c r="G123" s="3">
        <f>18.708*L123</f>
        <v>243.20399999999998</v>
      </c>
      <c r="H123" s="4">
        <v>41198</v>
      </c>
      <c r="I123" s="3" t="s">
        <v>4692</v>
      </c>
      <c r="J123" s="3" t="s">
        <v>5160</v>
      </c>
      <c r="K123" s="3" t="s">
        <v>4685</v>
      </c>
      <c r="L123" s="3">
        <v>13</v>
      </c>
      <c r="M123" s="5" t="s">
        <v>5158</v>
      </c>
      <c r="N123" s="5" t="s">
        <v>4774</v>
      </c>
      <c r="O123" s="83" t="s">
        <v>5161</v>
      </c>
    </row>
    <row r="124" spans="1:15">
      <c r="A124" s="2" t="s">
        <v>5053</v>
      </c>
      <c r="B124" s="1"/>
      <c r="C124" s="1" t="s">
        <v>5054</v>
      </c>
      <c r="D124" s="6" t="s">
        <v>5055</v>
      </c>
      <c r="E124" s="2" t="s">
        <v>4664</v>
      </c>
      <c r="F124" s="1" t="s">
        <v>5124</v>
      </c>
      <c r="G124" s="3">
        <v>134.505</v>
      </c>
      <c r="H124" s="4">
        <v>41198</v>
      </c>
      <c r="I124" s="3" t="s">
        <v>5057</v>
      </c>
      <c r="J124" s="3" t="s">
        <v>5125</v>
      </c>
      <c r="K124" s="3" t="s">
        <v>4685</v>
      </c>
      <c r="L124" s="3">
        <v>21</v>
      </c>
      <c r="M124" s="5" t="s">
        <v>5126</v>
      </c>
      <c r="N124" s="5" t="s">
        <v>5127</v>
      </c>
      <c r="O124" s="83" t="s">
        <v>48</v>
      </c>
    </row>
    <row r="125" spans="1:15">
      <c r="A125" s="2" t="s">
        <v>5119</v>
      </c>
      <c r="B125" s="1"/>
      <c r="C125" s="1" t="s">
        <v>5120</v>
      </c>
      <c r="D125" s="6" t="s">
        <v>5055</v>
      </c>
      <c r="E125" s="2" t="s">
        <v>4664</v>
      </c>
      <c r="F125" s="1" t="s">
        <v>5128</v>
      </c>
      <c r="G125" s="3">
        <v>57.645000000000003</v>
      </c>
      <c r="H125" s="4">
        <v>41198</v>
      </c>
      <c r="I125" s="3" t="s">
        <v>5057</v>
      </c>
      <c r="J125" s="3" t="s">
        <v>5129</v>
      </c>
      <c r="K125" s="3" t="s">
        <v>4685</v>
      </c>
      <c r="L125" s="3">
        <v>9</v>
      </c>
      <c r="M125" s="5" t="s">
        <v>5071</v>
      </c>
      <c r="N125" s="5" t="s">
        <v>4819</v>
      </c>
      <c r="O125" s="83" t="s">
        <v>5130</v>
      </c>
    </row>
    <row r="126" spans="1:15">
      <c r="A126" s="2" t="s">
        <v>4946</v>
      </c>
      <c r="B126" s="1"/>
      <c r="C126" s="1"/>
      <c r="D126" s="1" t="s">
        <v>4794</v>
      </c>
      <c r="E126" s="2" t="s">
        <v>4664</v>
      </c>
      <c r="F126" s="1" t="s">
        <v>5295</v>
      </c>
      <c r="G126" s="3">
        <f t="shared" ref="G126:G131" si="1">17.52*L126</f>
        <v>175.2</v>
      </c>
      <c r="H126" s="4">
        <v>41206</v>
      </c>
      <c r="I126" s="3" t="s">
        <v>4692</v>
      </c>
      <c r="J126" s="3" t="s">
        <v>5296</v>
      </c>
      <c r="K126" s="3" t="s">
        <v>4685</v>
      </c>
      <c r="L126" s="3">
        <v>10</v>
      </c>
      <c r="M126" s="5" t="s">
        <v>5297</v>
      </c>
      <c r="N126" s="5" t="s">
        <v>4866</v>
      </c>
      <c r="O126" s="83" t="s">
        <v>5297</v>
      </c>
    </row>
    <row r="127" spans="1:15">
      <c r="A127" s="2" t="s">
        <v>4946</v>
      </c>
      <c r="B127" s="1"/>
      <c r="C127" s="1"/>
      <c r="D127" s="2" t="s">
        <v>4794</v>
      </c>
      <c r="E127" s="2" t="s">
        <v>4664</v>
      </c>
      <c r="F127" s="1" t="s">
        <v>5218</v>
      </c>
      <c r="G127" s="3">
        <f t="shared" si="1"/>
        <v>210.24</v>
      </c>
      <c r="H127" s="4">
        <v>41206</v>
      </c>
      <c r="I127" s="3" t="s">
        <v>4692</v>
      </c>
      <c r="J127" s="3" t="s">
        <v>5219</v>
      </c>
      <c r="K127" s="3" t="s">
        <v>4685</v>
      </c>
      <c r="L127" s="3">
        <v>12</v>
      </c>
      <c r="M127" s="5" t="s">
        <v>5220</v>
      </c>
      <c r="N127" s="5" t="s">
        <v>4770</v>
      </c>
      <c r="O127" s="83" t="s">
        <v>5220</v>
      </c>
    </row>
    <row r="128" spans="1:15">
      <c r="A128" s="2" t="s">
        <v>4946</v>
      </c>
      <c r="B128" s="1"/>
      <c r="C128" s="1"/>
      <c r="D128" s="1" t="s">
        <v>4794</v>
      </c>
      <c r="E128" s="2" t="s">
        <v>4664</v>
      </c>
      <c r="F128" s="1" t="s">
        <v>5285</v>
      </c>
      <c r="G128" s="3">
        <f t="shared" si="1"/>
        <v>227.76</v>
      </c>
      <c r="H128" s="4">
        <v>41206</v>
      </c>
      <c r="I128" s="3" t="s">
        <v>4692</v>
      </c>
      <c r="J128" s="3" t="s">
        <v>5286</v>
      </c>
      <c r="K128" s="3" t="s">
        <v>4685</v>
      </c>
      <c r="L128" s="3">
        <v>13</v>
      </c>
      <c r="M128" s="5" t="s">
        <v>5220</v>
      </c>
      <c r="N128" s="5" t="s">
        <v>4774</v>
      </c>
      <c r="O128" s="83" t="s">
        <v>5287</v>
      </c>
    </row>
    <row r="129" spans="1:15">
      <c r="A129" s="2" t="s">
        <v>4946</v>
      </c>
      <c r="B129" s="1"/>
      <c r="C129" s="1"/>
      <c r="D129" s="1" t="s">
        <v>4794</v>
      </c>
      <c r="E129" s="2" t="s">
        <v>4664</v>
      </c>
      <c r="F129" s="1" t="s">
        <v>5271</v>
      </c>
      <c r="G129" s="3">
        <f t="shared" si="1"/>
        <v>210.24</v>
      </c>
      <c r="H129" s="4">
        <v>41206</v>
      </c>
      <c r="I129" s="3" t="s">
        <v>4692</v>
      </c>
      <c r="J129" s="3" t="s">
        <v>5272</v>
      </c>
      <c r="K129" s="3" t="s">
        <v>4685</v>
      </c>
      <c r="L129" s="3">
        <v>12</v>
      </c>
      <c r="M129" s="5" t="s">
        <v>5273</v>
      </c>
      <c r="N129" s="5" t="s">
        <v>4770</v>
      </c>
      <c r="O129" s="83" t="s">
        <v>5273</v>
      </c>
    </row>
    <row r="130" spans="1:15">
      <c r="A130" s="2" t="s">
        <v>4946</v>
      </c>
      <c r="B130" s="1"/>
      <c r="C130" s="1"/>
      <c r="D130" s="1" t="s">
        <v>4794</v>
      </c>
      <c r="E130" s="2" t="s">
        <v>4664</v>
      </c>
      <c r="F130" s="1" t="s">
        <v>5298</v>
      </c>
      <c r="G130" s="3">
        <f t="shared" si="1"/>
        <v>227.76</v>
      </c>
      <c r="H130" s="4">
        <v>41206</v>
      </c>
      <c r="I130" s="3" t="s">
        <v>4692</v>
      </c>
      <c r="J130" s="3" t="s">
        <v>5299</v>
      </c>
      <c r="K130" s="3" t="s">
        <v>4685</v>
      </c>
      <c r="L130" s="3">
        <v>13</v>
      </c>
      <c r="M130" s="5" t="s">
        <v>5273</v>
      </c>
      <c r="N130" s="5" t="s">
        <v>4774</v>
      </c>
      <c r="O130" s="83" t="s">
        <v>5300</v>
      </c>
    </row>
    <row r="131" spans="1:15">
      <c r="A131" s="2" t="s">
        <v>4978</v>
      </c>
      <c r="B131" s="1"/>
      <c r="C131" s="1"/>
      <c r="D131" s="2" t="s">
        <v>4979</v>
      </c>
      <c r="E131" s="2" t="s">
        <v>4664</v>
      </c>
      <c r="F131" s="1" t="s">
        <v>5162</v>
      </c>
      <c r="G131" s="3">
        <f t="shared" si="1"/>
        <v>87.6</v>
      </c>
      <c r="H131" s="4">
        <v>41206</v>
      </c>
      <c r="I131" s="3" t="s">
        <v>4692</v>
      </c>
      <c r="J131" s="3" t="s">
        <v>5163</v>
      </c>
      <c r="K131" s="3" t="s">
        <v>4685</v>
      </c>
      <c r="L131" s="3">
        <v>5</v>
      </c>
      <c r="M131" s="5" t="s">
        <v>5164</v>
      </c>
      <c r="N131" s="5" t="s">
        <v>5165</v>
      </c>
      <c r="O131" s="83" t="s">
        <v>5164</v>
      </c>
    </row>
    <row r="132" spans="1:15">
      <c r="A132" s="2" t="s">
        <v>4680</v>
      </c>
      <c r="B132" s="1"/>
      <c r="C132" s="1"/>
      <c r="D132" s="1" t="s">
        <v>4681</v>
      </c>
      <c r="E132" s="2" t="s">
        <v>4664</v>
      </c>
      <c r="F132" s="1" t="s">
        <v>6056</v>
      </c>
      <c r="G132" s="3">
        <f>29.101*L132</f>
        <v>174.60599999999999</v>
      </c>
      <c r="H132" s="4">
        <v>41206</v>
      </c>
      <c r="I132" s="3" t="s">
        <v>4683</v>
      </c>
      <c r="J132" s="3" t="s">
        <v>6057</v>
      </c>
      <c r="K132" s="3" t="s">
        <v>4685</v>
      </c>
      <c r="L132" s="3">
        <v>6</v>
      </c>
      <c r="M132" s="5" t="s">
        <v>6058</v>
      </c>
      <c r="N132" s="5" t="s">
        <v>5144</v>
      </c>
      <c r="O132" s="83" t="s">
        <v>6058</v>
      </c>
    </row>
    <row r="133" spans="1:15">
      <c r="A133" s="2" t="s">
        <v>4680</v>
      </c>
      <c r="B133" s="1"/>
      <c r="C133" s="1"/>
      <c r="D133" s="1" t="s">
        <v>4681</v>
      </c>
      <c r="E133" s="2" t="s">
        <v>4664</v>
      </c>
      <c r="F133" s="1" t="s">
        <v>6059</v>
      </c>
      <c r="G133" s="3">
        <f>29.101*L133</f>
        <v>174.60599999999999</v>
      </c>
      <c r="H133" s="4">
        <v>41206</v>
      </c>
      <c r="I133" s="3" t="s">
        <v>4683</v>
      </c>
      <c r="J133" s="3" t="s">
        <v>6060</v>
      </c>
      <c r="K133" s="3" t="s">
        <v>4685</v>
      </c>
      <c r="L133" s="3">
        <v>6</v>
      </c>
      <c r="M133" s="5" t="s">
        <v>6058</v>
      </c>
      <c r="N133" s="5" t="s">
        <v>5147</v>
      </c>
      <c r="O133" s="83" t="s">
        <v>6061</v>
      </c>
    </row>
    <row r="134" spans="1:15">
      <c r="A134" s="2" t="s">
        <v>4680</v>
      </c>
      <c r="B134" s="1"/>
      <c r="C134" s="1"/>
      <c r="D134" s="1" t="s">
        <v>4681</v>
      </c>
      <c r="E134" s="2" t="s">
        <v>4664</v>
      </c>
      <c r="F134" s="1" t="s">
        <v>6062</v>
      </c>
      <c r="G134" s="3">
        <f>29.101*L134</f>
        <v>174.60599999999999</v>
      </c>
      <c r="H134" s="4">
        <v>41206</v>
      </c>
      <c r="I134" s="3" t="s">
        <v>4683</v>
      </c>
      <c r="J134" s="3" t="s">
        <v>6063</v>
      </c>
      <c r="K134" s="3" t="s">
        <v>4685</v>
      </c>
      <c r="L134" s="3">
        <v>6</v>
      </c>
      <c r="M134" s="5" t="s">
        <v>6058</v>
      </c>
      <c r="N134" s="5" t="s">
        <v>5151</v>
      </c>
      <c r="O134" s="83" t="s">
        <v>6064</v>
      </c>
    </row>
    <row r="135" spans="1:15">
      <c r="A135" s="2" t="s">
        <v>4680</v>
      </c>
      <c r="B135" s="1"/>
      <c r="C135" s="1"/>
      <c r="D135" s="1" t="s">
        <v>4681</v>
      </c>
      <c r="E135" s="2" t="s">
        <v>4664</v>
      </c>
      <c r="F135" s="1" t="s">
        <v>6065</v>
      </c>
      <c r="G135" s="3">
        <f>29.101*L135</f>
        <v>203.70699999999999</v>
      </c>
      <c r="H135" s="4">
        <v>41206</v>
      </c>
      <c r="I135" s="3" t="s">
        <v>4683</v>
      </c>
      <c r="J135" s="3" t="s">
        <v>6066</v>
      </c>
      <c r="K135" s="3" t="s">
        <v>4685</v>
      </c>
      <c r="L135" s="3">
        <v>7</v>
      </c>
      <c r="M135" s="5" t="s">
        <v>6058</v>
      </c>
      <c r="N135" s="5" t="s">
        <v>5154</v>
      </c>
      <c r="O135" s="83" t="s">
        <v>6067</v>
      </c>
    </row>
    <row r="136" spans="1:15">
      <c r="A136" s="30" t="s">
        <v>4899</v>
      </c>
      <c r="B136" s="1"/>
      <c r="C136" s="1" t="s">
        <v>4900</v>
      </c>
      <c r="D136" s="7" t="s">
        <v>4901</v>
      </c>
      <c r="E136" s="2" t="s">
        <v>4664</v>
      </c>
      <c r="F136" s="1" t="s">
        <v>5166</v>
      </c>
      <c r="G136" s="3">
        <f t="shared" ref="G136:G141" si="2">17.52*L136</f>
        <v>87.6</v>
      </c>
      <c r="H136" s="4">
        <v>41213</v>
      </c>
      <c r="I136" s="3" t="s">
        <v>4666</v>
      </c>
      <c r="J136" s="3" t="s">
        <v>5167</v>
      </c>
      <c r="K136" s="3" t="s">
        <v>4685</v>
      </c>
      <c r="L136" s="3">
        <v>5</v>
      </c>
      <c r="M136" s="5" t="s">
        <v>5168</v>
      </c>
      <c r="N136" s="5" t="s">
        <v>5169</v>
      </c>
      <c r="O136" s="83" t="s">
        <v>5168</v>
      </c>
    </row>
    <row r="137" spans="1:15">
      <c r="A137" s="30" t="s">
        <v>4990</v>
      </c>
      <c r="B137" s="1"/>
      <c r="C137" s="1"/>
      <c r="D137" s="2" t="s">
        <v>4991</v>
      </c>
      <c r="E137" s="2" t="s">
        <v>4664</v>
      </c>
      <c r="F137" s="1" t="s">
        <v>5170</v>
      </c>
      <c r="G137" s="3">
        <f t="shared" si="2"/>
        <v>87.6</v>
      </c>
      <c r="H137" s="4">
        <v>41213</v>
      </c>
      <c r="I137" s="3" t="s">
        <v>8913</v>
      </c>
      <c r="J137" s="3" t="s">
        <v>5171</v>
      </c>
      <c r="K137" s="3" t="s">
        <v>4685</v>
      </c>
      <c r="L137" s="3">
        <v>5</v>
      </c>
      <c r="M137" s="5" t="s">
        <v>5172</v>
      </c>
      <c r="N137" s="5" t="s">
        <v>5173</v>
      </c>
      <c r="O137" s="83" t="s">
        <v>5172</v>
      </c>
    </row>
    <row r="138" spans="1:15">
      <c r="A138" s="2" t="s">
        <v>4969</v>
      </c>
      <c r="B138" s="1"/>
      <c r="C138" s="1"/>
      <c r="D138" s="2" t="s">
        <v>4811</v>
      </c>
      <c r="E138" s="2" t="s">
        <v>4664</v>
      </c>
      <c r="F138" s="1" t="s">
        <v>5174</v>
      </c>
      <c r="G138" s="3">
        <f t="shared" si="2"/>
        <v>210.24</v>
      </c>
      <c r="H138" s="4">
        <v>41213</v>
      </c>
      <c r="I138" s="3" t="s">
        <v>4666</v>
      </c>
      <c r="J138" s="3" t="s">
        <v>5175</v>
      </c>
      <c r="K138" s="3" t="s">
        <v>4685</v>
      </c>
      <c r="L138" s="3">
        <v>12</v>
      </c>
      <c r="M138" s="5" t="s">
        <v>5176</v>
      </c>
      <c r="N138" s="5" t="s">
        <v>4770</v>
      </c>
      <c r="O138" s="83" t="s">
        <v>5176</v>
      </c>
    </row>
    <row r="139" spans="1:15">
      <c r="A139" s="2" t="s">
        <v>4912</v>
      </c>
      <c r="B139" s="1"/>
      <c r="C139" s="1"/>
      <c r="D139" s="1" t="s">
        <v>4811</v>
      </c>
      <c r="E139" s="2" t="s">
        <v>4664</v>
      </c>
      <c r="F139" s="1" t="s">
        <v>5301</v>
      </c>
      <c r="G139" s="3">
        <f t="shared" si="2"/>
        <v>227.76</v>
      </c>
      <c r="H139" s="4">
        <v>41213</v>
      </c>
      <c r="I139" s="3" t="s">
        <v>4692</v>
      </c>
      <c r="J139" s="3" t="s">
        <v>5302</v>
      </c>
      <c r="K139" s="3" t="s">
        <v>4685</v>
      </c>
      <c r="L139" s="3">
        <v>13</v>
      </c>
      <c r="M139" s="5" t="s">
        <v>5176</v>
      </c>
      <c r="N139" s="5" t="s">
        <v>4774</v>
      </c>
      <c r="O139" s="83" t="s">
        <v>5303</v>
      </c>
    </row>
    <row r="140" spans="1:15">
      <c r="A140" s="2" t="s">
        <v>4907</v>
      </c>
      <c r="B140" s="1"/>
      <c r="C140" s="1"/>
      <c r="D140" s="1" t="s">
        <v>4794</v>
      </c>
      <c r="E140" s="2" t="s">
        <v>4664</v>
      </c>
      <c r="F140" s="1" t="s">
        <v>5274</v>
      </c>
      <c r="G140" s="3">
        <f t="shared" si="2"/>
        <v>140.16</v>
      </c>
      <c r="H140" s="4">
        <v>41213</v>
      </c>
      <c r="I140" s="3" t="s">
        <v>4692</v>
      </c>
      <c r="J140" s="3" t="s">
        <v>5275</v>
      </c>
      <c r="K140" s="3" t="s">
        <v>4685</v>
      </c>
      <c r="L140" s="3">
        <v>8</v>
      </c>
      <c r="M140" s="5" t="s">
        <v>5276</v>
      </c>
      <c r="N140" s="5" t="s">
        <v>5277</v>
      </c>
      <c r="O140" s="83" t="s">
        <v>5276</v>
      </c>
    </row>
    <row r="141" spans="1:15">
      <c r="A141" s="2" t="s">
        <v>4978</v>
      </c>
      <c r="B141" s="1"/>
      <c r="C141" s="1"/>
      <c r="D141" s="2" t="s">
        <v>4979</v>
      </c>
      <c r="E141" s="2" t="s">
        <v>4664</v>
      </c>
      <c r="F141" s="1" t="s">
        <v>5177</v>
      </c>
      <c r="G141" s="3">
        <f t="shared" si="2"/>
        <v>175.2</v>
      </c>
      <c r="H141" s="4">
        <v>41213</v>
      </c>
      <c r="I141" s="3" t="s">
        <v>4692</v>
      </c>
      <c r="J141" s="3" t="s">
        <v>5178</v>
      </c>
      <c r="K141" s="3" t="s">
        <v>4685</v>
      </c>
      <c r="L141" s="3">
        <v>10</v>
      </c>
      <c r="M141" s="5" t="s">
        <v>5179</v>
      </c>
      <c r="N141" s="5" t="s">
        <v>5180</v>
      </c>
      <c r="O141" s="83" t="s">
        <v>5181</v>
      </c>
    </row>
    <row r="142" spans="1:15">
      <c r="A142" s="2" t="s">
        <v>5221</v>
      </c>
      <c r="B142" s="1"/>
      <c r="C142" s="1"/>
      <c r="D142" s="2" t="s">
        <v>4731</v>
      </c>
      <c r="E142" s="2" t="s">
        <v>4664</v>
      </c>
      <c r="F142" s="1" t="s">
        <v>5222</v>
      </c>
      <c r="G142" s="3">
        <f>29.101*L142</f>
        <v>145.505</v>
      </c>
      <c r="H142" s="4">
        <v>41213</v>
      </c>
      <c r="I142" s="3" t="s">
        <v>4733</v>
      </c>
      <c r="J142" s="3" t="s">
        <v>5223</v>
      </c>
      <c r="K142" s="3" t="s">
        <v>4685</v>
      </c>
      <c r="L142" s="3">
        <v>5</v>
      </c>
      <c r="M142" s="5" t="s">
        <v>5224</v>
      </c>
      <c r="N142" s="5" t="s">
        <v>4876</v>
      </c>
      <c r="O142" s="83" t="s">
        <v>5225</v>
      </c>
    </row>
    <row r="143" spans="1:15">
      <c r="A143" s="2" t="s">
        <v>5221</v>
      </c>
      <c r="B143" s="1"/>
      <c r="C143" s="1"/>
      <c r="D143" s="2" t="s">
        <v>4731</v>
      </c>
      <c r="E143" s="2" t="s">
        <v>4664</v>
      </c>
      <c r="F143" s="1" t="s">
        <v>5226</v>
      </c>
      <c r="G143" s="3">
        <f>29.101*L143</f>
        <v>174.60599999999999</v>
      </c>
      <c r="H143" s="4">
        <v>41213</v>
      </c>
      <c r="I143" s="3" t="s">
        <v>4733</v>
      </c>
      <c r="J143" s="3" t="s">
        <v>5227</v>
      </c>
      <c r="K143" s="3" t="s">
        <v>4685</v>
      </c>
      <c r="L143" s="3">
        <v>6</v>
      </c>
      <c r="M143" s="5" t="s">
        <v>5224</v>
      </c>
      <c r="N143" s="5" t="s">
        <v>5228</v>
      </c>
      <c r="O143" s="83" t="s">
        <v>5229</v>
      </c>
    </row>
    <row r="144" spans="1:15">
      <c r="A144" s="2" t="s">
        <v>5221</v>
      </c>
      <c r="B144" s="1"/>
      <c r="C144" s="1"/>
      <c r="D144" s="1" t="s">
        <v>4731</v>
      </c>
      <c r="E144" s="2" t="s">
        <v>4664</v>
      </c>
      <c r="F144" s="1" t="s">
        <v>5616</v>
      </c>
      <c r="G144" s="3">
        <f>29.101*L144</f>
        <v>174.60599999999999</v>
      </c>
      <c r="H144" s="4">
        <v>41213</v>
      </c>
      <c r="I144" s="3" t="s">
        <v>4733</v>
      </c>
      <c r="J144" s="3" t="s">
        <v>5617</v>
      </c>
      <c r="K144" s="3" t="s">
        <v>4685</v>
      </c>
      <c r="L144" s="3">
        <v>6</v>
      </c>
      <c r="M144" s="5" t="s">
        <v>5225</v>
      </c>
      <c r="N144" s="5" t="s">
        <v>5618</v>
      </c>
      <c r="O144" s="83" t="s">
        <v>5619</v>
      </c>
    </row>
    <row r="145" spans="1:15">
      <c r="A145" s="2" t="s">
        <v>4689</v>
      </c>
      <c r="B145" s="1"/>
      <c r="C145" s="1"/>
      <c r="D145" s="2" t="s">
        <v>4690</v>
      </c>
      <c r="E145" s="2" t="s">
        <v>4664</v>
      </c>
      <c r="F145" s="1" t="s">
        <v>5196</v>
      </c>
      <c r="G145" s="3">
        <f t="shared" ref="G145:G152" si="3">18.708*L145</f>
        <v>224.49599999999998</v>
      </c>
      <c r="H145" s="4">
        <v>41213</v>
      </c>
      <c r="I145" s="3" t="s">
        <v>4692</v>
      </c>
      <c r="J145" s="3" t="s">
        <v>5197</v>
      </c>
      <c r="K145" s="3" t="s">
        <v>4685</v>
      </c>
      <c r="L145" s="3">
        <v>12</v>
      </c>
      <c r="M145" s="5" t="s">
        <v>5198</v>
      </c>
      <c r="N145" s="5" t="s">
        <v>4770</v>
      </c>
      <c r="O145" s="83" t="s">
        <v>5198</v>
      </c>
    </row>
    <row r="146" spans="1:15">
      <c r="A146" s="2" t="s">
        <v>4689</v>
      </c>
      <c r="B146" s="1"/>
      <c r="C146" s="1"/>
      <c r="D146" s="2" t="s">
        <v>4690</v>
      </c>
      <c r="E146" s="2" t="s">
        <v>4664</v>
      </c>
      <c r="F146" s="1" t="s">
        <v>5230</v>
      </c>
      <c r="G146" s="3">
        <f t="shared" si="3"/>
        <v>243.20399999999998</v>
      </c>
      <c r="H146" s="4">
        <v>41213</v>
      </c>
      <c r="I146" s="3" t="s">
        <v>4692</v>
      </c>
      <c r="J146" s="3" t="s">
        <v>5231</v>
      </c>
      <c r="K146" s="3" t="s">
        <v>4685</v>
      </c>
      <c r="L146" s="3">
        <v>13</v>
      </c>
      <c r="M146" s="5" t="s">
        <v>5198</v>
      </c>
      <c r="N146" s="5" t="s">
        <v>4774</v>
      </c>
      <c r="O146" s="83" t="s">
        <v>5232</v>
      </c>
    </row>
    <row r="147" spans="1:15">
      <c r="A147" s="2" t="s">
        <v>4689</v>
      </c>
      <c r="B147" s="1"/>
      <c r="C147" s="1"/>
      <c r="D147" s="2" t="s">
        <v>4690</v>
      </c>
      <c r="E147" s="2" t="s">
        <v>4664</v>
      </c>
      <c r="F147" s="1" t="s">
        <v>5233</v>
      </c>
      <c r="G147" s="3">
        <f t="shared" si="3"/>
        <v>224.49599999999998</v>
      </c>
      <c r="H147" s="4">
        <v>41213</v>
      </c>
      <c r="I147" s="3" t="s">
        <v>4692</v>
      </c>
      <c r="J147" s="3" t="s">
        <v>5234</v>
      </c>
      <c r="K147" s="3" t="s">
        <v>4685</v>
      </c>
      <c r="L147" s="3">
        <v>12</v>
      </c>
      <c r="M147" s="5" t="s">
        <v>5235</v>
      </c>
      <c r="N147" s="5" t="s">
        <v>4770</v>
      </c>
      <c r="O147" s="83" t="s">
        <v>5236</v>
      </c>
    </row>
    <row r="148" spans="1:15">
      <c r="A148" s="2" t="s">
        <v>4689</v>
      </c>
      <c r="B148" s="1"/>
      <c r="C148" s="1"/>
      <c r="D148" s="1" t="s">
        <v>4690</v>
      </c>
      <c r="E148" s="2" t="s">
        <v>4664</v>
      </c>
      <c r="F148" s="1" t="s">
        <v>3297</v>
      </c>
      <c r="G148" s="3">
        <f t="shared" si="3"/>
        <v>243.20399999999998</v>
      </c>
      <c r="H148" s="4">
        <v>41213</v>
      </c>
      <c r="I148" s="3" t="s">
        <v>4692</v>
      </c>
      <c r="J148" s="3" t="s">
        <v>3298</v>
      </c>
      <c r="K148" s="3" t="s">
        <v>4685</v>
      </c>
      <c r="L148" s="3">
        <v>13</v>
      </c>
      <c r="M148" s="5" t="s">
        <v>5236</v>
      </c>
      <c r="N148" s="5" t="s">
        <v>4774</v>
      </c>
      <c r="O148" s="83" t="s">
        <v>3299</v>
      </c>
    </row>
    <row r="149" spans="1:15">
      <c r="A149" s="2" t="s">
        <v>4689</v>
      </c>
      <c r="B149" s="1"/>
      <c r="C149" s="1"/>
      <c r="D149" s="1" t="s">
        <v>4690</v>
      </c>
      <c r="E149" s="2" t="s">
        <v>4664</v>
      </c>
      <c r="F149" s="1" t="s">
        <v>5393</v>
      </c>
      <c r="G149" s="3">
        <f t="shared" si="3"/>
        <v>224.49599999999998</v>
      </c>
      <c r="H149" s="4">
        <v>41213</v>
      </c>
      <c r="I149" s="3" t="s">
        <v>4692</v>
      </c>
      <c r="J149" s="3" t="s">
        <v>5394</v>
      </c>
      <c r="K149" s="3" t="s">
        <v>4685</v>
      </c>
      <c r="L149" s="3">
        <v>12</v>
      </c>
      <c r="M149" s="5" t="s">
        <v>5395</v>
      </c>
      <c r="N149" s="5" t="s">
        <v>4770</v>
      </c>
      <c r="O149" s="83" t="s">
        <v>5395</v>
      </c>
    </row>
    <row r="150" spans="1:15">
      <c r="A150" s="2" t="s">
        <v>4689</v>
      </c>
      <c r="B150" s="1"/>
      <c r="C150" s="1"/>
      <c r="D150" s="1" t="s">
        <v>4690</v>
      </c>
      <c r="E150" s="2" t="s">
        <v>4664</v>
      </c>
      <c r="F150" s="1" t="s">
        <v>5620</v>
      </c>
      <c r="G150" s="3">
        <f t="shared" si="3"/>
        <v>243.20399999999998</v>
      </c>
      <c r="H150" s="4">
        <v>41213</v>
      </c>
      <c r="I150" s="3" t="s">
        <v>4692</v>
      </c>
      <c r="J150" s="3" t="s">
        <v>5621</v>
      </c>
      <c r="K150" s="3" t="s">
        <v>4685</v>
      </c>
      <c r="L150" s="3">
        <v>13</v>
      </c>
      <c r="M150" s="5" t="s">
        <v>5395</v>
      </c>
      <c r="N150" s="5" t="s">
        <v>4774</v>
      </c>
      <c r="O150" s="83" t="s">
        <v>5622</v>
      </c>
    </row>
    <row r="151" spans="1:15">
      <c r="A151" s="2" t="s">
        <v>4689</v>
      </c>
      <c r="B151" s="1"/>
      <c r="C151" s="1"/>
      <c r="D151" s="1" t="s">
        <v>4690</v>
      </c>
      <c r="E151" s="2" t="s">
        <v>4664</v>
      </c>
      <c r="F151" s="1" t="s">
        <v>5623</v>
      </c>
      <c r="G151" s="3">
        <f t="shared" si="3"/>
        <v>224.49599999999998</v>
      </c>
      <c r="H151" s="4">
        <v>41213</v>
      </c>
      <c r="I151" s="3" t="s">
        <v>4692</v>
      </c>
      <c r="J151" s="3" t="s">
        <v>5624</v>
      </c>
      <c r="K151" s="3" t="s">
        <v>4685</v>
      </c>
      <c r="L151" s="3">
        <v>12</v>
      </c>
      <c r="M151" s="5" t="s">
        <v>5625</v>
      </c>
      <c r="N151" s="5" t="s">
        <v>4770</v>
      </c>
      <c r="O151" s="83" t="s">
        <v>5625</v>
      </c>
    </row>
    <row r="152" spans="1:15">
      <c r="A152" s="2" t="s">
        <v>4689</v>
      </c>
      <c r="B152" s="1"/>
      <c r="C152" s="1"/>
      <c r="D152" s="1" t="s">
        <v>4690</v>
      </c>
      <c r="E152" s="2" t="s">
        <v>4664</v>
      </c>
      <c r="F152" s="1" t="s">
        <v>5626</v>
      </c>
      <c r="G152" s="3">
        <f t="shared" si="3"/>
        <v>243.20399999999998</v>
      </c>
      <c r="H152" s="4">
        <v>41213</v>
      </c>
      <c r="I152" s="3" t="s">
        <v>4692</v>
      </c>
      <c r="J152" s="3" t="s">
        <v>5627</v>
      </c>
      <c r="K152" s="3" t="s">
        <v>4685</v>
      </c>
      <c r="L152" s="3">
        <v>13</v>
      </c>
      <c r="M152" s="5" t="s">
        <v>5625</v>
      </c>
      <c r="N152" s="5" t="s">
        <v>4774</v>
      </c>
      <c r="O152" s="83" t="s">
        <v>5628</v>
      </c>
    </row>
    <row r="153" spans="1:15">
      <c r="A153" s="30" t="s">
        <v>5182</v>
      </c>
      <c r="B153" s="1"/>
      <c r="C153" s="1"/>
      <c r="D153" s="2" t="s">
        <v>5183</v>
      </c>
      <c r="E153" s="2" t="s">
        <v>4664</v>
      </c>
      <c r="F153" s="1" t="s">
        <v>5184</v>
      </c>
      <c r="G153" s="3">
        <v>35.04</v>
      </c>
      <c r="H153" s="4">
        <v>41213</v>
      </c>
      <c r="I153" s="3" t="s">
        <v>5185</v>
      </c>
      <c r="J153" s="3" t="s">
        <v>5186</v>
      </c>
      <c r="K153" s="3" t="s">
        <v>4685</v>
      </c>
      <c r="L153" s="3">
        <v>2</v>
      </c>
      <c r="M153" s="5" t="s">
        <v>5187</v>
      </c>
      <c r="N153" s="5" t="s">
        <v>5188</v>
      </c>
      <c r="O153" s="83" t="s">
        <v>5187</v>
      </c>
    </row>
    <row r="154" spans="1:15">
      <c r="A154" s="30" t="s">
        <v>5182</v>
      </c>
      <c r="B154" s="1"/>
      <c r="C154" s="1"/>
      <c r="D154" s="1" t="s">
        <v>5183</v>
      </c>
      <c r="E154" s="2" t="s">
        <v>4664</v>
      </c>
      <c r="F154" s="1" t="s">
        <v>5237</v>
      </c>
      <c r="G154" s="3">
        <v>17.52</v>
      </c>
      <c r="H154" s="4">
        <v>41213</v>
      </c>
      <c r="I154" s="3" t="s">
        <v>5185</v>
      </c>
      <c r="J154" s="3" t="s">
        <v>5238</v>
      </c>
      <c r="K154" s="3" t="s">
        <v>4685</v>
      </c>
      <c r="L154" s="3">
        <v>1</v>
      </c>
      <c r="M154" s="5" t="s">
        <v>5239</v>
      </c>
      <c r="N154" s="5" t="s">
        <v>5240</v>
      </c>
      <c r="O154" s="83" t="s">
        <v>5239</v>
      </c>
    </row>
    <row r="155" spans="1:15">
      <c r="A155" s="30" t="s">
        <v>5241</v>
      </c>
      <c r="B155" s="1" t="s">
        <v>5190</v>
      </c>
      <c r="C155" s="1"/>
      <c r="D155" s="1" t="s">
        <v>4731</v>
      </c>
      <c r="E155" s="2" t="s">
        <v>4664</v>
      </c>
      <c r="F155" s="1" t="s">
        <v>5242</v>
      </c>
      <c r="G155" s="3">
        <f>29.101*L155/2</f>
        <v>116.404</v>
      </c>
      <c r="H155" s="4">
        <v>41213</v>
      </c>
      <c r="I155" s="3" t="s">
        <v>5192</v>
      </c>
      <c r="J155" s="3" t="s">
        <v>5243</v>
      </c>
      <c r="K155" s="3" t="s">
        <v>4685</v>
      </c>
      <c r="L155" s="3">
        <v>8</v>
      </c>
      <c r="M155" s="5" t="s">
        <v>5224</v>
      </c>
      <c r="N155" s="5" t="s">
        <v>5117</v>
      </c>
      <c r="O155" s="83" t="s">
        <v>5244</v>
      </c>
    </row>
    <row r="156" spans="1:15">
      <c r="A156" s="30" t="s">
        <v>5189</v>
      </c>
      <c r="B156" s="1" t="s">
        <v>5190</v>
      </c>
      <c r="C156" s="1"/>
      <c r="D156" s="2" t="s">
        <v>4731</v>
      </c>
      <c r="E156" s="2" t="s">
        <v>4664</v>
      </c>
      <c r="F156" s="1" t="s">
        <v>5245</v>
      </c>
      <c r="G156" s="3">
        <f>29.101*L156/2</f>
        <v>174.60599999999999</v>
      </c>
      <c r="H156" s="4">
        <v>41215</v>
      </c>
      <c r="I156" s="3" t="s">
        <v>5192</v>
      </c>
      <c r="J156" s="3" t="s">
        <v>5246</v>
      </c>
      <c r="K156" s="3" t="s">
        <v>4685</v>
      </c>
      <c r="L156" s="3">
        <v>12</v>
      </c>
      <c r="M156" s="5" t="s">
        <v>5194</v>
      </c>
      <c r="N156" s="5" t="s">
        <v>4770</v>
      </c>
      <c r="O156" s="83" t="s">
        <v>5194</v>
      </c>
    </row>
    <row r="157" spans="1:15">
      <c r="A157" s="30" t="s">
        <v>5189</v>
      </c>
      <c r="B157" s="1" t="s">
        <v>5190</v>
      </c>
      <c r="C157" s="1"/>
      <c r="D157" s="2" t="s">
        <v>4731</v>
      </c>
      <c r="E157" s="2" t="s">
        <v>4664</v>
      </c>
      <c r="F157" s="1" t="s">
        <v>5191</v>
      </c>
      <c r="G157" s="3">
        <f>29.101*L157/2</f>
        <v>189.15649999999999</v>
      </c>
      <c r="H157" s="4">
        <v>41215</v>
      </c>
      <c r="I157" s="3" t="s">
        <v>5192</v>
      </c>
      <c r="J157" s="3" t="s">
        <v>5193</v>
      </c>
      <c r="K157" s="3" t="s">
        <v>4685</v>
      </c>
      <c r="L157" s="3">
        <v>13</v>
      </c>
      <c r="M157" s="5" t="s">
        <v>5194</v>
      </c>
      <c r="N157" s="5" t="s">
        <v>4774</v>
      </c>
      <c r="O157" s="83" t="s">
        <v>5195</v>
      </c>
    </row>
    <row r="158" spans="1:15">
      <c r="A158" s="2" t="s">
        <v>4899</v>
      </c>
      <c r="B158" s="1"/>
      <c r="C158" s="1"/>
      <c r="D158" s="1" t="s">
        <v>4901</v>
      </c>
      <c r="E158" s="2" t="s">
        <v>4664</v>
      </c>
      <c r="F158" s="1" t="s">
        <v>5278</v>
      </c>
      <c r="G158" s="3">
        <f t="shared" ref="G158:G164" si="4">17.52*L158</f>
        <v>227.76</v>
      </c>
      <c r="H158" s="4">
        <v>41220</v>
      </c>
      <c r="I158" s="3" t="s">
        <v>4666</v>
      </c>
      <c r="J158" s="3" t="s">
        <v>5279</v>
      </c>
      <c r="K158" s="3" t="s">
        <v>4685</v>
      </c>
      <c r="L158" s="3">
        <v>13</v>
      </c>
      <c r="M158" s="5" t="s">
        <v>5280</v>
      </c>
      <c r="N158" s="5" t="s">
        <v>5077</v>
      </c>
      <c r="O158" s="83" t="s">
        <v>5280</v>
      </c>
    </row>
    <row r="159" spans="1:15">
      <c r="A159" s="2" t="s">
        <v>4969</v>
      </c>
      <c r="B159" s="1"/>
      <c r="C159" s="1"/>
      <c r="D159" s="2" t="s">
        <v>4811</v>
      </c>
      <c r="E159" s="2" t="s">
        <v>4664</v>
      </c>
      <c r="F159" s="1" t="s">
        <v>5247</v>
      </c>
      <c r="G159" s="3">
        <f t="shared" si="4"/>
        <v>35.04</v>
      </c>
      <c r="H159" s="4">
        <v>41220</v>
      </c>
      <c r="I159" s="3" t="s">
        <v>4666</v>
      </c>
      <c r="J159" s="3" t="s">
        <v>5248</v>
      </c>
      <c r="K159" s="3" t="s">
        <v>4685</v>
      </c>
      <c r="L159" s="3">
        <v>2</v>
      </c>
      <c r="M159" s="5" t="s">
        <v>4972</v>
      </c>
      <c r="N159" s="5" t="s">
        <v>5028</v>
      </c>
      <c r="O159" s="83" t="s">
        <v>5249</v>
      </c>
    </row>
    <row r="160" spans="1:15">
      <c r="A160" s="2" t="s">
        <v>4907</v>
      </c>
      <c r="B160" s="1"/>
      <c r="C160" s="1"/>
      <c r="D160" s="1" t="s">
        <v>4794</v>
      </c>
      <c r="E160" s="2" t="s">
        <v>4664</v>
      </c>
      <c r="F160" s="1" t="s">
        <v>5288</v>
      </c>
      <c r="G160" s="3">
        <f t="shared" si="4"/>
        <v>87.6</v>
      </c>
      <c r="H160" s="4">
        <v>41220</v>
      </c>
      <c r="I160" s="3" t="s">
        <v>4692</v>
      </c>
      <c r="J160" s="3" t="s">
        <v>5289</v>
      </c>
      <c r="K160" s="3" t="s">
        <v>4685</v>
      </c>
      <c r="L160" s="3">
        <v>5</v>
      </c>
      <c r="M160" s="5" t="s">
        <v>5290</v>
      </c>
      <c r="N160" s="5" t="s">
        <v>5291</v>
      </c>
      <c r="O160" s="83" t="s">
        <v>5290</v>
      </c>
    </row>
    <row r="161" spans="1:15" s="28" customFormat="1">
      <c r="A161" s="2" t="s">
        <v>4907</v>
      </c>
      <c r="B161" s="1"/>
      <c r="C161" s="1"/>
      <c r="D161" s="1" t="s">
        <v>4794</v>
      </c>
      <c r="E161" s="2" t="s">
        <v>4664</v>
      </c>
      <c r="F161" s="1" t="s">
        <v>5281</v>
      </c>
      <c r="G161" s="3">
        <f t="shared" si="4"/>
        <v>87.6</v>
      </c>
      <c r="H161" s="4">
        <v>41220</v>
      </c>
      <c r="I161" s="3" t="s">
        <v>4692</v>
      </c>
      <c r="J161" s="3" t="s">
        <v>5282</v>
      </c>
      <c r="K161" s="3" t="s">
        <v>4685</v>
      </c>
      <c r="L161" s="3">
        <v>5</v>
      </c>
      <c r="M161" s="5" t="s">
        <v>5283</v>
      </c>
      <c r="N161" s="5" t="s">
        <v>5284</v>
      </c>
      <c r="O161" s="83" t="s">
        <v>5283</v>
      </c>
    </row>
    <row r="162" spans="1:15">
      <c r="A162" s="2" t="s">
        <v>4907</v>
      </c>
      <c r="B162" s="1"/>
      <c r="C162" s="1"/>
      <c r="D162" s="1" t="s">
        <v>4794</v>
      </c>
      <c r="E162" s="2" t="s">
        <v>4664</v>
      </c>
      <c r="F162" s="1" t="s">
        <v>5304</v>
      </c>
      <c r="G162" s="3">
        <f t="shared" si="4"/>
        <v>175.2</v>
      </c>
      <c r="H162" s="4">
        <v>41220</v>
      </c>
      <c r="I162" s="3" t="s">
        <v>4692</v>
      </c>
      <c r="J162" s="3" t="s">
        <v>5305</v>
      </c>
      <c r="K162" s="3" t="s">
        <v>4685</v>
      </c>
      <c r="L162" s="3">
        <v>10</v>
      </c>
      <c r="M162" s="5" t="s">
        <v>5306</v>
      </c>
      <c r="N162" s="5" t="s">
        <v>5307</v>
      </c>
      <c r="O162" s="83" t="s">
        <v>5306</v>
      </c>
    </row>
    <row r="163" spans="1:15">
      <c r="A163" s="2" t="s">
        <v>4907</v>
      </c>
      <c r="B163" s="1"/>
      <c r="C163" s="1"/>
      <c r="D163" s="1" t="s">
        <v>4794</v>
      </c>
      <c r="E163" s="2" t="s">
        <v>4664</v>
      </c>
      <c r="F163" s="1" t="s">
        <v>5308</v>
      </c>
      <c r="G163" s="3">
        <f t="shared" si="4"/>
        <v>35.04</v>
      </c>
      <c r="H163" s="4">
        <v>41220</v>
      </c>
      <c r="I163" s="3" t="s">
        <v>4692</v>
      </c>
      <c r="J163" s="3" t="s">
        <v>5309</v>
      </c>
      <c r="K163" s="3" t="s">
        <v>4685</v>
      </c>
      <c r="L163" s="3">
        <v>2</v>
      </c>
      <c r="M163" s="5" t="s">
        <v>5252</v>
      </c>
      <c r="N163" s="5" t="s">
        <v>5310</v>
      </c>
      <c r="O163" s="83" t="s">
        <v>5252</v>
      </c>
    </row>
    <row r="164" spans="1:15">
      <c r="A164" s="2" t="s">
        <v>5019</v>
      </c>
      <c r="B164" s="1"/>
      <c r="C164" s="1"/>
      <c r="D164" s="2" t="s">
        <v>4794</v>
      </c>
      <c r="E164" s="2" t="s">
        <v>4664</v>
      </c>
      <c r="F164" s="1" t="s">
        <v>5250</v>
      </c>
      <c r="G164" s="3">
        <f t="shared" si="4"/>
        <v>52.56</v>
      </c>
      <c r="H164" s="4">
        <v>41220</v>
      </c>
      <c r="I164" s="3" t="s">
        <v>4692</v>
      </c>
      <c r="J164" s="3" t="s">
        <v>5251</v>
      </c>
      <c r="K164" s="3" t="s">
        <v>4685</v>
      </c>
      <c r="L164" s="3">
        <v>3</v>
      </c>
      <c r="M164" s="5" t="s">
        <v>5252</v>
      </c>
      <c r="N164" s="5" t="s">
        <v>5253</v>
      </c>
      <c r="O164" s="83" t="s">
        <v>5254</v>
      </c>
    </row>
    <row r="165" spans="1:15">
      <c r="A165" s="2" t="s">
        <v>5221</v>
      </c>
      <c r="B165" s="1"/>
      <c r="C165" s="1"/>
      <c r="D165" s="1" t="s">
        <v>4731</v>
      </c>
      <c r="E165" s="2" t="s">
        <v>4664</v>
      </c>
      <c r="F165" s="1" t="s">
        <v>5629</v>
      </c>
      <c r="G165" s="3">
        <f>29.101*L165</f>
        <v>116.404</v>
      </c>
      <c r="H165" s="4">
        <v>41220</v>
      </c>
      <c r="I165" s="3" t="s">
        <v>4733</v>
      </c>
      <c r="J165" s="3" t="s">
        <v>5630</v>
      </c>
      <c r="K165" s="3" t="s">
        <v>4685</v>
      </c>
      <c r="L165" s="3">
        <v>4</v>
      </c>
      <c r="M165" s="5" t="s">
        <v>5341</v>
      </c>
      <c r="N165" s="5" t="s">
        <v>5631</v>
      </c>
      <c r="O165" s="83" t="s">
        <v>5341</v>
      </c>
    </row>
    <row r="166" spans="1:15">
      <c r="A166" s="2" t="s">
        <v>4689</v>
      </c>
      <c r="B166" s="1"/>
      <c r="C166" s="1"/>
      <c r="D166" s="1" t="s">
        <v>4690</v>
      </c>
      <c r="E166" s="2" t="s">
        <v>4664</v>
      </c>
      <c r="F166" s="1" t="s">
        <v>5396</v>
      </c>
      <c r="G166" s="3">
        <f>18.708*L166</f>
        <v>187.07999999999998</v>
      </c>
      <c r="H166" s="4">
        <v>41220</v>
      </c>
      <c r="I166" s="3" t="s">
        <v>4692</v>
      </c>
      <c r="J166" s="3" t="s">
        <v>5397</v>
      </c>
      <c r="K166" s="3" t="s">
        <v>4685</v>
      </c>
      <c r="L166" s="3">
        <v>10</v>
      </c>
      <c r="M166" s="5" t="s">
        <v>5398</v>
      </c>
      <c r="N166" s="5" t="s">
        <v>5399</v>
      </c>
      <c r="O166" s="83" t="s">
        <v>5398</v>
      </c>
    </row>
    <row r="167" spans="1:15">
      <c r="A167" s="2" t="s">
        <v>4689</v>
      </c>
      <c r="B167" s="1"/>
      <c r="C167" s="1"/>
      <c r="D167" s="1" t="s">
        <v>4690</v>
      </c>
      <c r="E167" s="2" t="s">
        <v>4664</v>
      </c>
      <c r="F167" s="1" t="s">
        <v>5400</v>
      </c>
      <c r="G167" s="3">
        <f>18.708*L167</f>
        <v>187.07999999999998</v>
      </c>
      <c r="H167" s="4">
        <v>41220</v>
      </c>
      <c r="I167" s="3" t="s">
        <v>4692</v>
      </c>
      <c r="J167" s="3" t="s">
        <v>5401</v>
      </c>
      <c r="K167" s="3" t="s">
        <v>4685</v>
      </c>
      <c r="L167" s="3">
        <v>10</v>
      </c>
      <c r="M167" s="5" t="s">
        <v>5398</v>
      </c>
      <c r="N167" s="5" t="s">
        <v>5402</v>
      </c>
      <c r="O167" s="83" t="s">
        <v>5403</v>
      </c>
    </row>
    <row r="168" spans="1:15">
      <c r="A168" s="2" t="s">
        <v>5042</v>
      </c>
      <c r="B168" s="1"/>
      <c r="C168" s="1"/>
      <c r="D168" s="1" t="s">
        <v>4690</v>
      </c>
      <c r="E168" s="2" t="s">
        <v>4664</v>
      </c>
      <c r="F168" s="1" t="s">
        <v>5379</v>
      </c>
      <c r="G168" s="3">
        <f>18.708*L168</f>
        <v>56.123999999999995</v>
      </c>
      <c r="H168" s="4">
        <v>41220</v>
      </c>
      <c r="I168" s="3" t="s">
        <v>4683</v>
      </c>
      <c r="J168" s="3" t="s">
        <v>5380</v>
      </c>
      <c r="K168" s="3" t="s">
        <v>4685</v>
      </c>
      <c r="L168" s="3">
        <v>3</v>
      </c>
      <c r="M168" s="5" t="s">
        <v>5262</v>
      </c>
      <c r="N168" s="5" t="s">
        <v>5381</v>
      </c>
      <c r="O168" s="83" t="s">
        <v>5382</v>
      </c>
    </row>
    <row r="169" spans="1:15">
      <c r="A169" s="30" t="s">
        <v>5259</v>
      </c>
      <c r="B169" s="1" t="s">
        <v>5190</v>
      </c>
      <c r="C169" s="1"/>
      <c r="D169" s="2" t="s">
        <v>4690</v>
      </c>
      <c r="E169" s="2" t="s">
        <v>4664</v>
      </c>
      <c r="F169" s="1" t="s">
        <v>5260</v>
      </c>
      <c r="G169" s="3">
        <f>18.708*L169/2</f>
        <v>93.539999999999992</v>
      </c>
      <c r="H169" s="4">
        <v>41220</v>
      </c>
      <c r="I169" s="3" t="s">
        <v>5057</v>
      </c>
      <c r="J169" s="3" t="s">
        <v>5261</v>
      </c>
      <c r="K169" s="3" t="s">
        <v>4685</v>
      </c>
      <c r="L169" s="3">
        <v>10</v>
      </c>
      <c r="M169" s="5" t="s">
        <v>5262</v>
      </c>
      <c r="N169" s="5" t="s">
        <v>5263</v>
      </c>
      <c r="O169" s="83" t="s">
        <v>5264</v>
      </c>
    </row>
    <row r="170" spans="1:15">
      <c r="A170" s="2" t="s">
        <v>5053</v>
      </c>
      <c r="B170" s="1"/>
      <c r="C170" s="1"/>
      <c r="D170" s="2" t="s">
        <v>5055</v>
      </c>
      <c r="E170" s="2" t="s">
        <v>4664</v>
      </c>
      <c r="F170" s="1" t="s">
        <v>5255</v>
      </c>
      <c r="G170" s="3">
        <f>6.405*L170</f>
        <v>89.67</v>
      </c>
      <c r="H170" s="4">
        <v>41220</v>
      </c>
      <c r="I170" s="3" t="s">
        <v>5057</v>
      </c>
      <c r="J170" s="3" t="s">
        <v>5256</v>
      </c>
      <c r="K170" s="3" t="s">
        <v>4685</v>
      </c>
      <c r="L170" s="3">
        <v>14</v>
      </c>
      <c r="M170" s="5" t="s">
        <v>5257</v>
      </c>
      <c r="N170" s="5" t="s">
        <v>5258</v>
      </c>
      <c r="O170" s="83" t="s">
        <v>5257</v>
      </c>
    </row>
    <row r="171" spans="1:15">
      <c r="A171" s="30" t="s">
        <v>5311</v>
      </c>
      <c r="B171" s="1"/>
      <c r="C171" s="1"/>
      <c r="D171" s="2" t="s">
        <v>4708</v>
      </c>
      <c r="E171" s="2" t="s">
        <v>4664</v>
      </c>
      <c r="F171" s="1" t="s">
        <v>5312</v>
      </c>
      <c r="G171" s="3">
        <f>18.708*L171</f>
        <v>130.95599999999999</v>
      </c>
      <c r="H171" s="4">
        <v>41220</v>
      </c>
      <c r="I171" s="3" t="s">
        <v>4710</v>
      </c>
      <c r="J171" s="3" t="s">
        <v>5313</v>
      </c>
      <c r="K171" s="3" t="s">
        <v>4685</v>
      </c>
      <c r="L171" s="3">
        <v>7</v>
      </c>
      <c r="M171" s="5" t="s">
        <v>4938</v>
      </c>
      <c r="N171" s="5" t="s">
        <v>5154</v>
      </c>
      <c r="O171" s="83" t="s">
        <v>5314</v>
      </c>
    </row>
    <row r="172" spans="1:15">
      <c r="A172" s="30" t="s">
        <v>5311</v>
      </c>
      <c r="B172" s="1"/>
      <c r="C172" s="1"/>
      <c r="D172" s="2" t="s">
        <v>4708</v>
      </c>
      <c r="E172" s="2" t="s">
        <v>4664</v>
      </c>
      <c r="F172" s="1" t="s">
        <v>5315</v>
      </c>
      <c r="G172" s="3">
        <f>18.708*L172</f>
        <v>93.539999999999992</v>
      </c>
      <c r="H172" s="4">
        <v>41220</v>
      </c>
      <c r="I172" s="3" t="s">
        <v>4710</v>
      </c>
      <c r="J172" s="3" t="s">
        <v>5316</v>
      </c>
      <c r="K172" s="3" t="s">
        <v>4685</v>
      </c>
      <c r="L172" s="3">
        <v>5</v>
      </c>
      <c r="M172" s="5" t="s">
        <v>5317</v>
      </c>
      <c r="N172" s="5" t="s">
        <v>4876</v>
      </c>
      <c r="O172" s="83" t="s">
        <v>5317</v>
      </c>
    </row>
    <row r="173" spans="1:15">
      <c r="A173" s="30" t="s">
        <v>3277</v>
      </c>
      <c r="B173" s="1"/>
      <c r="C173" s="1"/>
      <c r="D173" s="2" t="s">
        <v>3278</v>
      </c>
      <c r="E173" s="2" t="s">
        <v>4664</v>
      </c>
      <c r="F173" s="1" t="s">
        <v>3279</v>
      </c>
      <c r="G173" s="3">
        <f>6.405*L173</f>
        <v>32.024999999999999</v>
      </c>
      <c r="H173" s="4">
        <v>41220</v>
      </c>
      <c r="I173" s="3" t="s">
        <v>5069</v>
      </c>
      <c r="J173" s="3" t="s">
        <v>3280</v>
      </c>
      <c r="K173" s="3" t="s">
        <v>4685</v>
      </c>
      <c r="L173" s="3">
        <v>5</v>
      </c>
      <c r="M173" s="5" t="s">
        <v>3281</v>
      </c>
      <c r="N173" s="5" t="s">
        <v>5165</v>
      </c>
      <c r="O173" s="83" t="s">
        <v>3281</v>
      </c>
    </row>
    <row r="174" spans="1:15">
      <c r="A174" s="30" t="s">
        <v>5006</v>
      </c>
      <c r="B174" s="1"/>
      <c r="C174" s="1"/>
      <c r="D174" s="2" t="s">
        <v>5007</v>
      </c>
      <c r="E174" s="2" t="s">
        <v>4664</v>
      </c>
      <c r="F174" s="1" t="s">
        <v>5265</v>
      </c>
      <c r="G174" s="3">
        <v>52.56</v>
      </c>
      <c r="H174" s="4">
        <v>41220</v>
      </c>
      <c r="I174" s="3" t="s">
        <v>4666</v>
      </c>
      <c r="J174" s="3" t="s">
        <v>5266</v>
      </c>
      <c r="K174" s="3" t="s">
        <v>4668</v>
      </c>
      <c r="L174" s="3" t="s">
        <v>5267</v>
      </c>
      <c r="M174" s="5" t="s">
        <v>5268</v>
      </c>
      <c r="N174" s="5" t="s">
        <v>5269</v>
      </c>
      <c r="O174" s="83" t="s">
        <v>5270</v>
      </c>
    </row>
    <row r="175" spans="1:15">
      <c r="A175" s="30" t="s">
        <v>5078</v>
      </c>
      <c r="B175" s="1"/>
      <c r="C175" s="1"/>
      <c r="D175" s="2" t="s">
        <v>5079</v>
      </c>
      <c r="E175" s="2" t="s">
        <v>4664</v>
      </c>
      <c r="F175" s="1" t="s">
        <v>3273</v>
      </c>
      <c r="G175" s="3">
        <v>35.04</v>
      </c>
      <c r="H175" s="4">
        <v>41220</v>
      </c>
      <c r="I175" s="3" t="s">
        <v>4666</v>
      </c>
      <c r="J175" s="3" t="s">
        <v>3274</v>
      </c>
      <c r="K175" s="3" t="s">
        <v>4668</v>
      </c>
      <c r="L175" s="3" t="s">
        <v>4780</v>
      </c>
      <c r="M175" s="5" t="s">
        <v>3275</v>
      </c>
      <c r="N175" s="5" t="s">
        <v>1718</v>
      </c>
      <c r="O175" s="83" t="s">
        <v>3276</v>
      </c>
    </row>
    <row r="176" spans="1:15">
      <c r="A176" s="30" t="s">
        <v>5481</v>
      </c>
      <c r="B176" s="1"/>
      <c r="C176" s="1"/>
      <c r="D176" s="2" t="s">
        <v>5482</v>
      </c>
      <c r="E176" s="2" t="s">
        <v>4664</v>
      </c>
      <c r="F176" s="1" t="s">
        <v>5495</v>
      </c>
      <c r="G176" s="3">
        <v>35.04</v>
      </c>
      <c r="H176" s="4">
        <v>41220</v>
      </c>
      <c r="I176" s="3" t="s">
        <v>4666</v>
      </c>
      <c r="J176" s="3" t="s">
        <v>5496</v>
      </c>
      <c r="K176" s="3" t="s">
        <v>4668</v>
      </c>
      <c r="L176" s="3" t="s">
        <v>4676</v>
      </c>
      <c r="M176" s="5" t="s">
        <v>5497</v>
      </c>
      <c r="N176" s="5" t="s">
        <v>5498</v>
      </c>
      <c r="O176" s="83" t="s">
        <v>5499</v>
      </c>
    </row>
    <row r="177" spans="1:15">
      <c r="A177" s="2" t="s">
        <v>4907</v>
      </c>
      <c r="B177" s="1"/>
      <c r="C177" s="1"/>
      <c r="D177" s="1" t="s">
        <v>4794</v>
      </c>
      <c r="E177" s="2" t="s">
        <v>4664</v>
      </c>
      <c r="F177" s="1" t="s">
        <v>5318</v>
      </c>
      <c r="G177" s="3">
        <f>17.52*L177</f>
        <v>105.12</v>
      </c>
      <c r="H177" s="4">
        <v>41226</v>
      </c>
      <c r="I177" s="3" t="s">
        <v>4692</v>
      </c>
      <c r="J177" s="3" t="s">
        <v>5319</v>
      </c>
      <c r="K177" s="3" t="s">
        <v>4685</v>
      </c>
      <c r="L177" s="3">
        <v>6</v>
      </c>
      <c r="M177" s="5" t="s">
        <v>5320</v>
      </c>
      <c r="N177" s="5" t="s">
        <v>5144</v>
      </c>
      <c r="O177" s="83" t="s">
        <v>5320</v>
      </c>
    </row>
    <row r="178" spans="1:15">
      <c r="A178" s="2" t="s">
        <v>4978</v>
      </c>
      <c r="B178" s="1"/>
      <c r="C178" s="1"/>
      <c r="D178" s="1" t="s">
        <v>4979</v>
      </c>
      <c r="E178" s="2" t="s">
        <v>4664</v>
      </c>
      <c r="F178" s="1" t="s">
        <v>5404</v>
      </c>
      <c r="G178" s="3">
        <f>17.52*L178</f>
        <v>122.64</v>
      </c>
      <c r="H178" s="4">
        <v>41226</v>
      </c>
      <c r="I178" s="3" t="s">
        <v>4692</v>
      </c>
      <c r="J178" s="3" t="s">
        <v>5405</v>
      </c>
      <c r="K178" s="3" t="s">
        <v>4685</v>
      </c>
      <c r="L178" s="3">
        <v>7</v>
      </c>
      <c r="M178" s="5" t="s">
        <v>5406</v>
      </c>
      <c r="N178" s="5" t="s">
        <v>4815</v>
      </c>
      <c r="O178" s="83" t="s">
        <v>5406</v>
      </c>
    </row>
    <row r="179" spans="1:15">
      <c r="A179" s="2" t="s">
        <v>5053</v>
      </c>
      <c r="B179" s="1"/>
      <c r="C179" s="1"/>
      <c r="D179" s="1" t="s">
        <v>5055</v>
      </c>
      <c r="E179" s="2" t="s">
        <v>4664</v>
      </c>
      <c r="F179" s="1" t="s">
        <v>5292</v>
      </c>
      <c r="G179" s="3">
        <f>6.405*L179</f>
        <v>51.24</v>
      </c>
      <c r="H179" s="4">
        <v>41226</v>
      </c>
      <c r="I179" s="3" t="s">
        <v>5057</v>
      </c>
      <c r="J179" s="3" t="s">
        <v>5293</v>
      </c>
      <c r="K179" s="3" t="s">
        <v>4685</v>
      </c>
      <c r="L179" s="3">
        <v>8</v>
      </c>
      <c r="M179" s="5" t="s">
        <v>5294</v>
      </c>
      <c r="N179" s="5" t="s">
        <v>5123</v>
      </c>
      <c r="O179" s="83" t="s">
        <v>5294</v>
      </c>
    </row>
    <row r="180" spans="1:15">
      <c r="A180" s="30" t="s">
        <v>5321</v>
      </c>
      <c r="B180" s="1"/>
      <c r="C180" s="1"/>
      <c r="D180" s="2" t="s">
        <v>4690</v>
      </c>
      <c r="E180" s="2" t="s">
        <v>4664</v>
      </c>
      <c r="F180" s="1" t="s">
        <v>5322</v>
      </c>
      <c r="G180" s="3">
        <f>18.708*L180</f>
        <v>37.415999999999997</v>
      </c>
      <c r="H180" s="4">
        <v>41226</v>
      </c>
      <c r="I180" s="3" t="s">
        <v>4710</v>
      </c>
      <c r="J180" s="3" t="s">
        <v>5323</v>
      </c>
      <c r="K180" s="3" t="s">
        <v>4685</v>
      </c>
      <c r="L180" s="3">
        <v>2</v>
      </c>
      <c r="M180" s="5" t="s">
        <v>5262</v>
      </c>
      <c r="N180" s="5" t="s">
        <v>5324</v>
      </c>
      <c r="O180" s="83" t="s">
        <v>5325</v>
      </c>
    </row>
    <row r="181" spans="1:15">
      <c r="A181" s="30" t="s">
        <v>5326</v>
      </c>
      <c r="B181" s="1" t="s">
        <v>3283</v>
      </c>
      <c r="C181" s="1"/>
      <c r="D181" s="2" t="s">
        <v>5327</v>
      </c>
      <c r="E181" s="2" t="s">
        <v>4664</v>
      </c>
      <c r="F181" s="1" t="s">
        <v>5328</v>
      </c>
      <c r="G181" s="3">
        <f>29.101*L181</f>
        <v>58.201999999999998</v>
      </c>
      <c r="H181" s="4">
        <v>41226</v>
      </c>
      <c r="I181" s="3" t="s">
        <v>5329</v>
      </c>
      <c r="J181" s="3" t="s">
        <v>5330</v>
      </c>
      <c r="K181" s="3" t="s">
        <v>4685</v>
      </c>
      <c r="L181" s="3">
        <v>2</v>
      </c>
      <c r="M181" s="5" t="s">
        <v>5331</v>
      </c>
      <c r="N181" s="5" t="s">
        <v>5188</v>
      </c>
      <c r="O181" s="83" t="s">
        <v>5332</v>
      </c>
    </row>
    <row r="182" spans="1:15">
      <c r="A182" s="30" t="s">
        <v>3282</v>
      </c>
      <c r="B182" s="1" t="s">
        <v>3283</v>
      </c>
      <c r="C182" s="1"/>
      <c r="D182" s="2" t="s">
        <v>5327</v>
      </c>
      <c r="E182" s="2" t="s">
        <v>4664</v>
      </c>
      <c r="F182" s="1" t="s">
        <v>3284</v>
      </c>
      <c r="G182" s="3">
        <f>29.101*L182</f>
        <v>29.100999999999999</v>
      </c>
      <c r="H182" s="4">
        <v>41226</v>
      </c>
      <c r="I182" s="3" t="s">
        <v>5329</v>
      </c>
      <c r="J182" s="3" t="s">
        <v>3285</v>
      </c>
      <c r="K182" s="3" t="s">
        <v>4685</v>
      </c>
      <c r="L182" s="3">
        <v>1</v>
      </c>
      <c r="M182" s="5" t="s">
        <v>5331</v>
      </c>
      <c r="N182" s="5" t="s">
        <v>5106</v>
      </c>
      <c r="O182" s="83" t="s">
        <v>5331</v>
      </c>
    </row>
    <row r="183" spans="1:15">
      <c r="A183" s="30" t="s">
        <v>5333</v>
      </c>
      <c r="B183" s="1" t="s">
        <v>958</v>
      </c>
      <c r="C183" s="1"/>
      <c r="D183" s="2" t="s">
        <v>5327</v>
      </c>
      <c r="E183" s="2" t="s">
        <v>4664</v>
      </c>
      <c r="F183" s="1" t="s">
        <v>5335</v>
      </c>
      <c r="G183" s="3">
        <f>29.101*L183</f>
        <v>29.100999999999999</v>
      </c>
      <c r="H183" s="4">
        <v>41226</v>
      </c>
      <c r="I183" s="3" t="s">
        <v>5329</v>
      </c>
      <c r="J183" s="3" t="s">
        <v>5336</v>
      </c>
      <c r="K183" s="3" t="s">
        <v>4685</v>
      </c>
      <c r="L183" s="3">
        <v>1</v>
      </c>
      <c r="M183" s="5" t="s">
        <v>5331</v>
      </c>
      <c r="N183" s="5" t="s">
        <v>5110</v>
      </c>
      <c r="O183" s="83" t="s">
        <v>5337</v>
      </c>
    </row>
    <row r="184" spans="1:15">
      <c r="A184" s="30" t="s">
        <v>5664</v>
      </c>
      <c r="B184" s="1"/>
      <c r="C184" s="1"/>
      <c r="D184" s="7" t="s">
        <v>5665</v>
      </c>
      <c r="E184" s="2" t="s">
        <v>4664</v>
      </c>
      <c r="F184" s="1" t="s">
        <v>5666</v>
      </c>
      <c r="G184" s="3">
        <f>17.52*L184</f>
        <v>17.52</v>
      </c>
      <c r="H184" s="4">
        <v>41228</v>
      </c>
      <c r="I184" s="3" t="s">
        <v>4692</v>
      </c>
      <c r="J184" s="3" t="s">
        <v>5667</v>
      </c>
      <c r="K184" s="3" t="s">
        <v>4685</v>
      </c>
      <c r="L184" s="3">
        <v>1</v>
      </c>
      <c r="M184" s="5" t="s">
        <v>5668</v>
      </c>
      <c r="N184" s="5" t="s">
        <v>5110</v>
      </c>
      <c r="O184" s="83" t="s">
        <v>5669</v>
      </c>
    </row>
    <row r="185" spans="1:15">
      <c r="A185" s="2" t="s">
        <v>4689</v>
      </c>
      <c r="B185" s="1"/>
      <c r="C185" s="1"/>
      <c r="D185" s="1" t="s">
        <v>4690</v>
      </c>
      <c r="E185" s="2" t="s">
        <v>4664</v>
      </c>
      <c r="F185" s="1" t="s">
        <v>5407</v>
      </c>
      <c r="G185" s="3">
        <f t="shared" ref="G185:G191" si="5">18.708*L185</f>
        <v>130.95599999999999</v>
      </c>
      <c r="H185" s="4">
        <v>41233</v>
      </c>
      <c r="I185" s="3" t="s">
        <v>4692</v>
      </c>
      <c r="J185" s="3" t="s">
        <v>5408</v>
      </c>
      <c r="K185" s="3" t="s">
        <v>4685</v>
      </c>
      <c r="L185" s="3">
        <v>7</v>
      </c>
      <c r="M185" s="5" t="s">
        <v>5262</v>
      </c>
      <c r="N185" s="5" t="s">
        <v>5154</v>
      </c>
      <c r="O185" s="83" t="s">
        <v>5409</v>
      </c>
    </row>
    <row r="186" spans="1:15">
      <c r="A186" s="2" t="s">
        <v>4689</v>
      </c>
      <c r="B186" s="1"/>
      <c r="C186" s="1"/>
      <c r="D186" s="2" t="s">
        <v>4690</v>
      </c>
      <c r="E186" s="2" t="s">
        <v>4664</v>
      </c>
      <c r="F186" s="1" t="s">
        <v>5455</v>
      </c>
      <c r="G186" s="3">
        <f t="shared" si="5"/>
        <v>224.49599999999998</v>
      </c>
      <c r="H186" s="4">
        <v>41233</v>
      </c>
      <c r="I186" s="3" t="s">
        <v>5021</v>
      </c>
      <c r="J186" s="3" t="s">
        <v>5456</v>
      </c>
      <c r="K186" s="3" t="s">
        <v>4685</v>
      </c>
      <c r="L186" s="3">
        <v>12</v>
      </c>
      <c r="M186" s="5" t="s">
        <v>5457</v>
      </c>
      <c r="N186" s="5" t="s">
        <v>4770</v>
      </c>
      <c r="O186" s="83" t="s">
        <v>5457</v>
      </c>
    </row>
    <row r="187" spans="1:15">
      <c r="A187" s="2" t="s">
        <v>4689</v>
      </c>
      <c r="B187" s="1"/>
      <c r="C187" s="1"/>
      <c r="D187" s="1" t="s">
        <v>4690</v>
      </c>
      <c r="E187" s="2" t="s">
        <v>4664</v>
      </c>
      <c r="F187" s="1" t="s">
        <v>6068</v>
      </c>
      <c r="G187" s="3">
        <f t="shared" si="5"/>
        <v>243.20399999999998</v>
      </c>
      <c r="H187" s="4">
        <v>41233</v>
      </c>
      <c r="I187" s="3" t="s">
        <v>4692</v>
      </c>
      <c r="J187" s="3" t="s">
        <v>6069</v>
      </c>
      <c r="K187" s="3" t="s">
        <v>4685</v>
      </c>
      <c r="L187" s="3">
        <v>13</v>
      </c>
      <c r="M187" s="5" t="s">
        <v>5457</v>
      </c>
      <c r="N187" s="5" t="s">
        <v>4774</v>
      </c>
      <c r="O187" s="83" t="s">
        <v>6070</v>
      </c>
    </row>
    <row r="188" spans="1:15">
      <c r="A188" s="2" t="s">
        <v>4689</v>
      </c>
      <c r="B188" s="1"/>
      <c r="C188" s="1"/>
      <c r="D188" s="1" t="s">
        <v>4690</v>
      </c>
      <c r="E188" s="2" t="s">
        <v>4664</v>
      </c>
      <c r="F188" s="1" t="s">
        <v>6071</v>
      </c>
      <c r="G188" s="3">
        <f t="shared" si="5"/>
        <v>224.49599999999998</v>
      </c>
      <c r="H188" s="4">
        <v>41233</v>
      </c>
      <c r="I188" s="3" t="s">
        <v>4692</v>
      </c>
      <c r="J188" s="3" t="s">
        <v>6072</v>
      </c>
      <c r="K188" s="3" t="s">
        <v>4685</v>
      </c>
      <c r="L188" s="3">
        <v>12</v>
      </c>
      <c r="M188" s="5" t="s">
        <v>5412</v>
      </c>
      <c r="N188" s="5" t="s">
        <v>4770</v>
      </c>
      <c r="O188" s="83" t="s">
        <v>6073</v>
      </c>
    </row>
    <row r="189" spans="1:15">
      <c r="A189" s="2" t="s">
        <v>4689</v>
      </c>
      <c r="B189" s="1"/>
      <c r="C189" s="1"/>
      <c r="D189" s="1" t="s">
        <v>4690</v>
      </c>
      <c r="E189" s="2" t="s">
        <v>4664</v>
      </c>
      <c r="F189" s="1" t="s">
        <v>5410</v>
      </c>
      <c r="G189" s="3">
        <f t="shared" si="5"/>
        <v>243.20399999999998</v>
      </c>
      <c r="H189" s="4">
        <v>41233</v>
      </c>
      <c r="I189" s="3" t="s">
        <v>4692</v>
      </c>
      <c r="J189" s="3" t="s">
        <v>5411</v>
      </c>
      <c r="K189" s="3" t="s">
        <v>4685</v>
      </c>
      <c r="L189" s="3">
        <v>13</v>
      </c>
      <c r="M189" s="5" t="s">
        <v>5412</v>
      </c>
      <c r="N189" s="5" t="s">
        <v>4774</v>
      </c>
      <c r="O189" s="83" t="s">
        <v>5412</v>
      </c>
    </row>
    <row r="190" spans="1:15">
      <c r="A190" s="2" t="s">
        <v>4689</v>
      </c>
      <c r="B190" s="1"/>
      <c r="C190" s="1"/>
      <c r="D190" s="2" t="s">
        <v>4690</v>
      </c>
      <c r="E190" s="2" t="s">
        <v>4664</v>
      </c>
      <c r="F190" s="1" t="s">
        <v>5458</v>
      </c>
      <c r="G190" s="3">
        <f t="shared" si="5"/>
        <v>224.49599999999998</v>
      </c>
      <c r="H190" s="4">
        <v>41233</v>
      </c>
      <c r="I190" s="3" t="s">
        <v>5021</v>
      </c>
      <c r="J190" s="3" t="s">
        <v>5459</v>
      </c>
      <c r="K190" s="3" t="s">
        <v>4685</v>
      </c>
      <c r="L190" s="3">
        <v>12</v>
      </c>
      <c r="M190" s="5" t="s">
        <v>5460</v>
      </c>
      <c r="N190" s="5" t="s">
        <v>4770</v>
      </c>
      <c r="O190" s="83" t="s">
        <v>5461</v>
      </c>
    </row>
    <row r="191" spans="1:15">
      <c r="A191" s="2" t="s">
        <v>4689</v>
      </c>
      <c r="B191" s="1"/>
      <c r="C191" s="1"/>
      <c r="D191" s="1" t="s">
        <v>4690</v>
      </c>
      <c r="E191" s="2" t="s">
        <v>4664</v>
      </c>
      <c r="F191" s="1" t="s">
        <v>6074</v>
      </c>
      <c r="G191" s="3">
        <f t="shared" si="5"/>
        <v>243.20399999999998</v>
      </c>
      <c r="H191" s="4">
        <v>41233</v>
      </c>
      <c r="I191" s="3" t="s">
        <v>4692</v>
      </c>
      <c r="J191" s="3" t="s">
        <v>6075</v>
      </c>
      <c r="K191" s="3" t="s">
        <v>4685</v>
      </c>
      <c r="L191" s="3">
        <v>13</v>
      </c>
      <c r="M191" s="5" t="s">
        <v>5461</v>
      </c>
      <c r="N191" s="5" t="s">
        <v>4774</v>
      </c>
      <c r="O191" s="83" t="s">
        <v>6076</v>
      </c>
    </row>
    <row r="192" spans="1:15">
      <c r="A192" s="30" t="s">
        <v>5338</v>
      </c>
      <c r="B192" s="1" t="s">
        <v>5190</v>
      </c>
      <c r="C192" s="1"/>
      <c r="D192" s="2" t="s">
        <v>4731</v>
      </c>
      <c r="E192" s="2" t="s">
        <v>4664</v>
      </c>
      <c r="F192" s="1" t="s">
        <v>5339</v>
      </c>
      <c r="G192" s="3">
        <f>29.101*L192/2</f>
        <v>29.100999999999999</v>
      </c>
      <c r="H192" s="4">
        <v>41233</v>
      </c>
      <c r="I192" s="3" t="s">
        <v>5192</v>
      </c>
      <c r="J192" s="3" t="s">
        <v>5340</v>
      </c>
      <c r="K192" s="3" t="s">
        <v>4685</v>
      </c>
      <c r="L192" s="3">
        <v>2</v>
      </c>
      <c r="M192" s="5" t="s">
        <v>5341</v>
      </c>
      <c r="N192" s="5" t="s">
        <v>5342</v>
      </c>
      <c r="O192" s="83" t="s">
        <v>5343</v>
      </c>
    </row>
    <row r="193" spans="1:15">
      <c r="A193" s="30" t="s">
        <v>5344</v>
      </c>
      <c r="B193" s="1"/>
      <c r="C193" s="1"/>
      <c r="D193" s="2" t="s">
        <v>4901</v>
      </c>
      <c r="E193" s="2" t="s">
        <v>4664</v>
      </c>
      <c r="F193" s="1" t="s">
        <v>5345</v>
      </c>
      <c r="G193" s="3">
        <f>17.52*L193</f>
        <v>35.04</v>
      </c>
      <c r="H193" s="4">
        <v>41233</v>
      </c>
      <c r="I193" s="3" t="s">
        <v>4666</v>
      </c>
      <c r="J193" s="3" t="s">
        <v>5346</v>
      </c>
      <c r="K193" s="3" t="s">
        <v>4685</v>
      </c>
      <c r="L193" s="3">
        <v>2</v>
      </c>
      <c r="M193" s="5" t="s">
        <v>5280</v>
      </c>
      <c r="N193" s="5" t="s">
        <v>5347</v>
      </c>
      <c r="O193" s="83" t="s">
        <v>5348</v>
      </c>
    </row>
    <row r="194" spans="1:15">
      <c r="A194" s="30" t="s">
        <v>5349</v>
      </c>
      <c r="B194" s="1"/>
      <c r="C194" s="1"/>
      <c r="D194" s="2" t="s">
        <v>5350</v>
      </c>
      <c r="E194" s="2" t="s">
        <v>4664</v>
      </c>
      <c r="F194" s="1" t="s">
        <v>5351</v>
      </c>
      <c r="G194" s="3">
        <f>17.52*L194</f>
        <v>35.04</v>
      </c>
      <c r="H194" s="4">
        <v>41234</v>
      </c>
      <c r="I194" s="3" t="s">
        <v>540</v>
      </c>
      <c r="J194" s="3" t="s">
        <v>5352</v>
      </c>
      <c r="K194" s="3" t="s">
        <v>4685</v>
      </c>
      <c r="L194" s="3">
        <v>2</v>
      </c>
      <c r="M194" s="5" t="s">
        <v>5353</v>
      </c>
      <c r="N194" s="5" t="s">
        <v>5188</v>
      </c>
      <c r="O194" s="83" t="s">
        <v>5354</v>
      </c>
    </row>
    <row r="195" spans="1:15">
      <c r="A195" s="30" t="s">
        <v>5413</v>
      </c>
      <c r="B195" s="1"/>
      <c r="C195" s="1"/>
      <c r="D195" s="2" t="s">
        <v>5414</v>
      </c>
      <c r="E195" s="2" t="s">
        <v>4664</v>
      </c>
      <c r="F195" s="1" t="s">
        <v>5415</v>
      </c>
      <c r="G195" s="3">
        <f>17.52*L195</f>
        <v>35.04</v>
      </c>
      <c r="H195" s="4">
        <v>41234</v>
      </c>
      <c r="I195" s="3" t="s">
        <v>4692</v>
      </c>
      <c r="J195" s="3" t="s">
        <v>5416</v>
      </c>
      <c r="K195" s="3" t="s">
        <v>4685</v>
      </c>
      <c r="L195" s="3">
        <v>2</v>
      </c>
      <c r="M195" s="5" t="s">
        <v>5417</v>
      </c>
      <c r="N195" s="5" t="s">
        <v>5418</v>
      </c>
      <c r="O195" s="83" t="s">
        <v>5417</v>
      </c>
    </row>
    <row r="196" spans="1:15">
      <c r="A196" s="30" t="s">
        <v>5652</v>
      </c>
      <c r="B196" s="1"/>
      <c r="C196" s="1"/>
      <c r="D196" s="2" t="s">
        <v>5653</v>
      </c>
      <c r="E196" s="2" t="s">
        <v>4664</v>
      </c>
      <c r="F196" s="1" t="s">
        <v>5670</v>
      </c>
      <c r="G196" s="3">
        <f>17.712*L196</f>
        <v>35.423999999999999</v>
      </c>
      <c r="H196" s="4">
        <v>41234</v>
      </c>
      <c r="I196" s="3" t="s">
        <v>5655</v>
      </c>
      <c r="J196" s="3" t="s">
        <v>5671</v>
      </c>
      <c r="K196" s="3" t="s">
        <v>4685</v>
      </c>
      <c r="L196" s="3">
        <v>2</v>
      </c>
      <c r="M196" s="5" t="s">
        <v>5672</v>
      </c>
      <c r="N196" s="5" t="s">
        <v>5673</v>
      </c>
      <c r="O196" s="83" t="s">
        <v>5672</v>
      </c>
    </row>
    <row r="197" spans="1:15">
      <c r="A197" s="2" t="s">
        <v>5311</v>
      </c>
      <c r="B197" s="1"/>
      <c r="C197" s="1" t="s">
        <v>4708</v>
      </c>
      <c r="D197" s="7" t="s">
        <v>5355</v>
      </c>
      <c r="E197" s="2" t="s">
        <v>4664</v>
      </c>
      <c r="F197" s="1" t="s">
        <v>5356</v>
      </c>
      <c r="G197" s="3">
        <f>18.708*L197</f>
        <v>37.415999999999997</v>
      </c>
      <c r="H197" s="4">
        <v>41234</v>
      </c>
      <c r="I197" s="3" t="s">
        <v>4710</v>
      </c>
      <c r="J197" s="3" t="s">
        <v>5357</v>
      </c>
      <c r="K197" s="3" t="s">
        <v>4685</v>
      </c>
      <c r="L197" s="3">
        <v>2</v>
      </c>
      <c r="M197" s="5" t="s">
        <v>5358</v>
      </c>
      <c r="N197" s="5" t="s">
        <v>5359</v>
      </c>
      <c r="O197" s="83" t="s">
        <v>5360</v>
      </c>
    </row>
    <row r="198" spans="1:15">
      <c r="A198" s="30" t="s">
        <v>5361</v>
      </c>
      <c r="B198" s="1"/>
      <c r="C198" s="1"/>
      <c r="D198" s="2" t="s">
        <v>5362</v>
      </c>
      <c r="E198" s="2" t="s">
        <v>4664</v>
      </c>
      <c r="F198" s="1" t="s">
        <v>5363</v>
      </c>
      <c r="G198" s="3">
        <v>29.100999999999999</v>
      </c>
      <c r="H198" s="4">
        <v>41234</v>
      </c>
      <c r="I198" s="3" t="s">
        <v>9319</v>
      </c>
      <c r="J198" s="3" t="s">
        <v>9320</v>
      </c>
      <c r="K198" s="3" t="s">
        <v>4685</v>
      </c>
      <c r="L198" s="3">
        <v>1</v>
      </c>
      <c r="M198" s="5" t="s">
        <v>5365</v>
      </c>
      <c r="N198" s="5" t="s">
        <v>5240</v>
      </c>
      <c r="O198" s="83" t="s">
        <v>5365</v>
      </c>
    </row>
    <row r="199" spans="1:15">
      <c r="A199" s="30" t="s">
        <v>31</v>
      </c>
      <c r="B199" s="1"/>
      <c r="C199" s="1" t="s">
        <v>4708</v>
      </c>
      <c r="D199" s="7" t="s">
        <v>5355</v>
      </c>
      <c r="E199" s="2" t="s">
        <v>4664</v>
      </c>
      <c r="F199" s="1" t="s">
        <v>5419</v>
      </c>
      <c r="G199" s="3">
        <f>18.708*L199</f>
        <v>187.07999999999998</v>
      </c>
      <c r="H199" s="4">
        <v>41234</v>
      </c>
      <c r="I199" s="3" t="s">
        <v>4710</v>
      </c>
      <c r="J199" s="3" t="s">
        <v>5420</v>
      </c>
      <c r="K199" s="3" t="s">
        <v>4685</v>
      </c>
      <c r="L199" s="3">
        <v>10</v>
      </c>
      <c r="M199" s="5" t="s">
        <v>5421</v>
      </c>
      <c r="N199" s="5" t="s">
        <v>4866</v>
      </c>
      <c r="O199" s="83" t="s">
        <v>5421</v>
      </c>
    </row>
    <row r="200" spans="1:15">
      <c r="A200" s="30" t="s">
        <v>5097</v>
      </c>
      <c r="B200" s="1"/>
      <c r="C200" s="1"/>
      <c r="D200" s="2" t="s">
        <v>5366</v>
      </c>
      <c r="E200" s="2" t="s">
        <v>4664</v>
      </c>
      <c r="F200" s="1" t="s">
        <v>5367</v>
      </c>
      <c r="G200" s="3">
        <v>17.52</v>
      </c>
      <c r="H200" s="4">
        <v>41236</v>
      </c>
      <c r="I200" s="3" t="s">
        <v>4666</v>
      </c>
      <c r="J200" s="3" t="s">
        <v>5368</v>
      </c>
      <c r="K200" s="3" t="s">
        <v>4668</v>
      </c>
      <c r="L200" s="3" t="s">
        <v>4957</v>
      </c>
      <c r="M200" s="5" t="s">
        <v>5369</v>
      </c>
      <c r="N200" s="5" t="s">
        <v>5370</v>
      </c>
      <c r="O200" s="83" t="s">
        <v>5371</v>
      </c>
    </row>
    <row r="201" spans="1:15">
      <c r="A201" s="30" t="s">
        <v>5383</v>
      </c>
      <c r="B201" s="1"/>
      <c r="C201" s="1"/>
      <c r="D201" s="2" t="s">
        <v>5384</v>
      </c>
      <c r="E201" s="2" t="s">
        <v>4664</v>
      </c>
      <c r="F201" s="1" t="s">
        <v>5385</v>
      </c>
      <c r="G201" s="3">
        <v>17.52</v>
      </c>
      <c r="H201" s="4">
        <v>41236</v>
      </c>
      <c r="I201" s="3" t="s">
        <v>4666</v>
      </c>
      <c r="J201" s="3" t="s">
        <v>5386</v>
      </c>
      <c r="K201" s="3" t="s">
        <v>4668</v>
      </c>
      <c r="L201" s="3" t="s">
        <v>4957</v>
      </c>
      <c r="M201" s="5" t="s">
        <v>5387</v>
      </c>
      <c r="N201" s="5" t="s">
        <v>5388</v>
      </c>
      <c r="O201" s="83" t="s">
        <v>5389</v>
      </c>
    </row>
    <row r="202" spans="1:15">
      <c r="A202" s="30" t="s">
        <v>5462</v>
      </c>
      <c r="B202" s="1"/>
      <c r="C202" s="1"/>
      <c r="D202" s="2" t="s">
        <v>5463</v>
      </c>
      <c r="E202" s="2" t="s">
        <v>4664</v>
      </c>
      <c r="F202" s="1" t="s">
        <v>5464</v>
      </c>
      <c r="G202" s="3">
        <v>17.52</v>
      </c>
      <c r="H202" s="4">
        <v>41236</v>
      </c>
      <c r="I202" s="3" t="s">
        <v>4666</v>
      </c>
      <c r="J202" s="3" t="s">
        <v>5465</v>
      </c>
      <c r="K202" s="3" t="s">
        <v>4668</v>
      </c>
      <c r="L202" s="3" t="s">
        <v>4957</v>
      </c>
      <c r="M202" s="5" t="s">
        <v>5466</v>
      </c>
      <c r="N202" s="5" t="s">
        <v>5467</v>
      </c>
      <c r="O202" s="83" t="s">
        <v>5468</v>
      </c>
    </row>
    <row r="203" spans="1:15">
      <c r="A203" s="30" t="s">
        <v>5372</v>
      </c>
      <c r="B203" s="1"/>
      <c r="C203" s="1"/>
      <c r="D203" s="2" t="s">
        <v>5373</v>
      </c>
      <c r="E203" s="2" t="s">
        <v>4664</v>
      </c>
      <c r="F203" s="1" t="s">
        <v>5374</v>
      </c>
      <c r="G203" s="3">
        <v>17.52</v>
      </c>
      <c r="H203" s="4">
        <v>41236</v>
      </c>
      <c r="I203" s="3" t="s">
        <v>4666</v>
      </c>
      <c r="J203" s="3" t="s">
        <v>5375</v>
      </c>
      <c r="K203" s="3" t="s">
        <v>4668</v>
      </c>
      <c r="L203" s="3" t="s">
        <v>4957</v>
      </c>
      <c r="M203" s="5" t="s">
        <v>5376</v>
      </c>
      <c r="N203" s="5" t="s">
        <v>5377</v>
      </c>
      <c r="O203" s="83" t="s">
        <v>5378</v>
      </c>
    </row>
    <row r="204" spans="1:15">
      <c r="A204" s="2" t="s">
        <v>4969</v>
      </c>
      <c r="B204" s="1"/>
      <c r="C204" s="1" t="s">
        <v>4811</v>
      </c>
      <c r="D204" s="7" t="s">
        <v>5546</v>
      </c>
      <c r="E204" s="2" t="s">
        <v>4664</v>
      </c>
      <c r="F204" s="1" t="s">
        <v>5674</v>
      </c>
      <c r="G204" s="3">
        <f t="shared" ref="G204:G209" si="6">17.52*L204</f>
        <v>210.24</v>
      </c>
      <c r="H204" s="4">
        <v>41240</v>
      </c>
      <c r="I204" s="3" t="s">
        <v>4666</v>
      </c>
      <c r="J204" s="3" t="s">
        <v>5675</v>
      </c>
      <c r="K204" s="3" t="s">
        <v>4685</v>
      </c>
      <c r="L204" s="3">
        <v>12</v>
      </c>
      <c r="M204" s="5" t="s">
        <v>5676</v>
      </c>
      <c r="N204" s="5" t="s">
        <v>5677</v>
      </c>
      <c r="O204" s="83" t="s">
        <v>5676</v>
      </c>
    </row>
    <row r="205" spans="1:15">
      <c r="A205" s="2" t="s">
        <v>4907</v>
      </c>
      <c r="B205" s="1"/>
      <c r="C205" s="1"/>
      <c r="D205" s="2" t="s">
        <v>4794</v>
      </c>
      <c r="E205" s="2" t="s">
        <v>4664</v>
      </c>
      <c r="F205" s="1" t="s">
        <v>5469</v>
      </c>
      <c r="G205" s="3">
        <f t="shared" si="6"/>
        <v>105.12</v>
      </c>
      <c r="H205" s="4">
        <v>41240</v>
      </c>
      <c r="I205" s="3" t="s">
        <v>4692</v>
      </c>
      <c r="J205" s="3" t="s">
        <v>5470</v>
      </c>
      <c r="K205" s="3" t="s">
        <v>4685</v>
      </c>
      <c r="L205" s="3">
        <v>6</v>
      </c>
      <c r="M205" s="5" t="s">
        <v>5320</v>
      </c>
      <c r="N205" s="5" t="s">
        <v>5147</v>
      </c>
      <c r="O205" s="83" t="s">
        <v>5471</v>
      </c>
    </row>
    <row r="206" spans="1:15">
      <c r="A206" s="2" t="s">
        <v>5019</v>
      </c>
      <c r="B206" s="1"/>
      <c r="C206" s="1"/>
      <c r="D206" s="1" t="s">
        <v>4794</v>
      </c>
      <c r="E206" s="2" t="s">
        <v>4664</v>
      </c>
      <c r="F206" s="1" t="s">
        <v>5678</v>
      </c>
      <c r="G206" s="3">
        <f t="shared" si="6"/>
        <v>52.56</v>
      </c>
      <c r="H206" s="4">
        <v>41240</v>
      </c>
      <c r="I206" s="3" t="s">
        <v>4692</v>
      </c>
      <c r="J206" s="3" t="s">
        <v>5679</v>
      </c>
      <c r="K206" s="3" t="s">
        <v>4685</v>
      </c>
      <c r="L206" s="3">
        <v>3</v>
      </c>
      <c r="M206" s="5" t="s">
        <v>5320</v>
      </c>
      <c r="N206" s="5" t="s">
        <v>5680</v>
      </c>
      <c r="O206" s="83" t="s">
        <v>5681</v>
      </c>
    </row>
    <row r="207" spans="1:15">
      <c r="A207" s="2" t="s">
        <v>4946</v>
      </c>
      <c r="B207" s="1"/>
      <c r="C207" s="1"/>
      <c r="D207" s="1" t="s">
        <v>4794</v>
      </c>
      <c r="E207" s="2" t="s">
        <v>4664</v>
      </c>
      <c r="F207" s="1" t="s">
        <v>5422</v>
      </c>
      <c r="G207" s="3">
        <f t="shared" si="6"/>
        <v>210.24</v>
      </c>
      <c r="H207" s="4">
        <v>41240</v>
      </c>
      <c r="I207" s="3" t="s">
        <v>4692</v>
      </c>
      <c r="J207" s="3" t="s">
        <v>5423</v>
      </c>
      <c r="K207" s="3" t="s">
        <v>4685</v>
      </c>
      <c r="L207" s="3">
        <v>12</v>
      </c>
      <c r="M207" s="5" t="s">
        <v>5424</v>
      </c>
      <c r="N207" s="5" t="s">
        <v>4770</v>
      </c>
      <c r="O207" s="83" t="s">
        <v>5424</v>
      </c>
    </row>
    <row r="208" spans="1:15">
      <c r="A208" s="2" t="s">
        <v>4978</v>
      </c>
      <c r="B208" s="1"/>
      <c r="C208" s="1"/>
      <c r="D208" s="2" t="s">
        <v>4979</v>
      </c>
      <c r="E208" s="2" t="s">
        <v>4664</v>
      </c>
      <c r="F208" s="1" t="s">
        <v>5472</v>
      </c>
      <c r="G208" s="3">
        <f t="shared" si="6"/>
        <v>175.2</v>
      </c>
      <c r="H208" s="4">
        <v>41240</v>
      </c>
      <c r="I208" s="3" t="s">
        <v>4692</v>
      </c>
      <c r="J208" s="3" t="s">
        <v>5473</v>
      </c>
      <c r="K208" s="3" t="s">
        <v>4685</v>
      </c>
      <c r="L208" s="3">
        <v>10</v>
      </c>
      <c r="M208" s="5" t="s">
        <v>5474</v>
      </c>
      <c r="N208" s="5" t="s">
        <v>5475</v>
      </c>
      <c r="O208" s="83" t="s">
        <v>5474</v>
      </c>
    </row>
    <row r="209" spans="1:15">
      <c r="A209" s="30" t="s">
        <v>4939</v>
      </c>
      <c r="B209" s="1"/>
      <c r="C209" s="1" t="s">
        <v>4940</v>
      </c>
      <c r="D209" s="2" t="s">
        <v>4941</v>
      </c>
      <c r="E209" s="2" t="s">
        <v>4664</v>
      </c>
      <c r="F209" s="1" t="s">
        <v>5425</v>
      </c>
      <c r="G209" s="3">
        <f t="shared" si="6"/>
        <v>17.52</v>
      </c>
      <c r="H209" s="4">
        <v>41240</v>
      </c>
      <c r="I209" s="3" t="s">
        <v>4692</v>
      </c>
      <c r="J209" s="3" t="s">
        <v>5426</v>
      </c>
      <c r="K209" s="3" t="s">
        <v>4685</v>
      </c>
      <c r="L209" s="3">
        <v>1</v>
      </c>
      <c r="M209" s="5" t="s">
        <v>4944</v>
      </c>
      <c r="N209" s="5" t="s">
        <v>5427</v>
      </c>
      <c r="O209" s="83" t="s">
        <v>5428</v>
      </c>
    </row>
    <row r="210" spans="1:15">
      <c r="A210" s="30" t="s">
        <v>5338</v>
      </c>
      <c r="B210" s="1" t="s">
        <v>5190</v>
      </c>
      <c r="C210" s="1"/>
      <c r="D210" s="2" t="s">
        <v>4731</v>
      </c>
      <c r="E210" s="2" t="s">
        <v>4664</v>
      </c>
      <c r="F210" s="1" t="s">
        <v>5390</v>
      </c>
      <c r="G210" s="3">
        <f>29.101*L210/2</f>
        <v>145.505</v>
      </c>
      <c r="H210" s="4">
        <v>41240</v>
      </c>
      <c r="I210" s="3" t="s">
        <v>5192</v>
      </c>
      <c r="J210" s="3" t="s">
        <v>5391</v>
      </c>
      <c r="K210" s="3" t="s">
        <v>4685</v>
      </c>
      <c r="L210" s="3">
        <v>10</v>
      </c>
      <c r="M210" s="5" t="s">
        <v>5392</v>
      </c>
      <c r="N210" s="5" t="s">
        <v>4866</v>
      </c>
      <c r="O210" s="83" t="s">
        <v>5392</v>
      </c>
    </row>
    <row r="211" spans="1:15">
      <c r="A211" s="30" t="s">
        <v>31</v>
      </c>
      <c r="B211" s="1"/>
      <c r="C211" s="1" t="s">
        <v>4708</v>
      </c>
      <c r="D211" s="7" t="s">
        <v>5355</v>
      </c>
      <c r="E211" s="2" t="s">
        <v>4664</v>
      </c>
      <c r="F211" s="1" t="s">
        <v>5429</v>
      </c>
      <c r="G211" s="3">
        <f>18.708*L211</f>
        <v>243.20399999999998</v>
      </c>
      <c r="H211" s="4">
        <v>41240</v>
      </c>
      <c r="I211" s="3" t="s">
        <v>4710</v>
      </c>
      <c r="J211" s="3" t="s">
        <v>5430</v>
      </c>
      <c r="K211" s="3" t="s">
        <v>4685</v>
      </c>
      <c r="L211" s="3">
        <v>13</v>
      </c>
      <c r="M211" s="5" t="s">
        <v>5431</v>
      </c>
      <c r="N211" s="5" t="s">
        <v>5077</v>
      </c>
      <c r="O211" s="83" t="s">
        <v>5432</v>
      </c>
    </row>
    <row r="212" spans="1:15">
      <c r="A212" s="2" t="s">
        <v>4784</v>
      </c>
      <c r="B212" s="1"/>
      <c r="C212" s="1" t="s">
        <v>4708</v>
      </c>
      <c r="D212" s="7" t="s">
        <v>5355</v>
      </c>
      <c r="E212" s="2" t="s">
        <v>4664</v>
      </c>
      <c r="F212" s="1" t="s">
        <v>5512</v>
      </c>
      <c r="G212" s="3">
        <f>18.708*L212</f>
        <v>93.539999999999992</v>
      </c>
      <c r="H212" s="4">
        <v>41240</v>
      </c>
      <c r="I212" s="3" t="s">
        <v>1713</v>
      </c>
      <c r="J212" s="3" t="s">
        <v>5513</v>
      </c>
      <c r="K212" s="3" t="s">
        <v>4685</v>
      </c>
      <c r="L212" s="3">
        <v>5</v>
      </c>
      <c r="M212" s="5" t="s">
        <v>5431</v>
      </c>
      <c r="N212" s="5" t="s">
        <v>5514</v>
      </c>
      <c r="O212" s="83" t="s">
        <v>5431</v>
      </c>
    </row>
    <row r="213" spans="1:15">
      <c r="A213" s="2" t="s">
        <v>4739</v>
      </c>
      <c r="B213" s="1"/>
      <c r="C213" s="1" t="s">
        <v>4708</v>
      </c>
      <c r="D213" s="7" t="s">
        <v>5355</v>
      </c>
      <c r="E213" s="2" t="s">
        <v>4664</v>
      </c>
      <c r="F213" s="1" t="s">
        <v>5515</v>
      </c>
      <c r="G213" s="3">
        <f>18.708*L213</f>
        <v>205.78799999999998</v>
      </c>
      <c r="H213" s="4">
        <v>41240</v>
      </c>
      <c r="I213" s="3" t="s">
        <v>4692</v>
      </c>
      <c r="J213" s="3" t="s">
        <v>5516</v>
      </c>
      <c r="K213" s="3" t="s">
        <v>4685</v>
      </c>
      <c r="L213" s="3">
        <v>11</v>
      </c>
      <c r="M213" s="5" t="s">
        <v>5421</v>
      </c>
      <c r="N213" s="5" t="s">
        <v>5517</v>
      </c>
      <c r="O213" s="83" t="s">
        <v>5518</v>
      </c>
    </row>
    <row r="214" spans="1:15">
      <c r="A214" s="2" t="s">
        <v>5053</v>
      </c>
      <c r="B214" s="1"/>
      <c r="C214" s="1"/>
      <c r="D214" s="1" t="s">
        <v>5055</v>
      </c>
      <c r="E214" s="2" t="s">
        <v>4664</v>
      </c>
      <c r="F214" s="1" t="s">
        <v>5682</v>
      </c>
      <c r="G214" s="3">
        <f>6.405*L214</f>
        <v>160.125</v>
      </c>
      <c r="H214" s="4">
        <v>41240</v>
      </c>
      <c r="I214" s="3" t="s">
        <v>5057</v>
      </c>
      <c r="J214" s="3" t="s">
        <v>5683</v>
      </c>
      <c r="K214" s="3" t="s">
        <v>4685</v>
      </c>
      <c r="L214" s="3">
        <v>25</v>
      </c>
      <c r="M214" s="5" t="s">
        <v>5684</v>
      </c>
      <c r="N214" s="5" t="s">
        <v>5060</v>
      </c>
      <c r="O214" s="83" t="s">
        <v>5684</v>
      </c>
    </row>
    <row r="215" spans="1:15">
      <c r="A215" s="2" t="s">
        <v>5053</v>
      </c>
      <c r="B215" s="1"/>
      <c r="C215" s="1"/>
      <c r="D215" s="1" t="s">
        <v>5055</v>
      </c>
      <c r="E215" s="2" t="s">
        <v>4664</v>
      </c>
      <c r="F215" s="1" t="s">
        <v>5685</v>
      </c>
      <c r="G215" s="3">
        <f>6.405*L215</f>
        <v>108.88500000000001</v>
      </c>
      <c r="H215" s="4">
        <v>41240</v>
      </c>
      <c r="I215" s="3" t="s">
        <v>5057</v>
      </c>
      <c r="J215" s="3" t="s">
        <v>273</v>
      </c>
      <c r="K215" s="3" t="s">
        <v>4685</v>
      </c>
      <c r="L215" s="3">
        <v>17</v>
      </c>
      <c r="M215" s="5" t="s">
        <v>5294</v>
      </c>
      <c r="N215" s="5" t="s">
        <v>5686</v>
      </c>
      <c r="O215" s="83" t="s">
        <v>5687</v>
      </c>
    </row>
    <row r="216" spans="1:15">
      <c r="A216" s="2" t="s">
        <v>4702</v>
      </c>
      <c r="B216" s="1"/>
      <c r="C216" s="1"/>
      <c r="D216" s="2" t="s">
        <v>4690</v>
      </c>
      <c r="E216" s="2" t="s">
        <v>4664</v>
      </c>
      <c r="F216" s="1" t="s">
        <v>5846</v>
      </c>
      <c r="G216" s="3">
        <f>18.708*L216</f>
        <v>93.539999999999992</v>
      </c>
      <c r="H216" s="4">
        <v>41240</v>
      </c>
      <c r="I216" s="3" t="s">
        <v>4683</v>
      </c>
      <c r="J216" s="3" t="s">
        <v>5847</v>
      </c>
      <c r="K216" s="3" t="s">
        <v>4685</v>
      </c>
      <c r="L216" s="3">
        <v>5</v>
      </c>
      <c r="M216" s="5" t="s">
        <v>5848</v>
      </c>
      <c r="N216" s="5" t="s">
        <v>5849</v>
      </c>
      <c r="O216" s="83" t="s">
        <v>5850</v>
      </c>
    </row>
    <row r="217" spans="1:15">
      <c r="A217" s="30" t="s">
        <v>5321</v>
      </c>
      <c r="B217" s="1"/>
      <c r="C217" s="1"/>
      <c r="D217" s="2" t="s">
        <v>4690</v>
      </c>
      <c r="E217" s="2" t="s">
        <v>4664</v>
      </c>
      <c r="F217" s="1" t="s">
        <v>5433</v>
      </c>
      <c r="G217" s="3">
        <f>18.708*L217</f>
        <v>56.123999999999995</v>
      </c>
      <c r="H217" s="4">
        <v>41240</v>
      </c>
      <c r="I217" s="3" t="s">
        <v>4710</v>
      </c>
      <c r="J217" s="3" t="s">
        <v>5434</v>
      </c>
      <c r="K217" s="3" t="s">
        <v>4685</v>
      </c>
      <c r="L217" s="3">
        <v>3</v>
      </c>
      <c r="M217" s="5" t="s">
        <v>5435</v>
      </c>
      <c r="N217" s="5" t="s">
        <v>5436</v>
      </c>
      <c r="O217" s="83" t="s">
        <v>5437</v>
      </c>
    </row>
    <row r="218" spans="1:15">
      <c r="A218" s="30" t="s">
        <v>5259</v>
      </c>
      <c r="B218" s="1" t="s">
        <v>5190</v>
      </c>
      <c r="C218" s="1"/>
      <c r="D218" s="2" t="s">
        <v>4690</v>
      </c>
      <c r="E218" s="2" t="s">
        <v>4664</v>
      </c>
      <c r="F218" s="1" t="s">
        <v>5952</v>
      </c>
      <c r="G218" s="3">
        <f>18.708*L218/2</f>
        <v>102.89399999999999</v>
      </c>
      <c r="H218" s="4">
        <v>41240</v>
      </c>
      <c r="I218" s="3" t="s">
        <v>5057</v>
      </c>
      <c r="J218" s="3" t="s">
        <v>5953</v>
      </c>
      <c r="K218" s="3" t="s">
        <v>4685</v>
      </c>
      <c r="L218" s="3">
        <v>11</v>
      </c>
      <c r="M218" s="5" t="s">
        <v>5435</v>
      </c>
      <c r="N218" s="5" t="s">
        <v>5954</v>
      </c>
      <c r="O218" s="83" t="s">
        <v>5435</v>
      </c>
    </row>
    <row r="219" spans="1:15">
      <c r="A219" s="2" t="s">
        <v>4689</v>
      </c>
      <c r="B219" s="1"/>
      <c r="C219" s="1"/>
      <c r="D219" s="1" t="s">
        <v>4690</v>
      </c>
      <c r="E219" s="2" t="s">
        <v>4664</v>
      </c>
      <c r="F219" s="1" t="s">
        <v>6077</v>
      </c>
      <c r="G219" s="3">
        <f>18.708*L219</f>
        <v>112.24799999999999</v>
      </c>
      <c r="H219" s="4">
        <v>41240</v>
      </c>
      <c r="I219" s="3" t="s">
        <v>4692</v>
      </c>
      <c r="J219" s="3" t="s">
        <v>6078</v>
      </c>
      <c r="K219" s="3" t="s">
        <v>4685</v>
      </c>
      <c r="L219" s="3">
        <v>6</v>
      </c>
      <c r="M219" s="5" t="s">
        <v>5435</v>
      </c>
      <c r="N219" s="5" t="s">
        <v>6079</v>
      </c>
      <c r="O219" s="83" t="s">
        <v>6080</v>
      </c>
    </row>
    <row r="220" spans="1:15">
      <c r="A220" s="2" t="s">
        <v>5500</v>
      </c>
      <c r="B220" s="1"/>
      <c r="C220" s="1"/>
      <c r="D220" s="1" t="s">
        <v>5501</v>
      </c>
      <c r="E220" s="2" t="s">
        <v>4664</v>
      </c>
      <c r="F220" s="1" t="s">
        <v>5502</v>
      </c>
      <c r="G220" s="3">
        <f>17.498*L220</f>
        <v>209.976</v>
      </c>
      <c r="H220" s="4">
        <v>41240</v>
      </c>
      <c r="I220" s="3" t="s">
        <v>4692</v>
      </c>
      <c r="J220" s="3" t="s">
        <v>5503</v>
      </c>
      <c r="K220" s="3" t="s">
        <v>4685</v>
      </c>
      <c r="L220" s="3">
        <v>12</v>
      </c>
      <c r="M220" s="5" t="s">
        <v>5504</v>
      </c>
      <c r="N220" s="5" t="s">
        <v>4770</v>
      </c>
      <c r="O220" s="83" t="s">
        <v>5504</v>
      </c>
    </row>
    <row r="221" spans="1:15">
      <c r="A221" s="2" t="s">
        <v>5500</v>
      </c>
      <c r="B221" s="1"/>
      <c r="C221" s="1"/>
      <c r="D221" s="6" t="s">
        <v>5501</v>
      </c>
      <c r="E221" s="2" t="s">
        <v>4664</v>
      </c>
      <c r="F221" s="1" t="s">
        <v>5505</v>
      </c>
      <c r="G221" s="3">
        <f>17.498*L221</f>
        <v>227.47400000000002</v>
      </c>
      <c r="H221" s="4">
        <v>41240</v>
      </c>
      <c r="I221" s="3" t="s">
        <v>4692</v>
      </c>
      <c r="J221" s="3" t="s">
        <v>5506</v>
      </c>
      <c r="K221" s="3" t="s">
        <v>4685</v>
      </c>
      <c r="L221" s="3">
        <v>13</v>
      </c>
      <c r="M221" s="5" t="s">
        <v>5504</v>
      </c>
      <c r="N221" s="5" t="s">
        <v>4774</v>
      </c>
      <c r="O221" s="83" t="s">
        <v>5507</v>
      </c>
    </row>
    <row r="222" spans="1:15">
      <c r="A222" s="2" t="s">
        <v>5500</v>
      </c>
      <c r="B222" s="1"/>
      <c r="C222" s="1"/>
      <c r="D222" s="1" t="s">
        <v>5501</v>
      </c>
      <c r="E222" s="2" t="s">
        <v>4664</v>
      </c>
      <c r="F222" s="1" t="s">
        <v>5647</v>
      </c>
      <c r="G222" s="3">
        <f>17.498*L222</f>
        <v>192.47800000000001</v>
      </c>
      <c r="H222" s="4">
        <v>41240</v>
      </c>
      <c r="I222" s="3" t="s">
        <v>4692</v>
      </c>
      <c r="J222" s="3" t="s">
        <v>5648</v>
      </c>
      <c r="K222" s="3" t="s">
        <v>4685</v>
      </c>
      <c r="L222" s="3">
        <v>11</v>
      </c>
      <c r="M222" s="5" t="s">
        <v>5552</v>
      </c>
      <c r="N222" s="5" t="s">
        <v>4717</v>
      </c>
      <c r="O222" s="83" t="s">
        <v>5552</v>
      </c>
    </row>
    <row r="223" spans="1:15">
      <c r="A223" s="2" t="s">
        <v>5500</v>
      </c>
      <c r="B223" s="1"/>
      <c r="C223" s="1"/>
      <c r="D223" s="2" t="s">
        <v>5501</v>
      </c>
      <c r="E223" s="2" t="s">
        <v>4664</v>
      </c>
      <c r="F223" s="1" t="s">
        <v>5550</v>
      </c>
      <c r="G223" s="3">
        <f>17.498*L223</f>
        <v>174.98000000000002</v>
      </c>
      <c r="H223" s="4">
        <v>41240</v>
      </c>
      <c r="I223" s="3" t="s">
        <v>4692</v>
      </c>
      <c r="J223" s="3" t="s">
        <v>5551</v>
      </c>
      <c r="K223" s="3" t="s">
        <v>4685</v>
      </c>
      <c r="L223" s="3">
        <v>10</v>
      </c>
      <c r="M223" s="5" t="s">
        <v>5552</v>
      </c>
      <c r="N223" s="5" t="s">
        <v>5553</v>
      </c>
      <c r="O223" s="83" t="s">
        <v>5554</v>
      </c>
    </row>
    <row r="224" spans="1:15">
      <c r="A224" s="2" t="s">
        <v>3656</v>
      </c>
      <c r="B224" s="1"/>
      <c r="C224" s="1"/>
      <c r="D224" s="1" t="s">
        <v>5519</v>
      </c>
      <c r="E224" s="2" t="s">
        <v>4664</v>
      </c>
      <c r="F224" s="1" t="s">
        <v>3657</v>
      </c>
      <c r="G224" s="3">
        <f t="shared" ref="G224:G231" si="7">17.52*L224</f>
        <v>70.08</v>
      </c>
      <c r="H224" s="4">
        <v>41240</v>
      </c>
      <c r="I224" s="3" t="s">
        <v>4666</v>
      </c>
      <c r="J224" s="3" t="s">
        <v>3658</v>
      </c>
      <c r="K224" s="3" t="s">
        <v>4685</v>
      </c>
      <c r="L224" s="3">
        <v>4</v>
      </c>
      <c r="M224" s="5" t="s">
        <v>5522</v>
      </c>
      <c r="N224" s="5" t="s">
        <v>5935</v>
      </c>
      <c r="O224" s="83" t="s">
        <v>5522</v>
      </c>
    </row>
    <row r="225" spans="1:15">
      <c r="A225" s="2" t="s">
        <v>5438</v>
      </c>
      <c r="B225" s="1"/>
      <c r="C225" s="1"/>
      <c r="D225" s="2" t="s">
        <v>5519</v>
      </c>
      <c r="E225" s="2" t="s">
        <v>4664</v>
      </c>
      <c r="F225" s="1" t="s">
        <v>5520</v>
      </c>
      <c r="G225" s="3">
        <f t="shared" si="7"/>
        <v>175.2</v>
      </c>
      <c r="H225" s="4">
        <v>41240</v>
      </c>
      <c r="I225" s="3" t="s">
        <v>4666</v>
      </c>
      <c r="J225" s="3" t="s">
        <v>5521</v>
      </c>
      <c r="K225" s="3" t="s">
        <v>4685</v>
      </c>
      <c r="L225" s="3">
        <v>10</v>
      </c>
      <c r="M225" s="5" t="s">
        <v>5522</v>
      </c>
      <c r="N225" s="5" t="s">
        <v>4977</v>
      </c>
      <c r="O225" s="83" t="s">
        <v>5523</v>
      </c>
    </row>
    <row r="226" spans="1:15">
      <c r="A226" s="2" t="s">
        <v>5438</v>
      </c>
      <c r="B226" s="1"/>
      <c r="C226" s="1"/>
      <c r="D226" s="1" t="s">
        <v>5519</v>
      </c>
      <c r="E226" s="2" t="s">
        <v>4664</v>
      </c>
      <c r="F226" s="1" t="s">
        <v>5649</v>
      </c>
      <c r="G226" s="3">
        <f t="shared" si="7"/>
        <v>192.72</v>
      </c>
      <c r="H226" s="4">
        <v>41240</v>
      </c>
      <c r="I226" s="3" t="s">
        <v>4666</v>
      </c>
      <c r="J226" s="3" t="s">
        <v>5650</v>
      </c>
      <c r="K226" s="3" t="s">
        <v>4685</v>
      </c>
      <c r="L226" s="3">
        <v>11</v>
      </c>
      <c r="M226" s="5" t="s">
        <v>5522</v>
      </c>
      <c r="N226" s="5" t="s">
        <v>4924</v>
      </c>
      <c r="O226" s="83" t="s">
        <v>5651</v>
      </c>
    </row>
    <row r="227" spans="1:15">
      <c r="A227" s="2" t="s">
        <v>5438</v>
      </c>
      <c r="B227" s="1"/>
      <c r="C227" s="1"/>
      <c r="D227" s="6" t="s">
        <v>5439</v>
      </c>
      <c r="E227" s="2" t="s">
        <v>4664</v>
      </c>
      <c r="F227" s="1" t="s">
        <v>5440</v>
      </c>
      <c r="G227" s="3">
        <f t="shared" si="7"/>
        <v>210.24</v>
      </c>
      <c r="H227" s="4">
        <v>41240</v>
      </c>
      <c r="I227" s="3" t="s">
        <v>4666</v>
      </c>
      <c r="J227" s="3" t="s">
        <v>5441</v>
      </c>
      <c r="K227" s="3" t="s">
        <v>4685</v>
      </c>
      <c r="L227" s="3">
        <v>12</v>
      </c>
      <c r="M227" s="5" t="s">
        <v>5442</v>
      </c>
      <c r="N227" s="5" t="s">
        <v>4770</v>
      </c>
      <c r="O227" s="83" t="s">
        <v>5442</v>
      </c>
    </row>
    <row r="228" spans="1:15">
      <c r="A228" s="2" t="s">
        <v>5438</v>
      </c>
      <c r="B228" s="1"/>
      <c r="C228" s="1"/>
      <c r="D228" s="6" t="s">
        <v>5439</v>
      </c>
      <c r="E228" s="2" t="s">
        <v>4664</v>
      </c>
      <c r="F228" s="1" t="s">
        <v>5443</v>
      </c>
      <c r="G228" s="3">
        <f t="shared" si="7"/>
        <v>227.76</v>
      </c>
      <c r="H228" s="4">
        <v>41240</v>
      </c>
      <c r="I228" s="3" t="s">
        <v>4666</v>
      </c>
      <c r="J228" s="3" t="s">
        <v>5444</v>
      </c>
      <c r="K228" s="3" t="s">
        <v>4685</v>
      </c>
      <c r="L228" s="3">
        <v>13</v>
      </c>
      <c r="M228" s="5" t="s">
        <v>5442</v>
      </c>
      <c r="N228" s="5" t="s">
        <v>4774</v>
      </c>
      <c r="O228" s="83" t="s">
        <v>5445</v>
      </c>
    </row>
    <row r="229" spans="1:15">
      <c r="A229" s="2" t="s">
        <v>5438</v>
      </c>
      <c r="B229" s="1"/>
      <c r="C229" s="1"/>
      <c r="D229" s="6" t="s">
        <v>5439</v>
      </c>
      <c r="E229" s="2" t="s">
        <v>4664</v>
      </c>
      <c r="F229" s="1" t="s">
        <v>5446</v>
      </c>
      <c r="G229" s="3">
        <f t="shared" si="7"/>
        <v>175.2</v>
      </c>
      <c r="H229" s="4">
        <v>41240</v>
      </c>
      <c r="I229" s="3" t="s">
        <v>4666</v>
      </c>
      <c r="J229" s="3" t="s">
        <v>5447</v>
      </c>
      <c r="K229" s="3" t="s">
        <v>4685</v>
      </c>
      <c r="L229" s="3">
        <v>10</v>
      </c>
      <c r="M229" s="5" t="s">
        <v>5448</v>
      </c>
      <c r="N229" s="5" t="s">
        <v>5449</v>
      </c>
      <c r="O229" s="83" t="s">
        <v>5448</v>
      </c>
    </row>
    <row r="230" spans="1:15">
      <c r="A230" s="2" t="s">
        <v>5438</v>
      </c>
      <c r="B230" s="1"/>
      <c r="C230" s="1"/>
      <c r="D230" s="6" t="s">
        <v>5439</v>
      </c>
      <c r="E230" s="2" t="s">
        <v>4664</v>
      </c>
      <c r="F230" s="1" t="s">
        <v>5508</v>
      </c>
      <c r="G230" s="3">
        <f t="shared" si="7"/>
        <v>227.76</v>
      </c>
      <c r="H230" s="4">
        <v>41240</v>
      </c>
      <c r="I230" s="3" t="s">
        <v>4666</v>
      </c>
      <c r="J230" s="3" t="s">
        <v>5509</v>
      </c>
      <c r="K230" s="3" t="s">
        <v>4685</v>
      </c>
      <c r="L230" s="3">
        <v>13</v>
      </c>
      <c r="M230" s="5" t="s">
        <v>5479</v>
      </c>
      <c r="N230" s="5" t="s">
        <v>5510</v>
      </c>
      <c r="O230" s="83" t="s">
        <v>5511</v>
      </c>
    </row>
    <row r="231" spans="1:15">
      <c r="A231" s="30" t="s">
        <v>5476</v>
      </c>
      <c r="B231" s="1"/>
      <c r="C231" s="1"/>
      <c r="D231" s="2" t="s">
        <v>5439</v>
      </c>
      <c r="E231" s="2" t="s">
        <v>4664</v>
      </c>
      <c r="F231" s="1" t="s">
        <v>5477</v>
      </c>
      <c r="G231" s="3">
        <f t="shared" si="7"/>
        <v>35.04</v>
      </c>
      <c r="H231" s="4">
        <v>41240</v>
      </c>
      <c r="I231" s="3" t="s">
        <v>4666</v>
      </c>
      <c r="J231" s="3" t="s">
        <v>5478</v>
      </c>
      <c r="K231" s="3" t="s">
        <v>4685</v>
      </c>
      <c r="L231" s="3">
        <v>2</v>
      </c>
      <c r="M231" s="5" t="s">
        <v>5479</v>
      </c>
      <c r="N231" s="5" t="s">
        <v>5028</v>
      </c>
      <c r="O231" s="83" t="s">
        <v>5480</v>
      </c>
    </row>
    <row r="232" spans="1:15">
      <c r="A232" s="30" t="s">
        <v>5481</v>
      </c>
      <c r="B232" s="1"/>
      <c r="C232" s="1"/>
      <c r="D232" s="2" t="s">
        <v>5482</v>
      </c>
      <c r="E232" s="2" t="s">
        <v>4664</v>
      </c>
      <c r="F232" s="1" t="s">
        <v>5483</v>
      </c>
      <c r="G232" s="3">
        <v>17.119</v>
      </c>
      <c r="H232" s="4">
        <v>41240</v>
      </c>
      <c r="I232" s="3" t="s">
        <v>4666</v>
      </c>
      <c r="J232" s="3" t="s">
        <v>5484</v>
      </c>
      <c r="K232" s="3" t="s">
        <v>4668</v>
      </c>
      <c r="L232" s="3" t="s">
        <v>4957</v>
      </c>
      <c r="M232" s="5" t="s">
        <v>5485</v>
      </c>
      <c r="N232" s="5" t="s">
        <v>5486</v>
      </c>
      <c r="O232" s="83" t="s">
        <v>5487</v>
      </c>
    </row>
    <row r="233" spans="1:15">
      <c r="A233" s="30" t="s">
        <v>5006</v>
      </c>
      <c r="B233" s="1"/>
      <c r="C233" s="1"/>
      <c r="D233" s="2" t="s">
        <v>5007</v>
      </c>
      <c r="E233" s="2" t="s">
        <v>4664</v>
      </c>
      <c r="F233" s="1" t="s">
        <v>5450</v>
      </c>
      <c r="G233" s="3">
        <v>52.56</v>
      </c>
      <c r="H233" s="4">
        <v>41240</v>
      </c>
      <c r="I233" s="3" t="s">
        <v>4666</v>
      </c>
      <c r="J233" s="3" t="s">
        <v>5451</v>
      </c>
      <c r="K233" s="3" t="s">
        <v>4668</v>
      </c>
      <c r="L233" s="3" t="s">
        <v>5267</v>
      </c>
      <c r="M233" s="5" t="s">
        <v>5452</v>
      </c>
      <c r="N233" s="5" t="s">
        <v>5453</v>
      </c>
      <c r="O233" s="83" t="s">
        <v>5454</v>
      </c>
    </row>
    <row r="234" spans="1:15">
      <c r="A234" s="30" t="s">
        <v>5652</v>
      </c>
      <c r="B234" s="1"/>
      <c r="C234" s="1"/>
      <c r="D234" s="2" t="s">
        <v>5653</v>
      </c>
      <c r="E234" s="2" t="s">
        <v>4664</v>
      </c>
      <c r="F234" s="1" t="s">
        <v>5654</v>
      </c>
      <c r="G234" s="3">
        <f>17.712*L234</f>
        <v>247.96799999999999</v>
      </c>
      <c r="H234" s="4">
        <v>41247</v>
      </c>
      <c r="I234" s="3" t="s">
        <v>5655</v>
      </c>
      <c r="J234" s="3" t="s">
        <v>5656</v>
      </c>
      <c r="K234" s="3" t="s">
        <v>4685</v>
      </c>
      <c r="L234" s="3">
        <v>14</v>
      </c>
      <c r="M234" s="5" t="s">
        <v>5657</v>
      </c>
      <c r="N234" s="5" t="s">
        <v>5658</v>
      </c>
      <c r="O234" s="83" t="s">
        <v>5659</v>
      </c>
    </row>
    <row r="235" spans="1:15">
      <c r="A235" s="30" t="s">
        <v>5688</v>
      </c>
      <c r="B235" s="1"/>
      <c r="C235" s="1"/>
      <c r="D235" s="2" t="s">
        <v>5037</v>
      </c>
      <c r="E235" s="2" t="s">
        <v>4664</v>
      </c>
      <c r="F235" s="1" t="s">
        <v>5689</v>
      </c>
      <c r="G235" s="3">
        <v>51.645000000000003</v>
      </c>
      <c r="H235" s="4">
        <v>41247</v>
      </c>
      <c r="I235" s="3" t="s">
        <v>4666</v>
      </c>
      <c r="J235" s="3" t="s">
        <v>5690</v>
      </c>
      <c r="K235" s="3" t="s">
        <v>4668</v>
      </c>
      <c r="L235" s="3" t="s">
        <v>5100</v>
      </c>
      <c r="M235" s="5" t="s">
        <v>5691</v>
      </c>
      <c r="N235" s="5" t="s">
        <v>5692</v>
      </c>
      <c r="O235" s="83" t="s">
        <v>5693</v>
      </c>
    </row>
    <row r="236" spans="1:15">
      <c r="A236" s="2" t="s">
        <v>5488</v>
      </c>
      <c r="B236" s="1"/>
      <c r="C236" s="1"/>
      <c r="D236" s="2" t="s">
        <v>5489</v>
      </c>
      <c r="E236" s="2" t="s">
        <v>4664</v>
      </c>
      <c r="F236" s="1" t="s">
        <v>5524</v>
      </c>
      <c r="G236" s="3">
        <f>17.712*L236</f>
        <v>141.696</v>
      </c>
      <c r="H236" s="4">
        <v>41248</v>
      </c>
      <c r="I236" s="3" t="s">
        <v>4692</v>
      </c>
      <c r="J236" s="3" t="s">
        <v>5525</v>
      </c>
      <c r="K236" s="3" t="s">
        <v>4685</v>
      </c>
      <c r="L236" s="3">
        <v>8</v>
      </c>
      <c r="M236" s="5" t="s">
        <v>5492</v>
      </c>
      <c r="N236" s="5" t="s">
        <v>5526</v>
      </c>
      <c r="O236" s="83" t="s">
        <v>5492</v>
      </c>
    </row>
    <row r="237" spans="1:15">
      <c r="A237" s="2" t="s">
        <v>5488</v>
      </c>
      <c r="B237" s="1"/>
      <c r="C237" s="1"/>
      <c r="D237" s="2" t="s">
        <v>5489</v>
      </c>
      <c r="E237" s="2" t="s">
        <v>4664</v>
      </c>
      <c r="F237" s="1" t="s">
        <v>5490</v>
      </c>
      <c r="G237" s="3">
        <f>17.712*L237</f>
        <v>159.40799999999999</v>
      </c>
      <c r="H237" s="4">
        <v>41248</v>
      </c>
      <c r="I237" s="3" t="s">
        <v>5021</v>
      </c>
      <c r="J237" s="3" t="s">
        <v>5491</v>
      </c>
      <c r="K237" s="3" t="s">
        <v>4685</v>
      </c>
      <c r="L237" s="3">
        <v>9</v>
      </c>
      <c r="M237" s="5" t="s">
        <v>5492</v>
      </c>
      <c r="N237" s="5" t="s">
        <v>5493</v>
      </c>
      <c r="O237" s="83" t="s">
        <v>5494</v>
      </c>
    </row>
    <row r="238" spans="1:15">
      <c r="A238" s="50" t="s">
        <v>4723</v>
      </c>
      <c r="B238" s="1"/>
      <c r="C238" s="1"/>
      <c r="D238" s="2" t="s">
        <v>4724</v>
      </c>
      <c r="E238" s="2" t="s">
        <v>4664</v>
      </c>
      <c r="F238" s="1" t="s">
        <v>5555</v>
      </c>
      <c r="G238" s="3">
        <v>68.215000000000003</v>
      </c>
      <c r="H238" s="4">
        <v>41248</v>
      </c>
      <c r="I238" s="3" t="s">
        <v>4666</v>
      </c>
      <c r="J238" s="3" t="s">
        <v>5556</v>
      </c>
      <c r="K238" s="3" t="s">
        <v>4668</v>
      </c>
      <c r="L238" s="3" t="s">
        <v>5557</v>
      </c>
      <c r="M238" s="5" t="s">
        <v>5558</v>
      </c>
      <c r="N238" s="5" t="s">
        <v>5559</v>
      </c>
      <c r="O238" s="83" t="s">
        <v>5560</v>
      </c>
    </row>
    <row r="239" spans="1:15">
      <c r="A239" s="50" t="s">
        <v>4723</v>
      </c>
      <c r="B239" s="1"/>
      <c r="C239" s="1"/>
      <c r="D239" s="2" t="s">
        <v>4724</v>
      </c>
      <c r="E239" s="2" t="s">
        <v>4664</v>
      </c>
      <c r="F239" s="1" t="s">
        <v>5561</v>
      </c>
      <c r="G239" s="3">
        <v>17.52</v>
      </c>
      <c r="H239" s="4">
        <v>41248</v>
      </c>
      <c r="I239" s="3" t="s">
        <v>4666</v>
      </c>
      <c r="J239" s="3" t="s">
        <v>5562</v>
      </c>
      <c r="K239" s="3" t="s">
        <v>4668</v>
      </c>
      <c r="L239" s="3" t="s">
        <v>5563</v>
      </c>
      <c r="M239" s="5" t="s">
        <v>5564</v>
      </c>
      <c r="N239" s="5" t="s">
        <v>5565</v>
      </c>
      <c r="O239" s="83" t="s">
        <v>5566</v>
      </c>
    </row>
    <row r="240" spans="1:15">
      <c r="A240" s="2" t="s">
        <v>5481</v>
      </c>
      <c r="B240" s="1"/>
      <c r="C240" s="1"/>
      <c r="D240" s="1" t="s">
        <v>5482</v>
      </c>
      <c r="E240" s="2" t="s">
        <v>4664</v>
      </c>
      <c r="F240" s="1" t="s">
        <v>5895</v>
      </c>
      <c r="G240" s="3">
        <v>34.161999999999999</v>
      </c>
      <c r="H240" s="4">
        <v>41248</v>
      </c>
      <c r="I240" s="3" t="s">
        <v>4666</v>
      </c>
      <c r="J240" s="3" t="s">
        <v>5896</v>
      </c>
      <c r="K240" s="3" t="s">
        <v>4668</v>
      </c>
      <c r="L240" s="3" t="s">
        <v>4676</v>
      </c>
      <c r="M240" s="5" t="s">
        <v>5897</v>
      </c>
      <c r="N240" s="5" t="s">
        <v>5898</v>
      </c>
      <c r="O240" s="83" t="s">
        <v>5899</v>
      </c>
    </row>
    <row r="241" spans="1:15">
      <c r="A241" s="30" t="s">
        <v>5694</v>
      </c>
      <c r="B241" s="1"/>
      <c r="C241" s="1"/>
      <c r="D241" s="2" t="s">
        <v>5695</v>
      </c>
      <c r="E241" s="2" t="s">
        <v>4664</v>
      </c>
      <c r="F241" s="1" t="s">
        <v>5696</v>
      </c>
      <c r="G241" s="3">
        <v>17.23</v>
      </c>
      <c r="H241" s="4">
        <v>41248</v>
      </c>
      <c r="I241" s="3" t="s">
        <v>4666</v>
      </c>
      <c r="J241" s="3" t="s">
        <v>5697</v>
      </c>
      <c r="K241" s="3" t="s">
        <v>4668</v>
      </c>
      <c r="L241" s="3" t="s">
        <v>4957</v>
      </c>
      <c r="M241" s="5" t="s">
        <v>5698</v>
      </c>
      <c r="N241" s="5" t="s">
        <v>5699</v>
      </c>
      <c r="O241" s="83" t="s">
        <v>5700</v>
      </c>
    </row>
    <row r="242" spans="1:15">
      <c r="A242" s="50" t="s">
        <v>5539</v>
      </c>
      <c r="B242" s="1"/>
      <c r="C242" s="1"/>
      <c r="D242" s="2" t="s">
        <v>4748</v>
      </c>
      <c r="E242" s="2" t="s">
        <v>4664</v>
      </c>
      <c r="F242" s="1" t="s">
        <v>5540</v>
      </c>
      <c r="G242" s="3">
        <v>86.587000000000003</v>
      </c>
      <c r="H242" s="4">
        <v>41248</v>
      </c>
      <c r="I242" s="3" t="s">
        <v>4666</v>
      </c>
      <c r="J242" s="3" t="s">
        <v>5541</v>
      </c>
      <c r="K242" s="3" t="s">
        <v>4668</v>
      </c>
      <c r="L242" s="3" t="s">
        <v>5542</v>
      </c>
      <c r="M242" s="5" t="s">
        <v>5543</v>
      </c>
      <c r="N242" s="5" t="s">
        <v>5544</v>
      </c>
      <c r="O242" s="83" t="s">
        <v>5545</v>
      </c>
    </row>
    <row r="243" spans="1:15">
      <c r="A243" s="2" t="s">
        <v>5036</v>
      </c>
      <c r="B243" s="1"/>
      <c r="C243" s="1"/>
      <c r="D243" s="1" t="s">
        <v>5037</v>
      </c>
      <c r="E243" s="2" t="s">
        <v>4664</v>
      </c>
      <c r="F243" s="1" t="s">
        <v>5701</v>
      </c>
      <c r="G243" s="3">
        <v>51.780999999999999</v>
      </c>
      <c r="H243" s="4">
        <v>41248</v>
      </c>
      <c r="I243" s="3" t="s">
        <v>4666</v>
      </c>
      <c r="J243" s="3" t="s">
        <v>5702</v>
      </c>
      <c r="K243" s="3" t="s">
        <v>4668</v>
      </c>
      <c r="L243" s="3" t="s">
        <v>5100</v>
      </c>
      <c r="M243" s="5" t="s">
        <v>5703</v>
      </c>
      <c r="N243" s="5" t="s">
        <v>5704</v>
      </c>
      <c r="O243" s="83" t="s">
        <v>5705</v>
      </c>
    </row>
    <row r="244" spans="1:15">
      <c r="A244" s="2" t="s">
        <v>5500</v>
      </c>
      <c r="B244" s="1"/>
      <c r="C244" s="1"/>
      <c r="D244" s="1" t="s">
        <v>5501</v>
      </c>
      <c r="E244" s="2" t="s">
        <v>4664</v>
      </c>
      <c r="F244" s="1" t="s">
        <v>5660</v>
      </c>
      <c r="G244" s="3">
        <f>17.498*L244</f>
        <v>69.992000000000004</v>
      </c>
      <c r="H244" s="4">
        <v>41250</v>
      </c>
      <c r="I244" s="3" t="s">
        <v>4692</v>
      </c>
      <c r="J244" s="3" t="s">
        <v>5661</v>
      </c>
      <c r="K244" s="3" t="s">
        <v>4685</v>
      </c>
      <c r="L244" s="3">
        <v>4</v>
      </c>
      <c r="M244" s="5" t="s">
        <v>5552</v>
      </c>
      <c r="N244" s="5" t="s">
        <v>5662</v>
      </c>
      <c r="O244" s="83" t="s">
        <v>5663</v>
      </c>
    </row>
    <row r="245" spans="1:15">
      <c r="A245" s="2" t="s">
        <v>5567</v>
      </c>
      <c r="B245" s="3"/>
      <c r="C245" s="1"/>
      <c r="D245" s="1" t="s">
        <v>5489</v>
      </c>
      <c r="E245" s="2" t="s">
        <v>4664</v>
      </c>
      <c r="F245" s="1" t="s">
        <v>5568</v>
      </c>
      <c r="G245" s="3">
        <f>17.712*L245</f>
        <v>106.27199999999999</v>
      </c>
      <c r="H245" s="4">
        <v>41250</v>
      </c>
      <c r="I245" s="3" t="s">
        <v>4692</v>
      </c>
      <c r="J245" s="3" t="s">
        <v>5569</v>
      </c>
      <c r="K245" s="3" t="s">
        <v>4685</v>
      </c>
      <c r="L245" s="3">
        <v>6</v>
      </c>
      <c r="M245" s="5" t="s">
        <v>5492</v>
      </c>
      <c r="N245" s="5" t="s">
        <v>5570</v>
      </c>
      <c r="O245" s="83" t="s">
        <v>5571</v>
      </c>
    </row>
    <row r="246" spans="1:15">
      <c r="A246" s="2" t="s">
        <v>5706</v>
      </c>
      <c r="B246" s="1"/>
      <c r="C246" s="1"/>
      <c r="D246" s="1" t="s">
        <v>5489</v>
      </c>
      <c r="E246" s="2" t="s">
        <v>4664</v>
      </c>
      <c r="F246" s="1" t="s">
        <v>5812</v>
      </c>
      <c r="G246" s="3">
        <f>17.712*L246</f>
        <v>212.54399999999998</v>
      </c>
      <c r="H246" s="4">
        <v>41250</v>
      </c>
      <c r="I246" s="3" t="s">
        <v>4692</v>
      </c>
      <c r="J246" s="3" t="s">
        <v>5813</v>
      </c>
      <c r="K246" s="3" t="s">
        <v>4685</v>
      </c>
      <c r="L246" s="3">
        <v>12</v>
      </c>
      <c r="M246" s="5" t="s">
        <v>5709</v>
      </c>
      <c r="N246" s="5" t="s">
        <v>4770</v>
      </c>
      <c r="O246" s="83" t="s">
        <v>5709</v>
      </c>
    </row>
    <row r="247" spans="1:15">
      <c r="A247" s="2" t="s">
        <v>5706</v>
      </c>
      <c r="B247" s="1"/>
      <c r="C247" s="1"/>
      <c r="D247" s="1" t="s">
        <v>5489</v>
      </c>
      <c r="E247" s="2" t="s">
        <v>4664</v>
      </c>
      <c r="F247" s="1" t="s">
        <v>5707</v>
      </c>
      <c r="G247" s="3">
        <f>17.712*L247</f>
        <v>230.256</v>
      </c>
      <c r="H247" s="4">
        <v>41250</v>
      </c>
      <c r="I247" s="3" t="s">
        <v>4692</v>
      </c>
      <c r="J247" s="3" t="s">
        <v>5708</v>
      </c>
      <c r="K247" s="3" t="s">
        <v>4685</v>
      </c>
      <c r="L247" s="3">
        <v>13</v>
      </c>
      <c r="M247" s="5" t="s">
        <v>5709</v>
      </c>
      <c r="N247" s="5" t="s">
        <v>4774</v>
      </c>
      <c r="O247" s="83" t="s">
        <v>5710</v>
      </c>
    </row>
    <row r="248" spans="1:15">
      <c r="A248" s="2" t="s">
        <v>5706</v>
      </c>
      <c r="B248" s="1"/>
      <c r="C248" s="1"/>
      <c r="D248" s="1" t="s">
        <v>5489</v>
      </c>
      <c r="E248" s="2" t="s">
        <v>4664</v>
      </c>
      <c r="F248" s="1" t="s">
        <v>5711</v>
      </c>
      <c r="G248" s="3">
        <f>17.712*L248</f>
        <v>265.68</v>
      </c>
      <c r="H248" s="4">
        <v>41250</v>
      </c>
      <c r="I248" s="3" t="s">
        <v>4692</v>
      </c>
      <c r="J248" s="3" t="s">
        <v>5712</v>
      </c>
      <c r="K248" s="3" t="s">
        <v>4685</v>
      </c>
      <c r="L248" s="3">
        <v>15</v>
      </c>
      <c r="M248" s="5" t="s">
        <v>5713</v>
      </c>
      <c r="N248" s="5" t="s">
        <v>5714</v>
      </c>
      <c r="O248" s="83" t="s">
        <v>5713</v>
      </c>
    </row>
    <row r="249" spans="1:15">
      <c r="A249" s="2" t="s">
        <v>5119</v>
      </c>
      <c r="B249" s="1"/>
      <c r="C249" s="1" t="s">
        <v>5120</v>
      </c>
      <c r="D249" s="1" t="s">
        <v>5055</v>
      </c>
      <c r="E249" s="2" t="s">
        <v>4664</v>
      </c>
      <c r="F249" s="1" t="s">
        <v>5902</v>
      </c>
      <c r="G249" s="3">
        <f>6.405*L249</f>
        <v>160.125</v>
      </c>
      <c r="H249" s="4">
        <v>41250</v>
      </c>
      <c r="I249" s="3" t="s">
        <v>5057</v>
      </c>
      <c r="J249" s="3" t="s">
        <v>5903</v>
      </c>
      <c r="K249" s="3" t="s">
        <v>4685</v>
      </c>
      <c r="L249" s="3">
        <v>25</v>
      </c>
      <c r="M249" s="5" t="s">
        <v>5904</v>
      </c>
      <c r="N249" s="5" t="s">
        <v>5060</v>
      </c>
      <c r="O249" s="83" t="s">
        <v>5904</v>
      </c>
    </row>
    <row r="250" spans="1:15">
      <c r="A250" s="2" t="s">
        <v>4899</v>
      </c>
      <c r="B250" s="1"/>
      <c r="C250" s="1"/>
      <c r="D250" s="1" t="s">
        <v>4901</v>
      </c>
      <c r="E250" s="2" t="s">
        <v>4664</v>
      </c>
      <c r="F250" s="1" t="s">
        <v>5786</v>
      </c>
      <c r="G250" s="3">
        <f>17.52*L250</f>
        <v>175.2</v>
      </c>
      <c r="H250" s="4">
        <v>41250</v>
      </c>
      <c r="I250" s="3" t="s">
        <v>4666</v>
      </c>
      <c r="J250" s="3" t="s">
        <v>5787</v>
      </c>
      <c r="K250" s="3" t="s">
        <v>4685</v>
      </c>
      <c r="L250" s="3">
        <v>10</v>
      </c>
      <c r="M250" s="5" t="s">
        <v>5280</v>
      </c>
      <c r="N250" s="5" t="s">
        <v>5402</v>
      </c>
      <c r="O250" s="83" t="s">
        <v>5788</v>
      </c>
    </row>
    <row r="251" spans="1:15">
      <c r="A251" s="30" t="s">
        <v>5344</v>
      </c>
      <c r="B251" s="1"/>
      <c r="C251" s="1"/>
      <c r="D251" s="2" t="s">
        <v>4901</v>
      </c>
      <c r="E251" s="2" t="s">
        <v>4664</v>
      </c>
      <c r="F251" s="1" t="s">
        <v>5789</v>
      </c>
      <c r="G251" s="3">
        <f>17.52*L251</f>
        <v>35.04</v>
      </c>
      <c r="H251" s="4">
        <v>41250</v>
      </c>
      <c r="I251" s="3" t="s">
        <v>4666</v>
      </c>
      <c r="J251" s="3" t="s">
        <v>5790</v>
      </c>
      <c r="K251" s="3" t="s">
        <v>4685</v>
      </c>
      <c r="L251" s="3">
        <v>2</v>
      </c>
      <c r="M251" s="5" t="s">
        <v>5791</v>
      </c>
      <c r="N251" s="5" t="s">
        <v>5792</v>
      </c>
      <c r="O251" s="83" t="s">
        <v>5791</v>
      </c>
    </row>
    <row r="252" spans="1:15">
      <c r="A252" s="30" t="s">
        <v>4912</v>
      </c>
      <c r="B252" s="1"/>
      <c r="C252" s="1" t="s">
        <v>4811</v>
      </c>
      <c r="D252" s="7" t="s">
        <v>5546</v>
      </c>
      <c r="E252" s="2" t="s">
        <v>4664</v>
      </c>
      <c r="F252" s="1" t="s">
        <v>5547</v>
      </c>
      <c r="G252" s="3">
        <f>17.52*L252</f>
        <v>175.2</v>
      </c>
      <c r="H252" s="4">
        <v>41250</v>
      </c>
      <c r="I252" s="3" t="s">
        <v>4692</v>
      </c>
      <c r="J252" s="3" t="s">
        <v>5548</v>
      </c>
      <c r="K252" s="3" t="s">
        <v>4685</v>
      </c>
      <c r="L252" s="3">
        <v>10</v>
      </c>
      <c r="M252" s="5" t="s">
        <v>5549</v>
      </c>
      <c r="N252" s="5" t="s">
        <v>4866</v>
      </c>
      <c r="O252" s="83" t="s">
        <v>5549</v>
      </c>
    </row>
    <row r="253" spans="1:15">
      <c r="A253" s="30" t="s">
        <v>4912</v>
      </c>
      <c r="B253" s="1"/>
      <c r="C253" s="1" t="s">
        <v>4811</v>
      </c>
      <c r="D253" s="7" t="s">
        <v>5546</v>
      </c>
      <c r="E253" s="2" t="s">
        <v>4664</v>
      </c>
      <c r="F253" s="1" t="s">
        <v>5637</v>
      </c>
      <c r="G253" s="3">
        <f>17.52*L253</f>
        <v>175.2</v>
      </c>
      <c r="H253" s="4">
        <v>41250</v>
      </c>
      <c r="I253" s="3" t="s">
        <v>4692</v>
      </c>
      <c r="J253" s="3" t="s">
        <v>5638</v>
      </c>
      <c r="K253" s="3" t="s">
        <v>4685</v>
      </c>
      <c r="L253" s="3">
        <v>10</v>
      </c>
      <c r="M253" s="5" t="s">
        <v>5639</v>
      </c>
      <c r="N253" s="5" t="s">
        <v>5640</v>
      </c>
      <c r="O253" s="83" t="s">
        <v>5639</v>
      </c>
    </row>
    <row r="254" spans="1:15">
      <c r="A254" s="30" t="s">
        <v>4912</v>
      </c>
      <c r="B254" s="1"/>
      <c r="C254" s="1" t="s">
        <v>4811</v>
      </c>
      <c r="D254" s="7" t="s">
        <v>5546</v>
      </c>
      <c r="E254" s="2" t="s">
        <v>4664</v>
      </c>
      <c r="F254" s="1" t="s">
        <v>5632</v>
      </c>
      <c r="G254" s="3">
        <f>17.52*L254</f>
        <v>175.2</v>
      </c>
      <c r="H254" s="4">
        <v>41250</v>
      </c>
      <c r="I254" s="3" t="s">
        <v>4692</v>
      </c>
      <c r="J254" s="3" t="s">
        <v>5633</v>
      </c>
      <c r="K254" s="3" t="s">
        <v>4685</v>
      </c>
      <c r="L254" s="3">
        <v>10</v>
      </c>
      <c r="M254" s="5" t="s">
        <v>5634</v>
      </c>
      <c r="N254" s="5" t="s">
        <v>5635</v>
      </c>
      <c r="O254" s="83" t="s">
        <v>5636</v>
      </c>
    </row>
    <row r="255" spans="1:15">
      <c r="A255" s="30" t="s">
        <v>5793</v>
      </c>
      <c r="B255" s="1"/>
      <c r="C255" s="1"/>
      <c r="D255" s="2" t="s">
        <v>4690</v>
      </c>
      <c r="E255" s="2" t="s">
        <v>4664</v>
      </c>
      <c r="F255" s="1" t="s">
        <v>5794</v>
      </c>
      <c r="G255" s="3">
        <f>18.708*L255</f>
        <v>37.415999999999997</v>
      </c>
      <c r="H255" s="4">
        <v>41250</v>
      </c>
      <c r="I255" s="3" t="s">
        <v>4710</v>
      </c>
      <c r="J255" s="3" t="s">
        <v>5795</v>
      </c>
      <c r="K255" s="3" t="s">
        <v>4685</v>
      </c>
      <c r="L255" s="3">
        <v>2</v>
      </c>
      <c r="M255" s="5" t="s">
        <v>5796</v>
      </c>
      <c r="N255" s="5" t="s">
        <v>5188</v>
      </c>
      <c r="O255" s="83" t="s">
        <v>5796</v>
      </c>
    </row>
    <row r="256" spans="1:15">
      <c r="A256" s="30" t="s">
        <v>5797</v>
      </c>
      <c r="B256" s="1"/>
      <c r="C256" s="1"/>
      <c r="D256" s="2" t="s">
        <v>5798</v>
      </c>
      <c r="E256" s="2" t="s">
        <v>4664</v>
      </c>
      <c r="F256" s="1" t="s">
        <v>5799</v>
      </c>
      <c r="G256" s="3">
        <f>17.52*L256</f>
        <v>17.52</v>
      </c>
      <c r="H256" s="4">
        <v>41250</v>
      </c>
      <c r="I256" s="3" t="s">
        <v>4692</v>
      </c>
      <c r="J256" s="3" t="s">
        <v>5800</v>
      </c>
      <c r="K256" s="3" t="s">
        <v>4685</v>
      </c>
      <c r="L256" s="3">
        <v>1</v>
      </c>
      <c r="M256" s="5" t="s">
        <v>5801</v>
      </c>
      <c r="N256" s="5" t="s">
        <v>5427</v>
      </c>
      <c r="O256" s="83" t="s">
        <v>5802</v>
      </c>
    </row>
    <row r="257" spans="1:15">
      <c r="A257" s="30" t="s">
        <v>5803</v>
      </c>
      <c r="B257" s="1"/>
      <c r="C257" s="1"/>
      <c r="D257" s="2" t="s">
        <v>5804</v>
      </c>
      <c r="E257" s="2" t="s">
        <v>4664</v>
      </c>
      <c r="F257" s="1" t="s">
        <v>5805</v>
      </c>
      <c r="G257" s="3">
        <f>17.52*L257</f>
        <v>35.04</v>
      </c>
      <c r="H257" s="4">
        <v>41250</v>
      </c>
      <c r="I257" s="3" t="s">
        <v>473</v>
      </c>
      <c r="J257" s="3" t="s">
        <v>9286</v>
      </c>
      <c r="K257" s="3" t="s">
        <v>4685</v>
      </c>
      <c r="L257" s="3">
        <v>2</v>
      </c>
      <c r="M257" s="5" t="s">
        <v>5806</v>
      </c>
      <c r="N257" s="5" t="s">
        <v>5807</v>
      </c>
      <c r="O257" s="83" t="s">
        <v>5808</v>
      </c>
    </row>
    <row r="258" spans="1:15">
      <c r="A258" s="30" t="s">
        <v>5982</v>
      </c>
      <c r="B258" s="1"/>
      <c r="C258" s="1"/>
      <c r="D258" s="2" t="s">
        <v>5983</v>
      </c>
      <c r="E258" s="2" t="s">
        <v>4664</v>
      </c>
      <c r="F258" s="1" t="s">
        <v>5984</v>
      </c>
      <c r="G258" s="3">
        <f>18.708*L258</f>
        <v>37.415999999999997</v>
      </c>
      <c r="H258" s="4">
        <v>41250</v>
      </c>
      <c r="I258" s="3" t="s">
        <v>5655</v>
      </c>
      <c r="J258" s="3" t="s">
        <v>5985</v>
      </c>
      <c r="K258" s="3" t="s">
        <v>4685</v>
      </c>
      <c r="L258" s="3">
        <v>2</v>
      </c>
      <c r="M258" s="5" t="s">
        <v>5986</v>
      </c>
      <c r="N258" s="5" t="s">
        <v>5188</v>
      </c>
      <c r="O258" s="83" t="s">
        <v>5987</v>
      </c>
    </row>
    <row r="259" spans="1:15">
      <c r="A259" s="30" t="s">
        <v>5664</v>
      </c>
      <c r="B259" s="1"/>
      <c r="C259" s="1"/>
      <c r="D259" s="7" t="s">
        <v>5665</v>
      </c>
      <c r="E259" s="2" t="s">
        <v>4664</v>
      </c>
      <c r="F259" s="1" t="s">
        <v>5715</v>
      </c>
      <c r="G259" s="3">
        <f>17.52*L259</f>
        <v>35.04</v>
      </c>
      <c r="H259" s="4">
        <v>41250</v>
      </c>
      <c r="I259" s="3" t="s">
        <v>4692</v>
      </c>
      <c r="J259" s="3" t="s">
        <v>5716</v>
      </c>
      <c r="K259" s="3" t="s">
        <v>4685</v>
      </c>
      <c r="L259" s="3">
        <v>2</v>
      </c>
      <c r="M259" s="5" t="s">
        <v>5717</v>
      </c>
      <c r="N259" s="5" t="s">
        <v>5324</v>
      </c>
      <c r="O259" s="83" t="s">
        <v>5717</v>
      </c>
    </row>
    <row r="260" spans="1:15">
      <c r="A260" s="30" t="s">
        <v>5905</v>
      </c>
      <c r="B260" s="1"/>
      <c r="C260" s="1"/>
      <c r="D260" s="7" t="s">
        <v>5489</v>
      </c>
      <c r="E260" s="2" t="s">
        <v>4664</v>
      </c>
      <c r="F260" s="1" t="s">
        <v>5906</v>
      </c>
      <c r="G260" s="3">
        <f>17.712*L260</f>
        <v>35.423999999999999</v>
      </c>
      <c r="H260" s="4">
        <v>41250</v>
      </c>
      <c r="I260" s="3" t="s">
        <v>4733</v>
      </c>
      <c r="J260" s="3" t="s">
        <v>5907</v>
      </c>
      <c r="K260" s="3" t="s">
        <v>4685</v>
      </c>
      <c r="L260" s="3">
        <v>2</v>
      </c>
      <c r="M260" s="5" t="s">
        <v>5492</v>
      </c>
      <c r="N260" s="5" t="s">
        <v>5908</v>
      </c>
      <c r="O260" s="83" t="s">
        <v>5909</v>
      </c>
    </row>
    <row r="261" spans="1:15">
      <c r="A261" s="30" t="s">
        <v>5527</v>
      </c>
      <c r="B261" s="1"/>
      <c r="C261" s="1"/>
      <c r="D261" s="2" t="s">
        <v>5528</v>
      </c>
      <c r="E261" s="2" t="s">
        <v>4664</v>
      </c>
      <c r="F261" s="1" t="s">
        <v>5529</v>
      </c>
      <c r="G261" s="3">
        <f>17.52*L261</f>
        <v>52.56</v>
      </c>
      <c r="H261" s="4">
        <v>41250</v>
      </c>
      <c r="I261" s="3" t="s">
        <v>4666</v>
      </c>
      <c r="J261" s="3" t="s">
        <v>5530</v>
      </c>
      <c r="K261" s="3" t="s">
        <v>4685</v>
      </c>
      <c r="L261" s="3">
        <v>3</v>
      </c>
      <c r="M261" s="5" t="s">
        <v>5531</v>
      </c>
      <c r="N261" s="5" t="s">
        <v>5532</v>
      </c>
      <c r="O261" s="83" t="s">
        <v>5531</v>
      </c>
    </row>
    <row r="262" spans="1:15">
      <c r="A262" s="30" t="s">
        <v>5533</v>
      </c>
      <c r="B262" s="1"/>
      <c r="C262" s="1"/>
      <c r="D262" s="2" t="s">
        <v>5534</v>
      </c>
      <c r="E262" s="2" t="s">
        <v>4664</v>
      </c>
      <c r="F262" s="1" t="s">
        <v>5535</v>
      </c>
      <c r="G262" s="3">
        <f>18.708*L262</f>
        <v>56.123999999999995</v>
      </c>
      <c r="H262" s="4">
        <v>41250</v>
      </c>
      <c r="I262" s="3" t="s">
        <v>5536</v>
      </c>
      <c r="J262" s="3" t="s">
        <v>5537</v>
      </c>
      <c r="K262" s="3" t="s">
        <v>4685</v>
      </c>
      <c r="L262" s="3">
        <v>3</v>
      </c>
      <c r="M262" s="5" t="s">
        <v>5538</v>
      </c>
      <c r="N262" s="5" t="s">
        <v>5532</v>
      </c>
      <c r="O262" s="83" t="s">
        <v>5538</v>
      </c>
    </row>
    <row r="263" spans="1:15">
      <c r="A263" s="2" t="s">
        <v>5189</v>
      </c>
      <c r="B263" s="1" t="s">
        <v>5190</v>
      </c>
      <c r="C263" s="1"/>
      <c r="D263" s="1" t="s">
        <v>4731</v>
      </c>
      <c r="E263" s="2" t="s">
        <v>4664</v>
      </c>
      <c r="F263" s="1" t="s">
        <v>6081</v>
      </c>
      <c r="G263" s="3">
        <f>29.101*L263/2</f>
        <v>29.100999999999999</v>
      </c>
      <c r="H263" s="4">
        <v>41250</v>
      </c>
      <c r="I263" s="3" t="s">
        <v>5192</v>
      </c>
      <c r="J263" s="3" t="s">
        <v>6082</v>
      </c>
      <c r="K263" s="3" t="s">
        <v>4685</v>
      </c>
      <c r="L263" s="3">
        <v>2</v>
      </c>
      <c r="M263" s="5" t="s">
        <v>5341</v>
      </c>
      <c r="N263" s="5" t="s">
        <v>5418</v>
      </c>
      <c r="O263" s="83" t="s">
        <v>6083</v>
      </c>
    </row>
    <row r="264" spans="1:15">
      <c r="A264" s="2" t="s">
        <v>5189</v>
      </c>
      <c r="B264" s="1" t="s">
        <v>5190</v>
      </c>
      <c r="C264" s="1"/>
      <c r="D264" s="1" t="s">
        <v>4731</v>
      </c>
      <c r="E264" s="2" t="s">
        <v>4664</v>
      </c>
      <c r="F264" s="1" t="s">
        <v>6084</v>
      </c>
      <c r="G264" s="3">
        <f>29.101*L264/2</f>
        <v>218.25749999999999</v>
      </c>
      <c r="H264" s="4">
        <v>41250</v>
      </c>
      <c r="I264" s="3" t="s">
        <v>5192</v>
      </c>
      <c r="J264" s="3" t="s">
        <v>6085</v>
      </c>
      <c r="K264" s="3" t="s">
        <v>4685</v>
      </c>
      <c r="L264" s="3">
        <v>15</v>
      </c>
      <c r="M264" s="5" t="s">
        <v>5392</v>
      </c>
      <c r="N264" s="5" t="s">
        <v>5714</v>
      </c>
      <c r="O264" s="83" t="s">
        <v>6086</v>
      </c>
    </row>
    <row r="265" spans="1:15">
      <c r="A265" s="50" t="s">
        <v>5572</v>
      </c>
      <c r="B265" s="1"/>
      <c r="C265" s="1"/>
      <c r="D265" s="2" t="s">
        <v>5573</v>
      </c>
      <c r="E265" s="2" t="s">
        <v>4664</v>
      </c>
      <c r="F265" s="1" t="s">
        <v>5574</v>
      </c>
      <c r="G265" s="3">
        <v>30.756</v>
      </c>
      <c r="H265" s="4">
        <v>41254</v>
      </c>
      <c r="I265" s="3" t="s">
        <v>4666</v>
      </c>
      <c r="J265" s="3" t="s">
        <v>5575</v>
      </c>
      <c r="K265" s="3" t="s">
        <v>4668</v>
      </c>
      <c r="L265" s="3" t="s">
        <v>5576</v>
      </c>
      <c r="M265" s="5" t="s">
        <v>5577</v>
      </c>
      <c r="N265" s="5" t="s">
        <v>5578</v>
      </c>
      <c r="O265" s="83" t="s">
        <v>5579</v>
      </c>
    </row>
    <row r="266" spans="1:15">
      <c r="A266" s="30" t="s">
        <v>5718</v>
      </c>
      <c r="B266" s="1"/>
      <c r="C266" s="1"/>
      <c r="D266" s="2" t="s">
        <v>5719</v>
      </c>
      <c r="E266" s="2" t="s">
        <v>4664</v>
      </c>
      <c r="F266" s="1" t="s">
        <v>5720</v>
      </c>
      <c r="G266" s="3">
        <v>30.355</v>
      </c>
      <c r="H266" s="4">
        <v>41254</v>
      </c>
      <c r="I266" s="3" t="s">
        <v>4666</v>
      </c>
      <c r="J266" s="3" t="s">
        <v>5721</v>
      </c>
      <c r="K266" s="3" t="s">
        <v>4668</v>
      </c>
      <c r="L266" s="3" t="s">
        <v>5576</v>
      </c>
      <c r="M266" s="5" t="s">
        <v>5722</v>
      </c>
      <c r="N266" s="5" t="s">
        <v>5723</v>
      </c>
      <c r="O266" s="83" t="s">
        <v>5724</v>
      </c>
    </row>
    <row r="267" spans="1:15">
      <c r="A267" s="2" t="s">
        <v>5438</v>
      </c>
      <c r="B267" s="1"/>
      <c r="C267" s="1" t="s">
        <v>5519</v>
      </c>
      <c r="D267" s="1" t="s">
        <v>5439</v>
      </c>
      <c r="E267" s="2" t="s">
        <v>4664</v>
      </c>
      <c r="F267" s="1" t="s">
        <v>5725</v>
      </c>
      <c r="G267" s="3">
        <f>17.52*L267</f>
        <v>210.24</v>
      </c>
      <c r="H267" s="4">
        <v>41254</v>
      </c>
      <c r="I267" s="3" t="s">
        <v>4666</v>
      </c>
      <c r="J267" s="3" t="s">
        <v>5726</v>
      </c>
      <c r="K267" s="3" t="s">
        <v>4685</v>
      </c>
      <c r="L267" s="3">
        <v>12</v>
      </c>
      <c r="M267" s="5" t="s">
        <v>5727</v>
      </c>
      <c r="N267" s="5" t="s">
        <v>4770</v>
      </c>
      <c r="O267" s="83" t="s">
        <v>5728</v>
      </c>
    </row>
    <row r="268" spans="1:15">
      <c r="A268" s="2" t="s">
        <v>5438</v>
      </c>
      <c r="B268" s="1"/>
      <c r="C268" s="1" t="s">
        <v>5519</v>
      </c>
      <c r="D268" s="1" t="s">
        <v>5439</v>
      </c>
      <c r="E268" s="2" t="s">
        <v>4664</v>
      </c>
      <c r="F268" s="1" t="s">
        <v>5729</v>
      </c>
      <c r="G268" s="3">
        <f>17.52*L268</f>
        <v>227.76</v>
      </c>
      <c r="H268" s="4">
        <v>41254</v>
      </c>
      <c r="I268" s="3" t="s">
        <v>4666</v>
      </c>
      <c r="J268" s="3" t="s">
        <v>5730</v>
      </c>
      <c r="K268" s="3" t="s">
        <v>4685</v>
      </c>
      <c r="L268" s="3">
        <v>13</v>
      </c>
      <c r="M268" s="5" t="s">
        <v>5727</v>
      </c>
      <c r="N268" s="5" t="s">
        <v>4774</v>
      </c>
      <c r="O268" s="83" t="s">
        <v>5727</v>
      </c>
    </row>
    <row r="269" spans="1:15">
      <c r="A269" s="2" t="s">
        <v>4907</v>
      </c>
      <c r="B269" s="1"/>
      <c r="C269" s="1"/>
      <c r="D269" s="1" t="s">
        <v>4794</v>
      </c>
      <c r="E269" s="2" t="s">
        <v>4664</v>
      </c>
      <c r="F269" s="1" t="s">
        <v>5731</v>
      </c>
      <c r="G269" s="3">
        <f>17.52*L269</f>
        <v>175.2</v>
      </c>
      <c r="H269" s="4">
        <v>41254</v>
      </c>
      <c r="I269" s="3" t="s">
        <v>4692</v>
      </c>
      <c r="J269" s="3" t="s">
        <v>5732</v>
      </c>
      <c r="K269" s="3" t="s">
        <v>4685</v>
      </c>
      <c r="L269" s="3">
        <v>10</v>
      </c>
      <c r="M269" s="5" t="s">
        <v>5320</v>
      </c>
      <c r="N269" s="5" t="s">
        <v>5402</v>
      </c>
      <c r="O269" s="83" t="s">
        <v>5733</v>
      </c>
    </row>
    <row r="270" spans="1:15">
      <c r="A270" s="2" t="s">
        <v>4907</v>
      </c>
      <c r="B270" s="1"/>
      <c r="C270" s="1"/>
      <c r="D270" s="1" t="s">
        <v>4794</v>
      </c>
      <c r="E270" s="2" t="s">
        <v>4664</v>
      </c>
      <c r="F270" s="1" t="s">
        <v>5734</v>
      </c>
      <c r="G270" s="3">
        <f>17.52*L270</f>
        <v>227.76</v>
      </c>
      <c r="H270" s="4">
        <v>41254</v>
      </c>
      <c r="I270" s="3" t="s">
        <v>4692</v>
      </c>
      <c r="J270" s="3" t="s">
        <v>5735</v>
      </c>
      <c r="K270" s="3" t="s">
        <v>4685</v>
      </c>
      <c r="L270" s="3">
        <v>13</v>
      </c>
      <c r="M270" s="5" t="s">
        <v>5424</v>
      </c>
      <c r="N270" s="5" t="s">
        <v>4774</v>
      </c>
      <c r="O270" s="83" t="s">
        <v>5736</v>
      </c>
    </row>
    <row r="271" spans="1:15">
      <c r="A271" s="2" t="s">
        <v>5311</v>
      </c>
      <c r="B271" s="1"/>
      <c r="C271" s="1"/>
      <c r="D271" s="1" t="s">
        <v>5355</v>
      </c>
      <c r="E271" s="2" t="s">
        <v>4664</v>
      </c>
      <c r="F271" s="1" t="s">
        <v>5814</v>
      </c>
      <c r="G271" s="3">
        <f>18.708*L271</f>
        <v>93.539999999999992</v>
      </c>
      <c r="H271" s="4">
        <v>41254</v>
      </c>
      <c r="I271" s="3" t="s">
        <v>4710</v>
      </c>
      <c r="J271" s="3" t="s">
        <v>5815</v>
      </c>
      <c r="K271" s="3" t="s">
        <v>4685</v>
      </c>
      <c r="L271" s="3">
        <v>5</v>
      </c>
      <c r="M271" s="5" t="s">
        <v>5431</v>
      </c>
      <c r="N271" s="5" t="s">
        <v>5816</v>
      </c>
      <c r="O271" s="83" t="s">
        <v>5817</v>
      </c>
    </row>
    <row r="272" spans="1:15">
      <c r="A272" s="2" t="s">
        <v>5818</v>
      </c>
      <c r="B272" s="1"/>
      <c r="C272" s="1"/>
      <c r="D272" s="2" t="s">
        <v>5819</v>
      </c>
      <c r="E272" s="2" t="s">
        <v>4664</v>
      </c>
      <c r="F272" s="1" t="s">
        <v>5851</v>
      </c>
      <c r="G272" s="3">
        <f>17.498*L272</f>
        <v>209.976</v>
      </c>
      <c r="H272" s="4">
        <v>41254</v>
      </c>
      <c r="I272" s="3" t="s">
        <v>4692</v>
      </c>
      <c r="J272" s="3" t="s">
        <v>5852</v>
      </c>
      <c r="K272" s="3" t="s">
        <v>4685</v>
      </c>
      <c r="L272" s="3">
        <v>12</v>
      </c>
      <c r="M272" s="5" t="s">
        <v>5853</v>
      </c>
      <c r="N272" s="5" t="s">
        <v>4770</v>
      </c>
      <c r="O272" s="83" t="s">
        <v>5854</v>
      </c>
    </row>
    <row r="273" spans="1:15">
      <c r="A273" s="2" t="s">
        <v>5818</v>
      </c>
      <c r="B273" s="1"/>
      <c r="C273" s="1"/>
      <c r="D273" s="1" t="s">
        <v>5819</v>
      </c>
      <c r="E273" s="2" t="s">
        <v>4664</v>
      </c>
      <c r="F273" s="1" t="s">
        <v>5820</v>
      </c>
      <c r="G273" s="3">
        <f>17.498*L273</f>
        <v>227.47400000000002</v>
      </c>
      <c r="H273" s="4">
        <v>41254</v>
      </c>
      <c r="I273" s="3" t="s">
        <v>4692</v>
      </c>
      <c r="J273" s="3" t="s">
        <v>5821</v>
      </c>
      <c r="K273" s="3" t="s">
        <v>4685</v>
      </c>
      <c r="L273" s="3">
        <v>13</v>
      </c>
      <c r="M273" s="5" t="s">
        <v>5822</v>
      </c>
      <c r="N273" s="5" t="s">
        <v>4774</v>
      </c>
      <c r="O273" s="83" t="s">
        <v>5822</v>
      </c>
    </row>
    <row r="274" spans="1:15">
      <c r="A274" s="30" t="s">
        <v>5910</v>
      </c>
      <c r="B274" s="1"/>
      <c r="C274" s="1"/>
      <c r="D274" s="2" t="s">
        <v>5911</v>
      </c>
      <c r="E274" s="2" t="s">
        <v>4664</v>
      </c>
      <c r="F274" s="1" t="s">
        <v>5912</v>
      </c>
      <c r="G274" s="3">
        <f>29.101*L274</f>
        <v>29.100999999999999</v>
      </c>
      <c r="H274" s="4">
        <v>41254</v>
      </c>
      <c r="I274" s="3" t="s">
        <v>6811</v>
      </c>
      <c r="J274" s="3" t="s">
        <v>9331</v>
      </c>
      <c r="K274" s="3" t="s">
        <v>4685</v>
      </c>
      <c r="L274" s="3">
        <v>1</v>
      </c>
      <c r="M274" s="5" t="s">
        <v>5913</v>
      </c>
      <c r="N274" s="5" t="s">
        <v>5914</v>
      </c>
      <c r="O274" s="83" t="s">
        <v>5915</v>
      </c>
    </row>
    <row r="275" spans="1:15">
      <c r="A275" s="2" t="s">
        <v>4953</v>
      </c>
      <c r="B275" s="1"/>
      <c r="C275" s="1"/>
      <c r="D275" s="1" t="s">
        <v>4954</v>
      </c>
      <c r="E275" s="2" t="s">
        <v>4664</v>
      </c>
      <c r="F275" s="1" t="s">
        <v>5737</v>
      </c>
      <c r="G275" s="3">
        <v>17.27</v>
      </c>
      <c r="H275" s="4">
        <v>41255</v>
      </c>
      <c r="I275" s="3" t="s">
        <v>4666</v>
      </c>
      <c r="J275" s="3" t="s">
        <v>5738</v>
      </c>
      <c r="K275" s="3" t="s">
        <v>4668</v>
      </c>
      <c r="L275" s="3" t="s">
        <v>4957</v>
      </c>
      <c r="M275" s="5" t="s">
        <v>5739</v>
      </c>
      <c r="N275" s="5" t="s">
        <v>5740</v>
      </c>
      <c r="O275" s="83" t="s">
        <v>5741</v>
      </c>
    </row>
    <row r="276" spans="1:15">
      <c r="A276" s="2" t="s">
        <v>4953</v>
      </c>
      <c r="B276" s="1"/>
      <c r="C276" s="1"/>
      <c r="D276" s="1" t="s">
        <v>4954</v>
      </c>
      <c r="E276" s="2" t="s">
        <v>4664</v>
      </c>
      <c r="F276" s="1" t="s">
        <v>5742</v>
      </c>
      <c r="G276" s="3">
        <v>34.433999999999997</v>
      </c>
      <c r="H276" s="4">
        <v>41255</v>
      </c>
      <c r="I276" s="3" t="s">
        <v>4666</v>
      </c>
      <c r="J276" s="3" t="s">
        <v>5743</v>
      </c>
      <c r="K276" s="3" t="s">
        <v>4668</v>
      </c>
      <c r="L276" s="3" t="s">
        <v>4676</v>
      </c>
      <c r="M276" s="5" t="s">
        <v>5744</v>
      </c>
      <c r="N276" s="5" t="s">
        <v>5745</v>
      </c>
      <c r="O276" s="83" t="s">
        <v>5746</v>
      </c>
    </row>
    <row r="277" spans="1:15">
      <c r="A277" s="50" t="s">
        <v>5688</v>
      </c>
      <c r="B277" s="1"/>
      <c r="C277" s="1"/>
      <c r="D277" s="2" t="s">
        <v>5037</v>
      </c>
      <c r="E277" s="2" t="s">
        <v>4664</v>
      </c>
      <c r="F277" s="1" t="s">
        <v>5747</v>
      </c>
      <c r="G277" s="3">
        <v>103.47499999999999</v>
      </c>
      <c r="H277" s="4">
        <v>41255</v>
      </c>
      <c r="I277" s="3" t="s">
        <v>4666</v>
      </c>
      <c r="J277" s="3" t="s">
        <v>5748</v>
      </c>
      <c r="K277" s="3" t="s">
        <v>4668</v>
      </c>
      <c r="L277" s="3" t="s">
        <v>5644</v>
      </c>
      <c r="M277" s="5" t="s">
        <v>5749</v>
      </c>
      <c r="N277" s="5" t="s">
        <v>5750</v>
      </c>
      <c r="O277" s="83" t="s">
        <v>5751</v>
      </c>
    </row>
    <row r="278" spans="1:15">
      <c r="A278" s="2" t="s">
        <v>31</v>
      </c>
      <c r="B278" s="1"/>
      <c r="C278" s="1" t="s">
        <v>4708</v>
      </c>
      <c r="D278" s="1" t="s">
        <v>5355</v>
      </c>
      <c r="E278" s="2" t="s">
        <v>4664</v>
      </c>
      <c r="F278" s="1" t="s">
        <v>5752</v>
      </c>
      <c r="G278" s="3">
        <f>18.708*L278</f>
        <v>74.831999999999994</v>
      </c>
      <c r="H278" s="4">
        <v>41255</v>
      </c>
      <c r="I278" s="3" t="s">
        <v>4710</v>
      </c>
      <c r="J278" s="3" t="s">
        <v>5753</v>
      </c>
      <c r="K278" s="3" t="s">
        <v>4685</v>
      </c>
      <c r="L278" s="3">
        <v>4</v>
      </c>
      <c r="M278" s="5" t="s">
        <v>5421</v>
      </c>
      <c r="N278" s="5" t="s">
        <v>5662</v>
      </c>
      <c r="O278" s="83" t="s">
        <v>5754</v>
      </c>
    </row>
    <row r="279" spans="1:15">
      <c r="A279" s="2" t="s">
        <v>31</v>
      </c>
      <c r="B279" s="1"/>
      <c r="C279" s="1" t="s">
        <v>4708</v>
      </c>
      <c r="D279" s="1" t="s">
        <v>5355</v>
      </c>
      <c r="E279" s="2" t="s">
        <v>4664</v>
      </c>
      <c r="F279" s="1" t="s">
        <v>5755</v>
      </c>
      <c r="G279" s="3">
        <f>18.708*L279</f>
        <v>37.415999999999997</v>
      </c>
      <c r="H279" s="4">
        <v>41255</v>
      </c>
      <c r="I279" s="3" t="s">
        <v>4710</v>
      </c>
      <c r="J279" s="3" t="s">
        <v>5756</v>
      </c>
      <c r="K279" s="3" t="s">
        <v>4685</v>
      </c>
      <c r="L279" s="3">
        <v>2</v>
      </c>
      <c r="M279" s="5" t="s">
        <v>5431</v>
      </c>
      <c r="N279" s="5" t="s">
        <v>5028</v>
      </c>
      <c r="O279" s="83" t="s">
        <v>5757</v>
      </c>
    </row>
    <row r="280" spans="1:15">
      <c r="A280" s="2" t="s">
        <v>5500</v>
      </c>
      <c r="B280" s="1"/>
      <c r="C280" s="1"/>
      <c r="D280" s="1" t="s">
        <v>5501</v>
      </c>
      <c r="E280" s="2" t="s">
        <v>4664</v>
      </c>
      <c r="F280" s="1" t="s">
        <v>5758</v>
      </c>
      <c r="G280" s="3">
        <f>17.498*L280</f>
        <v>157.482</v>
      </c>
      <c r="H280" s="4">
        <v>41255</v>
      </c>
      <c r="I280" s="3" t="s">
        <v>4692</v>
      </c>
      <c r="J280" s="3" t="s">
        <v>5759</v>
      </c>
      <c r="K280" s="3" t="s">
        <v>4685</v>
      </c>
      <c r="L280" s="3">
        <v>9</v>
      </c>
      <c r="M280" s="5" t="s">
        <v>5760</v>
      </c>
      <c r="N280" s="5" t="s">
        <v>5761</v>
      </c>
      <c r="O280" s="83" t="s">
        <v>5760</v>
      </c>
    </row>
    <row r="281" spans="1:15">
      <c r="A281" s="2" t="s">
        <v>5500</v>
      </c>
      <c r="B281" s="1"/>
      <c r="C281" s="1"/>
      <c r="D281" s="1" t="s">
        <v>5501</v>
      </c>
      <c r="E281" s="2" t="s">
        <v>4664</v>
      </c>
      <c r="F281" s="1" t="s">
        <v>5823</v>
      </c>
      <c r="G281" s="3">
        <f>17.498*L281</f>
        <v>174.98000000000002</v>
      </c>
      <c r="H281" s="4">
        <v>41255</v>
      </c>
      <c r="I281" s="3" t="s">
        <v>4692</v>
      </c>
      <c r="J281" s="3" t="s">
        <v>5824</v>
      </c>
      <c r="K281" s="3" t="s">
        <v>4685</v>
      </c>
      <c r="L281" s="3">
        <v>10</v>
      </c>
      <c r="M281" s="5" t="s">
        <v>5760</v>
      </c>
      <c r="N281" s="5" t="s">
        <v>5052</v>
      </c>
      <c r="O281" s="83" t="s">
        <v>5825</v>
      </c>
    </row>
    <row r="282" spans="1:15">
      <c r="A282" s="2" t="s">
        <v>5762</v>
      </c>
      <c r="B282" s="1"/>
      <c r="C282" s="1"/>
      <c r="D282" s="1" t="s">
        <v>5763</v>
      </c>
      <c r="E282" s="2" t="s">
        <v>4664</v>
      </c>
      <c r="F282" s="1" t="s">
        <v>5764</v>
      </c>
      <c r="G282" s="3">
        <f>17.498*L282</f>
        <v>174.98000000000002</v>
      </c>
      <c r="H282" s="4">
        <v>41256</v>
      </c>
      <c r="I282" s="3" t="s">
        <v>5655</v>
      </c>
      <c r="J282" s="3" t="s">
        <v>5765</v>
      </c>
      <c r="K282" s="3" t="s">
        <v>4685</v>
      </c>
      <c r="L282" s="3">
        <v>10</v>
      </c>
      <c r="M282" s="5" t="s">
        <v>5766</v>
      </c>
      <c r="N282" s="5" t="s">
        <v>5399</v>
      </c>
      <c r="O282" s="83" t="s">
        <v>5766</v>
      </c>
    </row>
    <row r="283" spans="1:15">
      <c r="A283" s="2" t="s">
        <v>5762</v>
      </c>
      <c r="B283" s="1"/>
      <c r="C283" s="1"/>
      <c r="D283" s="1" t="s">
        <v>5763</v>
      </c>
      <c r="E283" s="2" t="s">
        <v>4664</v>
      </c>
      <c r="F283" s="1" t="s">
        <v>5767</v>
      </c>
      <c r="G283" s="3">
        <f>17.498*L283</f>
        <v>174.98000000000002</v>
      </c>
      <c r="H283" s="4">
        <v>41256</v>
      </c>
      <c r="I283" s="3" t="s">
        <v>5655</v>
      </c>
      <c r="J283" s="3" t="s">
        <v>5768</v>
      </c>
      <c r="K283" s="3" t="s">
        <v>4685</v>
      </c>
      <c r="L283" s="3">
        <v>10</v>
      </c>
      <c r="M283" s="5" t="s">
        <v>5766</v>
      </c>
      <c r="N283" s="5" t="s">
        <v>5402</v>
      </c>
      <c r="O283" s="83" t="s">
        <v>5769</v>
      </c>
    </row>
    <row r="284" spans="1:15">
      <c r="A284" s="2" t="s">
        <v>5688</v>
      </c>
      <c r="B284" s="1"/>
      <c r="C284" s="1"/>
      <c r="D284" s="1" t="s">
        <v>5037</v>
      </c>
      <c r="E284" s="2" t="s">
        <v>4664</v>
      </c>
      <c r="F284" s="1" t="s">
        <v>5826</v>
      </c>
      <c r="G284" s="3">
        <v>103.39</v>
      </c>
      <c r="H284" s="4">
        <v>41260</v>
      </c>
      <c r="I284" s="3" t="s">
        <v>4666</v>
      </c>
      <c r="J284" s="3" t="s">
        <v>5827</v>
      </c>
      <c r="K284" s="3" t="s">
        <v>4668</v>
      </c>
      <c r="L284" s="3" t="s">
        <v>5828</v>
      </c>
      <c r="M284" s="5" t="s">
        <v>5829</v>
      </c>
      <c r="N284" s="5" t="s">
        <v>5830</v>
      </c>
      <c r="O284" s="83" t="s">
        <v>5831</v>
      </c>
    </row>
    <row r="285" spans="1:15">
      <c r="A285" s="50" t="s">
        <v>5572</v>
      </c>
      <c r="B285" s="1"/>
      <c r="C285" s="1"/>
      <c r="D285" s="2" t="s">
        <v>5573</v>
      </c>
      <c r="E285" s="2" t="s">
        <v>4664</v>
      </c>
      <c r="F285" s="1" t="s">
        <v>6015</v>
      </c>
      <c r="G285" s="3">
        <v>15.385</v>
      </c>
      <c r="H285" s="4">
        <v>41260</v>
      </c>
      <c r="I285" s="3" t="s">
        <v>4666</v>
      </c>
      <c r="J285" s="3" t="s">
        <v>6016</v>
      </c>
      <c r="K285" s="3" t="s">
        <v>4668</v>
      </c>
      <c r="L285" s="3" t="s">
        <v>6017</v>
      </c>
      <c r="M285" s="5" t="s">
        <v>5577</v>
      </c>
      <c r="N285" s="5" t="s">
        <v>6018</v>
      </c>
      <c r="O285" s="83" t="s">
        <v>6019</v>
      </c>
    </row>
    <row r="286" spans="1:15">
      <c r="A286" s="30" t="s">
        <v>5955</v>
      </c>
      <c r="B286" s="1"/>
      <c r="C286" s="1"/>
      <c r="D286" s="2" t="s">
        <v>5956</v>
      </c>
      <c r="E286" s="2" t="s">
        <v>4664</v>
      </c>
      <c r="F286" s="1" t="s">
        <v>5957</v>
      </c>
      <c r="G286" s="3">
        <v>30.753</v>
      </c>
      <c r="H286" s="4">
        <v>41260</v>
      </c>
      <c r="I286" s="3" t="s">
        <v>4666</v>
      </c>
      <c r="J286" s="3" t="s">
        <v>5958</v>
      </c>
      <c r="K286" s="3" t="s">
        <v>4668</v>
      </c>
      <c r="L286" s="3" t="s">
        <v>5576</v>
      </c>
      <c r="M286" s="5" t="s">
        <v>5959</v>
      </c>
      <c r="N286" s="5" t="s">
        <v>5960</v>
      </c>
      <c r="O286" s="83" t="s">
        <v>5961</v>
      </c>
    </row>
    <row r="287" spans="1:15">
      <c r="A287" s="50" t="s">
        <v>3173</v>
      </c>
      <c r="B287" s="1"/>
      <c r="C287" s="1"/>
      <c r="D287" s="2" t="s">
        <v>3174</v>
      </c>
      <c r="E287" s="2" t="s">
        <v>4664</v>
      </c>
      <c r="F287" s="1" t="s">
        <v>3175</v>
      </c>
      <c r="G287" s="3">
        <v>30.652999999999999</v>
      </c>
      <c r="H287" s="4">
        <v>41260</v>
      </c>
      <c r="I287" s="3" t="s">
        <v>4666</v>
      </c>
      <c r="J287" s="3" t="s">
        <v>3176</v>
      </c>
      <c r="K287" s="3" t="s">
        <v>4668</v>
      </c>
      <c r="L287" s="3" t="s">
        <v>5576</v>
      </c>
      <c r="M287" s="5" t="s">
        <v>3177</v>
      </c>
      <c r="N287" s="5" t="s">
        <v>3178</v>
      </c>
      <c r="O287" s="83" t="s">
        <v>3179</v>
      </c>
    </row>
    <row r="288" spans="1:15">
      <c r="A288" s="2" t="s">
        <v>5006</v>
      </c>
      <c r="B288" s="1"/>
      <c r="C288" s="1"/>
      <c r="D288" s="2" t="s">
        <v>5007</v>
      </c>
      <c r="E288" s="2" t="s">
        <v>4664</v>
      </c>
      <c r="F288" s="1" t="s">
        <v>5855</v>
      </c>
      <c r="G288" s="3">
        <v>17.52</v>
      </c>
      <c r="H288" s="4">
        <v>41260</v>
      </c>
      <c r="I288" s="3" t="s">
        <v>4666</v>
      </c>
      <c r="J288" s="3" t="s">
        <v>5856</v>
      </c>
      <c r="K288" s="3" t="s">
        <v>4668</v>
      </c>
      <c r="L288" s="3" t="s">
        <v>5563</v>
      </c>
      <c r="M288" s="5" t="s">
        <v>5857</v>
      </c>
      <c r="N288" s="5" t="s">
        <v>5858</v>
      </c>
      <c r="O288" s="83" t="s">
        <v>5859</v>
      </c>
    </row>
    <row r="289" spans="1:15">
      <c r="A289" s="2" t="s">
        <v>5006</v>
      </c>
      <c r="B289" s="1"/>
      <c r="C289" s="1"/>
      <c r="D289" s="2" t="s">
        <v>5007</v>
      </c>
      <c r="E289" s="2" t="s">
        <v>4664</v>
      </c>
      <c r="F289" s="1" t="s">
        <v>5860</v>
      </c>
      <c r="G289" s="3">
        <v>52.56</v>
      </c>
      <c r="H289" s="4">
        <v>41260</v>
      </c>
      <c r="I289" s="3" t="s">
        <v>4666</v>
      </c>
      <c r="J289" s="3" t="s">
        <v>5861</v>
      </c>
      <c r="K289" s="3" t="s">
        <v>4668</v>
      </c>
      <c r="L289" s="3" t="s">
        <v>5267</v>
      </c>
      <c r="M289" s="5" t="s">
        <v>5862</v>
      </c>
      <c r="N289" s="5" t="s">
        <v>5863</v>
      </c>
      <c r="O289" s="83" t="s">
        <v>5864</v>
      </c>
    </row>
    <row r="290" spans="1:15">
      <c r="A290" s="2" t="s">
        <v>5762</v>
      </c>
      <c r="B290" s="1"/>
      <c r="C290" s="1"/>
      <c r="D290" s="1" t="s">
        <v>5763</v>
      </c>
      <c r="E290" s="2" t="s">
        <v>4664</v>
      </c>
      <c r="F290" s="1" t="s">
        <v>5900</v>
      </c>
      <c r="G290" s="3">
        <f>17.498*L290</f>
        <v>209.976</v>
      </c>
      <c r="H290" s="4">
        <v>41261</v>
      </c>
      <c r="I290" s="3" t="s">
        <v>5655</v>
      </c>
      <c r="J290" s="3" t="s">
        <v>5901</v>
      </c>
      <c r="K290" s="3" t="s">
        <v>4685</v>
      </c>
      <c r="L290" s="3">
        <v>12</v>
      </c>
      <c r="M290" s="5" t="s">
        <v>5772</v>
      </c>
      <c r="N290" s="5" t="s">
        <v>4770</v>
      </c>
      <c r="O290" s="83" t="s">
        <v>5772</v>
      </c>
    </row>
    <row r="291" spans="1:15">
      <c r="A291" s="2" t="s">
        <v>5762</v>
      </c>
      <c r="B291" s="1"/>
      <c r="C291" s="1"/>
      <c r="D291" s="1" t="s">
        <v>5763</v>
      </c>
      <c r="E291" s="2" t="s">
        <v>4664</v>
      </c>
      <c r="F291" s="1" t="s">
        <v>5770</v>
      </c>
      <c r="G291" s="3">
        <f>17.498*L291</f>
        <v>227.47400000000002</v>
      </c>
      <c r="H291" s="4">
        <v>41261</v>
      </c>
      <c r="I291" s="3" t="s">
        <v>5655</v>
      </c>
      <c r="J291" s="3" t="s">
        <v>5771</v>
      </c>
      <c r="K291" s="3" t="s">
        <v>4685</v>
      </c>
      <c r="L291" s="3">
        <v>13</v>
      </c>
      <c r="M291" s="5" t="s">
        <v>5772</v>
      </c>
      <c r="N291" s="5" t="s">
        <v>4774</v>
      </c>
      <c r="O291" s="83" t="s">
        <v>5773</v>
      </c>
    </row>
    <row r="292" spans="1:15">
      <c r="A292" s="2" t="s">
        <v>5865</v>
      </c>
      <c r="B292" s="1"/>
      <c r="C292" s="1"/>
      <c r="D292" s="2" t="s">
        <v>5866</v>
      </c>
      <c r="E292" s="2" t="s">
        <v>4664</v>
      </c>
      <c r="F292" s="1" t="s">
        <v>5867</v>
      </c>
      <c r="G292" s="3">
        <f>17.498*L292</f>
        <v>157.482</v>
      </c>
      <c r="H292" s="4">
        <v>41261</v>
      </c>
      <c r="I292" s="3" t="s">
        <v>4692</v>
      </c>
      <c r="J292" s="3" t="s">
        <v>5868</v>
      </c>
      <c r="K292" s="3" t="s">
        <v>4685</v>
      </c>
      <c r="L292" s="3">
        <v>9</v>
      </c>
      <c r="M292" s="5" t="s">
        <v>5869</v>
      </c>
      <c r="N292" s="5" t="s">
        <v>5870</v>
      </c>
      <c r="O292" s="83" t="s">
        <v>5871</v>
      </c>
    </row>
    <row r="293" spans="1:15">
      <c r="A293" s="2" t="s">
        <v>4899</v>
      </c>
      <c r="B293" s="1"/>
      <c r="C293" s="1"/>
      <c r="D293" s="1" t="s">
        <v>4901</v>
      </c>
      <c r="E293" s="2" t="s">
        <v>4664</v>
      </c>
      <c r="F293" s="1" t="s">
        <v>5774</v>
      </c>
      <c r="G293" s="3">
        <f>17.52*L293</f>
        <v>210.24</v>
      </c>
      <c r="H293" s="4">
        <v>41261</v>
      </c>
      <c r="I293" s="3" t="s">
        <v>4666</v>
      </c>
      <c r="J293" s="3" t="s">
        <v>5775</v>
      </c>
      <c r="K293" s="3" t="s">
        <v>4685</v>
      </c>
      <c r="L293" s="3">
        <v>12</v>
      </c>
      <c r="M293" s="5" t="s">
        <v>5776</v>
      </c>
      <c r="N293" s="5" t="s">
        <v>4770</v>
      </c>
      <c r="O293" s="83" t="s">
        <v>5776</v>
      </c>
    </row>
    <row r="294" spans="1:15">
      <c r="A294" s="2" t="s">
        <v>5042</v>
      </c>
      <c r="B294" s="1"/>
      <c r="C294" s="1"/>
      <c r="D294" s="1" t="s">
        <v>4690</v>
      </c>
      <c r="E294" s="2" t="s">
        <v>4664</v>
      </c>
      <c r="F294" s="1" t="s">
        <v>5916</v>
      </c>
      <c r="G294" s="3">
        <f>18.708*L294</f>
        <v>168.37199999999999</v>
      </c>
      <c r="H294" s="4">
        <v>41261</v>
      </c>
      <c r="I294" s="3" t="s">
        <v>4683</v>
      </c>
      <c r="J294" s="3" t="s">
        <v>5917</v>
      </c>
      <c r="K294" s="3" t="s">
        <v>4685</v>
      </c>
      <c r="L294" s="3">
        <v>9</v>
      </c>
      <c r="M294" s="5" t="s">
        <v>5796</v>
      </c>
      <c r="N294" s="5" t="s">
        <v>5918</v>
      </c>
      <c r="O294" s="83" t="s">
        <v>5919</v>
      </c>
    </row>
    <row r="295" spans="1:15">
      <c r="A295" s="2" t="s">
        <v>5311</v>
      </c>
      <c r="B295" s="1"/>
      <c r="C295" s="1"/>
      <c r="D295" s="1" t="s">
        <v>5355</v>
      </c>
      <c r="E295" s="2" t="s">
        <v>4664</v>
      </c>
      <c r="F295" s="1" t="s">
        <v>6188</v>
      </c>
      <c r="G295" s="3">
        <f>18.708*L295</f>
        <v>130.95599999999999</v>
      </c>
      <c r="H295" s="4">
        <v>41261</v>
      </c>
      <c r="I295" s="3" t="s">
        <v>4710</v>
      </c>
      <c r="J295" s="3" t="s">
        <v>6189</v>
      </c>
      <c r="K295" s="3" t="s">
        <v>4685</v>
      </c>
      <c r="L295" s="3">
        <v>7</v>
      </c>
      <c r="M295" s="5" t="s">
        <v>6185</v>
      </c>
      <c r="N295" s="5" t="s">
        <v>4815</v>
      </c>
      <c r="O295" s="83" t="s">
        <v>6185</v>
      </c>
    </row>
    <row r="296" spans="1:15">
      <c r="A296" s="30" t="s">
        <v>5777</v>
      </c>
      <c r="B296" s="1"/>
      <c r="C296" s="1" t="s">
        <v>5778</v>
      </c>
      <c r="D296" s="7" t="s">
        <v>5439</v>
      </c>
      <c r="E296" s="2" t="s">
        <v>4664</v>
      </c>
      <c r="F296" s="1" t="s">
        <v>5779</v>
      </c>
      <c r="G296" s="3">
        <f>17.52*L296</f>
        <v>70.08</v>
      </c>
      <c r="H296" s="4">
        <v>41261</v>
      </c>
      <c r="I296" s="3" t="s">
        <v>4666</v>
      </c>
      <c r="J296" s="3" t="s">
        <v>5780</v>
      </c>
      <c r="K296" s="3" t="s">
        <v>4685</v>
      </c>
      <c r="L296" s="3">
        <v>4</v>
      </c>
      <c r="M296" s="5" t="s">
        <v>5781</v>
      </c>
      <c r="N296" s="5" t="s">
        <v>5782</v>
      </c>
      <c r="O296" s="83" t="s">
        <v>5781</v>
      </c>
    </row>
    <row r="297" spans="1:15">
      <c r="A297" s="2" t="s">
        <v>5832</v>
      </c>
      <c r="B297" s="1"/>
      <c r="C297" s="1"/>
      <c r="D297" s="1" t="s">
        <v>5833</v>
      </c>
      <c r="E297" s="2" t="s">
        <v>4664</v>
      </c>
      <c r="F297" s="1" t="s">
        <v>5834</v>
      </c>
      <c r="G297" s="3">
        <f>17.498*L297</f>
        <v>139.98400000000001</v>
      </c>
      <c r="H297" s="4">
        <v>41261</v>
      </c>
      <c r="I297" s="3" t="s">
        <v>5835</v>
      </c>
      <c r="J297" s="3" t="s">
        <v>5836</v>
      </c>
      <c r="K297" s="3" t="s">
        <v>4685</v>
      </c>
      <c r="L297" s="3">
        <v>8</v>
      </c>
      <c r="M297" s="5" t="s">
        <v>5837</v>
      </c>
      <c r="N297" s="5" t="s">
        <v>4713</v>
      </c>
      <c r="O297" s="83" t="s">
        <v>5837</v>
      </c>
    </row>
    <row r="298" spans="1:15">
      <c r="A298" s="2" t="s">
        <v>5872</v>
      </c>
      <c r="B298" s="1"/>
      <c r="C298" s="1"/>
      <c r="D298" s="1" t="s">
        <v>5873</v>
      </c>
      <c r="E298" s="2" t="s">
        <v>4664</v>
      </c>
      <c r="F298" s="1" t="s">
        <v>5874</v>
      </c>
      <c r="G298" s="3">
        <f>17.498*L298</f>
        <v>262.47000000000003</v>
      </c>
      <c r="H298" s="4">
        <v>41261</v>
      </c>
      <c r="I298" s="3" t="s">
        <v>4692</v>
      </c>
      <c r="J298" s="3" t="s">
        <v>5875</v>
      </c>
      <c r="K298" s="3" t="s">
        <v>4685</v>
      </c>
      <c r="L298" s="3">
        <v>15</v>
      </c>
      <c r="M298" s="5" t="s">
        <v>5876</v>
      </c>
      <c r="N298" s="5" t="s">
        <v>5877</v>
      </c>
      <c r="O298" s="83" t="s">
        <v>5878</v>
      </c>
    </row>
    <row r="299" spans="1:15">
      <c r="A299" s="2" t="s">
        <v>5706</v>
      </c>
      <c r="B299" s="1"/>
      <c r="C299" s="1"/>
      <c r="D299" s="1" t="s">
        <v>5489</v>
      </c>
      <c r="E299" s="2" t="s">
        <v>4664</v>
      </c>
      <c r="F299" s="1" t="s">
        <v>5783</v>
      </c>
      <c r="G299" s="3">
        <f>17.712*L299</f>
        <v>212.54399999999998</v>
      </c>
      <c r="H299" s="4">
        <v>41261</v>
      </c>
      <c r="I299" s="3" t="s">
        <v>4692</v>
      </c>
      <c r="J299" s="3" t="s">
        <v>5784</v>
      </c>
      <c r="K299" s="3" t="s">
        <v>4685</v>
      </c>
      <c r="L299" s="3">
        <v>12</v>
      </c>
      <c r="M299" s="5" t="s">
        <v>5785</v>
      </c>
      <c r="N299" s="5" t="s">
        <v>4770</v>
      </c>
      <c r="O299" s="83" t="s">
        <v>5785</v>
      </c>
    </row>
    <row r="300" spans="1:15">
      <c r="A300" s="2" t="s">
        <v>5488</v>
      </c>
      <c r="B300" s="1"/>
      <c r="C300" s="1"/>
      <c r="D300" s="1" t="s">
        <v>5489</v>
      </c>
      <c r="E300" s="2" t="s">
        <v>4664</v>
      </c>
      <c r="F300" s="1" t="s">
        <v>5838</v>
      </c>
      <c r="G300" s="3">
        <f>17.712*L300</f>
        <v>230.256</v>
      </c>
      <c r="H300" s="4">
        <v>41261</v>
      </c>
      <c r="I300" s="3" t="s">
        <v>4692</v>
      </c>
      <c r="J300" s="3" t="s">
        <v>5839</v>
      </c>
      <c r="K300" s="3" t="s">
        <v>4685</v>
      </c>
      <c r="L300" s="3">
        <v>13</v>
      </c>
      <c r="M300" s="5" t="s">
        <v>5785</v>
      </c>
      <c r="N300" s="5" t="s">
        <v>4774</v>
      </c>
      <c r="O300" s="83" t="s">
        <v>5840</v>
      </c>
    </row>
    <row r="301" spans="1:15">
      <c r="A301" s="2" t="s">
        <v>4723</v>
      </c>
      <c r="B301" s="1"/>
      <c r="C301" s="1"/>
      <c r="D301" s="2" t="s">
        <v>4724</v>
      </c>
      <c r="E301" s="2" t="s">
        <v>4664</v>
      </c>
      <c r="F301" s="1" t="s">
        <v>6020</v>
      </c>
      <c r="G301" s="3">
        <v>35.04</v>
      </c>
      <c r="H301" s="4">
        <v>41261</v>
      </c>
      <c r="I301" s="3" t="s">
        <v>4666</v>
      </c>
      <c r="J301" s="3" t="s">
        <v>6021</v>
      </c>
      <c r="K301" s="3" t="s">
        <v>4668</v>
      </c>
      <c r="L301" s="3" t="s">
        <v>4780</v>
      </c>
      <c r="M301" s="5" t="s">
        <v>6022</v>
      </c>
      <c r="N301" s="5" t="s">
        <v>6023</v>
      </c>
      <c r="O301" s="83" t="s">
        <v>6024</v>
      </c>
    </row>
    <row r="302" spans="1:15">
      <c r="A302" s="2" t="s">
        <v>4747</v>
      </c>
      <c r="B302" s="1"/>
      <c r="C302" s="1"/>
      <c r="D302" s="2" t="s">
        <v>4748</v>
      </c>
      <c r="E302" s="2" t="s">
        <v>4664</v>
      </c>
      <c r="F302" s="1" t="s">
        <v>5947</v>
      </c>
      <c r="G302" s="3">
        <v>68.466999999999999</v>
      </c>
      <c r="H302" s="4">
        <v>41261</v>
      </c>
      <c r="I302" s="3" t="s">
        <v>4666</v>
      </c>
      <c r="J302" s="3" t="s">
        <v>5948</v>
      </c>
      <c r="K302" s="3" t="s">
        <v>4668</v>
      </c>
      <c r="L302" s="3" t="s">
        <v>5557</v>
      </c>
      <c r="M302" s="5" t="s">
        <v>5949</v>
      </c>
      <c r="N302" s="5" t="s">
        <v>5950</v>
      </c>
      <c r="O302" s="83" t="s">
        <v>5951</v>
      </c>
    </row>
    <row r="303" spans="1:15">
      <c r="A303" s="2" t="s">
        <v>4953</v>
      </c>
      <c r="B303" s="1"/>
      <c r="C303" s="1"/>
      <c r="D303" s="1" t="s">
        <v>4954</v>
      </c>
      <c r="E303" s="2" t="s">
        <v>4664</v>
      </c>
      <c r="F303" s="1" t="s">
        <v>5988</v>
      </c>
      <c r="G303" s="3">
        <v>51.991999999999997</v>
      </c>
      <c r="H303" s="4">
        <v>41261</v>
      </c>
      <c r="I303" s="3" t="s">
        <v>4666</v>
      </c>
      <c r="J303" s="3" t="s">
        <v>5989</v>
      </c>
      <c r="K303" s="3" t="s">
        <v>4668</v>
      </c>
      <c r="L303" s="3" t="s">
        <v>5100</v>
      </c>
      <c r="M303" s="5" t="s">
        <v>5990</v>
      </c>
      <c r="N303" s="5" t="s">
        <v>5991</v>
      </c>
      <c r="O303" s="83" t="s">
        <v>5992</v>
      </c>
    </row>
    <row r="304" spans="1:15">
      <c r="A304" s="30" t="s">
        <v>5993</v>
      </c>
      <c r="B304" s="1"/>
      <c r="C304" s="1"/>
      <c r="D304" s="2" t="s">
        <v>5994</v>
      </c>
      <c r="E304" s="2" t="s">
        <v>4664</v>
      </c>
      <c r="F304" s="1" t="s">
        <v>5995</v>
      </c>
      <c r="G304" s="3">
        <f>19.756*L304</f>
        <v>59.268000000000001</v>
      </c>
      <c r="H304" s="4">
        <v>41268</v>
      </c>
      <c r="I304" s="3" t="s">
        <v>5364</v>
      </c>
      <c r="J304" s="3" t="s">
        <v>5996</v>
      </c>
      <c r="K304" s="3" t="s">
        <v>4685</v>
      </c>
      <c r="L304" s="3">
        <v>3</v>
      </c>
      <c r="M304" s="5" t="s">
        <v>5997</v>
      </c>
      <c r="N304" s="5" t="s">
        <v>5998</v>
      </c>
      <c r="O304" s="83" t="s">
        <v>5997</v>
      </c>
    </row>
    <row r="305" spans="1:15">
      <c r="A305" s="30" t="s">
        <v>3659</v>
      </c>
      <c r="B305" s="1"/>
      <c r="C305" s="1"/>
      <c r="D305" s="2" t="s">
        <v>5994</v>
      </c>
      <c r="E305" s="2" t="s">
        <v>4664</v>
      </c>
      <c r="F305" s="1" t="s">
        <v>3660</v>
      </c>
      <c r="G305" s="3">
        <f>19.756*L305</f>
        <v>59.268000000000001</v>
      </c>
      <c r="H305" s="4">
        <v>41268</v>
      </c>
      <c r="I305" s="3" t="s">
        <v>4733</v>
      </c>
      <c r="J305" s="3" t="s">
        <v>3661</v>
      </c>
      <c r="K305" s="3" t="s">
        <v>4685</v>
      </c>
      <c r="L305" s="3">
        <v>3</v>
      </c>
      <c r="M305" s="5" t="s">
        <v>5997</v>
      </c>
      <c r="N305" s="5" t="s">
        <v>3662</v>
      </c>
      <c r="O305" s="83" t="s">
        <v>3663</v>
      </c>
    </row>
    <row r="306" spans="1:15">
      <c r="A306" s="2" t="s">
        <v>5688</v>
      </c>
      <c r="B306" s="1"/>
      <c r="C306" s="1"/>
      <c r="D306" s="1" t="s">
        <v>5037</v>
      </c>
      <c r="E306" s="2" t="s">
        <v>4664</v>
      </c>
      <c r="F306" s="1" t="s">
        <v>5841</v>
      </c>
      <c r="G306" s="3">
        <v>207.89500000000001</v>
      </c>
      <c r="H306" s="4">
        <v>41269</v>
      </c>
      <c r="I306" s="3" t="s">
        <v>4666</v>
      </c>
      <c r="J306" s="3" t="s">
        <v>5842</v>
      </c>
      <c r="K306" s="3" t="s">
        <v>4668</v>
      </c>
      <c r="L306" s="3" t="s">
        <v>5843</v>
      </c>
      <c r="M306" s="5" t="s">
        <v>5645</v>
      </c>
      <c r="N306" s="5" t="s">
        <v>5844</v>
      </c>
      <c r="O306" s="83" t="s">
        <v>5845</v>
      </c>
    </row>
    <row r="307" spans="1:15">
      <c r="A307" s="2" t="s">
        <v>5688</v>
      </c>
      <c r="B307" s="1"/>
      <c r="C307" s="1"/>
      <c r="D307" s="2" t="s">
        <v>5037</v>
      </c>
      <c r="E307" s="2" t="s">
        <v>4664</v>
      </c>
      <c r="F307" s="1" t="s">
        <v>5879</v>
      </c>
      <c r="G307" s="3">
        <v>85.918000000000006</v>
      </c>
      <c r="H307" s="4">
        <v>41269</v>
      </c>
      <c r="I307" s="3" t="s">
        <v>4666</v>
      </c>
      <c r="J307" s="3" t="s">
        <v>5880</v>
      </c>
      <c r="K307" s="3" t="s">
        <v>4668</v>
      </c>
      <c r="L307" s="3" t="s">
        <v>5033</v>
      </c>
      <c r="M307" s="5" t="s">
        <v>5881</v>
      </c>
      <c r="N307" s="5" t="s">
        <v>5882</v>
      </c>
      <c r="O307" s="83" t="s">
        <v>5883</v>
      </c>
    </row>
    <row r="308" spans="1:15">
      <c r="A308" s="2" t="s">
        <v>5762</v>
      </c>
      <c r="B308" s="1"/>
      <c r="C308" s="1"/>
      <c r="D308" s="1" t="s">
        <v>5763</v>
      </c>
      <c r="E308" s="2" t="s">
        <v>4664</v>
      </c>
      <c r="F308" s="1" t="s">
        <v>5962</v>
      </c>
      <c r="G308" s="3">
        <f>17.498*L308</f>
        <v>87.490000000000009</v>
      </c>
      <c r="H308" s="4">
        <v>41272</v>
      </c>
      <c r="I308" s="3" t="s">
        <v>5655</v>
      </c>
      <c r="J308" s="3" t="s">
        <v>5963</v>
      </c>
      <c r="K308" s="3" t="s">
        <v>4685</v>
      </c>
      <c r="L308" s="3">
        <v>5</v>
      </c>
      <c r="M308" s="5" t="s">
        <v>5964</v>
      </c>
      <c r="N308" s="5" t="s">
        <v>4876</v>
      </c>
      <c r="O308" s="83" t="s">
        <v>5964</v>
      </c>
    </row>
    <row r="309" spans="1:15">
      <c r="A309" s="2" t="s">
        <v>5920</v>
      </c>
      <c r="B309" s="1"/>
      <c r="C309" s="1"/>
      <c r="D309" s="1" t="s">
        <v>5866</v>
      </c>
      <c r="E309" s="2" t="s">
        <v>4664</v>
      </c>
      <c r="F309" s="1" t="s">
        <v>5921</v>
      </c>
      <c r="G309" s="3">
        <f>17.498*L309</f>
        <v>52.494</v>
      </c>
      <c r="H309" s="4">
        <v>41272</v>
      </c>
      <c r="I309" s="3" t="s">
        <v>4692</v>
      </c>
      <c r="J309" s="3" t="s">
        <v>5922</v>
      </c>
      <c r="K309" s="3" t="s">
        <v>4685</v>
      </c>
      <c r="L309" s="3">
        <v>3</v>
      </c>
      <c r="M309" s="5" t="s">
        <v>5871</v>
      </c>
      <c r="N309" s="5" t="s">
        <v>5923</v>
      </c>
      <c r="O309" s="83" t="s">
        <v>5924</v>
      </c>
    </row>
    <row r="310" spans="1:15">
      <c r="A310" s="2" t="s">
        <v>5865</v>
      </c>
      <c r="B310" s="1"/>
      <c r="C310" s="1"/>
      <c r="D310" s="1" t="s">
        <v>5866</v>
      </c>
      <c r="E310" s="2" t="s">
        <v>4664</v>
      </c>
      <c r="F310" s="1" t="s">
        <v>5925</v>
      </c>
      <c r="G310" s="3">
        <f>17.498*L310</f>
        <v>52.494</v>
      </c>
      <c r="H310" s="4">
        <v>41272</v>
      </c>
      <c r="I310" s="3" t="s">
        <v>4692</v>
      </c>
      <c r="J310" s="3" t="s">
        <v>5926</v>
      </c>
      <c r="K310" s="3" t="s">
        <v>4685</v>
      </c>
      <c r="L310" s="3">
        <v>3</v>
      </c>
      <c r="M310" s="5" t="s">
        <v>5871</v>
      </c>
      <c r="N310" s="5" t="s">
        <v>5927</v>
      </c>
      <c r="O310" s="83" t="s">
        <v>5928</v>
      </c>
    </row>
    <row r="311" spans="1:15">
      <c r="A311" s="2" t="s">
        <v>5872</v>
      </c>
      <c r="B311" s="1"/>
      <c r="C311" s="1"/>
      <c r="D311" s="1" t="s">
        <v>5965</v>
      </c>
      <c r="E311" s="2" t="s">
        <v>4664</v>
      </c>
      <c r="F311" s="1" t="s">
        <v>5966</v>
      </c>
      <c r="G311" s="3">
        <f>17.498*L311</f>
        <v>209.976</v>
      </c>
      <c r="H311" s="4">
        <v>41272</v>
      </c>
      <c r="I311" s="3" t="s">
        <v>4692</v>
      </c>
      <c r="J311" s="3" t="s">
        <v>5967</v>
      </c>
      <c r="K311" s="3" t="s">
        <v>4685</v>
      </c>
      <c r="L311" s="3">
        <v>12</v>
      </c>
      <c r="M311" s="5" t="s">
        <v>5968</v>
      </c>
      <c r="N311" s="5" t="s">
        <v>4770</v>
      </c>
      <c r="O311" s="83" t="s">
        <v>5968</v>
      </c>
    </row>
    <row r="312" spans="1:15">
      <c r="A312" s="2" t="s">
        <v>5488</v>
      </c>
      <c r="B312" s="1"/>
      <c r="C312" s="1"/>
      <c r="D312" s="1" t="s">
        <v>5489</v>
      </c>
      <c r="E312" s="2" t="s">
        <v>4664</v>
      </c>
      <c r="F312" s="1" t="s">
        <v>5929</v>
      </c>
      <c r="G312" s="3">
        <f>17.712*L312</f>
        <v>212.54399999999998</v>
      </c>
      <c r="H312" s="4">
        <v>41272</v>
      </c>
      <c r="I312" s="3" t="s">
        <v>4692</v>
      </c>
      <c r="J312" s="3" t="s">
        <v>5930</v>
      </c>
      <c r="K312" s="3" t="s">
        <v>4685</v>
      </c>
      <c r="L312" s="3">
        <v>12</v>
      </c>
      <c r="M312" s="5" t="s">
        <v>5931</v>
      </c>
      <c r="N312" s="5" t="s">
        <v>4770</v>
      </c>
      <c r="O312" s="83" t="s">
        <v>5931</v>
      </c>
    </row>
    <row r="313" spans="1:15">
      <c r="A313" s="2" t="s">
        <v>5488</v>
      </c>
      <c r="B313" s="1"/>
      <c r="C313" s="1"/>
      <c r="D313" s="1" t="s">
        <v>5489</v>
      </c>
      <c r="E313" s="2" t="s">
        <v>4664</v>
      </c>
      <c r="F313" s="1" t="s">
        <v>5969</v>
      </c>
      <c r="G313" s="3">
        <f>17.712*L313</f>
        <v>230.256</v>
      </c>
      <c r="H313" s="4">
        <v>41272</v>
      </c>
      <c r="I313" s="3" t="s">
        <v>4692</v>
      </c>
      <c r="J313" s="3" t="s">
        <v>5970</v>
      </c>
      <c r="K313" s="3" t="s">
        <v>4685</v>
      </c>
      <c r="L313" s="3">
        <v>13</v>
      </c>
      <c r="M313" s="5" t="s">
        <v>5931</v>
      </c>
      <c r="N313" s="5" t="s">
        <v>4774</v>
      </c>
      <c r="O313" s="83" t="s">
        <v>5971</v>
      </c>
    </row>
    <row r="314" spans="1:15">
      <c r="A314" s="2" t="s">
        <v>5488</v>
      </c>
      <c r="B314" s="1"/>
      <c r="C314" s="1"/>
      <c r="D314" s="1" t="s">
        <v>5489</v>
      </c>
      <c r="E314" s="2" t="s">
        <v>4664</v>
      </c>
      <c r="F314" s="1" t="s">
        <v>5932</v>
      </c>
      <c r="G314" s="3">
        <f>17.712*L314</f>
        <v>70.847999999999999</v>
      </c>
      <c r="H314" s="4">
        <v>41272</v>
      </c>
      <c r="I314" s="3" t="s">
        <v>4692</v>
      </c>
      <c r="J314" s="3" t="s">
        <v>5933</v>
      </c>
      <c r="K314" s="3" t="s">
        <v>4685</v>
      </c>
      <c r="L314" s="3">
        <v>4</v>
      </c>
      <c r="M314" s="5" t="s">
        <v>5934</v>
      </c>
      <c r="N314" s="5" t="s">
        <v>5935</v>
      </c>
      <c r="O314" s="83" t="s">
        <v>5934</v>
      </c>
    </row>
    <row r="315" spans="1:15">
      <c r="A315" s="2" t="s">
        <v>4953</v>
      </c>
      <c r="B315" s="1"/>
      <c r="C315" s="1"/>
      <c r="D315" s="1" t="s">
        <v>4954</v>
      </c>
      <c r="E315" s="2" t="s">
        <v>4664</v>
      </c>
      <c r="F315" s="1" t="s">
        <v>5999</v>
      </c>
      <c r="G315" s="3">
        <v>51.71</v>
      </c>
      <c r="H315" s="4">
        <v>41272</v>
      </c>
      <c r="I315" s="3" t="s">
        <v>4666</v>
      </c>
      <c r="J315" s="3" t="s">
        <v>6000</v>
      </c>
      <c r="K315" s="3" t="s">
        <v>4668</v>
      </c>
      <c r="L315" s="3" t="s">
        <v>5100</v>
      </c>
      <c r="M315" s="5" t="s">
        <v>6001</v>
      </c>
      <c r="N315" s="5" t="s">
        <v>6002</v>
      </c>
      <c r="O315" s="83" t="s">
        <v>6003</v>
      </c>
    </row>
    <row r="316" spans="1:15">
      <c r="A316" s="2" t="s">
        <v>5438</v>
      </c>
      <c r="B316" s="1"/>
      <c r="C316" s="1" t="s">
        <v>5519</v>
      </c>
      <c r="D316" s="1" t="s">
        <v>5439</v>
      </c>
      <c r="E316" s="2" t="s">
        <v>4664</v>
      </c>
      <c r="F316" s="1" t="s">
        <v>6190</v>
      </c>
      <c r="G316" s="3">
        <f>17.52*L316</f>
        <v>140.16</v>
      </c>
      <c r="H316" s="4">
        <v>41272</v>
      </c>
      <c r="I316" s="3" t="s">
        <v>4666</v>
      </c>
      <c r="J316" s="3" t="s">
        <v>6191</v>
      </c>
      <c r="K316" s="3" t="s">
        <v>4685</v>
      </c>
      <c r="L316" s="3">
        <v>8</v>
      </c>
      <c r="M316" s="5" t="s">
        <v>6192</v>
      </c>
      <c r="N316" s="5" t="s">
        <v>5123</v>
      </c>
      <c r="O316" s="83" t="s">
        <v>6192</v>
      </c>
    </row>
    <row r="317" spans="1:15">
      <c r="A317" s="2" t="s">
        <v>5438</v>
      </c>
      <c r="B317" s="1"/>
      <c r="C317" s="1" t="s">
        <v>5519</v>
      </c>
      <c r="D317" s="1" t="s">
        <v>5439</v>
      </c>
      <c r="E317" s="2" t="s">
        <v>4664</v>
      </c>
      <c r="F317" s="1" t="s">
        <v>6193</v>
      </c>
      <c r="G317" s="3">
        <f>17.52*L317</f>
        <v>157.68</v>
      </c>
      <c r="H317" s="4">
        <v>41272</v>
      </c>
      <c r="I317" s="3" t="s">
        <v>4666</v>
      </c>
      <c r="J317" s="3" t="s">
        <v>6194</v>
      </c>
      <c r="K317" s="3" t="s">
        <v>4685</v>
      </c>
      <c r="L317" s="3">
        <v>9</v>
      </c>
      <c r="M317" s="5" t="s">
        <v>6192</v>
      </c>
      <c r="N317" s="5" t="s">
        <v>6195</v>
      </c>
      <c r="O317" s="83" t="s">
        <v>6196</v>
      </c>
    </row>
    <row r="318" spans="1:15">
      <c r="A318" s="2" t="s">
        <v>4899</v>
      </c>
      <c r="B318" s="1"/>
      <c r="C318" s="1"/>
      <c r="D318" s="1" t="s">
        <v>4901</v>
      </c>
      <c r="E318" s="2" t="s">
        <v>4664</v>
      </c>
      <c r="F318" s="1" t="s">
        <v>6004</v>
      </c>
      <c r="G318" s="3">
        <f>17.52*L318</f>
        <v>227.76</v>
      </c>
      <c r="H318" s="4">
        <v>41272</v>
      </c>
      <c r="I318" s="3" t="s">
        <v>4666</v>
      </c>
      <c r="J318" s="3" t="s">
        <v>6005</v>
      </c>
      <c r="K318" s="3" t="s">
        <v>4685</v>
      </c>
      <c r="L318" s="3">
        <v>13</v>
      </c>
      <c r="M318" s="5" t="s">
        <v>5776</v>
      </c>
      <c r="N318" s="5" t="s">
        <v>4774</v>
      </c>
      <c r="O318" s="83" t="s">
        <v>6006</v>
      </c>
    </row>
    <row r="319" spans="1:15">
      <c r="A319" s="50" t="s">
        <v>4946</v>
      </c>
      <c r="B319" s="1"/>
      <c r="C319" s="1"/>
      <c r="D319" s="6" t="s">
        <v>5102</v>
      </c>
      <c r="E319" s="2" t="s">
        <v>4664</v>
      </c>
      <c r="F319" s="1" t="s">
        <v>5884</v>
      </c>
      <c r="G319" s="3">
        <f>17.52*L319</f>
        <v>210.24</v>
      </c>
      <c r="H319" s="4">
        <v>41272</v>
      </c>
      <c r="I319" s="3" t="s">
        <v>4692</v>
      </c>
      <c r="J319" s="3" t="s">
        <v>5885</v>
      </c>
      <c r="K319" s="3" t="s">
        <v>4685</v>
      </c>
      <c r="L319" s="3">
        <v>12</v>
      </c>
      <c r="M319" s="5" t="s">
        <v>5886</v>
      </c>
      <c r="N319" s="5" t="s">
        <v>5887</v>
      </c>
      <c r="O319" s="83" t="s">
        <v>5888</v>
      </c>
    </row>
    <row r="320" spans="1:15">
      <c r="A320" s="2" t="s">
        <v>5500</v>
      </c>
      <c r="B320" s="3"/>
      <c r="C320" s="1"/>
      <c r="D320" s="1" t="s">
        <v>5501</v>
      </c>
      <c r="E320" s="2" t="s">
        <v>6111</v>
      </c>
      <c r="F320" s="1" t="s">
        <v>6112</v>
      </c>
      <c r="G320" s="1">
        <f t="shared" ref="G320:G325" si="8">17.498*L320</f>
        <v>209.976</v>
      </c>
      <c r="H320" s="4">
        <v>41275</v>
      </c>
      <c r="I320" s="3" t="s">
        <v>5021</v>
      </c>
      <c r="J320" s="3" t="s">
        <v>6113</v>
      </c>
      <c r="K320" s="3" t="s">
        <v>4685</v>
      </c>
      <c r="L320" s="3">
        <v>12</v>
      </c>
      <c r="M320" s="5" t="s">
        <v>6114</v>
      </c>
      <c r="N320" s="5" t="s">
        <v>4761</v>
      </c>
      <c r="O320" s="83" t="s">
        <v>6115</v>
      </c>
    </row>
    <row r="321" spans="1:15">
      <c r="A321" s="2" t="s">
        <v>5500</v>
      </c>
      <c r="B321" s="3"/>
      <c r="C321" s="1"/>
      <c r="D321" s="1" t="s">
        <v>5501</v>
      </c>
      <c r="E321" s="2" t="s">
        <v>6111</v>
      </c>
      <c r="F321" s="1" t="s">
        <v>6116</v>
      </c>
      <c r="G321" s="1">
        <f t="shared" si="8"/>
        <v>227.47400000000002</v>
      </c>
      <c r="H321" s="4">
        <v>41275</v>
      </c>
      <c r="I321" s="3" t="s">
        <v>5021</v>
      </c>
      <c r="J321" s="3" t="s">
        <v>6117</v>
      </c>
      <c r="K321" s="3" t="s">
        <v>4685</v>
      </c>
      <c r="L321" s="3">
        <v>13</v>
      </c>
      <c r="M321" s="5" t="s">
        <v>6114</v>
      </c>
      <c r="N321" s="5" t="s">
        <v>4757</v>
      </c>
      <c r="O321" s="83" t="s">
        <v>6118</v>
      </c>
    </row>
    <row r="322" spans="1:15">
      <c r="A322" s="2" t="s">
        <v>5500</v>
      </c>
      <c r="B322" s="3"/>
      <c r="C322" s="1"/>
      <c r="D322" s="1" t="s">
        <v>5501</v>
      </c>
      <c r="E322" s="2" t="s">
        <v>6111</v>
      </c>
      <c r="F322" s="1" t="s">
        <v>6119</v>
      </c>
      <c r="G322" s="1">
        <f t="shared" si="8"/>
        <v>209.976</v>
      </c>
      <c r="H322" s="4">
        <v>41275</v>
      </c>
      <c r="I322" s="3" t="s">
        <v>5021</v>
      </c>
      <c r="J322" s="3" t="s">
        <v>6120</v>
      </c>
      <c r="K322" s="3" t="s">
        <v>4685</v>
      </c>
      <c r="L322" s="3">
        <v>12</v>
      </c>
      <c r="M322" s="5" t="s">
        <v>6121</v>
      </c>
      <c r="N322" s="5" t="s">
        <v>4761</v>
      </c>
      <c r="O322" s="83" t="s">
        <v>6122</v>
      </c>
    </row>
    <row r="323" spans="1:15">
      <c r="A323" s="2" t="s">
        <v>5500</v>
      </c>
      <c r="B323" s="3"/>
      <c r="C323" s="1"/>
      <c r="D323" s="1" t="s">
        <v>5501</v>
      </c>
      <c r="E323" s="2" t="s">
        <v>6111</v>
      </c>
      <c r="F323" s="1" t="s">
        <v>6123</v>
      </c>
      <c r="G323" s="1">
        <f t="shared" si="8"/>
        <v>227.47400000000002</v>
      </c>
      <c r="H323" s="4">
        <v>41275</v>
      </c>
      <c r="I323" s="3" t="s">
        <v>5021</v>
      </c>
      <c r="J323" s="3" t="s">
        <v>6124</v>
      </c>
      <c r="K323" s="3" t="s">
        <v>4685</v>
      </c>
      <c r="L323" s="3">
        <v>13</v>
      </c>
      <c r="M323" s="5" t="s">
        <v>6121</v>
      </c>
      <c r="N323" s="5" t="s">
        <v>4774</v>
      </c>
      <c r="O323" s="83" t="s">
        <v>6125</v>
      </c>
    </row>
    <row r="324" spans="1:15">
      <c r="A324" s="2" t="s">
        <v>5500</v>
      </c>
      <c r="B324" s="1"/>
      <c r="C324" s="1"/>
      <c r="D324" s="1" t="s">
        <v>5501</v>
      </c>
      <c r="E324" s="2" t="s">
        <v>6111</v>
      </c>
      <c r="F324" s="1" t="s">
        <v>3300</v>
      </c>
      <c r="G324" s="1">
        <f t="shared" si="8"/>
        <v>209.976</v>
      </c>
      <c r="H324" s="4">
        <v>41275</v>
      </c>
      <c r="I324" s="3" t="s">
        <v>4692</v>
      </c>
      <c r="J324" s="3" t="s">
        <v>3301</v>
      </c>
      <c r="K324" s="3" t="s">
        <v>4685</v>
      </c>
      <c r="L324" s="3">
        <v>12</v>
      </c>
      <c r="M324" s="5" t="s">
        <v>3302</v>
      </c>
      <c r="N324" s="5" t="s">
        <v>4770</v>
      </c>
      <c r="O324" s="83" t="s">
        <v>3303</v>
      </c>
    </row>
    <row r="325" spans="1:15">
      <c r="A325" s="2" t="s">
        <v>5500</v>
      </c>
      <c r="B325" s="3"/>
      <c r="C325" s="1"/>
      <c r="D325" s="1" t="s">
        <v>5501</v>
      </c>
      <c r="E325" s="2" t="s">
        <v>6111</v>
      </c>
      <c r="F325" s="1" t="s">
        <v>6126</v>
      </c>
      <c r="G325" s="1">
        <f t="shared" si="8"/>
        <v>227.47400000000002</v>
      </c>
      <c r="H325" s="4">
        <v>41275</v>
      </c>
      <c r="I325" s="3" t="s">
        <v>4692</v>
      </c>
      <c r="J325" s="3" t="s">
        <v>6127</v>
      </c>
      <c r="K325" s="3" t="s">
        <v>4685</v>
      </c>
      <c r="L325" s="3">
        <v>13</v>
      </c>
      <c r="M325" s="5" t="s">
        <v>6128</v>
      </c>
      <c r="N325" s="5" t="s">
        <v>4757</v>
      </c>
      <c r="O325" s="83" t="s">
        <v>6129</v>
      </c>
    </row>
    <row r="326" spans="1:15">
      <c r="A326" s="2" t="s">
        <v>5476</v>
      </c>
      <c r="B326" s="1"/>
      <c r="C326" s="1"/>
      <c r="D326" s="1" t="s">
        <v>5439</v>
      </c>
      <c r="E326" s="2" t="s">
        <v>4664</v>
      </c>
      <c r="F326" s="1" t="s">
        <v>6179</v>
      </c>
      <c r="G326" s="3">
        <f>17.52*L326</f>
        <v>52.56</v>
      </c>
      <c r="H326" s="4">
        <v>41275</v>
      </c>
      <c r="I326" s="3" t="s">
        <v>4666</v>
      </c>
      <c r="J326" s="3" t="s">
        <v>6180</v>
      </c>
      <c r="K326" s="3" t="s">
        <v>4685</v>
      </c>
      <c r="L326" s="3">
        <v>3</v>
      </c>
      <c r="M326" s="5" t="s">
        <v>6181</v>
      </c>
      <c r="N326" s="5" t="s">
        <v>6182</v>
      </c>
      <c r="O326" s="83" t="s">
        <v>6181</v>
      </c>
    </row>
    <row r="327" spans="1:15">
      <c r="A327" s="2" t="s">
        <v>4899</v>
      </c>
      <c r="B327" s="1"/>
      <c r="C327" s="1"/>
      <c r="D327" s="1" t="s">
        <v>4901</v>
      </c>
      <c r="E327" s="2" t="s">
        <v>4664</v>
      </c>
      <c r="F327" s="1" t="s">
        <v>6087</v>
      </c>
      <c r="G327" s="3">
        <f>17.52*L327</f>
        <v>140.16</v>
      </c>
      <c r="H327" s="4">
        <v>41275</v>
      </c>
      <c r="I327" s="3" t="s">
        <v>4666</v>
      </c>
      <c r="J327" s="3" t="s">
        <v>6088</v>
      </c>
      <c r="K327" s="3" t="s">
        <v>4685</v>
      </c>
      <c r="L327" s="3">
        <v>8</v>
      </c>
      <c r="M327" s="5" t="s">
        <v>6089</v>
      </c>
      <c r="N327" s="5" t="s">
        <v>5123</v>
      </c>
      <c r="O327" s="83" t="s">
        <v>6089</v>
      </c>
    </row>
    <row r="328" spans="1:15">
      <c r="A328" s="2" t="s">
        <v>5019</v>
      </c>
      <c r="B328" s="1"/>
      <c r="C328" s="1" t="s">
        <v>4794</v>
      </c>
      <c r="D328" s="6" t="s">
        <v>5102</v>
      </c>
      <c r="E328" s="2" t="s">
        <v>4664</v>
      </c>
      <c r="F328" s="1" t="s">
        <v>5936</v>
      </c>
      <c r="G328" s="3">
        <f>17.52*L328</f>
        <v>52.56</v>
      </c>
      <c r="H328" s="4">
        <v>41275</v>
      </c>
      <c r="I328" s="3" t="s">
        <v>4692</v>
      </c>
      <c r="J328" s="3" t="s">
        <v>5937</v>
      </c>
      <c r="K328" s="3" t="s">
        <v>4685</v>
      </c>
      <c r="L328" s="3">
        <v>3</v>
      </c>
      <c r="M328" s="5" t="s">
        <v>5886</v>
      </c>
      <c r="N328" s="5" t="s">
        <v>5938</v>
      </c>
      <c r="O328" s="83" t="s">
        <v>5939</v>
      </c>
    </row>
    <row r="329" spans="1:15">
      <c r="A329" s="2" t="s">
        <v>4912</v>
      </c>
      <c r="B329" s="1"/>
      <c r="C329" s="1"/>
      <c r="D329" s="7" t="s">
        <v>5546</v>
      </c>
      <c r="E329" s="2" t="s">
        <v>4664</v>
      </c>
      <c r="F329" s="1" t="s">
        <v>5972</v>
      </c>
      <c r="G329" s="3">
        <f>17.52*L329</f>
        <v>262.8</v>
      </c>
      <c r="H329" s="4">
        <v>41275</v>
      </c>
      <c r="I329" s="3" t="s">
        <v>4692</v>
      </c>
      <c r="J329" s="3" t="s">
        <v>5973</v>
      </c>
      <c r="K329" s="3" t="s">
        <v>4685</v>
      </c>
      <c r="L329" s="3">
        <v>15</v>
      </c>
      <c r="M329" s="5" t="s">
        <v>5974</v>
      </c>
      <c r="N329" s="5" t="s">
        <v>5975</v>
      </c>
      <c r="O329" s="83" t="s">
        <v>5974</v>
      </c>
    </row>
    <row r="330" spans="1:15">
      <c r="A330" s="2" t="s">
        <v>4912</v>
      </c>
      <c r="B330" s="1"/>
      <c r="C330" s="1"/>
      <c r="D330" s="1" t="s">
        <v>5546</v>
      </c>
      <c r="E330" s="2" t="s">
        <v>4664</v>
      </c>
      <c r="F330" s="1" t="s">
        <v>5940</v>
      </c>
      <c r="G330" s="3">
        <f>17.52*L330</f>
        <v>210.24</v>
      </c>
      <c r="H330" s="4">
        <v>41275</v>
      </c>
      <c r="I330" s="3" t="s">
        <v>4692</v>
      </c>
      <c r="J330" s="3" t="s">
        <v>5941</v>
      </c>
      <c r="K330" s="3" t="s">
        <v>4685</v>
      </c>
      <c r="L330" s="3">
        <v>12</v>
      </c>
      <c r="M330" s="5" t="s">
        <v>5942</v>
      </c>
      <c r="N330" s="5" t="s">
        <v>4770</v>
      </c>
      <c r="O330" s="83" t="s">
        <v>5942</v>
      </c>
    </row>
    <row r="331" spans="1:15">
      <c r="A331" s="2" t="s">
        <v>5042</v>
      </c>
      <c r="B331" s="1"/>
      <c r="C331" s="1"/>
      <c r="D331" s="1" t="s">
        <v>4690</v>
      </c>
      <c r="E331" s="2" t="s">
        <v>4664</v>
      </c>
      <c r="F331" s="1" t="s">
        <v>3490</v>
      </c>
      <c r="G331" s="3">
        <v>261.91199999999998</v>
      </c>
      <c r="H331" s="4">
        <v>41275</v>
      </c>
      <c r="I331" s="3" t="s">
        <v>4683</v>
      </c>
      <c r="J331" s="3" t="s">
        <v>3491</v>
      </c>
      <c r="K331" s="3" t="s">
        <v>4685</v>
      </c>
      <c r="L331" s="3">
        <v>14</v>
      </c>
      <c r="M331" s="5" t="s">
        <v>5796</v>
      </c>
      <c r="N331" s="5" t="s">
        <v>3416</v>
      </c>
      <c r="O331" s="83" t="s">
        <v>3492</v>
      </c>
    </row>
    <row r="332" spans="1:15" ht="13.5" customHeight="1">
      <c r="A332" s="2" t="s">
        <v>5311</v>
      </c>
      <c r="B332" s="1"/>
      <c r="C332" s="1"/>
      <c r="D332" s="1" t="s">
        <v>5355</v>
      </c>
      <c r="E332" s="2" t="s">
        <v>4664</v>
      </c>
      <c r="F332" s="1" t="s">
        <v>6183</v>
      </c>
      <c r="G332" s="3">
        <v>243.20399999999998</v>
      </c>
      <c r="H332" s="4">
        <v>41275</v>
      </c>
      <c r="I332" s="3" t="s">
        <v>4710</v>
      </c>
      <c r="J332" s="3" t="s">
        <v>6184</v>
      </c>
      <c r="K332" s="3" t="s">
        <v>4685</v>
      </c>
      <c r="L332" s="3">
        <v>13</v>
      </c>
      <c r="M332" s="5" t="s">
        <v>6185</v>
      </c>
      <c r="N332" s="5" t="s">
        <v>6186</v>
      </c>
      <c r="O332" s="83" t="s">
        <v>6187</v>
      </c>
    </row>
    <row r="333" spans="1:15" ht="13.5" customHeight="1">
      <c r="A333" s="2" t="s">
        <v>5321</v>
      </c>
      <c r="B333" s="1"/>
      <c r="C333" s="1"/>
      <c r="D333" s="1" t="s">
        <v>4690</v>
      </c>
      <c r="E333" s="2" t="s">
        <v>4664</v>
      </c>
      <c r="F333" s="1" t="s">
        <v>6090</v>
      </c>
      <c r="G333" s="3">
        <v>93.539999999999992</v>
      </c>
      <c r="H333" s="4">
        <v>41275</v>
      </c>
      <c r="I333" s="3" t="s">
        <v>4710</v>
      </c>
      <c r="J333" s="3" t="s">
        <v>6091</v>
      </c>
      <c r="K333" s="3" t="s">
        <v>4685</v>
      </c>
      <c r="L333" s="3">
        <v>5</v>
      </c>
      <c r="M333" s="5" t="s">
        <v>6092</v>
      </c>
      <c r="N333" s="5" t="s">
        <v>6093</v>
      </c>
      <c r="O333" s="83" t="s">
        <v>6092</v>
      </c>
    </row>
    <row r="334" spans="1:15" ht="13.5" customHeight="1">
      <c r="A334" s="2" t="s">
        <v>5006</v>
      </c>
      <c r="B334" s="1"/>
      <c r="C334" s="1"/>
      <c r="D334" s="1" t="s">
        <v>5007</v>
      </c>
      <c r="E334" s="2" t="s">
        <v>4664</v>
      </c>
      <c r="F334" s="1" t="s">
        <v>6007</v>
      </c>
      <c r="G334" s="3">
        <v>67.974000000000004</v>
      </c>
      <c r="H334" s="4">
        <v>41275</v>
      </c>
      <c r="I334" s="3" t="s">
        <v>4666</v>
      </c>
      <c r="J334" s="3" t="s">
        <v>6008</v>
      </c>
      <c r="K334" s="3" t="s">
        <v>4668</v>
      </c>
      <c r="L334" s="3" t="s">
        <v>5557</v>
      </c>
      <c r="M334" s="5" t="s">
        <v>5862</v>
      </c>
      <c r="N334" s="5" t="s">
        <v>6009</v>
      </c>
      <c r="O334" s="83" t="s">
        <v>5862</v>
      </c>
    </row>
    <row r="335" spans="1:15" ht="13.5" customHeight="1">
      <c r="A335" s="2" t="s">
        <v>5818</v>
      </c>
      <c r="B335" s="1"/>
      <c r="C335" s="1"/>
      <c r="D335" s="1" t="s">
        <v>5819</v>
      </c>
      <c r="E335" s="2" t="s">
        <v>4664</v>
      </c>
      <c r="F335" s="1" t="s">
        <v>5943</v>
      </c>
      <c r="G335" s="3">
        <f>17.498*L335</f>
        <v>104.988</v>
      </c>
      <c r="H335" s="4">
        <v>41275</v>
      </c>
      <c r="I335" s="3" t="s">
        <v>4692</v>
      </c>
      <c r="J335" s="3" t="s">
        <v>5944</v>
      </c>
      <c r="K335" s="3" t="s">
        <v>4685</v>
      </c>
      <c r="L335" s="3">
        <v>6</v>
      </c>
      <c r="M335" s="5" t="s">
        <v>5945</v>
      </c>
      <c r="N335" s="5" t="s">
        <v>5946</v>
      </c>
      <c r="O335" s="83" t="s">
        <v>5945</v>
      </c>
    </row>
    <row r="336" spans="1:15" ht="13.5" customHeight="1">
      <c r="A336" s="2" t="s">
        <v>5097</v>
      </c>
      <c r="B336" s="1"/>
      <c r="C336" s="1"/>
      <c r="D336" s="2" t="s">
        <v>5366</v>
      </c>
      <c r="E336" s="2" t="s">
        <v>4664</v>
      </c>
      <c r="F336" s="1" t="s">
        <v>5889</v>
      </c>
      <c r="G336" s="3">
        <v>140.16</v>
      </c>
      <c r="H336" s="4">
        <v>41275</v>
      </c>
      <c r="I336" s="3" t="s">
        <v>4666</v>
      </c>
      <c r="J336" s="3" t="s">
        <v>5890</v>
      </c>
      <c r="K336" s="3" t="s">
        <v>4668</v>
      </c>
      <c r="L336" s="3" t="s">
        <v>5891</v>
      </c>
      <c r="M336" s="5" t="s">
        <v>5892</v>
      </c>
      <c r="N336" s="5" t="s">
        <v>5893</v>
      </c>
      <c r="O336" s="83" t="s">
        <v>5894</v>
      </c>
    </row>
    <row r="337" spans="1:15">
      <c r="A337" s="30" t="s">
        <v>5976</v>
      </c>
      <c r="B337" s="1"/>
      <c r="C337" s="1"/>
      <c r="D337" s="2" t="s">
        <v>5366</v>
      </c>
      <c r="E337" s="2" t="s">
        <v>4664</v>
      </c>
      <c r="F337" s="1" t="s">
        <v>5977</v>
      </c>
      <c r="G337" s="3">
        <v>82.68</v>
      </c>
      <c r="H337" s="4">
        <v>41275</v>
      </c>
      <c r="I337" s="3" t="s">
        <v>4666</v>
      </c>
      <c r="J337" s="3" t="s">
        <v>5978</v>
      </c>
      <c r="K337" s="3" t="s">
        <v>4668</v>
      </c>
      <c r="L337" s="3" t="s">
        <v>5979</v>
      </c>
      <c r="M337" s="5" t="s">
        <v>5892</v>
      </c>
      <c r="N337" s="5" t="s">
        <v>5980</v>
      </c>
      <c r="O337" s="83" t="s">
        <v>5981</v>
      </c>
    </row>
    <row r="338" spans="1:15">
      <c r="A338" s="50" t="s">
        <v>6025</v>
      </c>
      <c r="B338" s="1"/>
      <c r="C338" s="1"/>
      <c r="D338" s="2" t="s">
        <v>5366</v>
      </c>
      <c r="E338" s="2" t="s">
        <v>4664</v>
      </c>
      <c r="F338" s="1" t="s">
        <v>6026</v>
      </c>
      <c r="G338" s="3">
        <v>70.08</v>
      </c>
      <c r="H338" s="4">
        <v>41275</v>
      </c>
      <c r="I338" s="3" t="s">
        <v>4666</v>
      </c>
      <c r="J338" s="3" t="s">
        <v>6027</v>
      </c>
      <c r="K338" s="3" t="s">
        <v>4668</v>
      </c>
      <c r="L338" s="3" t="s">
        <v>6028</v>
      </c>
      <c r="M338" s="5" t="s">
        <v>5892</v>
      </c>
      <c r="N338" s="5" t="s">
        <v>6029</v>
      </c>
      <c r="O338" s="83" t="s">
        <v>6030</v>
      </c>
    </row>
    <row r="339" spans="1:15">
      <c r="A339" s="30" t="s">
        <v>5976</v>
      </c>
      <c r="B339" s="1"/>
      <c r="C339" s="1"/>
      <c r="D339" s="2" t="s">
        <v>5366</v>
      </c>
      <c r="E339" s="2" t="s">
        <v>4664</v>
      </c>
      <c r="F339" s="1" t="s">
        <v>6031</v>
      </c>
      <c r="G339" s="3">
        <v>260.97699999999998</v>
      </c>
      <c r="H339" s="4">
        <v>41280</v>
      </c>
      <c r="I339" s="3" t="s">
        <v>4666</v>
      </c>
      <c r="J339" s="3" t="s">
        <v>6032</v>
      </c>
      <c r="K339" s="3" t="s">
        <v>4668</v>
      </c>
      <c r="L339" s="3" t="s">
        <v>6033</v>
      </c>
      <c r="M339" s="5" t="s">
        <v>6034</v>
      </c>
      <c r="N339" s="5" t="s">
        <v>6035</v>
      </c>
      <c r="O339" s="83" t="s">
        <v>6036</v>
      </c>
    </row>
    <row r="340" spans="1:15">
      <c r="A340" s="2" t="s">
        <v>5500</v>
      </c>
      <c r="B340" s="1"/>
      <c r="C340" s="1"/>
      <c r="D340" s="2" t="s">
        <v>3356</v>
      </c>
      <c r="E340" s="2" t="s">
        <v>3357</v>
      </c>
      <c r="F340" s="1" t="s">
        <v>3358</v>
      </c>
      <c r="G340" s="1">
        <f>17.498*L340</f>
        <v>209.976</v>
      </c>
      <c r="H340" s="4">
        <v>41282</v>
      </c>
      <c r="I340" s="3" t="s">
        <v>4692</v>
      </c>
      <c r="J340" s="3" t="s">
        <v>3359</v>
      </c>
      <c r="K340" s="3" t="s">
        <v>4685</v>
      </c>
      <c r="L340" s="3">
        <v>12</v>
      </c>
      <c r="M340" s="5" t="s">
        <v>3360</v>
      </c>
      <c r="N340" s="5" t="s">
        <v>4761</v>
      </c>
      <c r="O340" s="83" t="s">
        <v>3361</v>
      </c>
    </row>
    <row r="341" spans="1:15">
      <c r="A341" s="2" t="s">
        <v>5500</v>
      </c>
      <c r="B341" s="1"/>
      <c r="C341" s="1"/>
      <c r="D341" s="2" t="s">
        <v>3356</v>
      </c>
      <c r="E341" s="2" t="s">
        <v>3357</v>
      </c>
      <c r="F341" s="1" t="s">
        <v>3362</v>
      </c>
      <c r="G341" s="1">
        <f>17.498*L341</f>
        <v>227.47400000000002</v>
      </c>
      <c r="H341" s="4">
        <v>41282</v>
      </c>
      <c r="I341" s="3" t="s">
        <v>4692</v>
      </c>
      <c r="J341" s="3" t="s">
        <v>3363</v>
      </c>
      <c r="K341" s="3" t="s">
        <v>4685</v>
      </c>
      <c r="L341" s="3">
        <v>13</v>
      </c>
      <c r="M341" s="5" t="s">
        <v>3360</v>
      </c>
      <c r="N341" s="5" t="s">
        <v>4757</v>
      </c>
      <c r="O341" s="83" t="s">
        <v>3364</v>
      </c>
    </row>
    <row r="342" spans="1:15">
      <c r="A342" s="2" t="s">
        <v>5500</v>
      </c>
      <c r="B342" s="1"/>
      <c r="C342" s="1"/>
      <c r="D342" s="1" t="s">
        <v>5501</v>
      </c>
      <c r="E342" s="2" t="s">
        <v>6111</v>
      </c>
      <c r="F342" s="1" t="s">
        <v>3304</v>
      </c>
      <c r="G342" s="1">
        <f>17.498*L342</f>
        <v>209.976</v>
      </c>
      <c r="H342" s="4">
        <v>41282</v>
      </c>
      <c r="I342" s="3" t="s">
        <v>4692</v>
      </c>
      <c r="J342" s="3" t="s">
        <v>3305</v>
      </c>
      <c r="K342" s="3" t="s">
        <v>4685</v>
      </c>
      <c r="L342" s="3">
        <v>12</v>
      </c>
      <c r="M342" s="5" t="s">
        <v>3306</v>
      </c>
      <c r="N342" s="5" t="s">
        <v>4770</v>
      </c>
      <c r="O342" s="83" t="s">
        <v>3307</v>
      </c>
    </row>
    <row r="343" spans="1:15">
      <c r="A343" s="2" t="s">
        <v>5500</v>
      </c>
      <c r="B343" s="1"/>
      <c r="C343" s="1"/>
      <c r="D343" s="1" t="s">
        <v>5501</v>
      </c>
      <c r="E343" s="2" t="s">
        <v>12603</v>
      </c>
      <c r="F343" s="1" t="s">
        <v>12605</v>
      </c>
      <c r="G343" s="1">
        <f>17.498*L343</f>
        <v>227.47400000000002</v>
      </c>
      <c r="H343" s="4">
        <v>41282</v>
      </c>
      <c r="I343" s="3" t="s">
        <v>4692</v>
      </c>
      <c r="J343" s="3" t="s">
        <v>3308</v>
      </c>
      <c r="K343" s="3" t="s">
        <v>12609</v>
      </c>
      <c r="L343" s="3">
        <v>13</v>
      </c>
      <c r="M343" s="5" t="s">
        <v>3306</v>
      </c>
      <c r="N343" s="5" t="s">
        <v>4774</v>
      </c>
      <c r="O343" s="83" t="s">
        <v>3309</v>
      </c>
    </row>
    <row r="344" spans="1:15">
      <c r="A344" s="2" t="s">
        <v>6130</v>
      </c>
      <c r="B344" s="1"/>
      <c r="C344" s="1"/>
      <c r="D344" s="2" t="s">
        <v>6131</v>
      </c>
      <c r="E344" s="2" t="s">
        <v>4664</v>
      </c>
      <c r="F344" s="1" t="s">
        <v>6132</v>
      </c>
      <c r="G344" s="3">
        <v>87.49</v>
      </c>
      <c r="H344" s="4">
        <v>41282</v>
      </c>
      <c r="I344" s="3" t="s">
        <v>5057</v>
      </c>
      <c r="J344" s="3" t="s">
        <v>6133</v>
      </c>
      <c r="K344" s="3" t="s">
        <v>4685</v>
      </c>
      <c r="L344" s="3" t="s">
        <v>6134</v>
      </c>
      <c r="M344" s="5" t="s">
        <v>6135</v>
      </c>
      <c r="N344" s="5" t="s">
        <v>6136</v>
      </c>
      <c r="O344" s="83" t="s">
        <v>6137</v>
      </c>
    </row>
    <row r="345" spans="1:15">
      <c r="A345" s="2" t="s">
        <v>5818</v>
      </c>
      <c r="B345" s="1"/>
      <c r="C345" s="1"/>
      <c r="D345" s="2" t="s">
        <v>5819</v>
      </c>
      <c r="E345" s="2" t="s">
        <v>4664</v>
      </c>
      <c r="F345" s="1" t="s">
        <v>3180</v>
      </c>
      <c r="G345" s="3">
        <f>17.498*L345</f>
        <v>69.992000000000004</v>
      </c>
      <c r="H345" s="4">
        <v>41282</v>
      </c>
      <c r="I345" s="3" t="s">
        <v>4692</v>
      </c>
      <c r="J345" s="3" t="s">
        <v>3181</v>
      </c>
      <c r="K345" s="3" t="s">
        <v>4685</v>
      </c>
      <c r="L345" s="3">
        <v>4</v>
      </c>
      <c r="M345" s="5" t="s">
        <v>5945</v>
      </c>
      <c r="N345" s="5" t="s">
        <v>3182</v>
      </c>
      <c r="O345" s="83" t="s">
        <v>3183</v>
      </c>
    </row>
    <row r="346" spans="1:15">
      <c r="A346" s="2" t="s">
        <v>5438</v>
      </c>
      <c r="B346" s="1"/>
      <c r="C346" s="1" t="s">
        <v>5519</v>
      </c>
      <c r="D346" s="1" t="s">
        <v>5439</v>
      </c>
      <c r="E346" s="2" t="s">
        <v>4664</v>
      </c>
      <c r="F346" s="1" t="s">
        <v>6197</v>
      </c>
      <c r="G346" s="3">
        <f>17.52*L346</f>
        <v>192.72</v>
      </c>
      <c r="H346" s="4">
        <v>41282</v>
      </c>
      <c r="I346" s="3" t="s">
        <v>4666</v>
      </c>
      <c r="J346" s="3" t="s">
        <v>6198</v>
      </c>
      <c r="K346" s="3" t="s">
        <v>4685</v>
      </c>
      <c r="L346" s="3">
        <v>11</v>
      </c>
      <c r="M346" s="5" t="s">
        <v>6181</v>
      </c>
      <c r="N346" s="5" t="s">
        <v>6199</v>
      </c>
      <c r="O346" s="83" t="s">
        <v>6200</v>
      </c>
    </row>
    <row r="347" spans="1:15">
      <c r="A347" s="2" t="s">
        <v>5438</v>
      </c>
      <c r="B347" s="1"/>
      <c r="C347" s="1" t="s">
        <v>5519</v>
      </c>
      <c r="D347" s="1" t="s">
        <v>5439</v>
      </c>
      <c r="E347" s="2" t="s">
        <v>4664</v>
      </c>
      <c r="F347" s="1" t="s">
        <v>6201</v>
      </c>
      <c r="G347" s="3">
        <f>17.52*L347</f>
        <v>192.72</v>
      </c>
      <c r="H347" s="4">
        <v>41282</v>
      </c>
      <c r="I347" s="3" t="s">
        <v>4666</v>
      </c>
      <c r="J347" s="3" t="s">
        <v>6202</v>
      </c>
      <c r="K347" s="3" t="s">
        <v>4685</v>
      </c>
      <c r="L347" s="3">
        <v>11</v>
      </c>
      <c r="M347" s="5" t="s">
        <v>6181</v>
      </c>
      <c r="N347" s="5" t="s">
        <v>4924</v>
      </c>
      <c r="O347" s="83" t="s">
        <v>6203</v>
      </c>
    </row>
    <row r="348" spans="1:15">
      <c r="A348" s="2" t="s">
        <v>4747</v>
      </c>
      <c r="B348" s="1"/>
      <c r="C348" s="1"/>
      <c r="D348" s="2" t="s">
        <v>4748</v>
      </c>
      <c r="E348" s="2" t="s">
        <v>4664</v>
      </c>
      <c r="F348" s="1" t="s">
        <v>3184</v>
      </c>
      <c r="G348" s="3">
        <v>31.024999999999999</v>
      </c>
      <c r="H348" s="4">
        <v>41282</v>
      </c>
      <c r="I348" s="3" t="s">
        <v>4666</v>
      </c>
      <c r="J348" s="3" t="s">
        <v>3185</v>
      </c>
      <c r="K348" s="3" t="s">
        <v>3186</v>
      </c>
      <c r="L348" s="3" t="s">
        <v>5003</v>
      </c>
      <c r="M348" s="5" t="s">
        <v>3187</v>
      </c>
      <c r="N348" s="5" t="s">
        <v>3188</v>
      </c>
      <c r="O348" s="83" t="s">
        <v>3189</v>
      </c>
    </row>
    <row r="349" spans="1:15">
      <c r="A349" s="2" t="s">
        <v>4747</v>
      </c>
      <c r="B349" s="1"/>
      <c r="C349" s="1"/>
      <c r="D349" s="1" t="s">
        <v>4748</v>
      </c>
      <c r="E349" s="2" t="s">
        <v>4664</v>
      </c>
      <c r="F349" s="1" t="s">
        <v>6204</v>
      </c>
      <c r="G349" s="3">
        <v>174.24700000000001</v>
      </c>
      <c r="H349" s="4">
        <v>41282</v>
      </c>
      <c r="I349" s="3" t="s">
        <v>4666</v>
      </c>
      <c r="J349" s="3" t="s">
        <v>6205</v>
      </c>
      <c r="K349" s="3" t="s">
        <v>4668</v>
      </c>
      <c r="L349" s="3" t="s">
        <v>6206</v>
      </c>
      <c r="M349" s="5" t="s">
        <v>6207</v>
      </c>
      <c r="N349" s="5" t="s">
        <v>6208</v>
      </c>
      <c r="O349" s="83" t="s">
        <v>6209</v>
      </c>
    </row>
    <row r="350" spans="1:15">
      <c r="A350" s="2" t="s">
        <v>5006</v>
      </c>
      <c r="B350" s="1"/>
      <c r="C350" s="1"/>
      <c r="D350" s="1" t="s">
        <v>5007</v>
      </c>
      <c r="E350" s="2" t="s">
        <v>4664</v>
      </c>
      <c r="F350" s="1" t="s">
        <v>6210</v>
      </c>
      <c r="G350" s="3">
        <v>30.373999999999999</v>
      </c>
      <c r="H350" s="4">
        <v>41282</v>
      </c>
      <c r="I350" s="3" t="s">
        <v>4666</v>
      </c>
      <c r="J350" s="3" t="s">
        <v>6211</v>
      </c>
      <c r="K350" s="3" t="s">
        <v>4668</v>
      </c>
      <c r="L350" s="3" t="s">
        <v>5003</v>
      </c>
      <c r="M350" s="5" t="s">
        <v>6212</v>
      </c>
      <c r="N350" s="5" t="s">
        <v>6213</v>
      </c>
      <c r="O350" s="83" t="s">
        <v>6214</v>
      </c>
    </row>
    <row r="351" spans="1:15">
      <c r="A351" s="2" t="s">
        <v>4969</v>
      </c>
      <c r="B351" s="1"/>
      <c r="C351" s="1" t="s">
        <v>4811</v>
      </c>
      <c r="D351" s="1" t="s">
        <v>5546</v>
      </c>
      <c r="E351" s="2" t="s">
        <v>4664</v>
      </c>
      <c r="F351" s="1" t="s">
        <v>3961</v>
      </c>
      <c r="G351" s="3">
        <f t="shared" ref="G351:G356" si="9">17.52*L351</f>
        <v>52.56</v>
      </c>
      <c r="H351" s="4">
        <v>41282</v>
      </c>
      <c r="I351" s="3" t="s">
        <v>4666</v>
      </c>
      <c r="J351" s="3" t="s">
        <v>3962</v>
      </c>
      <c r="K351" s="3" t="s">
        <v>4685</v>
      </c>
      <c r="L351" s="3">
        <v>3</v>
      </c>
      <c r="M351" s="5" t="s">
        <v>5942</v>
      </c>
      <c r="N351" s="5" t="s">
        <v>5680</v>
      </c>
      <c r="O351" s="83" t="s">
        <v>3963</v>
      </c>
    </row>
    <row r="352" spans="1:15">
      <c r="A352" s="2" t="s">
        <v>5019</v>
      </c>
      <c r="B352" s="1"/>
      <c r="C352" s="1" t="s">
        <v>4794</v>
      </c>
      <c r="D352" s="2" t="s">
        <v>5102</v>
      </c>
      <c r="E352" s="2" t="s">
        <v>4664</v>
      </c>
      <c r="F352" s="1" t="s">
        <v>6037</v>
      </c>
      <c r="G352" s="3">
        <f t="shared" si="9"/>
        <v>70.08</v>
      </c>
      <c r="H352" s="4">
        <v>41282</v>
      </c>
      <c r="I352" s="3" t="s">
        <v>4692</v>
      </c>
      <c r="J352" s="3" t="s">
        <v>6038</v>
      </c>
      <c r="K352" s="3" t="s">
        <v>4685</v>
      </c>
      <c r="L352" s="3">
        <v>4</v>
      </c>
      <c r="M352" s="5" t="s">
        <v>6039</v>
      </c>
      <c r="N352" s="5" t="s">
        <v>6040</v>
      </c>
      <c r="O352" s="83" t="s">
        <v>6041</v>
      </c>
    </row>
    <row r="353" spans="1:15">
      <c r="A353" s="2" t="s">
        <v>5182</v>
      </c>
      <c r="B353" s="1"/>
      <c r="C353" s="1"/>
      <c r="D353" s="2" t="s">
        <v>5183</v>
      </c>
      <c r="E353" s="2" t="s">
        <v>4664</v>
      </c>
      <c r="F353" s="1" t="s">
        <v>3190</v>
      </c>
      <c r="G353" s="3">
        <f t="shared" si="9"/>
        <v>35.04</v>
      </c>
      <c r="H353" s="4">
        <v>41282</v>
      </c>
      <c r="I353" s="3" t="s">
        <v>5185</v>
      </c>
      <c r="J353" s="3" t="s">
        <v>3191</v>
      </c>
      <c r="K353" s="3" t="s">
        <v>4685</v>
      </c>
      <c r="L353" s="3">
        <v>2</v>
      </c>
      <c r="M353" s="5" t="s">
        <v>3192</v>
      </c>
      <c r="N353" s="5" t="s">
        <v>3193</v>
      </c>
      <c r="O353" s="83" t="s">
        <v>3194</v>
      </c>
    </row>
    <row r="354" spans="1:15">
      <c r="A354" s="2" t="s">
        <v>4978</v>
      </c>
      <c r="B354" s="1"/>
      <c r="C354" s="1"/>
      <c r="D354" s="1" t="s">
        <v>4979</v>
      </c>
      <c r="E354" s="2" t="s">
        <v>4664</v>
      </c>
      <c r="F354" s="1" t="s">
        <v>6042</v>
      </c>
      <c r="G354" s="3">
        <f t="shared" si="9"/>
        <v>175.2</v>
      </c>
      <c r="H354" s="4">
        <v>41282</v>
      </c>
      <c r="I354" s="3" t="s">
        <v>4692</v>
      </c>
      <c r="J354" s="3" t="s">
        <v>6043</v>
      </c>
      <c r="K354" s="3" t="s">
        <v>4685</v>
      </c>
      <c r="L354" s="3">
        <v>10</v>
      </c>
      <c r="M354" s="5" t="s">
        <v>6044</v>
      </c>
      <c r="N354" s="5" t="s">
        <v>4866</v>
      </c>
      <c r="O354" s="83" t="s">
        <v>6044</v>
      </c>
    </row>
    <row r="355" spans="1:15">
      <c r="A355" s="2" t="s">
        <v>4912</v>
      </c>
      <c r="B355" s="1"/>
      <c r="C355" s="1"/>
      <c r="D355" s="2" t="s">
        <v>5546</v>
      </c>
      <c r="E355" s="2" t="s">
        <v>4664</v>
      </c>
      <c r="F355" s="1" t="s">
        <v>6045</v>
      </c>
      <c r="G355" s="3">
        <f t="shared" si="9"/>
        <v>175.2</v>
      </c>
      <c r="H355" s="4">
        <v>41282</v>
      </c>
      <c r="I355" s="3" t="s">
        <v>5021</v>
      </c>
      <c r="J355" s="3" t="s">
        <v>6046</v>
      </c>
      <c r="K355" s="3" t="s">
        <v>4685</v>
      </c>
      <c r="L355" s="3">
        <v>10</v>
      </c>
      <c r="M355" s="5" t="s">
        <v>6047</v>
      </c>
      <c r="N355" s="5" t="s">
        <v>5402</v>
      </c>
      <c r="O355" s="83" t="s">
        <v>6048</v>
      </c>
    </row>
    <row r="356" spans="1:15">
      <c r="A356" s="2" t="s">
        <v>4912</v>
      </c>
      <c r="B356" s="1"/>
      <c r="C356" s="1"/>
      <c r="D356" s="2" t="s">
        <v>5546</v>
      </c>
      <c r="E356" s="2" t="s">
        <v>4664</v>
      </c>
      <c r="F356" s="1" t="s">
        <v>6049</v>
      </c>
      <c r="G356" s="3">
        <f t="shared" si="9"/>
        <v>122.64</v>
      </c>
      <c r="H356" s="4">
        <v>41282</v>
      </c>
      <c r="I356" s="3" t="s">
        <v>4692</v>
      </c>
      <c r="J356" s="3" t="s">
        <v>6050</v>
      </c>
      <c r="K356" s="3" t="s">
        <v>4685</v>
      </c>
      <c r="L356" s="3">
        <v>7</v>
      </c>
      <c r="M356" s="5" t="s">
        <v>558</v>
      </c>
      <c r="N356" s="5" t="s">
        <v>6051</v>
      </c>
      <c r="O356" s="83" t="s">
        <v>6052</v>
      </c>
    </row>
    <row r="357" spans="1:15">
      <c r="A357" s="2" t="s">
        <v>4784</v>
      </c>
      <c r="B357" s="1"/>
      <c r="C357" s="1" t="s">
        <v>4708</v>
      </c>
      <c r="D357" s="1" t="s">
        <v>5355</v>
      </c>
      <c r="E357" s="2" t="s">
        <v>4664</v>
      </c>
      <c r="F357" s="1" t="s">
        <v>6215</v>
      </c>
      <c r="G357" s="3">
        <f>18.708*L357</f>
        <v>56.123999999999995</v>
      </c>
      <c r="H357" s="4">
        <v>41282</v>
      </c>
      <c r="I357" s="3" t="s">
        <v>1713</v>
      </c>
      <c r="J357" s="3" t="s">
        <v>6216</v>
      </c>
      <c r="K357" s="3" t="s">
        <v>4685</v>
      </c>
      <c r="L357" s="3">
        <v>3</v>
      </c>
      <c r="M357" s="5" t="s">
        <v>6185</v>
      </c>
      <c r="N357" s="5" t="s">
        <v>4798</v>
      </c>
      <c r="O357" s="83" t="s">
        <v>6217</v>
      </c>
    </row>
    <row r="358" spans="1:15">
      <c r="A358" s="2" t="s">
        <v>5762</v>
      </c>
      <c r="B358" s="1"/>
      <c r="C358" s="1"/>
      <c r="D358" s="2" t="s">
        <v>5763</v>
      </c>
      <c r="E358" s="2" t="s">
        <v>4664</v>
      </c>
      <c r="F358" s="1" t="s">
        <v>6138</v>
      </c>
      <c r="G358" s="3">
        <f>17.498*L358</f>
        <v>209.976</v>
      </c>
      <c r="H358" s="4">
        <v>41282</v>
      </c>
      <c r="I358" s="3" t="s">
        <v>5655</v>
      </c>
      <c r="J358" s="3" t="s">
        <v>6139</v>
      </c>
      <c r="K358" s="3" t="s">
        <v>4685</v>
      </c>
      <c r="L358" s="3">
        <v>12</v>
      </c>
      <c r="M358" s="5" t="s">
        <v>6140</v>
      </c>
      <c r="N358" s="5" t="s">
        <v>4761</v>
      </c>
      <c r="O358" s="83" t="s">
        <v>6141</v>
      </c>
    </row>
    <row r="359" spans="1:15">
      <c r="A359" s="2" t="s">
        <v>5762</v>
      </c>
      <c r="B359" s="1"/>
      <c r="C359" s="1"/>
      <c r="D359" s="1" t="s">
        <v>5763</v>
      </c>
      <c r="E359" s="2" t="s">
        <v>4664</v>
      </c>
      <c r="F359" s="1" t="s">
        <v>6218</v>
      </c>
      <c r="G359" s="3">
        <f>17.498*L359</f>
        <v>227.47400000000002</v>
      </c>
      <c r="H359" s="4">
        <v>41282</v>
      </c>
      <c r="I359" s="3" t="s">
        <v>5655</v>
      </c>
      <c r="J359" s="3" t="s">
        <v>6219</v>
      </c>
      <c r="K359" s="3" t="s">
        <v>4685</v>
      </c>
      <c r="L359" s="3">
        <v>13</v>
      </c>
      <c r="M359" s="5" t="s">
        <v>6141</v>
      </c>
      <c r="N359" s="5" t="s">
        <v>4774</v>
      </c>
      <c r="O359" s="83" t="s">
        <v>6220</v>
      </c>
    </row>
    <row r="360" spans="1:15">
      <c r="A360" s="30" t="s">
        <v>6010</v>
      </c>
      <c r="B360" s="1"/>
      <c r="C360" s="1"/>
      <c r="D360" s="2" t="s">
        <v>5489</v>
      </c>
      <c r="E360" s="2" t="s">
        <v>4664</v>
      </c>
      <c r="F360" s="1" t="s">
        <v>6011</v>
      </c>
      <c r="G360" s="3">
        <f>17.712*L360</f>
        <v>53.135999999999996</v>
      </c>
      <c r="H360" s="4">
        <v>41283</v>
      </c>
      <c r="I360" s="3" t="s">
        <v>4666</v>
      </c>
      <c r="J360" s="3" t="s">
        <v>6012</v>
      </c>
      <c r="K360" s="3" t="s">
        <v>4685</v>
      </c>
      <c r="L360" s="3">
        <v>3</v>
      </c>
      <c r="M360" s="5" t="s">
        <v>5934</v>
      </c>
      <c r="N360" s="5" t="s">
        <v>6013</v>
      </c>
      <c r="O360" s="83" t="s">
        <v>6014</v>
      </c>
    </row>
    <row r="361" spans="1:15">
      <c r="A361" s="2" t="s">
        <v>4680</v>
      </c>
      <c r="B361" s="1"/>
      <c r="C361" s="1"/>
      <c r="D361" s="1" t="s">
        <v>4681</v>
      </c>
      <c r="E361" s="2" t="s">
        <v>4664</v>
      </c>
      <c r="F361" s="1" t="s">
        <v>4451</v>
      </c>
      <c r="G361" s="3">
        <f t="shared" ref="G361:G388" si="10">29.101*L361</f>
        <v>174.60599999999999</v>
      </c>
      <c r="H361" s="4">
        <v>41283</v>
      </c>
      <c r="I361" s="3" t="s">
        <v>4683</v>
      </c>
      <c r="J361" s="3" t="s">
        <v>4452</v>
      </c>
      <c r="K361" s="3" t="s">
        <v>4685</v>
      </c>
      <c r="L361" s="3">
        <v>6</v>
      </c>
      <c r="M361" s="5" t="s">
        <v>3886</v>
      </c>
      <c r="N361" s="5" t="s">
        <v>5144</v>
      </c>
      <c r="O361" s="83" t="s">
        <v>3886</v>
      </c>
    </row>
    <row r="362" spans="1:15">
      <c r="A362" s="2" t="s">
        <v>4680</v>
      </c>
      <c r="B362" s="1"/>
      <c r="C362" s="1"/>
      <c r="D362" s="1" t="s">
        <v>4681</v>
      </c>
      <c r="E362" s="2" t="s">
        <v>4664</v>
      </c>
      <c r="F362" s="1" t="s">
        <v>3884</v>
      </c>
      <c r="G362" s="3">
        <f t="shared" si="10"/>
        <v>174.60599999999999</v>
      </c>
      <c r="H362" s="4">
        <v>41283</v>
      </c>
      <c r="I362" s="3" t="s">
        <v>4683</v>
      </c>
      <c r="J362" s="3" t="s">
        <v>3885</v>
      </c>
      <c r="K362" s="3" t="s">
        <v>4685</v>
      </c>
      <c r="L362" s="3">
        <v>6</v>
      </c>
      <c r="M362" s="5" t="s">
        <v>3886</v>
      </c>
      <c r="N362" s="5" t="s">
        <v>5147</v>
      </c>
      <c r="O362" s="83" t="s">
        <v>3887</v>
      </c>
    </row>
    <row r="363" spans="1:15">
      <c r="A363" s="2" t="s">
        <v>4680</v>
      </c>
      <c r="B363" s="1"/>
      <c r="C363" s="1"/>
      <c r="D363" s="1" t="s">
        <v>4681</v>
      </c>
      <c r="E363" s="2" t="s">
        <v>4664</v>
      </c>
      <c r="F363" s="1" t="s">
        <v>3888</v>
      </c>
      <c r="G363" s="3">
        <f t="shared" si="10"/>
        <v>174.60599999999999</v>
      </c>
      <c r="H363" s="4">
        <v>41283</v>
      </c>
      <c r="I363" s="3" t="s">
        <v>4683</v>
      </c>
      <c r="J363" s="3" t="s">
        <v>3889</v>
      </c>
      <c r="K363" s="3" t="s">
        <v>4685</v>
      </c>
      <c r="L363" s="3">
        <v>6</v>
      </c>
      <c r="M363" s="5" t="s">
        <v>3886</v>
      </c>
      <c r="N363" s="5" t="s">
        <v>5151</v>
      </c>
      <c r="O363" s="83" t="s">
        <v>3890</v>
      </c>
    </row>
    <row r="364" spans="1:15">
      <c r="A364" s="2" t="s">
        <v>4680</v>
      </c>
      <c r="B364" s="1"/>
      <c r="C364" s="1"/>
      <c r="D364" s="1" t="s">
        <v>4681</v>
      </c>
      <c r="E364" s="2" t="s">
        <v>4664</v>
      </c>
      <c r="F364" s="1" t="s">
        <v>3891</v>
      </c>
      <c r="G364" s="3">
        <f t="shared" si="10"/>
        <v>203.70699999999999</v>
      </c>
      <c r="H364" s="4">
        <v>41283</v>
      </c>
      <c r="I364" s="3" t="s">
        <v>4683</v>
      </c>
      <c r="J364" s="3" t="s">
        <v>3892</v>
      </c>
      <c r="K364" s="3" t="s">
        <v>4685</v>
      </c>
      <c r="L364" s="3">
        <v>7</v>
      </c>
      <c r="M364" s="5" t="s">
        <v>3886</v>
      </c>
      <c r="N364" s="5" t="s">
        <v>5154</v>
      </c>
      <c r="O364" s="83" t="s">
        <v>3893</v>
      </c>
    </row>
    <row r="365" spans="1:15">
      <c r="A365" s="2" t="s">
        <v>4680</v>
      </c>
      <c r="B365" s="1"/>
      <c r="C365" s="1"/>
      <c r="D365" s="1" t="s">
        <v>4681</v>
      </c>
      <c r="E365" s="2" t="s">
        <v>4664</v>
      </c>
      <c r="F365" s="1" t="s">
        <v>3894</v>
      </c>
      <c r="G365" s="3">
        <f t="shared" si="10"/>
        <v>174.60599999999999</v>
      </c>
      <c r="H365" s="4">
        <v>41283</v>
      </c>
      <c r="I365" s="3" t="s">
        <v>4683</v>
      </c>
      <c r="J365" s="3" t="s">
        <v>3895</v>
      </c>
      <c r="K365" s="3" t="s">
        <v>4685</v>
      </c>
      <c r="L365" s="3">
        <v>6</v>
      </c>
      <c r="M365" s="5" t="s">
        <v>3724</v>
      </c>
      <c r="N365" s="5" t="s">
        <v>5144</v>
      </c>
      <c r="O365" s="83" t="s">
        <v>3724</v>
      </c>
    </row>
    <row r="366" spans="1:15">
      <c r="A366" s="2" t="s">
        <v>4680</v>
      </c>
      <c r="B366" s="1"/>
      <c r="C366" s="1"/>
      <c r="D366" s="1" t="s">
        <v>4681</v>
      </c>
      <c r="E366" s="2" t="s">
        <v>4664</v>
      </c>
      <c r="F366" s="1" t="s">
        <v>3896</v>
      </c>
      <c r="G366" s="3">
        <f t="shared" si="10"/>
        <v>174.60599999999999</v>
      </c>
      <c r="H366" s="4">
        <v>41283</v>
      </c>
      <c r="I366" s="3" t="s">
        <v>4683</v>
      </c>
      <c r="J366" s="3" t="s">
        <v>3897</v>
      </c>
      <c r="K366" s="3" t="s">
        <v>4685</v>
      </c>
      <c r="L366" s="3">
        <v>6</v>
      </c>
      <c r="M366" s="5" t="s">
        <v>3724</v>
      </c>
      <c r="N366" s="5" t="s">
        <v>5147</v>
      </c>
      <c r="O366" s="83" t="s">
        <v>3898</v>
      </c>
    </row>
    <row r="367" spans="1:15">
      <c r="A367" s="2" t="s">
        <v>4680</v>
      </c>
      <c r="B367" s="1"/>
      <c r="C367" s="1"/>
      <c r="D367" s="1" t="s">
        <v>4681</v>
      </c>
      <c r="E367" s="2" t="s">
        <v>4664</v>
      </c>
      <c r="F367" s="1" t="s">
        <v>3899</v>
      </c>
      <c r="G367" s="3">
        <f t="shared" si="10"/>
        <v>174.60599999999999</v>
      </c>
      <c r="H367" s="4">
        <v>41283</v>
      </c>
      <c r="I367" s="3" t="s">
        <v>4683</v>
      </c>
      <c r="J367" s="3" t="s">
        <v>3900</v>
      </c>
      <c r="K367" s="3" t="s">
        <v>4685</v>
      </c>
      <c r="L367" s="3">
        <v>6</v>
      </c>
      <c r="M367" s="5" t="s">
        <v>3724</v>
      </c>
      <c r="N367" s="5" t="s">
        <v>5151</v>
      </c>
      <c r="O367" s="83" t="s">
        <v>3901</v>
      </c>
    </row>
    <row r="368" spans="1:15">
      <c r="A368" s="2" t="s">
        <v>4680</v>
      </c>
      <c r="B368" s="1"/>
      <c r="C368" s="1"/>
      <c r="D368" s="1" t="s">
        <v>4681</v>
      </c>
      <c r="E368" s="2" t="s">
        <v>4664</v>
      </c>
      <c r="F368" s="1" t="s">
        <v>3722</v>
      </c>
      <c r="G368" s="3">
        <f t="shared" si="10"/>
        <v>203.70699999999999</v>
      </c>
      <c r="H368" s="4">
        <v>41283</v>
      </c>
      <c r="I368" s="3" t="s">
        <v>4683</v>
      </c>
      <c r="J368" s="3" t="s">
        <v>3723</v>
      </c>
      <c r="K368" s="3" t="s">
        <v>4685</v>
      </c>
      <c r="L368" s="3">
        <v>7</v>
      </c>
      <c r="M368" s="5" t="s">
        <v>3724</v>
      </c>
      <c r="N368" s="5" t="s">
        <v>5154</v>
      </c>
      <c r="O368" s="83" t="s">
        <v>3725</v>
      </c>
    </row>
    <row r="369" spans="1:15">
      <c r="A369" s="2" t="s">
        <v>4680</v>
      </c>
      <c r="B369" s="1"/>
      <c r="C369" s="1"/>
      <c r="D369" s="1" t="s">
        <v>4681</v>
      </c>
      <c r="E369" s="2" t="s">
        <v>4664</v>
      </c>
      <c r="F369" s="1" t="s">
        <v>3902</v>
      </c>
      <c r="G369" s="3">
        <f t="shared" si="10"/>
        <v>174.60599999999999</v>
      </c>
      <c r="H369" s="4">
        <v>41283</v>
      </c>
      <c r="I369" s="3" t="s">
        <v>4683</v>
      </c>
      <c r="J369" s="3" t="s">
        <v>3903</v>
      </c>
      <c r="K369" s="3" t="s">
        <v>4685</v>
      </c>
      <c r="L369" s="3">
        <v>6</v>
      </c>
      <c r="M369" s="5" t="s">
        <v>3878</v>
      </c>
      <c r="N369" s="5" t="s">
        <v>5144</v>
      </c>
      <c r="O369" s="83" t="s">
        <v>3878</v>
      </c>
    </row>
    <row r="370" spans="1:15">
      <c r="A370" s="2" t="s">
        <v>4680</v>
      </c>
      <c r="B370" s="1"/>
      <c r="C370" s="1"/>
      <c r="D370" s="1" t="s">
        <v>4681</v>
      </c>
      <c r="E370" s="2" t="s">
        <v>4664</v>
      </c>
      <c r="F370" s="1" t="s">
        <v>3904</v>
      </c>
      <c r="G370" s="3">
        <f t="shared" si="10"/>
        <v>174.60599999999999</v>
      </c>
      <c r="H370" s="4">
        <v>41283</v>
      </c>
      <c r="I370" s="3" t="s">
        <v>4683</v>
      </c>
      <c r="J370" s="3" t="s">
        <v>3905</v>
      </c>
      <c r="K370" s="3" t="s">
        <v>4685</v>
      </c>
      <c r="L370" s="3">
        <v>6</v>
      </c>
      <c r="M370" s="5" t="s">
        <v>3878</v>
      </c>
      <c r="N370" s="5" t="s">
        <v>5147</v>
      </c>
      <c r="O370" s="83" t="s">
        <v>3906</v>
      </c>
    </row>
    <row r="371" spans="1:15">
      <c r="A371" s="2" t="s">
        <v>4680</v>
      </c>
      <c r="B371" s="1"/>
      <c r="C371" s="1"/>
      <c r="D371" s="1" t="s">
        <v>4681</v>
      </c>
      <c r="E371" s="2" t="s">
        <v>4664</v>
      </c>
      <c r="F371" s="1" t="s">
        <v>3876</v>
      </c>
      <c r="G371" s="3">
        <f t="shared" si="10"/>
        <v>174.60599999999999</v>
      </c>
      <c r="H371" s="4">
        <v>41283</v>
      </c>
      <c r="I371" s="3" t="s">
        <v>4683</v>
      </c>
      <c r="J371" s="3" t="s">
        <v>3877</v>
      </c>
      <c r="K371" s="3" t="s">
        <v>4685</v>
      </c>
      <c r="L371" s="3">
        <v>6</v>
      </c>
      <c r="M371" s="5" t="s">
        <v>3878</v>
      </c>
      <c r="N371" s="5" t="s">
        <v>5151</v>
      </c>
      <c r="O371" s="83" t="s">
        <v>1576</v>
      </c>
    </row>
    <row r="372" spans="1:15">
      <c r="A372" s="2" t="s">
        <v>4680</v>
      </c>
      <c r="B372" s="1"/>
      <c r="C372" s="1"/>
      <c r="D372" s="1" t="s">
        <v>4681</v>
      </c>
      <c r="E372" s="2" t="s">
        <v>4664</v>
      </c>
      <c r="F372" s="1" t="s">
        <v>3907</v>
      </c>
      <c r="G372" s="3">
        <f t="shared" si="10"/>
        <v>203.70699999999999</v>
      </c>
      <c r="H372" s="4">
        <v>41283</v>
      </c>
      <c r="I372" s="3" t="s">
        <v>4683</v>
      </c>
      <c r="J372" s="3" t="s">
        <v>3908</v>
      </c>
      <c r="K372" s="3" t="s">
        <v>4685</v>
      </c>
      <c r="L372" s="3">
        <v>7</v>
      </c>
      <c r="M372" s="5" t="s">
        <v>3878</v>
      </c>
      <c r="N372" s="5" t="s">
        <v>5154</v>
      </c>
      <c r="O372" s="83" t="s">
        <v>3909</v>
      </c>
    </row>
    <row r="373" spans="1:15">
      <c r="A373" s="2" t="s">
        <v>4680</v>
      </c>
      <c r="B373" s="1"/>
      <c r="C373" s="1"/>
      <c r="D373" s="1" t="s">
        <v>4681</v>
      </c>
      <c r="E373" s="2" t="s">
        <v>4664</v>
      </c>
      <c r="F373" s="1" t="s">
        <v>3910</v>
      </c>
      <c r="G373" s="3">
        <f t="shared" si="10"/>
        <v>174.60599999999999</v>
      </c>
      <c r="H373" s="4">
        <v>41283</v>
      </c>
      <c r="I373" s="3" t="s">
        <v>4683</v>
      </c>
      <c r="J373" s="3" t="s">
        <v>3911</v>
      </c>
      <c r="K373" s="3" t="s">
        <v>4685</v>
      </c>
      <c r="L373" s="3">
        <v>6</v>
      </c>
      <c r="M373" s="5" t="s">
        <v>3912</v>
      </c>
      <c r="N373" s="5" t="s">
        <v>5144</v>
      </c>
      <c r="O373" s="83" t="s">
        <v>3912</v>
      </c>
    </row>
    <row r="374" spans="1:15">
      <c r="A374" s="2" t="s">
        <v>4680</v>
      </c>
      <c r="B374" s="1"/>
      <c r="C374" s="1"/>
      <c r="D374" s="1" t="s">
        <v>4681</v>
      </c>
      <c r="E374" s="2" t="s">
        <v>4664</v>
      </c>
      <c r="F374" s="1" t="s">
        <v>3913</v>
      </c>
      <c r="G374" s="3">
        <f t="shared" si="10"/>
        <v>174.60599999999999</v>
      </c>
      <c r="H374" s="4">
        <v>41283</v>
      </c>
      <c r="I374" s="3" t="s">
        <v>4683</v>
      </c>
      <c r="J374" s="3" t="s">
        <v>3914</v>
      </c>
      <c r="K374" s="3" t="s">
        <v>4685</v>
      </c>
      <c r="L374" s="3">
        <v>6</v>
      </c>
      <c r="M374" s="5" t="s">
        <v>3912</v>
      </c>
      <c r="N374" s="5" t="s">
        <v>5147</v>
      </c>
      <c r="O374" s="83" t="s">
        <v>3915</v>
      </c>
    </row>
    <row r="375" spans="1:15">
      <c r="A375" s="2" t="s">
        <v>4680</v>
      </c>
      <c r="B375" s="1"/>
      <c r="C375" s="1"/>
      <c r="D375" s="1" t="s">
        <v>4681</v>
      </c>
      <c r="E375" s="2" t="s">
        <v>4664</v>
      </c>
      <c r="F375" s="1" t="s">
        <v>3916</v>
      </c>
      <c r="G375" s="3">
        <f t="shared" si="10"/>
        <v>174.60599999999999</v>
      </c>
      <c r="H375" s="4">
        <v>41283</v>
      </c>
      <c r="I375" s="3" t="s">
        <v>4683</v>
      </c>
      <c r="J375" s="3" t="s">
        <v>3917</v>
      </c>
      <c r="K375" s="3" t="s">
        <v>4685</v>
      </c>
      <c r="L375" s="3">
        <v>6</v>
      </c>
      <c r="M375" s="5" t="s">
        <v>3912</v>
      </c>
      <c r="N375" s="5" t="s">
        <v>5151</v>
      </c>
      <c r="O375" s="83" t="s">
        <v>3918</v>
      </c>
    </row>
    <row r="376" spans="1:15">
      <c r="A376" s="2" t="s">
        <v>4680</v>
      </c>
      <c r="B376" s="1"/>
      <c r="C376" s="1"/>
      <c r="D376" s="1" t="s">
        <v>4681</v>
      </c>
      <c r="E376" s="2" t="s">
        <v>4664</v>
      </c>
      <c r="F376" s="1" t="s">
        <v>3919</v>
      </c>
      <c r="G376" s="3">
        <f t="shared" si="10"/>
        <v>203.70699999999999</v>
      </c>
      <c r="H376" s="4">
        <v>41283</v>
      </c>
      <c r="I376" s="3" t="s">
        <v>4683</v>
      </c>
      <c r="J376" s="3" t="s">
        <v>3920</v>
      </c>
      <c r="K376" s="3" t="s">
        <v>4685</v>
      </c>
      <c r="L376" s="3">
        <v>7</v>
      </c>
      <c r="M376" s="5" t="s">
        <v>3912</v>
      </c>
      <c r="N376" s="5" t="s">
        <v>5154</v>
      </c>
      <c r="O376" s="83" t="s">
        <v>3921</v>
      </c>
    </row>
    <row r="377" spans="1:15">
      <c r="A377" s="2" t="s">
        <v>4680</v>
      </c>
      <c r="B377" s="1"/>
      <c r="C377" s="1"/>
      <c r="D377" s="1" t="s">
        <v>4681</v>
      </c>
      <c r="E377" s="2" t="s">
        <v>4664</v>
      </c>
      <c r="F377" s="1" t="s">
        <v>3922</v>
      </c>
      <c r="G377" s="3">
        <f t="shared" si="10"/>
        <v>174.60599999999999</v>
      </c>
      <c r="H377" s="4">
        <v>41283</v>
      </c>
      <c r="I377" s="3" t="s">
        <v>4683</v>
      </c>
      <c r="J377" s="3" t="s">
        <v>3923</v>
      </c>
      <c r="K377" s="3" t="s">
        <v>4685</v>
      </c>
      <c r="L377" s="3">
        <v>6</v>
      </c>
      <c r="M377" s="5" t="s">
        <v>3924</v>
      </c>
      <c r="N377" s="5" t="s">
        <v>5144</v>
      </c>
      <c r="O377" s="83" t="s">
        <v>3924</v>
      </c>
    </row>
    <row r="378" spans="1:15">
      <c r="A378" s="2" t="s">
        <v>4680</v>
      </c>
      <c r="B378" s="1"/>
      <c r="C378" s="1"/>
      <c r="D378" s="1" t="s">
        <v>4681</v>
      </c>
      <c r="E378" s="2" t="s">
        <v>4664</v>
      </c>
      <c r="F378" s="1" t="s">
        <v>3925</v>
      </c>
      <c r="G378" s="3">
        <f t="shared" si="10"/>
        <v>174.60599999999999</v>
      </c>
      <c r="H378" s="4">
        <v>41283</v>
      </c>
      <c r="I378" s="3" t="s">
        <v>4683</v>
      </c>
      <c r="J378" s="3" t="s">
        <v>3926</v>
      </c>
      <c r="K378" s="3" t="s">
        <v>4685</v>
      </c>
      <c r="L378" s="3">
        <v>6</v>
      </c>
      <c r="M378" s="5" t="s">
        <v>3924</v>
      </c>
      <c r="N378" s="5" t="s">
        <v>5147</v>
      </c>
      <c r="O378" s="83" t="s">
        <v>3927</v>
      </c>
    </row>
    <row r="379" spans="1:15">
      <c r="A379" s="2" t="s">
        <v>4680</v>
      </c>
      <c r="B379" s="1"/>
      <c r="C379" s="1"/>
      <c r="D379" s="1" t="s">
        <v>4681</v>
      </c>
      <c r="E379" s="2" t="s">
        <v>4664</v>
      </c>
      <c r="F379" s="1" t="s">
        <v>3928</v>
      </c>
      <c r="G379" s="3">
        <f t="shared" si="10"/>
        <v>174.60599999999999</v>
      </c>
      <c r="H379" s="4">
        <v>41283</v>
      </c>
      <c r="I379" s="3" t="s">
        <v>4683</v>
      </c>
      <c r="J379" s="3" t="s">
        <v>3929</v>
      </c>
      <c r="K379" s="3" t="s">
        <v>4685</v>
      </c>
      <c r="L379" s="3">
        <v>6</v>
      </c>
      <c r="M379" s="5" t="s">
        <v>3924</v>
      </c>
      <c r="N379" s="5" t="s">
        <v>5151</v>
      </c>
      <c r="O379" s="83" t="s">
        <v>3930</v>
      </c>
    </row>
    <row r="380" spans="1:15">
      <c r="A380" s="2" t="s">
        <v>4680</v>
      </c>
      <c r="B380" s="1"/>
      <c r="C380" s="1"/>
      <c r="D380" s="1" t="s">
        <v>4681</v>
      </c>
      <c r="E380" s="2" t="s">
        <v>4664</v>
      </c>
      <c r="F380" s="1" t="s">
        <v>3931</v>
      </c>
      <c r="G380" s="3">
        <f t="shared" si="10"/>
        <v>203.70699999999999</v>
      </c>
      <c r="H380" s="4">
        <v>41283</v>
      </c>
      <c r="I380" s="3" t="s">
        <v>4683</v>
      </c>
      <c r="J380" s="3" t="s">
        <v>3932</v>
      </c>
      <c r="K380" s="3" t="s">
        <v>4685</v>
      </c>
      <c r="L380" s="3">
        <v>7</v>
      </c>
      <c r="M380" s="5" t="s">
        <v>3924</v>
      </c>
      <c r="N380" s="5" t="s">
        <v>5154</v>
      </c>
      <c r="O380" s="83" t="s">
        <v>3933</v>
      </c>
    </row>
    <row r="381" spans="1:15">
      <c r="A381" s="2" t="s">
        <v>4680</v>
      </c>
      <c r="B381" s="1"/>
      <c r="C381" s="1"/>
      <c r="D381" s="1" t="s">
        <v>4681</v>
      </c>
      <c r="E381" s="2" t="s">
        <v>4664</v>
      </c>
      <c r="F381" s="1" t="s">
        <v>3934</v>
      </c>
      <c r="G381" s="3">
        <f t="shared" si="10"/>
        <v>174.60599999999999</v>
      </c>
      <c r="H381" s="4">
        <v>41283</v>
      </c>
      <c r="I381" s="3" t="s">
        <v>4683</v>
      </c>
      <c r="J381" s="3" t="s">
        <v>3935</v>
      </c>
      <c r="K381" s="3" t="s">
        <v>4685</v>
      </c>
      <c r="L381" s="3">
        <v>6</v>
      </c>
      <c r="M381" s="5" t="s">
        <v>3728</v>
      </c>
      <c r="N381" s="5" t="s">
        <v>5144</v>
      </c>
      <c r="O381" s="83" t="s">
        <v>3728</v>
      </c>
    </row>
    <row r="382" spans="1:15">
      <c r="A382" s="2" t="s">
        <v>4680</v>
      </c>
      <c r="B382" s="1"/>
      <c r="C382" s="1"/>
      <c r="D382" s="1" t="s">
        <v>4681</v>
      </c>
      <c r="E382" s="2" t="s">
        <v>4664</v>
      </c>
      <c r="F382" s="1" t="s">
        <v>3936</v>
      </c>
      <c r="G382" s="3">
        <f t="shared" si="10"/>
        <v>174.60599999999999</v>
      </c>
      <c r="H382" s="4">
        <v>41283</v>
      </c>
      <c r="I382" s="3" t="s">
        <v>4683</v>
      </c>
      <c r="J382" s="3" t="s">
        <v>3937</v>
      </c>
      <c r="K382" s="3" t="s">
        <v>4685</v>
      </c>
      <c r="L382" s="3">
        <v>6</v>
      </c>
      <c r="M382" s="5" t="s">
        <v>3728</v>
      </c>
      <c r="N382" s="5" t="s">
        <v>5147</v>
      </c>
      <c r="O382" s="83" t="s">
        <v>3938</v>
      </c>
    </row>
    <row r="383" spans="1:15">
      <c r="A383" s="2" t="s">
        <v>4680</v>
      </c>
      <c r="B383" s="1"/>
      <c r="C383" s="1"/>
      <c r="D383" s="1" t="s">
        <v>4681</v>
      </c>
      <c r="E383" s="2" t="s">
        <v>4664</v>
      </c>
      <c r="F383" s="1" t="s">
        <v>3939</v>
      </c>
      <c r="G383" s="3">
        <f t="shared" si="10"/>
        <v>174.60599999999999</v>
      </c>
      <c r="H383" s="4">
        <v>41283</v>
      </c>
      <c r="I383" s="3" t="s">
        <v>4683</v>
      </c>
      <c r="J383" s="3" t="s">
        <v>3940</v>
      </c>
      <c r="K383" s="3" t="s">
        <v>4685</v>
      </c>
      <c r="L383" s="3">
        <v>6</v>
      </c>
      <c r="M383" s="5" t="s">
        <v>3728</v>
      </c>
      <c r="N383" s="5" t="s">
        <v>5151</v>
      </c>
      <c r="O383" s="83" t="s">
        <v>3941</v>
      </c>
    </row>
    <row r="384" spans="1:15">
      <c r="A384" s="2" t="s">
        <v>4680</v>
      </c>
      <c r="B384" s="1"/>
      <c r="C384" s="1"/>
      <c r="D384" s="1" t="s">
        <v>4681</v>
      </c>
      <c r="E384" s="2" t="s">
        <v>4664</v>
      </c>
      <c r="F384" s="1" t="s">
        <v>3726</v>
      </c>
      <c r="G384" s="3">
        <f t="shared" si="10"/>
        <v>203.70699999999999</v>
      </c>
      <c r="H384" s="4">
        <v>41283</v>
      </c>
      <c r="I384" s="3" t="s">
        <v>4683</v>
      </c>
      <c r="J384" s="3" t="s">
        <v>3727</v>
      </c>
      <c r="K384" s="3" t="s">
        <v>4685</v>
      </c>
      <c r="L384" s="3">
        <v>7</v>
      </c>
      <c r="M384" s="5" t="s">
        <v>3728</v>
      </c>
      <c r="N384" s="5" t="s">
        <v>5154</v>
      </c>
      <c r="O384" s="83" t="s">
        <v>3729</v>
      </c>
    </row>
    <row r="385" spans="1:15">
      <c r="A385" s="2" t="s">
        <v>4680</v>
      </c>
      <c r="B385" s="1"/>
      <c r="C385" s="1"/>
      <c r="D385" s="1" t="s">
        <v>4681</v>
      </c>
      <c r="E385" s="2" t="s">
        <v>4664</v>
      </c>
      <c r="F385" s="1" t="s">
        <v>3942</v>
      </c>
      <c r="G385" s="3">
        <f t="shared" si="10"/>
        <v>174.60599999999999</v>
      </c>
      <c r="H385" s="4">
        <v>41283</v>
      </c>
      <c r="I385" s="3" t="s">
        <v>4683</v>
      </c>
      <c r="J385" s="3" t="s">
        <v>3943</v>
      </c>
      <c r="K385" s="3" t="s">
        <v>4685</v>
      </c>
      <c r="L385" s="3">
        <v>6</v>
      </c>
      <c r="M385" s="5" t="s">
        <v>3944</v>
      </c>
      <c r="N385" s="5" t="s">
        <v>5144</v>
      </c>
      <c r="O385" s="83" t="s">
        <v>3944</v>
      </c>
    </row>
    <row r="386" spans="1:15">
      <c r="A386" s="2" t="s">
        <v>4680</v>
      </c>
      <c r="B386" s="1"/>
      <c r="C386" s="1"/>
      <c r="D386" s="1" t="s">
        <v>4681</v>
      </c>
      <c r="E386" s="2" t="s">
        <v>4664</v>
      </c>
      <c r="F386" s="1" t="s">
        <v>3945</v>
      </c>
      <c r="G386" s="3">
        <f t="shared" si="10"/>
        <v>174.60599999999999</v>
      </c>
      <c r="H386" s="4">
        <v>41283</v>
      </c>
      <c r="I386" s="3" t="s">
        <v>4683</v>
      </c>
      <c r="J386" s="3" t="s">
        <v>3946</v>
      </c>
      <c r="K386" s="3" t="s">
        <v>4685</v>
      </c>
      <c r="L386" s="3">
        <v>6</v>
      </c>
      <c r="M386" s="5" t="s">
        <v>3944</v>
      </c>
      <c r="N386" s="5" t="s">
        <v>5147</v>
      </c>
      <c r="O386" s="83" t="s">
        <v>3947</v>
      </c>
    </row>
    <row r="387" spans="1:15">
      <c r="A387" s="2" t="s">
        <v>4680</v>
      </c>
      <c r="B387" s="1"/>
      <c r="C387" s="1"/>
      <c r="D387" s="1" t="s">
        <v>4681</v>
      </c>
      <c r="E387" s="2" t="s">
        <v>4664</v>
      </c>
      <c r="F387" s="1" t="s">
        <v>3948</v>
      </c>
      <c r="G387" s="3">
        <f t="shared" si="10"/>
        <v>174.60599999999999</v>
      </c>
      <c r="H387" s="4">
        <v>41283</v>
      </c>
      <c r="I387" s="3" t="s">
        <v>4683</v>
      </c>
      <c r="J387" s="3" t="s">
        <v>3949</v>
      </c>
      <c r="K387" s="3" t="s">
        <v>4685</v>
      </c>
      <c r="L387" s="3">
        <v>6</v>
      </c>
      <c r="M387" s="5" t="s">
        <v>3944</v>
      </c>
      <c r="N387" s="5" t="s">
        <v>5151</v>
      </c>
      <c r="O387" s="83" t="s">
        <v>3950</v>
      </c>
    </row>
    <row r="388" spans="1:15">
      <c r="A388" s="2" t="s">
        <v>4680</v>
      </c>
      <c r="B388" s="1"/>
      <c r="C388" s="1"/>
      <c r="D388" s="1" t="s">
        <v>4681</v>
      </c>
      <c r="E388" s="2" t="s">
        <v>4664</v>
      </c>
      <c r="F388" s="1" t="s">
        <v>3951</v>
      </c>
      <c r="G388" s="3">
        <f t="shared" si="10"/>
        <v>203.70699999999999</v>
      </c>
      <c r="H388" s="4">
        <v>41283</v>
      </c>
      <c r="I388" s="3" t="s">
        <v>4683</v>
      </c>
      <c r="J388" s="3" t="s">
        <v>3952</v>
      </c>
      <c r="K388" s="3" t="s">
        <v>4685</v>
      </c>
      <c r="L388" s="3">
        <v>7</v>
      </c>
      <c r="M388" s="5" t="s">
        <v>3944</v>
      </c>
      <c r="N388" s="5" t="s">
        <v>5154</v>
      </c>
      <c r="O388" s="83" t="s">
        <v>3953</v>
      </c>
    </row>
    <row r="389" spans="1:15">
      <c r="A389" s="2" t="s">
        <v>5042</v>
      </c>
      <c r="B389" s="1"/>
      <c r="C389" s="1"/>
      <c r="D389" s="1" t="s">
        <v>4690</v>
      </c>
      <c r="E389" s="2" t="s">
        <v>4664</v>
      </c>
      <c r="F389" s="1" t="s">
        <v>3493</v>
      </c>
      <c r="G389" s="3">
        <f t="shared" ref="G389:G397" si="11">18.708*L389</f>
        <v>224.49599999999998</v>
      </c>
      <c r="H389" s="4">
        <v>41283</v>
      </c>
      <c r="I389" s="3" t="s">
        <v>4683</v>
      </c>
      <c r="J389" s="3" t="s">
        <v>3494</v>
      </c>
      <c r="K389" s="3" t="s">
        <v>4685</v>
      </c>
      <c r="L389" s="3">
        <v>12</v>
      </c>
      <c r="M389" s="5" t="s">
        <v>3495</v>
      </c>
      <c r="N389" s="5" t="s">
        <v>4770</v>
      </c>
      <c r="O389" s="83" t="s">
        <v>3495</v>
      </c>
    </row>
    <row r="390" spans="1:15">
      <c r="A390" s="2" t="s">
        <v>5042</v>
      </c>
      <c r="B390" s="1"/>
      <c r="C390" s="1"/>
      <c r="D390" s="1" t="s">
        <v>4690</v>
      </c>
      <c r="E390" s="2" t="s">
        <v>4664</v>
      </c>
      <c r="F390" s="1" t="s">
        <v>3496</v>
      </c>
      <c r="G390" s="3">
        <f t="shared" si="11"/>
        <v>243.20399999999998</v>
      </c>
      <c r="H390" s="4">
        <v>41283</v>
      </c>
      <c r="I390" s="3" t="s">
        <v>4683</v>
      </c>
      <c r="J390" s="3" t="s">
        <v>3497</v>
      </c>
      <c r="K390" s="3" t="s">
        <v>4685</v>
      </c>
      <c r="L390" s="3">
        <v>13</v>
      </c>
      <c r="M390" s="5" t="s">
        <v>3495</v>
      </c>
      <c r="N390" s="5" t="s">
        <v>4774</v>
      </c>
      <c r="O390" s="83" t="s">
        <v>3498</v>
      </c>
    </row>
    <row r="391" spans="1:15">
      <c r="A391" s="2" t="s">
        <v>5042</v>
      </c>
      <c r="B391" s="1"/>
      <c r="C391" s="1"/>
      <c r="D391" s="1" t="s">
        <v>4690</v>
      </c>
      <c r="E391" s="2" t="s">
        <v>4664</v>
      </c>
      <c r="F391" s="1" t="s">
        <v>3499</v>
      </c>
      <c r="G391" s="3">
        <f t="shared" si="11"/>
        <v>187.07999999999998</v>
      </c>
      <c r="H391" s="4">
        <v>41283</v>
      </c>
      <c r="I391" s="3" t="s">
        <v>4683</v>
      </c>
      <c r="J391" s="3" t="s">
        <v>3500</v>
      </c>
      <c r="K391" s="3" t="s">
        <v>4685</v>
      </c>
      <c r="L391" s="3">
        <v>10</v>
      </c>
      <c r="M391" s="5" t="s">
        <v>3501</v>
      </c>
      <c r="N391" s="5" t="s">
        <v>5402</v>
      </c>
      <c r="O391" s="83" t="s">
        <v>3501</v>
      </c>
    </row>
    <row r="392" spans="1:15">
      <c r="A392" s="2" t="s">
        <v>5042</v>
      </c>
      <c r="B392" s="1"/>
      <c r="C392" s="1"/>
      <c r="D392" s="1" t="s">
        <v>4690</v>
      </c>
      <c r="E392" s="2" t="s">
        <v>4664</v>
      </c>
      <c r="F392" s="1" t="s">
        <v>3502</v>
      </c>
      <c r="G392" s="3">
        <f t="shared" si="11"/>
        <v>224.49599999999998</v>
      </c>
      <c r="H392" s="4">
        <v>41283</v>
      </c>
      <c r="I392" s="3" t="s">
        <v>4683</v>
      </c>
      <c r="J392" s="3" t="s">
        <v>3503</v>
      </c>
      <c r="K392" s="3" t="s">
        <v>4685</v>
      </c>
      <c r="L392" s="3">
        <v>12</v>
      </c>
      <c r="M392" s="5" t="s">
        <v>3504</v>
      </c>
      <c r="N392" s="5" t="s">
        <v>4770</v>
      </c>
      <c r="O392" s="83" t="s">
        <v>3504</v>
      </c>
    </row>
    <row r="393" spans="1:15">
      <c r="A393" s="2" t="s">
        <v>11207</v>
      </c>
      <c r="B393" s="1"/>
      <c r="C393" s="1"/>
      <c r="D393" s="1" t="s">
        <v>4690</v>
      </c>
      <c r="E393" s="2" t="s">
        <v>4664</v>
      </c>
      <c r="F393" s="1" t="s">
        <v>4453</v>
      </c>
      <c r="G393" s="3">
        <f t="shared" si="11"/>
        <v>243.20399999999998</v>
      </c>
      <c r="H393" s="4">
        <v>41283</v>
      </c>
      <c r="I393" s="3" t="s">
        <v>4683</v>
      </c>
      <c r="J393" s="3" t="s">
        <v>4454</v>
      </c>
      <c r="K393" s="3" t="s">
        <v>4685</v>
      </c>
      <c r="L393" s="3">
        <v>13</v>
      </c>
      <c r="M393" s="5" t="s">
        <v>3504</v>
      </c>
      <c r="N393" s="5" t="s">
        <v>4774</v>
      </c>
      <c r="O393" s="83" t="s">
        <v>4455</v>
      </c>
    </row>
    <row r="394" spans="1:15">
      <c r="A394" s="2" t="s">
        <v>5042</v>
      </c>
      <c r="B394" s="1"/>
      <c r="C394" s="1"/>
      <c r="D394" s="1" t="s">
        <v>4690</v>
      </c>
      <c r="E394" s="2" t="s">
        <v>4664</v>
      </c>
      <c r="F394" s="1" t="s">
        <v>3509</v>
      </c>
      <c r="G394" s="3">
        <f t="shared" si="11"/>
        <v>224.49599999999998</v>
      </c>
      <c r="H394" s="4">
        <v>41283</v>
      </c>
      <c r="I394" s="3" t="s">
        <v>4683</v>
      </c>
      <c r="J394" s="3" t="s">
        <v>3510</v>
      </c>
      <c r="K394" s="3" t="s">
        <v>4685</v>
      </c>
      <c r="L394" s="3">
        <v>12</v>
      </c>
      <c r="M394" s="5" t="s">
        <v>3507</v>
      </c>
      <c r="N394" s="5" t="s">
        <v>4770</v>
      </c>
      <c r="O394" s="83" t="s">
        <v>3507</v>
      </c>
    </row>
    <row r="395" spans="1:15">
      <c r="A395" s="2" t="s">
        <v>5042</v>
      </c>
      <c r="B395" s="1"/>
      <c r="C395" s="1"/>
      <c r="D395" s="1" t="s">
        <v>4690</v>
      </c>
      <c r="E395" s="2" t="s">
        <v>4664</v>
      </c>
      <c r="F395" s="1" t="s">
        <v>3505</v>
      </c>
      <c r="G395" s="3">
        <f t="shared" si="11"/>
        <v>243.20399999999998</v>
      </c>
      <c r="H395" s="4">
        <v>41283</v>
      </c>
      <c r="I395" s="3" t="s">
        <v>4683</v>
      </c>
      <c r="J395" s="3" t="s">
        <v>3506</v>
      </c>
      <c r="K395" s="3" t="s">
        <v>4685</v>
      </c>
      <c r="L395" s="3">
        <v>13</v>
      </c>
      <c r="M395" s="5" t="s">
        <v>3507</v>
      </c>
      <c r="N395" s="5" t="s">
        <v>4774</v>
      </c>
      <c r="O395" s="83" t="s">
        <v>3508</v>
      </c>
    </row>
    <row r="396" spans="1:15">
      <c r="A396" s="2" t="s">
        <v>5042</v>
      </c>
      <c r="B396" s="1"/>
      <c r="C396" s="1"/>
      <c r="D396" s="1" t="s">
        <v>4690</v>
      </c>
      <c r="E396" s="2" t="s">
        <v>4664</v>
      </c>
      <c r="F396" s="1" t="s">
        <v>3511</v>
      </c>
      <c r="G396" s="3">
        <f t="shared" si="11"/>
        <v>224.49599999999998</v>
      </c>
      <c r="H396" s="4">
        <v>41283</v>
      </c>
      <c r="I396" s="3" t="s">
        <v>4683</v>
      </c>
      <c r="J396" s="3" t="s">
        <v>3512</v>
      </c>
      <c r="K396" s="3" t="s">
        <v>4685</v>
      </c>
      <c r="L396" s="3">
        <v>12</v>
      </c>
      <c r="M396" s="5" t="s">
        <v>3513</v>
      </c>
      <c r="N396" s="5" t="s">
        <v>4770</v>
      </c>
      <c r="O396" s="83" t="s">
        <v>3513</v>
      </c>
    </row>
    <row r="397" spans="1:15">
      <c r="A397" s="2" t="s">
        <v>5042</v>
      </c>
      <c r="B397" s="1"/>
      <c r="C397" s="1"/>
      <c r="D397" s="1" t="s">
        <v>4690</v>
      </c>
      <c r="E397" s="2" t="s">
        <v>4664</v>
      </c>
      <c r="F397" s="1" t="s">
        <v>3954</v>
      </c>
      <c r="G397" s="3">
        <f t="shared" si="11"/>
        <v>243.20399999999998</v>
      </c>
      <c r="H397" s="4">
        <v>41283</v>
      </c>
      <c r="I397" s="3" t="s">
        <v>4683</v>
      </c>
      <c r="J397" s="3" t="s">
        <v>3955</v>
      </c>
      <c r="K397" s="3" t="s">
        <v>4685</v>
      </c>
      <c r="L397" s="3">
        <v>13</v>
      </c>
      <c r="M397" s="5" t="s">
        <v>3513</v>
      </c>
      <c r="N397" s="5" t="s">
        <v>4774</v>
      </c>
      <c r="O397" s="83" t="s">
        <v>3956</v>
      </c>
    </row>
    <row r="398" spans="1:15" ht="13.5" customHeight="1">
      <c r="A398" s="2" t="s">
        <v>6142</v>
      </c>
      <c r="B398" s="1"/>
      <c r="C398" s="1"/>
      <c r="D398" s="1" t="s">
        <v>5763</v>
      </c>
      <c r="E398" s="2" t="s">
        <v>4664</v>
      </c>
      <c r="F398" s="1" t="s">
        <v>3135</v>
      </c>
      <c r="G398" s="3">
        <f t="shared" ref="G398:G403" si="12">17.498*L398</f>
        <v>209.976</v>
      </c>
      <c r="H398" s="4">
        <v>41288</v>
      </c>
      <c r="I398" s="3" t="s">
        <v>4692</v>
      </c>
      <c r="J398" s="3" t="s">
        <v>3136</v>
      </c>
      <c r="K398" s="3" t="s">
        <v>4685</v>
      </c>
      <c r="L398" s="3">
        <v>12</v>
      </c>
      <c r="M398" s="5" t="s">
        <v>3137</v>
      </c>
      <c r="N398" s="5" t="s">
        <v>4770</v>
      </c>
      <c r="O398" s="83" t="s">
        <v>3137</v>
      </c>
    </row>
    <row r="399" spans="1:15" ht="13.5" customHeight="1">
      <c r="A399" s="2" t="s">
        <v>6142</v>
      </c>
      <c r="B399" s="1"/>
      <c r="C399" s="1"/>
      <c r="D399" s="2" t="s">
        <v>5763</v>
      </c>
      <c r="E399" s="2" t="s">
        <v>4664</v>
      </c>
      <c r="F399" s="1" t="s">
        <v>6143</v>
      </c>
      <c r="G399" s="3">
        <f t="shared" si="12"/>
        <v>227.47400000000002</v>
      </c>
      <c r="H399" s="4">
        <v>41288</v>
      </c>
      <c r="I399" s="3" t="s">
        <v>4692</v>
      </c>
      <c r="J399" s="3" t="s">
        <v>6144</v>
      </c>
      <c r="K399" s="3" t="s">
        <v>4685</v>
      </c>
      <c r="L399" s="3">
        <v>13</v>
      </c>
      <c r="M399" s="5" t="s">
        <v>6145</v>
      </c>
      <c r="N399" s="5" t="s">
        <v>4774</v>
      </c>
      <c r="O399" s="83" t="s">
        <v>6146</v>
      </c>
    </row>
    <row r="400" spans="1:15" ht="13.5" customHeight="1">
      <c r="A400" s="2" t="s">
        <v>6094</v>
      </c>
      <c r="B400" s="1"/>
      <c r="C400" s="1"/>
      <c r="D400" s="2" t="s">
        <v>5763</v>
      </c>
      <c r="E400" s="2" t="s">
        <v>4664</v>
      </c>
      <c r="F400" s="1" t="s">
        <v>6147</v>
      </c>
      <c r="G400" s="3">
        <f t="shared" si="12"/>
        <v>209.976</v>
      </c>
      <c r="H400" s="4">
        <v>41288</v>
      </c>
      <c r="I400" s="3" t="s">
        <v>4692</v>
      </c>
      <c r="J400" s="3" t="s">
        <v>6148</v>
      </c>
      <c r="K400" s="3" t="s">
        <v>4685</v>
      </c>
      <c r="L400" s="3">
        <v>12</v>
      </c>
      <c r="M400" s="5" t="s">
        <v>6097</v>
      </c>
      <c r="N400" s="5" t="s">
        <v>4770</v>
      </c>
      <c r="O400" s="83" t="s">
        <v>6097</v>
      </c>
    </row>
    <row r="401" spans="1:15">
      <c r="A401" s="2" t="s">
        <v>6094</v>
      </c>
      <c r="B401" s="1"/>
      <c r="C401" s="1"/>
      <c r="D401" s="1" t="s">
        <v>5763</v>
      </c>
      <c r="E401" s="2" t="s">
        <v>4664</v>
      </c>
      <c r="F401" s="1" t="s">
        <v>6095</v>
      </c>
      <c r="G401" s="3">
        <f t="shared" si="12"/>
        <v>227.47400000000002</v>
      </c>
      <c r="H401" s="4">
        <v>41288</v>
      </c>
      <c r="I401" s="3" t="s">
        <v>4692</v>
      </c>
      <c r="J401" s="3" t="s">
        <v>6096</v>
      </c>
      <c r="K401" s="3" t="s">
        <v>4685</v>
      </c>
      <c r="L401" s="3">
        <v>13</v>
      </c>
      <c r="M401" s="5" t="s">
        <v>6097</v>
      </c>
      <c r="N401" s="5" t="s">
        <v>4774</v>
      </c>
      <c r="O401" s="83" t="s">
        <v>6098</v>
      </c>
    </row>
    <row r="402" spans="1:15">
      <c r="A402" s="2" t="s">
        <v>5865</v>
      </c>
      <c r="B402" s="1"/>
      <c r="C402" s="1"/>
      <c r="D402" s="1" t="s">
        <v>5866</v>
      </c>
      <c r="E402" s="2" t="s">
        <v>4664</v>
      </c>
      <c r="F402" s="1" t="s">
        <v>6099</v>
      </c>
      <c r="G402" s="3">
        <f t="shared" si="12"/>
        <v>209.976</v>
      </c>
      <c r="H402" s="4">
        <v>41288</v>
      </c>
      <c r="I402" s="3" t="s">
        <v>4692</v>
      </c>
      <c r="J402" s="3" t="s">
        <v>6100</v>
      </c>
      <c r="K402" s="3" t="s">
        <v>4685</v>
      </c>
      <c r="L402" s="3">
        <v>12</v>
      </c>
      <c r="M402" s="5" t="s">
        <v>6101</v>
      </c>
      <c r="N402" s="5" t="s">
        <v>4770</v>
      </c>
      <c r="O402" s="83" t="s">
        <v>6102</v>
      </c>
    </row>
    <row r="403" spans="1:15">
      <c r="A403" s="2" t="s">
        <v>5865</v>
      </c>
      <c r="B403" s="1"/>
      <c r="C403" s="1"/>
      <c r="D403" s="2" t="s">
        <v>5866</v>
      </c>
      <c r="E403" s="2" t="s">
        <v>4664</v>
      </c>
      <c r="F403" s="1" t="s">
        <v>6149</v>
      </c>
      <c r="G403" s="3">
        <f t="shared" si="12"/>
        <v>227.47400000000002</v>
      </c>
      <c r="H403" s="4">
        <v>41288</v>
      </c>
      <c r="I403" s="3" t="s">
        <v>4692</v>
      </c>
      <c r="J403" s="3" t="s">
        <v>6150</v>
      </c>
      <c r="K403" s="3" t="s">
        <v>4685</v>
      </c>
      <c r="L403" s="3">
        <v>13</v>
      </c>
      <c r="M403" s="5" t="s">
        <v>6151</v>
      </c>
      <c r="N403" s="5" t="s">
        <v>4774</v>
      </c>
      <c r="O403" s="83" t="s">
        <v>6101</v>
      </c>
    </row>
    <row r="404" spans="1:15">
      <c r="A404" s="30" t="s">
        <v>6152</v>
      </c>
      <c r="B404" s="1" t="s">
        <v>5334</v>
      </c>
      <c r="C404" s="1"/>
      <c r="D404" s="2" t="s">
        <v>6153</v>
      </c>
      <c r="E404" s="2" t="s">
        <v>4664</v>
      </c>
      <c r="F404" s="1" t="s">
        <v>3313</v>
      </c>
      <c r="G404" s="3">
        <f>14.924*L404</f>
        <v>119.392</v>
      </c>
      <c r="H404" s="4">
        <v>41288</v>
      </c>
      <c r="I404" s="3" t="s">
        <v>6155</v>
      </c>
      <c r="J404" s="3" t="s">
        <v>3314</v>
      </c>
      <c r="K404" s="3" t="s">
        <v>4685</v>
      </c>
      <c r="L404" s="3">
        <v>8</v>
      </c>
      <c r="M404" s="5" t="s">
        <v>6157</v>
      </c>
      <c r="N404" s="5" t="s">
        <v>3315</v>
      </c>
      <c r="O404" s="83" t="s">
        <v>6157</v>
      </c>
    </row>
    <row r="405" spans="1:15">
      <c r="A405" s="50" t="s">
        <v>6152</v>
      </c>
      <c r="B405" s="8" t="s">
        <v>5334</v>
      </c>
      <c r="C405" s="8"/>
      <c r="D405" s="9" t="s">
        <v>6153</v>
      </c>
      <c r="E405" s="9" t="s">
        <v>4664</v>
      </c>
      <c r="F405" s="8" t="s">
        <v>6154</v>
      </c>
      <c r="G405" s="10">
        <f>14.924*L405</f>
        <v>119.392</v>
      </c>
      <c r="H405" s="11">
        <v>41288</v>
      </c>
      <c r="I405" s="10" t="s">
        <v>6155</v>
      </c>
      <c r="J405" s="10" t="s">
        <v>6156</v>
      </c>
      <c r="K405" s="10" t="s">
        <v>4685</v>
      </c>
      <c r="L405" s="3">
        <v>8</v>
      </c>
      <c r="M405" s="5" t="s">
        <v>6157</v>
      </c>
      <c r="N405" s="5" t="s">
        <v>4713</v>
      </c>
      <c r="O405" s="83" t="s">
        <v>6158</v>
      </c>
    </row>
    <row r="406" spans="1:15">
      <c r="A406" s="2" t="s">
        <v>6094</v>
      </c>
      <c r="B406" s="1"/>
      <c r="C406" s="1"/>
      <c r="D406" s="2" t="s">
        <v>5763</v>
      </c>
      <c r="E406" s="2" t="s">
        <v>4664</v>
      </c>
      <c r="F406" s="1" t="s">
        <v>6159</v>
      </c>
      <c r="G406" s="3">
        <f>17.498*L406</f>
        <v>209.976</v>
      </c>
      <c r="H406" s="4">
        <v>41289</v>
      </c>
      <c r="I406" s="3" t="s">
        <v>4692</v>
      </c>
      <c r="J406" s="3" t="s">
        <v>6160</v>
      </c>
      <c r="K406" s="3" t="s">
        <v>4685</v>
      </c>
      <c r="L406" s="3">
        <v>12</v>
      </c>
      <c r="M406" s="5" t="s">
        <v>6161</v>
      </c>
      <c r="N406" s="5" t="s">
        <v>4770</v>
      </c>
      <c r="O406" s="83" t="s">
        <v>6162</v>
      </c>
    </row>
    <row r="407" spans="1:15">
      <c r="A407" s="2" t="s">
        <v>6094</v>
      </c>
      <c r="B407" s="1"/>
      <c r="C407" s="1"/>
      <c r="D407" s="2" t="s">
        <v>5763</v>
      </c>
      <c r="E407" s="2" t="s">
        <v>4664</v>
      </c>
      <c r="F407" s="1" t="s">
        <v>6163</v>
      </c>
      <c r="G407" s="3">
        <f>17.498*L407</f>
        <v>227.47400000000002</v>
      </c>
      <c r="H407" s="4">
        <v>41289</v>
      </c>
      <c r="I407" s="3" t="s">
        <v>4692</v>
      </c>
      <c r="J407" s="3" t="s">
        <v>6164</v>
      </c>
      <c r="K407" s="3" t="s">
        <v>4685</v>
      </c>
      <c r="L407" s="3">
        <v>13</v>
      </c>
      <c r="M407" s="5" t="s">
        <v>6161</v>
      </c>
      <c r="N407" s="5" t="s">
        <v>4774</v>
      </c>
      <c r="O407" s="83" t="s">
        <v>6165</v>
      </c>
    </row>
    <row r="408" spans="1:15">
      <c r="A408" s="2" t="s">
        <v>5706</v>
      </c>
      <c r="B408" s="1"/>
      <c r="C408" s="1"/>
      <c r="D408" s="1" t="s">
        <v>5489</v>
      </c>
      <c r="E408" s="2" t="s">
        <v>4664</v>
      </c>
      <c r="F408" s="1" t="s">
        <v>3138</v>
      </c>
      <c r="G408" s="3">
        <f>17.712*L408</f>
        <v>212.54399999999998</v>
      </c>
      <c r="H408" s="4">
        <v>41289</v>
      </c>
      <c r="I408" s="3" t="s">
        <v>4692</v>
      </c>
      <c r="J408" s="3" t="s">
        <v>3139</v>
      </c>
      <c r="K408" s="3" t="s">
        <v>4685</v>
      </c>
      <c r="L408" s="3">
        <v>12</v>
      </c>
      <c r="M408" s="5" t="s">
        <v>5934</v>
      </c>
      <c r="N408" s="5" t="s">
        <v>3140</v>
      </c>
      <c r="O408" s="83" t="s">
        <v>3141</v>
      </c>
    </row>
    <row r="409" spans="1:15">
      <c r="A409" s="2" t="s">
        <v>5706</v>
      </c>
      <c r="B409" s="1"/>
      <c r="C409" s="1"/>
      <c r="D409" s="1" t="s">
        <v>5489</v>
      </c>
      <c r="E409" s="2" t="s">
        <v>4664</v>
      </c>
      <c r="F409" s="1" t="s">
        <v>3514</v>
      </c>
      <c r="G409" s="3">
        <f>17.712*L409</f>
        <v>194.83199999999999</v>
      </c>
      <c r="H409" s="4">
        <v>41289</v>
      </c>
      <c r="I409" s="3" t="s">
        <v>4692</v>
      </c>
      <c r="J409" s="3" t="s">
        <v>3515</v>
      </c>
      <c r="K409" s="3" t="s">
        <v>4685</v>
      </c>
      <c r="L409" s="3">
        <v>11</v>
      </c>
      <c r="M409" s="5" t="s">
        <v>3415</v>
      </c>
      <c r="N409" s="5" t="s">
        <v>4717</v>
      </c>
      <c r="O409" s="83" t="s">
        <v>3415</v>
      </c>
    </row>
    <row r="410" spans="1:15">
      <c r="A410" s="2" t="s">
        <v>4912</v>
      </c>
      <c r="B410" s="1"/>
      <c r="C410" s="1"/>
      <c r="D410" s="1" t="s">
        <v>5546</v>
      </c>
      <c r="E410" s="2" t="s">
        <v>4664</v>
      </c>
      <c r="F410" s="1" t="s">
        <v>6103</v>
      </c>
      <c r="G410" s="3">
        <f>17.52*L410</f>
        <v>157.68</v>
      </c>
      <c r="H410" s="4">
        <v>41289</v>
      </c>
      <c r="I410" s="3" t="s">
        <v>4692</v>
      </c>
      <c r="J410" s="3" t="s">
        <v>6104</v>
      </c>
      <c r="K410" s="3" t="s">
        <v>4685</v>
      </c>
      <c r="L410" s="3">
        <v>9</v>
      </c>
      <c r="M410" s="5" t="s">
        <v>6052</v>
      </c>
      <c r="N410" s="5" t="s">
        <v>6105</v>
      </c>
      <c r="O410" s="83" t="s">
        <v>6106</v>
      </c>
    </row>
    <row r="411" spans="1:15">
      <c r="A411" s="2" t="s">
        <v>4912</v>
      </c>
      <c r="B411" s="1"/>
      <c r="C411" s="1"/>
      <c r="D411" s="1" t="s">
        <v>5546</v>
      </c>
      <c r="E411" s="2" t="s">
        <v>4664</v>
      </c>
      <c r="F411" s="1" t="s">
        <v>3142</v>
      </c>
      <c r="G411" s="3">
        <f>17.52*L411</f>
        <v>157.68</v>
      </c>
      <c r="H411" s="4">
        <v>41289</v>
      </c>
      <c r="I411" s="3" t="s">
        <v>4692</v>
      </c>
      <c r="J411" s="3" t="s">
        <v>3143</v>
      </c>
      <c r="K411" s="3" t="s">
        <v>4685</v>
      </c>
      <c r="L411" s="3">
        <v>9</v>
      </c>
      <c r="M411" s="5" t="s">
        <v>6052</v>
      </c>
      <c r="N411" s="5" t="s">
        <v>4819</v>
      </c>
      <c r="O411" s="83" t="s">
        <v>3144</v>
      </c>
    </row>
    <row r="412" spans="1:15">
      <c r="A412" s="2" t="s">
        <v>5311</v>
      </c>
      <c r="B412" s="1"/>
      <c r="C412" s="1"/>
      <c r="D412" s="2" t="s">
        <v>5355</v>
      </c>
      <c r="E412" s="2" t="s">
        <v>4664</v>
      </c>
      <c r="F412" s="1" t="s">
        <v>3195</v>
      </c>
      <c r="G412" s="3">
        <f>18.708*L412</f>
        <v>112.24799999999999</v>
      </c>
      <c r="H412" s="4">
        <v>41289</v>
      </c>
      <c r="I412" s="3" t="s">
        <v>4710</v>
      </c>
      <c r="J412" s="3" t="s">
        <v>3196</v>
      </c>
      <c r="K412" s="3" t="s">
        <v>4685</v>
      </c>
      <c r="L412" s="3">
        <v>6</v>
      </c>
      <c r="M412" s="5" t="s">
        <v>3197</v>
      </c>
      <c r="N412" s="5" t="s">
        <v>4745</v>
      </c>
      <c r="O412" s="83" t="s">
        <v>3198</v>
      </c>
    </row>
    <row r="413" spans="1:15">
      <c r="A413" s="50" t="s">
        <v>3365</v>
      </c>
      <c r="B413" s="1"/>
      <c r="C413" s="1"/>
      <c r="D413" s="2" t="s">
        <v>3366</v>
      </c>
      <c r="E413" s="2" t="s">
        <v>4664</v>
      </c>
      <c r="F413" s="1" t="s">
        <v>3367</v>
      </c>
      <c r="G413" s="3">
        <f>17.498*L413</f>
        <v>52.494</v>
      </c>
      <c r="H413" s="4">
        <v>41289</v>
      </c>
      <c r="I413" s="3" t="s">
        <v>4692</v>
      </c>
      <c r="J413" s="3" t="s">
        <v>3368</v>
      </c>
      <c r="K413" s="3" t="s">
        <v>4685</v>
      </c>
      <c r="L413" s="3">
        <v>3</v>
      </c>
      <c r="M413" s="5" t="s">
        <v>3369</v>
      </c>
      <c r="N413" s="5" t="s">
        <v>3370</v>
      </c>
      <c r="O413" s="83" t="s">
        <v>3371</v>
      </c>
    </row>
    <row r="414" spans="1:15" ht="13.5" customHeight="1">
      <c r="A414" s="50" t="s">
        <v>3763</v>
      </c>
      <c r="B414" s="1" t="s">
        <v>3283</v>
      </c>
      <c r="C414" s="1"/>
      <c r="D414" s="2" t="s">
        <v>3764</v>
      </c>
      <c r="E414" s="2" t="s">
        <v>4664</v>
      </c>
      <c r="F414" s="1" t="s">
        <v>3765</v>
      </c>
      <c r="G414" s="3">
        <f>29.101*L414</f>
        <v>58.201999999999998</v>
      </c>
      <c r="H414" s="4">
        <v>41290</v>
      </c>
      <c r="I414" s="3" t="s">
        <v>5329</v>
      </c>
      <c r="J414" s="3" t="s">
        <v>3766</v>
      </c>
      <c r="K414" s="3" t="s">
        <v>4685</v>
      </c>
      <c r="L414" s="3">
        <v>2</v>
      </c>
      <c r="M414" s="5" t="s">
        <v>559</v>
      </c>
      <c r="N414" s="5" t="s">
        <v>5028</v>
      </c>
      <c r="O414" s="83" t="s">
        <v>3767</v>
      </c>
    </row>
    <row r="415" spans="1:15" ht="13.5" customHeight="1">
      <c r="A415" s="50" t="s">
        <v>1003</v>
      </c>
      <c r="B415" s="1" t="s">
        <v>1004</v>
      </c>
      <c r="C415" s="1"/>
      <c r="D415" s="2" t="s">
        <v>1005</v>
      </c>
      <c r="E415" s="2" t="s">
        <v>1006</v>
      </c>
      <c r="F415" s="1" t="s">
        <v>1007</v>
      </c>
      <c r="G415" s="3">
        <f>9.804*L415</f>
        <v>29.411999999999999</v>
      </c>
      <c r="H415" s="4">
        <v>41290</v>
      </c>
      <c r="I415" s="3" t="s">
        <v>1008</v>
      </c>
      <c r="J415" s="3" t="s">
        <v>12363</v>
      </c>
      <c r="K415" s="3" t="s">
        <v>1009</v>
      </c>
      <c r="L415" s="3">
        <v>3</v>
      </c>
      <c r="M415" s="5" t="s">
        <v>1010</v>
      </c>
      <c r="N415" s="5" t="s">
        <v>1011</v>
      </c>
      <c r="O415" s="83" t="s">
        <v>1012</v>
      </c>
    </row>
    <row r="416" spans="1:15">
      <c r="A416" s="50" t="s">
        <v>3199</v>
      </c>
      <c r="B416" s="1"/>
      <c r="C416" s="1"/>
      <c r="D416" s="2" t="s">
        <v>3200</v>
      </c>
      <c r="E416" s="2" t="s">
        <v>4664</v>
      </c>
      <c r="F416" s="1" t="s">
        <v>3201</v>
      </c>
      <c r="G416" s="3">
        <f>18*L416</f>
        <v>36</v>
      </c>
      <c r="H416" s="4">
        <v>41290</v>
      </c>
      <c r="I416" s="3" t="s">
        <v>3202</v>
      </c>
      <c r="J416" s="3" t="s">
        <v>3203</v>
      </c>
      <c r="K416" s="3" t="s">
        <v>4685</v>
      </c>
      <c r="L416" s="3">
        <v>2</v>
      </c>
      <c r="M416" s="5" t="s">
        <v>3204</v>
      </c>
      <c r="N416" s="5" t="s">
        <v>3205</v>
      </c>
      <c r="O416" s="83" t="s">
        <v>3206</v>
      </c>
    </row>
    <row r="417" spans="1:15">
      <c r="A417" s="30" t="s">
        <v>3145</v>
      </c>
      <c r="B417" s="1"/>
      <c r="C417" s="1"/>
      <c r="D417" s="2" t="s">
        <v>3146</v>
      </c>
      <c r="E417" s="2" t="s">
        <v>4664</v>
      </c>
      <c r="F417" s="1" t="s">
        <v>3147</v>
      </c>
      <c r="G417" s="3">
        <f>17.498*L417</f>
        <v>34.996000000000002</v>
      </c>
      <c r="H417" s="4">
        <v>41290</v>
      </c>
      <c r="I417" s="3" t="s">
        <v>307</v>
      </c>
      <c r="J417" s="3" t="s">
        <v>7782</v>
      </c>
      <c r="K417" s="3" t="s">
        <v>4685</v>
      </c>
      <c r="L417" s="3">
        <v>2</v>
      </c>
      <c r="M417" s="5" t="s">
        <v>3148</v>
      </c>
      <c r="N417" s="5" t="s">
        <v>3149</v>
      </c>
      <c r="O417" s="83" t="s">
        <v>3148</v>
      </c>
    </row>
    <row r="418" spans="1:15">
      <c r="A418" s="50" t="s">
        <v>3987</v>
      </c>
      <c r="B418" s="1"/>
      <c r="C418" s="1"/>
      <c r="D418" s="2" t="s">
        <v>3151</v>
      </c>
      <c r="E418" s="2" t="s">
        <v>4664</v>
      </c>
      <c r="F418" s="1" t="s">
        <v>4456</v>
      </c>
      <c r="G418" s="3">
        <f>17.712*L418</f>
        <v>35.423999999999999</v>
      </c>
      <c r="H418" s="4">
        <v>41290</v>
      </c>
      <c r="I418" s="3" t="s">
        <v>5655</v>
      </c>
      <c r="J418" s="3" t="s">
        <v>4457</v>
      </c>
      <c r="K418" s="3" t="s">
        <v>4685</v>
      </c>
      <c r="L418" s="3">
        <v>2</v>
      </c>
      <c r="M418" s="5" t="s">
        <v>3155</v>
      </c>
      <c r="N418" s="5" t="s">
        <v>4458</v>
      </c>
      <c r="O418" s="83" t="s">
        <v>4459</v>
      </c>
    </row>
    <row r="419" spans="1:15">
      <c r="A419" s="30" t="s">
        <v>3150</v>
      </c>
      <c r="B419" s="1"/>
      <c r="C419" s="1"/>
      <c r="D419" s="2" t="s">
        <v>3151</v>
      </c>
      <c r="E419" s="2" t="s">
        <v>4664</v>
      </c>
      <c r="F419" s="1" t="s">
        <v>3152</v>
      </c>
      <c r="G419" s="3">
        <f>17.712*L419</f>
        <v>35.423999999999999</v>
      </c>
      <c r="H419" s="4">
        <v>41290</v>
      </c>
      <c r="I419" s="3" t="s">
        <v>3153</v>
      </c>
      <c r="J419" s="3" t="s">
        <v>3154</v>
      </c>
      <c r="K419" s="3" t="s">
        <v>4685</v>
      </c>
      <c r="L419" s="3">
        <v>2</v>
      </c>
      <c r="M419" s="5" t="s">
        <v>3155</v>
      </c>
      <c r="N419" s="5" t="s">
        <v>3156</v>
      </c>
      <c r="O419" s="83" t="s">
        <v>3157</v>
      </c>
    </row>
    <row r="420" spans="1:15">
      <c r="A420" s="2" t="s">
        <v>6130</v>
      </c>
      <c r="B420" s="1"/>
      <c r="C420" s="1"/>
      <c r="D420" s="2" t="s">
        <v>6131</v>
      </c>
      <c r="E420" s="2" t="s">
        <v>4664</v>
      </c>
      <c r="F420" s="1" t="s">
        <v>6166</v>
      </c>
      <c r="G420" s="3">
        <f>17.498*5</f>
        <v>87.490000000000009</v>
      </c>
      <c r="H420" s="4">
        <v>41292</v>
      </c>
      <c r="I420" s="3" t="s">
        <v>5057</v>
      </c>
      <c r="J420" s="3" t="s">
        <v>6167</v>
      </c>
      <c r="K420" s="3" t="s">
        <v>4685</v>
      </c>
      <c r="L420" s="3" t="s">
        <v>6134</v>
      </c>
      <c r="M420" s="5" t="s">
        <v>6168</v>
      </c>
      <c r="N420" s="5" t="s">
        <v>6169</v>
      </c>
      <c r="O420" s="83" t="s">
        <v>6170</v>
      </c>
    </row>
    <row r="421" spans="1:15">
      <c r="A421" s="2" t="s">
        <v>4978</v>
      </c>
      <c r="B421" s="1"/>
      <c r="C421" s="1"/>
      <c r="D421" s="1" t="s">
        <v>4979</v>
      </c>
      <c r="E421" s="2" t="s">
        <v>4664</v>
      </c>
      <c r="F421" s="1" t="s">
        <v>3158</v>
      </c>
      <c r="G421" s="3">
        <f>17.52*L421</f>
        <v>175.2</v>
      </c>
      <c r="H421" s="4">
        <v>41292</v>
      </c>
      <c r="I421" s="3" t="s">
        <v>4692</v>
      </c>
      <c r="J421" s="3" t="s">
        <v>912</v>
      </c>
      <c r="K421" s="3" t="s">
        <v>4685</v>
      </c>
      <c r="L421" s="3">
        <v>10</v>
      </c>
      <c r="M421" s="5" t="s">
        <v>3159</v>
      </c>
      <c r="N421" s="5" t="s">
        <v>5052</v>
      </c>
      <c r="O421" s="83" t="s">
        <v>3159</v>
      </c>
    </row>
    <row r="422" spans="1:15">
      <c r="A422" s="2" t="s">
        <v>5688</v>
      </c>
      <c r="B422" s="1"/>
      <c r="C422" s="1"/>
      <c r="D422" s="2" t="s">
        <v>5037</v>
      </c>
      <c r="E422" s="2" t="s">
        <v>4664</v>
      </c>
      <c r="F422" s="1" t="s">
        <v>6171</v>
      </c>
      <c r="G422" s="3">
        <v>122.23399999999999</v>
      </c>
      <c r="H422" s="4">
        <v>41292</v>
      </c>
      <c r="I422" s="3" t="s">
        <v>4666</v>
      </c>
      <c r="J422" s="3" t="s">
        <v>6172</v>
      </c>
      <c r="K422" s="3" t="s">
        <v>4668</v>
      </c>
      <c r="L422" s="3" t="s">
        <v>6173</v>
      </c>
      <c r="M422" s="5" t="s">
        <v>6174</v>
      </c>
      <c r="N422" s="5" t="s">
        <v>560</v>
      </c>
      <c r="O422" s="83" t="s">
        <v>6175</v>
      </c>
    </row>
    <row r="423" spans="1:15">
      <c r="A423" s="2" t="s">
        <v>5688</v>
      </c>
      <c r="B423" s="1"/>
      <c r="C423" s="1"/>
      <c r="D423" s="1" t="s">
        <v>5037</v>
      </c>
      <c r="E423" s="2" t="s">
        <v>4664</v>
      </c>
      <c r="F423" s="1" t="s">
        <v>6107</v>
      </c>
      <c r="G423" s="3">
        <v>96.040999999999997</v>
      </c>
      <c r="H423" s="4">
        <v>41292</v>
      </c>
      <c r="I423" s="3" t="s">
        <v>9897</v>
      </c>
      <c r="J423" s="3" t="s">
        <v>6108</v>
      </c>
      <c r="K423" s="3" t="s">
        <v>4668</v>
      </c>
      <c r="L423" s="3" t="s">
        <v>6109</v>
      </c>
      <c r="M423" s="5" t="s">
        <v>561</v>
      </c>
      <c r="N423" s="5" t="s">
        <v>562</v>
      </c>
      <c r="O423" s="83" t="s">
        <v>6110</v>
      </c>
    </row>
    <row r="424" spans="1:15">
      <c r="A424" s="2" t="s">
        <v>69</v>
      </c>
      <c r="B424" s="1"/>
      <c r="C424" s="1"/>
      <c r="D424" s="2" t="s">
        <v>53</v>
      </c>
      <c r="E424" s="2" t="s">
        <v>4664</v>
      </c>
      <c r="F424" s="1" t="s">
        <v>6176</v>
      </c>
      <c r="G424" s="3">
        <v>85.644000000000005</v>
      </c>
      <c r="H424" s="4">
        <v>41292</v>
      </c>
      <c r="I424" s="3" t="s">
        <v>4666</v>
      </c>
      <c r="J424" s="3" t="s">
        <v>6177</v>
      </c>
      <c r="K424" s="3" t="s">
        <v>4668</v>
      </c>
      <c r="L424" s="3" t="s">
        <v>5033</v>
      </c>
      <c r="M424" s="5" t="s">
        <v>563</v>
      </c>
      <c r="N424" s="1" t="s">
        <v>564</v>
      </c>
      <c r="O424" s="83" t="s">
        <v>6178</v>
      </c>
    </row>
    <row r="425" spans="1:15">
      <c r="A425" s="2" t="s">
        <v>5688</v>
      </c>
      <c r="B425" s="1"/>
      <c r="C425" s="1"/>
      <c r="D425" s="2" t="s">
        <v>5037</v>
      </c>
      <c r="E425" s="2" t="s">
        <v>4664</v>
      </c>
      <c r="F425" s="1" t="s">
        <v>3207</v>
      </c>
      <c r="G425" s="3">
        <v>51.628</v>
      </c>
      <c r="H425" s="4">
        <v>41292</v>
      </c>
      <c r="I425" s="3" t="s">
        <v>4666</v>
      </c>
      <c r="J425" s="3" t="s">
        <v>3208</v>
      </c>
      <c r="K425" s="3" t="s">
        <v>4668</v>
      </c>
      <c r="L425" s="3" t="s">
        <v>5100</v>
      </c>
      <c r="M425" s="5" t="s">
        <v>565</v>
      </c>
      <c r="N425" s="1" t="s">
        <v>566</v>
      </c>
      <c r="O425" s="83" t="s">
        <v>3209</v>
      </c>
    </row>
    <row r="426" spans="1:15">
      <c r="A426" s="30" t="s">
        <v>5652</v>
      </c>
      <c r="B426" s="1"/>
      <c r="C426" s="1"/>
      <c r="D426" s="2" t="s">
        <v>5653</v>
      </c>
      <c r="E426" s="2" t="s">
        <v>4664</v>
      </c>
      <c r="F426" s="1" t="s">
        <v>3160</v>
      </c>
      <c r="G426" s="3">
        <f>17.712*L426</f>
        <v>177.12</v>
      </c>
      <c r="H426" s="4">
        <v>41295</v>
      </c>
      <c r="I426" s="3" t="s">
        <v>5655</v>
      </c>
      <c r="J426" s="3" t="s">
        <v>3161</v>
      </c>
      <c r="K426" s="3" t="s">
        <v>4685</v>
      </c>
      <c r="L426" s="3">
        <v>10</v>
      </c>
      <c r="M426" s="5" t="s">
        <v>3162</v>
      </c>
      <c r="N426" s="5" t="s">
        <v>3163</v>
      </c>
      <c r="O426" s="83" t="s">
        <v>3162</v>
      </c>
    </row>
    <row r="427" spans="1:15">
      <c r="A427" s="30" t="s">
        <v>5652</v>
      </c>
      <c r="B427" s="1"/>
      <c r="C427" s="1"/>
      <c r="D427" s="2" t="s">
        <v>5653</v>
      </c>
      <c r="E427" s="2" t="s">
        <v>4664</v>
      </c>
      <c r="F427" s="1" t="s">
        <v>3164</v>
      </c>
      <c r="G427" s="3">
        <f>17.712*L427</f>
        <v>123.98399999999999</v>
      </c>
      <c r="H427" s="4">
        <v>41295</v>
      </c>
      <c r="I427" s="3" t="s">
        <v>5655</v>
      </c>
      <c r="J427" s="3" t="s">
        <v>3165</v>
      </c>
      <c r="K427" s="3" t="s">
        <v>4685</v>
      </c>
      <c r="L427" s="3">
        <v>7</v>
      </c>
      <c r="M427" s="5" t="s">
        <v>3162</v>
      </c>
      <c r="N427" s="5" t="s">
        <v>5154</v>
      </c>
      <c r="O427" s="83" t="s">
        <v>3166</v>
      </c>
    </row>
    <row r="428" spans="1:15">
      <c r="A428" s="30" t="s">
        <v>5652</v>
      </c>
      <c r="B428" s="1"/>
      <c r="C428" s="1"/>
      <c r="D428" s="2" t="s">
        <v>5653</v>
      </c>
      <c r="E428" s="2" t="s">
        <v>4664</v>
      </c>
      <c r="F428" s="1" t="s">
        <v>3310</v>
      </c>
      <c r="G428" s="3">
        <f>17.712*L428</f>
        <v>141.696</v>
      </c>
      <c r="H428" s="4">
        <v>41295</v>
      </c>
      <c r="I428" s="3" t="s">
        <v>5655</v>
      </c>
      <c r="J428" s="3" t="s">
        <v>3311</v>
      </c>
      <c r="K428" s="3" t="s">
        <v>4685</v>
      </c>
      <c r="L428" s="3">
        <v>8</v>
      </c>
      <c r="M428" s="5" t="s">
        <v>3312</v>
      </c>
      <c r="N428" s="5" t="s">
        <v>5123</v>
      </c>
      <c r="O428" s="83" t="s">
        <v>3312</v>
      </c>
    </row>
    <row r="429" spans="1:15">
      <c r="A429" s="2" t="s">
        <v>5976</v>
      </c>
      <c r="B429" s="1"/>
      <c r="C429" s="1"/>
      <c r="D429" s="2" t="s">
        <v>5366</v>
      </c>
      <c r="E429" s="2" t="s">
        <v>4664</v>
      </c>
      <c r="F429" s="1" t="s">
        <v>3210</v>
      </c>
      <c r="G429" s="3">
        <v>192.65600000000001</v>
      </c>
      <c r="H429" s="4">
        <v>41296</v>
      </c>
      <c r="I429" s="3" t="s">
        <v>4666</v>
      </c>
      <c r="J429" s="3" t="s">
        <v>3211</v>
      </c>
      <c r="K429" s="3" t="s">
        <v>4668</v>
      </c>
      <c r="L429" s="3" t="s">
        <v>3212</v>
      </c>
      <c r="M429" s="5" t="s">
        <v>3213</v>
      </c>
      <c r="N429" s="5" t="s">
        <v>567</v>
      </c>
      <c r="O429" s="83" t="s">
        <v>3214</v>
      </c>
    </row>
    <row r="430" spans="1:15">
      <c r="A430" s="2" t="s">
        <v>5976</v>
      </c>
      <c r="B430" s="1"/>
      <c r="C430" s="1"/>
      <c r="D430" s="2" t="s">
        <v>5366</v>
      </c>
      <c r="E430" s="2" t="s">
        <v>4664</v>
      </c>
      <c r="F430" s="1" t="s">
        <v>3215</v>
      </c>
      <c r="G430" s="3">
        <v>105.12</v>
      </c>
      <c r="H430" s="4">
        <v>41296</v>
      </c>
      <c r="I430" s="3" t="s">
        <v>4666</v>
      </c>
      <c r="J430" s="3" t="s">
        <v>3216</v>
      </c>
      <c r="K430" s="3" t="s">
        <v>4668</v>
      </c>
      <c r="L430" s="3" t="s">
        <v>3217</v>
      </c>
      <c r="M430" s="5" t="s">
        <v>3218</v>
      </c>
      <c r="N430" s="5" t="s">
        <v>568</v>
      </c>
      <c r="O430" s="83" t="s">
        <v>3219</v>
      </c>
    </row>
    <row r="431" spans="1:15">
      <c r="A431" s="50" t="s">
        <v>3584</v>
      </c>
      <c r="B431" s="1"/>
      <c r="C431" s="1"/>
      <c r="D431" s="2" t="s">
        <v>5355</v>
      </c>
      <c r="E431" s="2" t="s">
        <v>4664</v>
      </c>
      <c r="F431" s="1" t="s">
        <v>3585</v>
      </c>
      <c r="G431" s="3">
        <f>18.708*L431</f>
        <v>37.415999999999997</v>
      </c>
      <c r="H431" s="4">
        <v>41296</v>
      </c>
      <c r="I431" s="3" t="s">
        <v>6811</v>
      </c>
      <c r="J431" s="3" t="s">
        <v>9378</v>
      </c>
      <c r="K431" s="3" t="s">
        <v>4685</v>
      </c>
      <c r="L431" s="3">
        <v>2</v>
      </c>
      <c r="M431" s="5" t="s">
        <v>6185</v>
      </c>
      <c r="N431" s="5" t="s">
        <v>3205</v>
      </c>
      <c r="O431" s="83" t="s">
        <v>3586</v>
      </c>
    </row>
    <row r="432" spans="1:15">
      <c r="A432" s="2" t="s">
        <v>4899</v>
      </c>
      <c r="B432" s="1"/>
      <c r="C432" s="1"/>
      <c r="D432" s="2" t="s">
        <v>4901</v>
      </c>
      <c r="E432" s="2" t="s">
        <v>4664</v>
      </c>
      <c r="F432" s="1" t="s">
        <v>3220</v>
      </c>
      <c r="G432" s="3">
        <f>17.52*L432</f>
        <v>245.28</v>
      </c>
      <c r="H432" s="4">
        <v>41296</v>
      </c>
      <c r="I432" s="3" t="s">
        <v>4666</v>
      </c>
      <c r="J432" s="3" t="s">
        <v>3221</v>
      </c>
      <c r="K432" s="3" t="s">
        <v>4685</v>
      </c>
      <c r="L432" s="3">
        <v>14</v>
      </c>
      <c r="M432" s="5" t="s">
        <v>3222</v>
      </c>
      <c r="N432" s="5" t="s">
        <v>569</v>
      </c>
      <c r="O432" s="83" t="s">
        <v>3222</v>
      </c>
    </row>
    <row r="433" spans="1:15">
      <c r="A433" s="2" t="s">
        <v>5311</v>
      </c>
      <c r="B433" s="1"/>
      <c r="C433" s="1"/>
      <c r="D433" s="1" t="s">
        <v>5355</v>
      </c>
      <c r="E433" s="2" t="s">
        <v>4664</v>
      </c>
      <c r="F433" s="1" t="s">
        <v>3316</v>
      </c>
      <c r="G433" s="3">
        <f>18.708*L433</f>
        <v>112.24799999999999</v>
      </c>
      <c r="H433" s="4">
        <v>41296</v>
      </c>
      <c r="I433" s="3" t="s">
        <v>4710</v>
      </c>
      <c r="J433" s="3" t="s">
        <v>3317</v>
      </c>
      <c r="K433" s="3" t="s">
        <v>4685</v>
      </c>
      <c r="L433" s="3">
        <v>6</v>
      </c>
      <c r="M433" s="5" t="s">
        <v>3198</v>
      </c>
      <c r="N433" s="5" t="s">
        <v>5147</v>
      </c>
      <c r="O433" s="83" t="s">
        <v>3318</v>
      </c>
    </row>
    <row r="434" spans="1:15">
      <c r="A434" s="2" t="s">
        <v>5762</v>
      </c>
      <c r="B434" s="1"/>
      <c r="C434" s="1"/>
      <c r="D434" s="1" t="s">
        <v>5763</v>
      </c>
      <c r="E434" s="2" t="s">
        <v>4664</v>
      </c>
      <c r="F434" s="1" t="s">
        <v>3167</v>
      </c>
      <c r="G434" s="3">
        <f t="shared" ref="G434:G439" si="13">17.498*L434</f>
        <v>209.976</v>
      </c>
      <c r="H434" s="4">
        <v>41296</v>
      </c>
      <c r="I434" s="3" t="s">
        <v>5655</v>
      </c>
      <c r="J434" s="3" t="s">
        <v>3168</v>
      </c>
      <c r="K434" s="3" t="s">
        <v>4685</v>
      </c>
      <c r="L434" s="3">
        <v>12</v>
      </c>
      <c r="M434" s="5" t="s">
        <v>3169</v>
      </c>
      <c r="N434" s="5" t="s">
        <v>4770</v>
      </c>
      <c r="O434" s="83" t="s">
        <v>3169</v>
      </c>
    </row>
    <row r="435" spans="1:15">
      <c r="A435" s="2" t="s">
        <v>5762</v>
      </c>
      <c r="B435" s="1"/>
      <c r="C435" s="1"/>
      <c r="D435" s="2" t="s">
        <v>5763</v>
      </c>
      <c r="E435" s="2" t="s">
        <v>4664</v>
      </c>
      <c r="F435" s="1" t="s">
        <v>3223</v>
      </c>
      <c r="G435" s="3">
        <f t="shared" si="13"/>
        <v>227.47400000000002</v>
      </c>
      <c r="H435" s="4">
        <v>41296</v>
      </c>
      <c r="I435" s="3" t="s">
        <v>5655</v>
      </c>
      <c r="J435" s="3" t="s">
        <v>3224</v>
      </c>
      <c r="K435" s="3" t="s">
        <v>4685</v>
      </c>
      <c r="L435" s="3">
        <v>13</v>
      </c>
      <c r="M435" s="5" t="s">
        <v>3225</v>
      </c>
      <c r="N435" s="5" t="s">
        <v>4774</v>
      </c>
      <c r="O435" s="83" t="s">
        <v>3226</v>
      </c>
    </row>
    <row r="436" spans="1:15">
      <c r="A436" s="2" t="s">
        <v>6094</v>
      </c>
      <c r="B436" s="1"/>
      <c r="C436" s="1"/>
      <c r="D436" s="1" t="s">
        <v>5763</v>
      </c>
      <c r="E436" s="2" t="s">
        <v>4664</v>
      </c>
      <c r="F436" s="1" t="s">
        <v>3319</v>
      </c>
      <c r="G436" s="3">
        <f t="shared" si="13"/>
        <v>209.976</v>
      </c>
      <c r="H436" s="4">
        <v>41296</v>
      </c>
      <c r="I436" s="3" t="s">
        <v>4692</v>
      </c>
      <c r="J436" s="3" t="s">
        <v>3320</v>
      </c>
      <c r="K436" s="3" t="s">
        <v>4685</v>
      </c>
      <c r="L436" s="3">
        <v>12</v>
      </c>
      <c r="M436" s="5" t="s">
        <v>3321</v>
      </c>
      <c r="N436" s="5" t="s">
        <v>4770</v>
      </c>
      <c r="O436" s="83" t="s">
        <v>3321</v>
      </c>
    </row>
    <row r="437" spans="1:15">
      <c r="A437" s="2" t="s">
        <v>6094</v>
      </c>
      <c r="B437" s="1"/>
      <c r="C437" s="1"/>
      <c r="D437" s="2" t="s">
        <v>5763</v>
      </c>
      <c r="E437" s="2" t="s">
        <v>4664</v>
      </c>
      <c r="F437" s="1" t="s">
        <v>3227</v>
      </c>
      <c r="G437" s="3">
        <f t="shared" si="13"/>
        <v>227.47400000000002</v>
      </c>
      <c r="H437" s="4">
        <v>41296</v>
      </c>
      <c r="I437" s="3" t="s">
        <v>4692</v>
      </c>
      <c r="J437" s="3" t="s">
        <v>3228</v>
      </c>
      <c r="K437" s="3" t="s">
        <v>4685</v>
      </c>
      <c r="L437" s="3">
        <v>13</v>
      </c>
      <c r="M437" s="5" t="s">
        <v>3229</v>
      </c>
      <c r="N437" s="5" t="s">
        <v>4774</v>
      </c>
      <c r="O437" s="83" t="s">
        <v>3230</v>
      </c>
    </row>
    <row r="438" spans="1:15">
      <c r="A438" s="2" t="s">
        <v>6094</v>
      </c>
      <c r="B438" s="1"/>
      <c r="C438" s="1"/>
      <c r="D438" s="2" t="s">
        <v>5763</v>
      </c>
      <c r="E438" s="2" t="s">
        <v>4664</v>
      </c>
      <c r="F438" s="1" t="s">
        <v>3231</v>
      </c>
      <c r="G438" s="3">
        <f t="shared" si="13"/>
        <v>69.992000000000004</v>
      </c>
      <c r="H438" s="4">
        <v>41296</v>
      </c>
      <c r="I438" s="3" t="s">
        <v>4692</v>
      </c>
      <c r="J438" s="3" t="s">
        <v>3232</v>
      </c>
      <c r="K438" s="3" t="s">
        <v>4685</v>
      </c>
      <c r="L438" s="3">
        <v>4</v>
      </c>
      <c r="M438" s="5" t="s">
        <v>3233</v>
      </c>
      <c r="N438" s="5" t="s">
        <v>6040</v>
      </c>
      <c r="O438" s="83" t="s">
        <v>3234</v>
      </c>
    </row>
    <row r="439" spans="1:15">
      <c r="A439" s="2" t="s">
        <v>5920</v>
      </c>
      <c r="B439" s="1"/>
      <c r="C439" s="1"/>
      <c r="D439" s="1" t="s">
        <v>5866</v>
      </c>
      <c r="E439" s="2" t="s">
        <v>4664</v>
      </c>
      <c r="F439" s="1" t="s">
        <v>3170</v>
      </c>
      <c r="G439" s="3">
        <f t="shared" si="13"/>
        <v>209.976</v>
      </c>
      <c r="H439" s="4">
        <v>41296</v>
      </c>
      <c r="I439" s="3" t="s">
        <v>4692</v>
      </c>
      <c r="J439" s="3" t="s">
        <v>3171</v>
      </c>
      <c r="K439" s="3" t="s">
        <v>4685</v>
      </c>
      <c r="L439" s="3">
        <v>12</v>
      </c>
      <c r="M439" s="5" t="s">
        <v>3172</v>
      </c>
      <c r="N439" s="5" t="s">
        <v>4770</v>
      </c>
      <c r="O439" s="83" t="s">
        <v>3172</v>
      </c>
    </row>
    <row r="440" spans="1:15">
      <c r="A440" s="2" t="s">
        <v>4747</v>
      </c>
      <c r="B440" s="1"/>
      <c r="C440" s="1"/>
      <c r="D440" s="2" t="s">
        <v>4748</v>
      </c>
      <c r="E440" s="2" t="s">
        <v>4664</v>
      </c>
      <c r="F440" s="1" t="s">
        <v>3235</v>
      </c>
      <c r="G440" s="3">
        <v>68.352000000000004</v>
      </c>
      <c r="H440" s="4">
        <v>41296</v>
      </c>
      <c r="I440" s="3" t="s">
        <v>4666</v>
      </c>
      <c r="J440" s="3" t="s">
        <v>3236</v>
      </c>
      <c r="K440" s="3" t="s">
        <v>4668</v>
      </c>
      <c r="L440" s="3" t="s">
        <v>3237</v>
      </c>
      <c r="M440" s="5" t="s">
        <v>570</v>
      </c>
      <c r="N440" s="5" t="s">
        <v>571</v>
      </c>
      <c r="O440" s="83" t="s">
        <v>3238</v>
      </c>
    </row>
    <row r="441" spans="1:15">
      <c r="A441" s="2" t="s">
        <v>4747</v>
      </c>
      <c r="B441" s="1"/>
      <c r="C441" s="1"/>
      <c r="D441" s="1" t="s">
        <v>4748</v>
      </c>
      <c r="E441" s="2" t="s">
        <v>4664</v>
      </c>
      <c r="F441" s="1" t="s">
        <v>3322</v>
      </c>
      <c r="G441" s="3">
        <v>140.16</v>
      </c>
      <c r="H441" s="4">
        <v>41296</v>
      </c>
      <c r="I441" s="3" t="s">
        <v>4666</v>
      </c>
      <c r="J441" s="3" t="s">
        <v>3323</v>
      </c>
      <c r="K441" s="3" t="s">
        <v>4668</v>
      </c>
      <c r="L441" s="3" t="s">
        <v>4751</v>
      </c>
      <c r="M441" s="5" t="s">
        <v>572</v>
      </c>
      <c r="N441" s="5" t="s">
        <v>573</v>
      </c>
      <c r="O441" s="83" t="s">
        <v>3324</v>
      </c>
    </row>
    <row r="442" spans="1:15">
      <c r="A442" s="2" t="s">
        <v>5688</v>
      </c>
      <c r="B442" s="1"/>
      <c r="C442" s="1"/>
      <c r="D442" s="2" t="s">
        <v>5037</v>
      </c>
      <c r="E442" s="2" t="s">
        <v>4664</v>
      </c>
      <c r="F442" s="1" t="s">
        <v>3286</v>
      </c>
      <c r="G442" s="3">
        <v>61.116999999999997</v>
      </c>
      <c r="H442" s="4">
        <v>41297</v>
      </c>
      <c r="I442" s="3" t="s">
        <v>4666</v>
      </c>
      <c r="J442" s="3" t="s">
        <v>3287</v>
      </c>
      <c r="K442" s="3" t="s">
        <v>4668</v>
      </c>
      <c r="L442" s="3" t="s">
        <v>3288</v>
      </c>
      <c r="M442" s="5" t="s">
        <v>574</v>
      </c>
      <c r="N442" s="5" t="s">
        <v>575</v>
      </c>
      <c r="O442" s="83" t="s">
        <v>3289</v>
      </c>
    </row>
    <row r="443" spans="1:15">
      <c r="A443" s="2" t="s">
        <v>5976</v>
      </c>
      <c r="B443" s="1"/>
      <c r="C443" s="1"/>
      <c r="D443" s="2" t="s">
        <v>5366</v>
      </c>
      <c r="E443" s="2" t="s">
        <v>4664</v>
      </c>
      <c r="F443" s="1" t="s">
        <v>3239</v>
      </c>
      <c r="G443" s="3">
        <v>188.137</v>
      </c>
      <c r="H443" s="4">
        <v>41297</v>
      </c>
      <c r="I443" s="3" t="s">
        <v>4666</v>
      </c>
      <c r="J443" s="3" t="s">
        <v>3240</v>
      </c>
      <c r="K443" s="3" t="s">
        <v>4668</v>
      </c>
      <c r="L443" s="3" t="s">
        <v>3212</v>
      </c>
      <c r="M443" s="5" t="s">
        <v>576</v>
      </c>
      <c r="N443" s="5" t="s">
        <v>577</v>
      </c>
      <c r="O443" s="83" t="s">
        <v>3241</v>
      </c>
    </row>
    <row r="444" spans="1:15">
      <c r="A444" s="2" t="s">
        <v>5976</v>
      </c>
      <c r="B444" s="1"/>
      <c r="C444" s="1"/>
      <c r="D444" s="1" t="s">
        <v>5366</v>
      </c>
      <c r="E444" s="2" t="s">
        <v>4664</v>
      </c>
      <c r="F444" s="1" t="s">
        <v>3516</v>
      </c>
      <c r="G444" s="3">
        <v>105.12</v>
      </c>
      <c r="H444" s="4">
        <v>41297</v>
      </c>
      <c r="I444" s="3" t="s">
        <v>4666</v>
      </c>
      <c r="J444" s="3" t="s">
        <v>3517</v>
      </c>
      <c r="K444" s="3" t="s">
        <v>4668</v>
      </c>
      <c r="L444" s="3" t="s">
        <v>3217</v>
      </c>
      <c r="M444" s="5" t="s">
        <v>578</v>
      </c>
      <c r="N444" s="5" t="s">
        <v>579</v>
      </c>
      <c r="O444" s="83" t="s">
        <v>3518</v>
      </c>
    </row>
    <row r="445" spans="1:15">
      <c r="A445" s="50" t="s">
        <v>4118</v>
      </c>
      <c r="B445" s="1"/>
      <c r="C445" s="1"/>
      <c r="D445" s="2" t="s">
        <v>5534</v>
      </c>
      <c r="E445" s="2" t="s">
        <v>4664</v>
      </c>
      <c r="F445" s="1" t="s">
        <v>4119</v>
      </c>
      <c r="G445" s="3">
        <v>37.415999999999997</v>
      </c>
      <c r="H445" s="4">
        <v>41297</v>
      </c>
      <c r="I445" s="3" t="s">
        <v>4120</v>
      </c>
      <c r="J445" s="3" t="s">
        <v>4121</v>
      </c>
      <c r="K445" s="3" t="s">
        <v>4743</v>
      </c>
      <c r="L445" s="3">
        <v>2</v>
      </c>
      <c r="M445" s="5" t="s">
        <v>4122</v>
      </c>
      <c r="N445" s="5" t="s">
        <v>4123</v>
      </c>
      <c r="O445" s="83" t="s">
        <v>4122</v>
      </c>
    </row>
    <row r="446" spans="1:15">
      <c r="A446" s="50" t="s">
        <v>3587</v>
      </c>
      <c r="B446" s="1"/>
      <c r="C446" s="1"/>
      <c r="D446" s="2" t="s">
        <v>3588</v>
      </c>
      <c r="E446" s="2" t="s">
        <v>4664</v>
      </c>
      <c r="F446" s="1" t="s">
        <v>3589</v>
      </c>
      <c r="G446" s="3">
        <v>34.996000000000002</v>
      </c>
      <c r="H446" s="4">
        <v>41297</v>
      </c>
      <c r="I446" s="3" t="s">
        <v>5655</v>
      </c>
      <c r="J446" s="3" t="s">
        <v>3590</v>
      </c>
      <c r="K446" s="3" t="s">
        <v>4743</v>
      </c>
      <c r="L446" s="3">
        <v>2</v>
      </c>
      <c r="M446" s="5" t="s">
        <v>3591</v>
      </c>
      <c r="N446" s="5" t="s">
        <v>3193</v>
      </c>
      <c r="O446" s="83" t="s">
        <v>3591</v>
      </c>
    </row>
    <row r="447" spans="1:15">
      <c r="A447" s="2" t="s">
        <v>6130</v>
      </c>
      <c r="B447" s="1"/>
      <c r="C447" s="1"/>
      <c r="D447" s="1" t="s">
        <v>6131</v>
      </c>
      <c r="E447" s="2" t="s">
        <v>4664</v>
      </c>
      <c r="F447" s="1" t="s">
        <v>3519</v>
      </c>
      <c r="G447" s="3">
        <f>17.498*10</f>
        <v>174.98000000000002</v>
      </c>
      <c r="H447" s="4">
        <v>41297</v>
      </c>
      <c r="I447" s="3" t="s">
        <v>5057</v>
      </c>
      <c r="J447" s="3" t="s">
        <v>3520</v>
      </c>
      <c r="K447" s="3" t="s">
        <v>4685</v>
      </c>
      <c r="L447" s="3" t="s">
        <v>3521</v>
      </c>
      <c r="M447" s="5" t="s">
        <v>580</v>
      </c>
      <c r="N447" s="5" t="s">
        <v>581</v>
      </c>
      <c r="O447" s="83" t="s">
        <v>3522</v>
      </c>
    </row>
    <row r="448" spans="1:15">
      <c r="A448" s="2" t="s">
        <v>5652</v>
      </c>
      <c r="B448" s="1"/>
      <c r="C448" s="1"/>
      <c r="D448" s="2" t="s">
        <v>5653</v>
      </c>
      <c r="E448" s="2" t="s">
        <v>4664</v>
      </c>
      <c r="F448" s="1" t="s">
        <v>3242</v>
      </c>
      <c r="G448" s="3">
        <f>17.712*L448</f>
        <v>177.12</v>
      </c>
      <c r="H448" s="4">
        <v>41297</v>
      </c>
      <c r="I448" s="3" t="s">
        <v>5655</v>
      </c>
      <c r="J448" s="3" t="s">
        <v>3243</v>
      </c>
      <c r="K448" s="3" t="s">
        <v>4685</v>
      </c>
      <c r="L448" s="3">
        <v>10</v>
      </c>
      <c r="M448" s="5" t="s">
        <v>3244</v>
      </c>
      <c r="N448" s="5" t="s">
        <v>4695</v>
      </c>
      <c r="O448" s="83" t="s">
        <v>3245</v>
      </c>
    </row>
    <row r="449" spans="1:15">
      <c r="A449" s="2" t="s">
        <v>5652</v>
      </c>
      <c r="B449" s="1"/>
      <c r="C449" s="1"/>
      <c r="D449" s="2" t="s">
        <v>5653</v>
      </c>
      <c r="E449" s="2" t="s">
        <v>4664</v>
      </c>
      <c r="F449" s="1" t="s">
        <v>3246</v>
      </c>
      <c r="G449" s="3">
        <f>17.712*L449</f>
        <v>159.40799999999999</v>
      </c>
      <c r="H449" s="4">
        <v>41297</v>
      </c>
      <c r="I449" s="3" t="s">
        <v>5655</v>
      </c>
      <c r="J449" s="3" t="s">
        <v>3247</v>
      </c>
      <c r="K449" s="3" t="s">
        <v>4685</v>
      </c>
      <c r="L449" s="3">
        <v>9</v>
      </c>
      <c r="M449" s="5" t="s">
        <v>3244</v>
      </c>
      <c r="N449" s="5" t="s">
        <v>3248</v>
      </c>
      <c r="O449" s="83" t="s">
        <v>3244</v>
      </c>
    </row>
    <row r="450" spans="1:15">
      <c r="A450" s="2" t="s">
        <v>5688</v>
      </c>
      <c r="B450" s="1"/>
      <c r="C450" s="1"/>
      <c r="D450" s="2" t="s">
        <v>5037</v>
      </c>
      <c r="E450" s="2" t="s">
        <v>4664</v>
      </c>
      <c r="F450" s="1" t="s">
        <v>3290</v>
      </c>
      <c r="G450" s="3">
        <v>42.564</v>
      </c>
      <c r="H450" s="4">
        <v>41298</v>
      </c>
      <c r="I450" s="3" t="s">
        <v>4666</v>
      </c>
      <c r="J450" s="3" t="s">
        <v>3291</v>
      </c>
      <c r="K450" s="3" t="s">
        <v>4668</v>
      </c>
      <c r="L450" s="3" t="s">
        <v>3292</v>
      </c>
      <c r="M450" s="5" t="s">
        <v>582</v>
      </c>
      <c r="N450" s="5" t="s">
        <v>583</v>
      </c>
      <c r="O450" s="83" t="s">
        <v>3293</v>
      </c>
    </row>
    <row r="451" spans="1:15">
      <c r="A451" s="2" t="s">
        <v>5688</v>
      </c>
      <c r="B451" s="1"/>
      <c r="C451" s="1"/>
      <c r="D451" s="2" t="s">
        <v>5037</v>
      </c>
      <c r="E451" s="2" t="s">
        <v>4664</v>
      </c>
      <c r="F451" s="1" t="s">
        <v>3249</v>
      </c>
      <c r="G451" s="3">
        <v>171.15799999999999</v>
      </c>
      <c r="H451" s="4">
        <v>41298</v>
      </c>
      <c r="I451" s="3" t="s">
        <v>4666</v>
      </c>
      <c r="J451" s="3" t="s">
        <v>3250</v>
      </c>
      <c r="K451" s="3" t="s">
        <v>4668</v>
      </c>
      <c r="L451" s="3" t="s">
        <v>3251</v>
      </c>
      <c r="M451" s="5" t="s">
        <v>584</v>
      </c>
      <c r="N451" s="5" t="s">
        <v>585</v>
      </c>
      <c r="O451" s="83" t="s">
        <v>3252</v>
      </c>
    </row>
    <row r="452" spans="1:15">
      <c r="A452" s="2" t="s">
        <v>5976</v>
      </c>
      <c r="B452" s="1"/>
      <c r="C452" s="1"/>
      <c r="D452" s="2" t="s">
        <v>5366</v>
      </c>
      <c r="E452" s="2" t="s">
        <v>4664</v>
      </c>
      <c r="F452" s="1" t="s">
        <v>3253</v>
      </c>
      <c r="G452" s="3">
        <v>70.08</v>
      </c>
      <c r="H452" s="4">
        <v>41298</v>
      </c>
      <c r="I452" s="3" t="s">
        <v>4666</v>
      </c>
      <c r="J452" s="3" t="s">
        <v>3254</v>
      </c>
      <c r="K452" s="3" t="s">
        <v>4668</v>
      </c>
      <c r="L452" s="3" t="s">
        <v>6028</v>
      </c>
      <c r="M452" s="5" t="s">
        <v>586</v>
      </c>
      <c r="N452" s="5" t="s">
        <v>587</v>
      </c>
      <c r="O452" s="83" t="s">
        <v>3255</v>
      </c>
    </row>
    <row r="453" spans="1:15">
      <c r="A453" s="2" t="s">
        <v>5976</v>
      </c>
      <c r="B453" s="1"/>
      <c r="C453" s="1"/>
      <c r="D453" s="2" t="s">
        <v>5366</v>
      </c>
      <c r="E453" s="2" t="s">
        <v>4664</v>
      </c>
      <c r="F453" s="1" t="s">
        <v>3256</v>
      </c>
      <c r="G453" s="3">
        <v>224.15299999999999</v>
      </c>
      <c r="H453" s="4">
        <v>41298</v>
      </c>
      <c r="I453" s="3" t="s">
        <v>4666</v>
      </c>
      <c r="J453" s="3" t="s">
        <v>3257</v>
      </c>
      <c r="K453" s="3" t="s">
        <v>4668</v>
      </c>
      <c r="L453" s="3" t="s">
        <v>3258</v>
      </c>
      <c r="M453" s="5" t="s">
        <v>588</v>
      </c>
      <c r="N453" s="5" t="s">
        <v>589</v>
      </c>
      <c r="O453" s="83" t="s">
        <v>3259</v>
      </c>
    </row>
    <row r="454" spans="1:15">
      <c r="A454" s="2" t="s">
        <v>5688</v>
      </c>
      <c r="B454" s="1"/>
      <c r="C454" s="1"/>
      <c r="D454" s="2" t="s">
        <v>5037</v>
      </c>
      <c r="E454" s="2" t="s">
        <v>4664</v>
      </c>
      <c r="F454" s="1" t="s">
        <v>3260</v>
      </c>
      <c r="G454" s="3">
        <v>34.279000000000003</v>
      </c>
      <c r="H454" s="4">
        <v>41299</v>
      </c>
      <c r="I454" s="3" t="s">
        <v>4666</v>
      </c>
      <c r="J454" s="3" t="s">
        <v>3261</v>
      </c>
      <c r="K454" s="3" t="s">
        <v>4668</v>
      </c>
      <c r="L454" s="3" t="s">
        <v>4676</v>
      </c>
      <c r="M454" s="5" t="s">
        <v>590</v>
      </c>
      <c r="N454" s="5" t="s">
        <v>591</v>
      </c>
      <c r="O454" s="83" t="s">
        <v>3262</v>
      </c>
    </row>
    <row r="455" spans="1:15">
      <c r="A455" s="2" t="s">
        <v>5688</v>
      </c>
      <c r="B455" s="1"/>
      <c r="C455" s="1"/>
      <c r="D455" s="2" t="s">
        <v>5037</v>
      </c>
      <c r="E455" s="2" t="s">
        <v>4664</v>
      </c>
      <c r="F455" s="1" t="s">
        <v>3294</v>
      </c>
      <c r="G455" s="3">
        <v>171.90199999999999</v>
      </c>
      <c r="H455" s="4">
        <v>41299</v>
      </c>
      <c r="I455" s="3" t="s">
        <v>66</v>
      </c>
      <c r="J455" s="3" t="s">
        <v>3295</v>
      </c>
      <c r="K455" s="3" t="s">
        <v>4668</v>
      </c>
      <c r="L455" s="3" t="s">
        <v>3251</v>
      </c>
      <c r="M455" s="5" t="s">
        <v>592</v>
      </c>
      <c r="N455" s="5" t="s">
        <v>593</v>
      </c>
      <c r="O455" s="83" t="s">
        <v>3296</v>
      </c>
    </row>
    <row r="456" spans="1:15">
      <c r="A456" s="30" t="s">
        <v>3372</v>
      </c>
      <c r="B456" s="1" t="s">
        <v>5334</v>
      </c>
      <c r="C456" s="1"/>
      <c r="D456" s="2" t="s">
        <v>3373</v>
      </c>
      <c r="E456" s="2" t="s">
        <v>4664</v>
      </c>
      <c r="F456" s="1" t="s">
        <v>3527</v>
      </c>
      <c r="G456" s="3">
        <f>8.606*L456</f>
        <v>103.27199999999999</v>
      </c>
      <c r="H456" s="4">
        <v>41302</v>
      </c>
      <c r="I456" s="3" t="s">
        <v>3375</v>
      </c>
      <c r="J456" s="3" t="s">
        <v>3528</v>
      </c>
      <c r="K456" s="3" t="s">
        <v>4685</v>
      </c>
      <c r="L456" s="3">
        <v>12</v>
      </c>
      <c r="M456" s="5" t="s">
        <v>3529</v>
      </c>
      <c r="N456" s="5" t="s">
        <v>4770</v>
      </c>
      <c r="O456" s="83" t="s">
        <v>3529</v>
      </c>
    </row>
    <row r="457" spans="1:15">
      <c r="A457" s="50" t="s">
        <v>3372</v>
      </c>
      <c r="B457" s="1" t="s">
        <v>5334</v>
      </c>
      <c r="C457" s="1"/>
      <c r="D457" s="2" t="s">
        <v>3373</v>
      </c>
      <c r="E457" s="2" t="s">
        <v>4664</v>
      </c>
      <c r="F457" s="1" t="s">
        <v>3374</v>
      </c>
      <c r="G457" s="3">
        <f>8.606*L457</f>
        <v>111.878</v>
      </c>
      <c r="H457" s="4">
        <v>41302</v>
      </c>
      <c r="I457" s="3" t="s">
        <v>3375</v>
      </c>
      <c r="J457" s="3" t="s">
        <v>3376</v>
      </c>
      <c r="K457" s="3" t="s">
        <v>4685</v>
      </c>
      <c r="L457" s="3">
        <v>13</v>
      </c>
      <c r="M457" s="5" t="s">
        <v>3377</v>
      </c>
      <c r="N457" s="5" t="s">
        <v>4757</v>
      </c>
      <c r="O457" s="83" t="s">
        <v>3378</v>
      </c>
    </row>
    <row r="458" spans="1:15">
      <c r="A458" s="2" t="s">
        <v>5321</v>
      </c>
      <c r="B458" s="1"/>
      <c r="C458" s="1"/>
      <c r="D458" s="1" t="s">
        <v>4690</v>
      </c>
      <c r="E458" s="2" t="s">
        <v>4664</v>
      </c>
      <c r="F458" s="1" t="s">
        <v>3406</v>
      </c>
      <c r="G458" s="3">
        <f>18.708*L458</f>
        <v>187.07999999999998</v>
      </c>
      <c r="H458" s="4">
        <v>41303</v>
      </c>
      <c r="I458" s="3" t="s">
        <v>4710</v>
      </c>
      <c r="J458" s="3" t="s">
        <v>3407</v>
      </c>
      <c r="K458" s="3" t="s">
        <v>4685</v>
      </c>
      <c r="L458" s="3">
        <v>10</v>
      </c>
      <c r="M458" s="5" t="s">
        <v>3408</v>
      </c>
      <c r="N458" s="5" t="s">
        <v>3409</v>
      </c>
      <c r="O458" s="83" t="s">
        <v>3408</v>
      </c>
    </row>
    <row r="459" spans="1:15">
      <c r="A459" s="2" t="s">
        <v>5321</v>
      </c>
      <c r="B459" s="1"/>
      <c r="C459" s="1"/>
      <c r="D459" s="1" t="s">
        <v>4690</v>
      </c>
      <c r="E459" s="2" t="s">
        <v>4664</v>
      </c>
      <c r="F459" s="1" t="s">
        <v>3325</v>
      </c>
      <c r="G459" s="3">
        <f>18.708*L459</f>
        <v>56.123999999999995</v>
      </c>
      <c r="H459" s="4">
        <v>41303</v>
      </c>
      <c r="I459" s="3" t="s">
        <v>4710</v>
      </c>
      <c r="J459" s="3" t="s">
        <v>3326</v>
      </c>
      <c r="K459" s="3" t="s">
        <v>4685</v>
      </c>
      <c r="L459" s="3">
        <v>3</v>
      </c>
      <c r="M459" s="5" t="s">
        <v>3327</v>
      </c>
      <c r="N459" s="5" t="s">
        <v>3328</v>
      </c>
      <c r="O459" s="83" t="s">
        <v>3327</v>
      </c>
    </row>
    <row r="460" spans="1:15">
      <c r="A460" s="2" t="s">
        <v>4784</v>
      </c>
      <c r="B460" s="1"/>
      <c r="C460" s="1" t="s">
        <v>4740</v>
      </c>
      <c r="D460" s="1" t="s">
        <v>5355</v>
      </c>
      <c r="E460" s="2" t="s">
        <v>4664</v>
      </c>
      <c r="F460" s="1" t="s">
        <v>3329</v>
      </c>
      <c r="G460" s="3">
        <f>18.708*L460</f>
        <v>243.20399999999998</v>
      </c>
      <c r="H460" s="4">
        <v>41304</v>
      </c>
      <c r="I460" s="3" t="s">
        <v>1713</v>
      </c>
      <c r="J460" s="3" t="s">
        <v>3330</v>
      </c>
      <c r="K460" s="3" t="s">
        <v>4685</v>
      </c>
      <c r="L460" s="3">
        <v>13</v>
      </c>
      <c r="M460" s="5" t="s">
        <v>3198</v>
      </c>
      <c r="N460" s="5" t="s">
        <v>4774</v>
      </c>
      <c r="O460" s="83" t="s">
        <v>3331</v>
      </c>
    </row>
    <row r="461" spans="1:15">
      <c r="A461" s="2" t="s">
        <v>4784</v>
      </c>
      <c r="B461" s="1"/>
      <c r="C461" s="1" t="s">
        <v>4740</v>
      </c>
      <c r="D461" s="2" t="s">
        <v>5355</v>
      </c>
      <c r="E461" s="2" t="s">
        <v>4664</v>
      </c>
      <c r="F461" s="1" t="s">
        <v>3263</v>
      </c>
      <c r="G461" s="3">
        <f>18.708*L461</f>
        <v>74.831999999999994</v>
      </c>
      <c r="H461" s="4">
        <v>41304</v>
      </c>
      <c r="I461" s="3" t="s">
        <v>1713</v>
      </c>
      <c r="J461" s="3" t="s">
        <v>3264</v>
      </c>
      <c r="K461" s="3" t="s">
        <v>4685</v>
      </c>
      <c r="L461" s="3">
        <v>4</v>
      </c>
      <c r="M461" s="5" t="s">
        <v>3265</v>
      </c>
      <c r="N461" s="5" t="s">
        <v>6040</v>
      </c>
      <c r="O461" s="83" t="s">
        <v>3265</v>
      </c>
    </row>
    <row r="462" spans="1:15">
      <c r="A462" s="2" t="s">
        <v>5706</v>
      </c>
      <c r="B462" s="1"/>
      <c r="C462" s="1"/>
      <c r="D462" s="1" t="s">
        <v>5489</v>
      </c>
      <c r="E462" s="2" t="s">
        <v>4664</v>
      </c>
      <c r="F462" s="1" t="s">
        <v>3413</v>
      </c>
      <c r="G462" s="3">
        <f>17.712*L462</f>
        <v>247.96799999999999</v>
      </c>
      <c r="H462" s="4">
        <v>41304</v>
      </c>
      <c r="I462" s="3" t="s">
        <v>4692</v>
      </c>
      <c r="J462" s="3" t="s">
        <v>3414</v>
      </c>
      <c r="K462" s="3" t="s">
        <v>4685</v>
      </c>
      <c r="L462" s="3">
        <v>14</v>
      </c>
      <c r="M462" s="5" t="s">
        <v>3415</v>
      </c>
      <c r="N462" s="5" t="s">
        <v>3416</v>
      </c>
      <c r="O462" s="83" t="s">
        <v>3417</v>
      </c>
    </row>
    <row r="463" spans="1:15">
      <c r="A463" s="2" t="s">
        <v>5706</v>
      </c>
      <c r="B463" s="1"/>
      <c r="C463" s="1"/>
      <c r="D463" s="2" t="s">
        <v>5489</v>
      </c>
      <c r="E463" s="2" t="s">
        <v>4664</v>
      </c>
      <c r="F463" s="1" t="s">
        <v>3449</v>
      </c>
      <c r="G463" s="3">
        <f>17.712*L463</f>
        <v>212.54399999999998</v>
      </c>
      <c r="H463" s="4">
        <v>41304</v>
      </c>
      <c r="I463" s="3" t="s">
        <v>4692</v>
      </c>
      <c r="J463" s="3" t="s">
        <v>3450</v>
      </c>
      <c r="K463" s="3" t="s">
        <v>4685</v>
      </c>
      <c r="L463" s="3">
        <v>12</v>
      </c>
      <c r="M463" s="5" t="s">
        <v>3451</v>
      </c>
      <c r="N463" s="5" t="s">
        <v>4761</v>
      </c>
      <c r="O463" s="83" t="s">
        <v>3452</v>
      </c>
    </row>
    <row r="464" spans="1:15">
      <c r="A464" s="2" t="s">
        <v>5706</v>
      </c>
      <c r="B464" s="1"/>
      <c r="C464" s="1"/>
      <c r="D464" s="2" t="s">
        <v>5489</v>
      </c>
      <c r="E464" s="2" t="s">
        <v>4664</v>
      </c>
      <c r="F464" s="1" t="s">
        <v>3453</v>
      </c>
      <c r="G464" s="3">
        <f>17.712*L464</f>
        <v>230.256</v>
      </c>
      <c r="H464" s="4">
        <v>41304</v>
      </c>
      <c r="I464" s="3" t="s">
        <v>4692</v>
      </c>
      <c r="J464" s="3" t="s">
        <v>3454</v>
      </c>
      <c r="K464" s="3" t="s">
        <v>4685</v>
      </c>
      <c r="L464" s="3">
        <v>13</v>
      </c>
      <c r="M464" s="5" t="s">
        <v>3451</v>
      </c>
      <c r="N464" s="5" t="s">
        <v>4757</v>
      </c>
      <c r="O464" s="83" t="s">
        <v>3455</v>
      </c>
    </row>
    <row r="465" spans="1:15">
      <c r="A465" s="2" t="s">
        <v>5476</v>
      </c>
      <c r="B465" s="1"/>
      <c r="C465" s="1" t="s">
        <v>3552</v>
      </c>
      <c r="D465" s="1" t="s">
        <v>5439</v>
      </c>
      <c r="E465" s="2" t="s">
        <v>4664</v>
      </c>
      <c r="F465" s="1" t="s">
        <v>4460</v>
      </c>
      <c r="G465" s="3">
        <f t="shared" ref="G465:G473" si="14">17.52*L465</f>
        <v>52.56</v>
      </c>
      <c r="H465" s="4">
        <v>41304</v>
      </c>
      <c r="I465" s="3" t="s">
        <v>11</v>
      </c>
      <c r="J465" s="3" t="s">
        <v>4461</v>
      </c>
      <c r="K465" s="3" t="s">
        <v>4685</v>
      </c>
      <c r="L465" s="3">
        <v>3</v>
      </c>
      <c r="M465" s="5" t="s">
        <v>3555</v>
      </c>
      <c r="N465" s="5" t="s">
        <v>6182</v>
      </c>
      <c r="O465" s="83" t="s">
        <v>3555</v>
      </c>
    </row>
    <row r="466" spans="1:15">
      <c r="A466" s="2" t="s">
        <v>3733</v>
      </c>
      <c r="B466" s="1"/>
      <c r="C466" s="1"/>
      <c r="D466" s="7" t="s">
        <v>5546</v>
      </c>
      <c r="E466" s="2" t="s">
        <v>4664</v>
      </c>
      <c r="F466" s="1" t="s">
        <v>3734</v>
      </c>
      <c r="G466" s="3">
        <f t="shared" si="14"/>
        <v>105.12</v>
      </c>
      <c r="H466" s="4">
        <v>41304</v>
      </c>
      <c r="I466" s="3" t="s">
        <v>4692</v>
      </c>
      <c r="J466" s="3" t="s">
        <v>3735</v>
      </c>
      <c r="K466" s="3" t="s">
        <v>4685</v>
      </c>
      <c r="L466" s="3">
        <v>6</v>
      </c>
      <c r="M466" s="5" t="s">
        <v>3736</v>
      </c>
      <c r="N466" s="5" t="s">
        <v>5144</v>
      </c>
      <c r="O466" s="83" t="s">
        <v>3737</v>
      </c>
    </row>
    <row r="467" spans="1:15">
      <c r="A467" s="2" t="s">
        <v>4969</v>
      </c>
      <c r="B467" s="1"/>
      <c r="C467" s="1" t="s">
        <v>3964</v>
      </c>
      <c r="D467" s="1" t="s">
        <v>5546</v>
      </c>
      <c r="E467" s="2" t="s">
        <v>4664</v>
      </c>
      <c r="F467" s="1" t="s">
        <v>3965</v>
      </c>
      <c r="G467" s="3">
        <f t="shared" si="14"/>
        <v>157.68</v>
      </c>
      <c r="H467" s="4">
        <v>41304</v>
      </c>
      <c r="I467" s="3" t="s">
        <v>4666</v>
      </c>
      <c r="J467" s="3" t="s">
        <v>3966</v>
      </c>
      <c r="K467" s="3" t="s">
        <v>4685</v>
      </c>
      <c r="L467" s="3">
        <v>9</v>
      </c>
      <c r="M467" s="5" t="s">
        <v>3736</v>
      </c>
      <c r="N467" s="5" t="s">
        <v>3967</v>
      </c>
      <c r="O467" s="83" t="s">
        <v>3736</v>
      </c>
    </row>
    <row r="468" spans="1:15">
      <c r="A468" s="2" t="s">
        <v>4899</v>
      </c>
      <c r="B468" s="1"/>
      <c r="C468" s="1"/>
      <c r="D468" s="1" t="s">
        <v>4901</v>
      </c>
      <c r="E468" s="2" t="s">
        <v>4664</v>
      </c>
      <c r="F468" s="1" t="s">
        <v>3332</v>
      </c>
      <c r="G468" s="3">
        <f t="shared" si="14"/>
        <v>122.64</v>
      </c>
      <c r="H468" s="4">
        <v>41304</v>
      </c>
      <c r="I468" s="3" t="s">
        <v>4666</v>
      </c>
      <c r="J468" s="3" t="s">
        <v>3333</v>
      </c>
      <c r="K468" s="3" t="s">
        <v>4685</v>
      </c>
      <c r="L468" s="3">
        <v>7</v>
      </c>
      <c r="M468" s="5" t="s">
        <v>594</v>
      </c>
      <c r="N468" s="5" t="s">
        <v>5154</v>
      </c>
      <c r="O468" s="83" t="s">
        <v>3334</v>
      </c>
    </row>
    <row r="469" spans="1:15">
      <c r="A469" s="2" t="s">
        <v>4899</v>
      </c>
      <c r="B469" s="1"/>
      <c r="C469" s="1"/>
      <c r="D469" s="1" t="s">
        <v>4901</v>
      </c>
      <c r="E469" s="2" t="s">
        <v>4664</v>
      </c>
      <c r="F469" s="1" t="s">
        <v>3335</v>
      </c>
      <c r="G469" s="3">
        <f t="shared" si="14"/>
        <v>140.16</v>
      </c>
      <c r="H469" s="4">
        <v>41304</v>
      </c>
      <c r="I469" s="3" t="s">
        <v>4666</v>
      </c>
      <c r="J469" s="3" t="s">
        <v>3336</v>
      </c>
      <c r="K469" s="3" t="s">
        <v>4685</v>
      </c>
      <c r="L469" s="3">
        <v>8</v>
      </c>
      <c r="M469" s="5" t="s">
        <v>3337</v>
      </c>
      <c r="N469" s="5" t="s">
        <v>5123</v>
      </c>
      <c r="O469" s="83" t="s">
        <v>3337</v>
      </c>
    </row>
    <row r="470" spans="1:15">
      <c r="A470" s="2" t="s">
        <v>4899</v>
      </c>
      <c r="B470" s="1"/>
      <c r="C470" s="1"/>
      <c r="D470" s="1" t="s">
        <v>4901</v>
      </c>
      <c r="E470" s="2" t="s">
        <v>4664</v>
      </c>
      <c r="F470" s="1" t="s">
        <v>3338</v>
      </c>
      <c r="G470" s="3">
        <f t="shared" si="14"/>
        <v>140.16</v>
      </c>
      <c r="H470" s="4">
        <v>41304</v>
      </c>
      <c r="I470" s="3" t="s">
        <v>4666</v>
      </c>
      <c r="J470" s="3" t="s">
        <v>3339</v>
      </c>
      <c r="K470" s="3" t="s">
        <v>4685</v>
      </c>
      <c r="L470" s="3">
        <v>8</v>
      </c>
      <c r="M470" s="5" t="s">
        <v>3337</v>
      </c>
      <c r="N470" s="5" t="s">
        <v>5072</v>
      </c>
      <c r="O470" s="83" t="s">
        <v>3340</v>
      </c>
    </row>
    <row r="471" spans="1:15">
      <c r="A471" s="2" t="s">
        <v>4907</v>
      </c>
      <c r="B471" s="1"/>
      <c r="C471" s="1" t="s">
        <v>4794</v>
      </c>
      <c r="D471" s="7" t="s">
        <v>5102</v>
      </c>
      <c r="E471" s="2" t="s">
        <v>4664</v>
      </c>
      <c r="F471" s="1" t="s">
        <v>3957</v>
      </c>
      <c r="G471" s="3">
        <f t="shared" si="14"/>
        <v>157.68</v>
      </c>
      <c r="H471" s="4">
        <v>41304</v>
      </c>
      <c r="I471" s="3" t="s">
        <v>4692</v>
      </c>
      <c r="J471" s="3" t="s">
        <v>3958</v>
      </c>
      <c r="K471" s="3" t="s">
        <v>4685</v>
      </c>
      <c r="L471" s="3">
        <v>9</v>
      </c>
      <c r="M471" s="5" t="s">
        <v>6041</v>
      </c>
      <c r="N471" s="5" t="s">
        <v>3959</v>
      </c>
      <c r="O471" s="83" t="s">
        <v>3960</v>
      </c>
    </row>
    <row r="472" spans="1:15">
      <c r="A472" s="2" t="s">
        <v>4907</v>
      </c>
      <c r="B472" s="1"/>
      <c r="C472" s="1" t="s">
        <v>4794</v>
      </c>
      <c r="D472" s="7" t="s">
        <v>5102</v>
      </c>
      <c r="E472" s="2" t="s">
        <v>4664</v>
      </c>
      <c r="F472" s="1" t="s">
        <v>3523</v>
      </c>
      <c r="G472" s="3">
        <f t="shared" si="14"/>
        <v>157.68</v>
      </c>
      <c r="H472" s="4">
        <v>41304</v>
      </c>
      <c r="I472" s="3" t="s">
        <v>4692</v>
      </c>
      <c r="J472" s="3" t="s">
        <v>3524</v>
      </c>
      <c r="K472" s="3" t="s">
        <v>4685</v>
      </c>
      <c r="L472" s="3">
        <v>9</v>
      </c>
      <c r="M472" s="5" t="s">
        <v>6041</v>
      </c>
      <c r="N472" s="5" t="s">
        <v>3525</v>
      </c>
      <c r="O472" s="83" t="s">
        <v>3526</v>
      </c>
    </row>
    <row r="473" spans="1:15">
      <c r="A473" s="2" t="s">
        <v>5664</v>
      </c>
      <c r="B473" s="1"/>
      <c r="C473" s="1"/>
      <c r="D473" s="2" t="s">
        <v>5665</v>
      </c>
      <c r="E473" s="2" t="s">
        <v>4664</v>
      </c>
      <c r="F473" s="1" t="s">
        <v>3266</v>
      </c>
      <c r="G473" s="3">
        <f t="shared" si="14"/>
        <v>210.24</v>
      </c>
      <c r="H473" s="4">
        <v>41304</v>
      </c>
      <c r="I473" s="3" t="s">
        <v>307</v>
      </c>
      <c r="J473" s="3" t="s">
        <v>9950</v>
      </c>
      <c r="K473" s="3" t="s">
        <v>4685</v>
      </c>
      <c r="L473" s="3">
        <v>12</v>
      </c>
      <c r="M473" s="5" t="s">
        <v>3267</v>
      </c>
      <c r="N473" s="5" t="s">
        <v>5887</v>
      </c>
      <c r="O473" s="83" t="s">
        <v>3267</v>
      </c>
    </row>
    <row r="474" spans="1:15">
      <c r="A474" s="2" t="s">
        <v>5338</v>
      </c>
      <c r="B474" s="1" t="s">
        <v>5190</v>
      </c>
      <c r="C474" s="1"/>
      <c r="D474" s="1" t="s">
        <v>4731</v>
      </c>
      <c r="E474" s="2" t="s">
        <v>4664</v>
      </c>
      <c r="F474" s="1" t="s">
        <v>3410</v>
      </c>
      <c r="G474" s="3">
        <f>29.101*L474/2</f>
        <v>116.404</v>
      </c>
      <c r="H474" s="4">
        <v>41304</v>
      </c>
      <c r="I474" s="3" t="s">
        <v>5192</v>
      </c>
      <c r="J474" s="3" t="s">
        <v>3411</v>
      </c>
      <c r="K474" s="3" t="s">
        <v>4685</v>
      </c>
      <c r="L474" s="3">
        <v>8</v>
      </c>
      <c r="M474" s="5" t="s">
        <v>3412</v>
      </c>
      <c r="N474" s="5" t="s">
        <v>5123</v>
      </c>
      <c r="O474" s="83" t="s">
        <v>3412</v>
      </c>
    </row>
    <row r="475" spans="1:15">
      <c r="A475" s="2" t="s">
        <v>4689</v>
      </c>
      <c r="B475" s="1"/>
      <c r="C475" s="1"/>
      <c r="D475" s="1" t="s">
        <v>4690</v>
      </c>
      <c r="E475" s="2" t="s">
        <v>4664</v>
      </c>
      <c r="F475" s="1" t="s">
        <v>3418</v>
      </c>
      <c r="G475" s="3">
        <f>18.708*L475</f>
        <v>224.49599999999998</v>
      </c>
      <c r="H475" s="4">
        <v>41304</v>
      </c>
      <c r="I475" s="3" t="s">
        <v>4692</v>
      </c>
      <c r="J475" s="3" t="s">
        <v>3419</v>
      </c>
      <c r="K475" s="3" t="s">
        <v>4685</v>
      </c>
      <c r="L475" s="3">
        <v>12</v>
      </c>
      <c r="M475" s="5" t="s">
        <v>3420</v>
      </c>
      <c r="N475" s="5" t="s">
        <v>4770</v>
      </c>
      <c r="O475" s="83" t="s">
        <v>3420</v>
      </c>
    </row>
    <row r="476" spans="1:15">
      <c r="A476" s="2" t="s">
        <v>4689</v>
      </c>
      <c r="B476" s="1"/>
      <c r="C476" s="1"/>
      <c r="D476" s="2" t="s">
        <v>4690</v>
      </c>
      <c r="E476" s="2" t="s">
        <v>4664</v>
      </c>
      <c r="F476" s="1" t="s">
        <v>3379</v>
      </c>
      <c r="G476" s="3">
        <f>18.708*L476</f>
        <v>243.20399999999998</v>
      </c>
      <c r="H476" s="4">
        <v>41304</v>
      </c>
      <c r="I476" s="3" t="s">
        <v>5021</v>
      </c>
      <c r="J476" s="3" t="s">
        <v>3380</v>
      </c>
      <c r="K476" s="3" t="s">
        <v>4685</v>
      </c>
      <c r="L476" s="3">
        <v>13</v>
      </c>
      <c r="M476" s="5" t="s">
        <v>3381</v>
      </c>
      <c r="N476" s="5" t="s">
        <v>4774</v>
      </c>
      <c r="O476" s="83" t="s">
        <v>3382</v>
      </c>
    </row>
    <row r="477" spans="1:15">
      <c r="A477" s="2" t="s">
        <v>4689</v>
      </c>
      <c r="B477" s="1"/>
      <c r="C477" s="1"/>
      <c r="D477" s="2" t="s">
        <v>4690</v>
      </c>
      <c r="E477" s="2" t="s">
        <v>4664</v>
      </c>
      <c r="F477" s="1" t="s">
        <v>3341</v>
      </c>
      <c r="G477" s="3">
        <f>18.708*L477</f>
        <v>187.07999999999998</v>
      </c>
      <c r="H477" s="4">
        <v>41304</v>
      </c>
      <c r="I477" s="3" t="s">
        <v>4692</v>
      </c>
      <c r="J477" s="3" t="s">
        <v>3342</v>
      </c>
      <c r="K477" s="3" t="s">
        <v>4685</v>
      </c>
      <c r="L477" s="3">
        <v>10</v>
      </c>
      <c r="M477" s="5" t="s">
        <v>3343</v>
      </c>
      <c r="N477" s="5" t="s">
        <v>3344</v>
      </c>
      <c r="O477" s="83" t="s">
        <v>3343</v>
      </c>
    </row>
    <row r="478" spans="1:15">
      <c r="A478" s="2" t="s">
        <v>5321</v>
      </c>
      <c r="B478" s="1"/>
      <c r="C478" s="1"/>
      <c r="D478" s="1" t="s">
        <v>4690</v>
      </c>
      <c r="E478" s="2" t="s">
        <v>4664</v>
      </c>
      <c r="F478" s="1" t="s">
        <v>4262</v>
      </c>
      <c r="G478" s="3">
        <f>18.708*L478</f>
        <v>37.415999999999997</v>
      </c>
      <c r="H478" s="4">
        <v>41304</v>
      </c>
      <c r="I478" s="3" t="s">
        <v>4710</v>
      </c>
      <c r="J478" s="3" t="s">
        <v>4263</v>
      </c>
      <c r="K478" s="3" t="s">
        <v>4685</v>
      </c>
      <c r="L478" s="3">
        <v>2</v>
      </c>
      <c r="M478" s="5" t="s">
        <v>3327</v>
      </c>
      <c r="N478" s="5" t="s">
        <v>4264</v>
      </c>
      <c r="O478" s="83" t="s">
        <v>4265</v>
      </c>
    </row>
    <row r="479" spans="1:15">
      <c r="A479" s="2" t="s">
        <v>5321</v>
      </c>
      <c r="B479" s="1"/>
      <c r="C479" s="1"/>
      <c r="D479" s="2" t="s">
        <v>4690</v>
      </c>
      <c r="E479" s="2" t="s">
        <v>4664</v>
      </c>
      <c r="F479" s="1" t="s">
        <v>3345</v>
      </c>
      <c r="G479" s="3">
        <f>18.708*L479</f>
        <v>93.539999999999992</v>
      </c>
      <c r="H479" s="4">
        <v>41304</v>
      </c>
      <c r="I479" s="3" t="s">
        <v>4710</v>
      </c>
      <c r="J479" s="3" t="s">
        <v>3346</v>
      </c>
      <c r="K479" s="3" t="s">
        <v>4685</v>
      </c>
      <c r="L479" s="3">
        <v>5</v>
      </c>
      <c r="M479" s="5" t="s">
        <v>3347</v>
      </c>
      <c r="N479" s="5" t="s">
        <v>3348</v>
      </c>
      <c r="O479" s="83" t="s">
        <v>3347</v>
      </c>
    </row>
    <row r="480" spans="1:15">
      <c r="A480" s="2" t="s">
        <v>6142</v>
      </c>
      <c r="B480" s="1"/>
      <c r="C480" s="1"/>
      <c r="D480" s="1" t="s">
        <v>5763</v>
      </c>
      <c r="E480" s="2" t="s">
        <v>4664</v>
      </c>
      <c r="F480" s="1" t="s">
        <v>3530</v>
      </c>
      <c r="G480" s="3">
        <f>17.498*L480</f>
        <v>209.976</v>
      </c>
      <c r="H480" s="4">
        <v>41304</v>
      </c>
      <c r="I480" s="3" t="s">
        <v>4692</v>
      </c>
      <c r="J480" s="3" t="s">
        <v>3531</v>
      </c>
      <c r="K480" s="3" t="s">
        <v>4685</v>
      </c>
      <c r="L480" s="3">
        <v>12</v>
      </c>
      <c r="M480" s="5" t="s">
        <v>3234</v>
      </c>
      <c r="N480" s="5" t="s">
        <v>3532</v>
      </c>
      <c r="O480" s="83" t="s">
        <v>3533</v>
      </c>
    </row>
    <row r="481" spans="1:15">
      <c r="A481" s="2" t="s">
        <v>3365</v>
      </c>
      <c r="B481" s="1"/>
      <c r="C481" s="1"/>
      <c r="D481" s="2" t="s">
        <v>3366</v>
      </c>
      <c r="E481" s="2" t="s">
        <v>4664</v>
      </c>
      <c r="F481" s="1" t="s">
        <v>3592</v>
      </c>
      <c r="G481" s="3">
        <f>17.498*L481</f>
        <v>34.996000000000002</v>
      </c>
      <c r="H481" s="4">
        <v>41304</v>
      </c>
      <c r="I481" s="3" t="s">
        <v>4692</v>
      </c>
      <c r="J481" s="3" t="s">
        <v>3593</v>
      </c>
      <c r="K481" s="3" t="s">
        <v>4685</v>
      </c>
      <c r="L481" s="3">
        <v>2</v>
      </c>
      <c r="M481" s="5" t="s">
        <v>3369</v>
      </c>
      <c r="N481" s="5" t="s">
        <v>3594</v>
      </c>
      <c r="O481" s="83" t="s">
        <v>3595</v>
      </c>
    </row>
    <row r="482" spans="1:15">
      <c r="A482" s="2" t="s">
        <v>3365</v>
      </c>
      <c r="B482" s="1"/>
      <c r="C482" s="1"/>
      <c r="D482" s="2" t="s">
        <v>3366</v>
      </c>
      <c r="E482" s="2" t="s">
        <v>4664</v>
      </c>
      <c r="F482" s="1" t="s">
        <v>3596</v>
      </c>
      <c r="G482" s="3">
        <f>17.498*L482</f>
        <v>122.486</v>
      </c>
      <c r="H482" s="4">
        <v>41304</v>
      </c>
      <c r="I482" s="3" t="s">
        <v>4692</v>
      </c>
      <c r="J482" s="3" t="s">
        <v>3597</v>
      </c>
      <c r="K482" s="3" t="s">
        <v>4685</v>
      </c>
      <c r="L482" s="3">
        <v>7</v>
      </c>
      <c r="M482" s="5" t="s">
        <v>3598</v>
      </c>
      <c r="N482" s="5" t="s">
        <v>3599</v>
      </c>
      <c r="O482" s="83" t="s">
        <v>3600</v>
      </c>
    </row>
    <row r="483" spans="1:15">
      <c r="A483" s="2" t="s">
        <v>5119</v>
      </c>
      <c r="B483" s="1"/>
      <c r="C483" s="1"/>
      <c r="D483" s="2" t="s">
        <v>5055</v>
      </c>
      <c r="E483" s="2" t="s">
        <v>4664</v>
      </c>
      <c r="F483" s="1" t="s">
        <v>3383</v>
      </c>
      <c r="G483" s="3">
        <f>6.405*L483</f>
        <v>160.125</v>
      </c>
      <c r="H483" s="4">
        <v>41304</v>
      </c>
      <c r="I483" s="3" t="s">
        <v>5057</v>
      </c>
      <c r="J483" s="3" t="s">
        <v>3384</v>
      </c>
      <c r="K483" s="3" t="s">
        <v>4685</v>
      </c>
      <c r="L483" s="3">
        <v>25</v>
      </c>
      <c r="M483" s="5" t="s">
        <v>3385</v>
      </c>
      <c r="N483" s="5" t="s">
        <v>3386</v>
      </c>
      <c r="O483" s="83" t="s">
        <v>3387</v>
      </c>
    </row>
    <row r="484" spans="1:15">
      <c r="A484" s="2" t="s">
        <v>5119</v>
      </c>
      <c r="B484" s="1"/>
      <c r="C484" s="1"/>
      <c r="D484" s="1" t="s">
        <v>5055</v>
      </c>
      <c r="E484" s="2" t="s">
        <v>4664</v>
      </c>
      <c r="F484" s="1" t="s">
        <v>3421</v>
      </c>
      <c r="G484" s="3">
        <f>6.405*L484</f>
        <v>128.1</v>
      </c>
      <c r="H484" s="4">
        <v>41304</v>
      </c>
      <c r="I484" s="3" t="s">
        <v>5057</v>
      </c>
      <c r="J484" s="3" t="s">
        <v>3422</v>
      </c>
      <c r="K484" s="3" t="s">
        <v>4685</v>
      </c>
      <c r="L484" s="3">
        <v>20</v>
      </c>
      <c r="M484" s="5" t="s">
        <v>3423</v>
      </c>
      <c r="N484" s="5" t="s">
        <v>3424</v>
      </c>
      <c r="O484" s="83" t="s">
        <v>3423</v>
      </c>
    </row>
    <row r="485" spans="1:15">
      <c r="A485" s="2" t="s">
        <v>5119</v>
      </c>
      <c r="B485" s="1"/>
      <c r="C485" s="1"/>
      <c r="D485" s="1" t="s">
        <v>5055</v>
      </c>
      <c r="E485" s="2" t="s">
        <v>4664</v>
      </c>
      <c r="F485" s="1" t="s">
        <v>3425</v>
      </c>
      <c r="G485" s="3">
        <f>6.405*L485</f>
        <v>121.69500000000001</v>
      </c>
      <c r="H485" s="4">
        <v>41304</v>
      </c>
      <c r="I485" s="3" t="s">
        <v>5057</v>
      </c>
      <c r="J485" s="3" t="s">
        <v>3426</v>
      </c>
      <c r="K485" s="3" t="s">
        <v>4685</v>
      </c>
      <c r="L485" s="3">
        <v>19</v>
      </c>
      <c r="M485" s="5" t="s">
        <v>3427</v>
      </c>
      <c r="N485" s="5" t="s">
        <v>3428</v>
      </c>
      <c r="O485" s="83" t="s">
        <v>3427</v>
      </c>
    </row>
    <row r="486" spans="1:15">
      <c r="A486" s="2" t="s">
        <v>5652</v>
      </c>
      <c r="B486" s="1"/>
      <c r="C486" s="1"/>
      <c r="D486" s="1" t="s">
        <v>5653</v>
      </c>
      <c r="E486" s="2" t="s">
        <v>4664</v>
      </c>
      <c r="F486" s="1" t="s">
        <v>3664</v>
      </c>
      <c r="G486" s="3">
        <f>17.712*L486</f>
        <v>177.12</v>
      </c>
      <c r="H486" s="4">
        <v>41304</v>
      </c>
      <c r="I486" s="3" t="s">
        <v>5655</v>
      </c>
      <c r="J486" s="3" t="s">
        <v>3665</v>
      </c>
      <c r="K486" s="3" t="s">
        <v>4685</v>
      </c>
      <c r="L486" s="3">
        <v>10</v>
      </c>
      <c r="M486" s="5" t="s">
        <v>3666</v>
      </c>
      <c r="N486" s="5" t="s">
        <v>4866</v>
      </c>
      <c r="O486" s="83" t="s">
        <v>3666</v>
      </c>
    </row>
    <row r="487" spans="1:15">
      <c r="A487" s="2" t="s">
        <v>5652</v>
      </c>
      <c r="B487" s="1"/>
      <c r="C487" s="1"/>
      <c r="D487" s="2" t="s">
        <v>5653</v>
      </c>
      <c r="E487" s="2" t="s">
        <v>4664</v>
      </c>
      <c r="F487" s="1" t="s">
        <v>3388</v>
      </c>
      <c r="G487" s="3">
        <f>17.712*L487</f>
        <v>212.54399999999998</v>
      </c>
      <c r="H487" s="4">
        <v>41304</v>
      </c>
      <c r="I487" s="3" t="s">
        <v>5655</v>
      </c>
      <c r="J487" s="3" t="s">
        <v>3389</v>
      </c>
      <c r="K487" s="3" t="s">
        <v>4685</v>
      </c>
      <c r="L487" s="3">
        <v>12</v>
      </c>
      <c r="M487" s="5" t="s">
        <v>3390</v>
      </c>
      <c r="N487" s="5" t="s">
        <v>3391</v>
      </c>
      <c r="O487" s="83" t="s">
        <v>3392</v>
      </c>
    </row>
    <row r="488" spans="1:15">
      <c r="A488" s="2" t="s">
        <v>3768</v>
      </c>
      <c r="B488" s="1"/>
      <c r="C488" s="1"/>
      <c r="D488" s="1" t="s">
        <v>3470</v>
      </c>
      <c r="E488" s="2" t="s">
        <v>4664</v>
      </c>
      <c r="F488" s="1" t="s">
        <v>3769</v>
      </c>
      <c r="G488" s="3">
        <f>17.498*L488</f>
        <v>52.494</v>
      </c>
      <c r="H488" s="4">
        <v>41304</v>
      </c>
      <c r="I488" s="3" t="s">
        <v>5057</v>
      </c>
      <c r="J488" s="3" t="s">
        <v>3770</v>
      </c>
      <c r="K488" s="3" t="s">
        <v>4685</v>
      </c>
      <c r="L488" s="3">
        <v>3</v>
      </c>
      <c r="M488" s="5" t="s">
        <v>3536</v>
      </c>
      <c r="N488" s="5" t="s">
        <v>6182</v>
      </c>
      <c r="O488" s="83" t="s">
        <v>3771</v>
      </c>
    </row>
    <row r="489" spans="1:15">
      <c r="A489" s="2" t="s">
        <v>3469</v>
      </c>
      <c r="B489" s="1"/>
      <c r="C489" s="1"/>
      <c r="D489" s="1" t="s">
        <v>3470</v>
      </c>
      <c r="E489" s="2" t="s">
        <v>4664</v>
      </c>
      <c r="F489" s="1" t="s">
        <v>3534</v>
      </c>
      <c r="G489" s="3">
        <f>17.498*L489</f>
        <v>52.494</v>
      </c>
      <c r="H489" s="4">
        <v>41304</v>
      </c>
      <c r="I489" s="3" t="s">
        <v>4692</v>
      </c>
      <c r="J489" s="3" t="s">
        <v>3535</v>
      </c>
      <c r="K489" s="3" t="s">
        <v>4685</v>
      </c>
      <c r="L489" s="3">
        <v>3</v>
      </c>
      <c r="M489" s="5" t="s">
        <v>3536</v>
      </c>
      <c r="N489" s="5" t="s">
        <v>5381</v>
      </c>
      <c r="O489" s="83" t="s">
        <v>3536</v>
      </c>
    </row>
    <row r="490" spans="1:15">
      <c r="A490" s="2" t="s">
        <v>5818</v>
      </c>
      <c r="B490" s="1"/>
      <c r="C490" s="1"/>
      <c r="D490" s="2" t="s">
        <v>5819</v>
      </c>
      <c r="E490" s="2" t="s">
        <v>4664</v>
      </c>
      <c r="F490" s="1" t="s">
        <v>4124</v>
      </c>
      <c r="G490" s="3">
        <f>17.498*L490</f>
        <v>209.976</v>
      </c>
      <c r="H490" s="4">
        <v>41304</v>
      </c>
      <c r="I490" s="3" t="s">
        <v>4692</v>
      </c>
      <c r="J490" s="3" t="s">
        <v>4125</v>
      </c>
      <c r="K490" s="3" t="s">
        <v>4685</v>
      </c>
      <c r="L490" s="3">
        <v>12</v>
      </c>
      <c r="M490" s="5" t="s">
        <v>4126</v>
      </c>
      <c r="N490" s="5" t="s">
        <v>4761</v>
      </c>
      <c r="O490" s="83" t="s">
        <v>4127</v>
      </c>
    </row>
    <row r="491" spans="1:15">
      <c r="A491" s="2" t="s">
        <v>5706</v>
      </c>
      <c r="B491" s="1"/>
      <c r="C491" s="1"/>
      <c r="D491" s="1" t="s">
        <v>5489</v>
      </c>
      <c r="E491" s="2" t="s">
        <v>4664</v>
      </c>
      <c r="F491" s="1" t="s">
        <v>3537</v>
      </c>
      <c r="G491" s="3">
        <f>17.712*L491</f>
        <v>212.54399999999998</v>
      </c>
      <c r="H491" s="4">
        <v>41304</v>
      </c>
      <c r="I491" s="3" t="s">
        <v>4692</v>
      </c>
      <c r="J491" s="3" t="s">
        <v>3538</v>
      </c>
      <c r="K491" s="3" t="s">
        <v>4685</v>
      </c>
      <c r="L491" s="3">
        <v>12</v>
      </c>
      <c r="M491" s="5" t="s">
        <v>3539</v>
      </c>
      <c r="N491" s="5" t="s">
        <v>4770</v>
      </c>
      <c r="O491" s="83" t="s">
        <v>3539</v>
      </c>
    </row>
    <row r="492" spans="1:15">
      <c r="A492" s="2" t="s">
        <v>5706</v>
      </c>
      <c r="B492" s="1"/>
      <c r="C492" s="1"/>
      <c r="D492" s="1" t="s">
        <v>5489</v>
      </c>
      <c r="E492" s="2" t="s">
        <v>4664</v>
      </c>
      <c r="F492" s="1" t="s">
        <v>3540</v>
      </c>
      <c r="G492" s="3">
        <f>17.712*L492</f>
        <v>230.256</v>
      </c>
      <c r="H492" s="4">
        <v>41304</v>
      </c>
      <c r="I492" s="3" t="s">
        <v>4692</v>
      </c>
      <c r="J492" s="3" t="s">
        <v>3541</v>
      </c>
      <c r="K492" s="3" t="s">
        <v>4685</v>
      </c>
      <c r="L492" s="3">
        <v>13</v>
      </c>
      <c r="M492" s="5" t="s">
        <v>3539</v>
      </c>
      <c r="N492" s="5" t="s">
        <v>4774</v>
      </c>
      <c r="O492" s="83" t="s">
        <v>3542</v>
      </c>
    </row>
    <row r="493" spans="1:15">
      <c r="A493" s="2" t="s">
        <v>5706</v>
      </c>
      <c r="B493" s="1"/>
      <c r="C493" s="1"/>
      <c r="D493" s="2" t="s">
        <v>5489</v>
      </c>
      <c r="E493" s="2" t="s">
        <v>4664</v>
      </c>
      <c r="F493" s="1" t="s">
        <v>3456</v>
      </c>
      <c r="G493" s="3">
        <f>17.712*L493</f>
        <v>212.54399999999998</v>
      </c>
      <c r="H493" s="4">
        <v>41304</v>
      </c>
      <c r="I493" s="3" t="s">
        <v>4692</v>
      </c>
      <c r="J493" s="3" t="s">
        <v>3457</v>
      </c>
      <c r="K493" s="3" t="s">
        <v>4685</v>
      </c>
      <c r="L493" s="3">
        <v>12</v>
      </c>
      <c r="M493" s="5" t="s">
        <v>3458</v>
      </c>
      <c r="N493" s="5" t="s">
        <v>4761</v>
      </c>
      <c r="O493" s="83" t="s">
        <v>3458</v>
      </c>
    </row>
    <row r="494" spans="1:15">
      <c r="A494" s="2" t="s">
        <v>6142</v>
      </c>
      <c r="B494" s="1"/>
      <c r="C494" s="1"/>
      <c r="D494" s="2" t="s">
        <v>3268</v>
      </c>
      <c r="E494" s="2" t="s">
        <v>4664</v>
      </c>
      <c r="F494" s="1" t="s">
        <v>3269</v>
      </c>
      <c r="G494" s="3">
        <f>17.498*L494</f>
        <v>209.976</v>
      </c>
      <c r="H494" s="4">
        <v>41304</v>
      </c>
      <c r="I494" s="3" t="s">
        <v>4692</v>
      </c>
      <c r="J494" s="3" t="s">
        <v>3270</v>
      </c>
      <c r="K494" s="3" t="s">
        <v>4743</v>
      </c>
      <c r="L494" s="3">
        <v>12</v>
      </c>
      <c r="M494" s="5" t="s">
        <v>3271</v>
      </c>
      <c r="N494" s="5" t="s">
        <v>4761</v>
      </c>
      <c r="O494" s="83" t="s">
        <v>3272</v>
      </c>
    </row>
    <row r="495" spans="1:15">
      <c r="A495" s="2" t="s">
        <v>6142</v>
      </c>
      <c r="B495" s="1"/>
      <c r="C495" s="1"/>
      <c r="D495" s="1" t="s">
        <v>5763</v>
      </c>
      <c r="E495" s="2" t="s">
        <v>4664</v>
      </c>
      <c r="F495" s="1" t="s">
        <v>3968</v>
      </c>
      <c r="G495" s="3">
        <f>17.498*L495</f>
        <v>227.47400000000002</v>
      </c>
      <c r="H495" s="4">
        <v>41304</v>
      </c>
      <c r="I495" s="3" t="s">
        <v>4692</v>
      </c>
      <c r="J495" s="3" t="s">
        <v>3969</v>
      </c>
      <c r="K495" s="3" t="s">
        <v>4685</v>
      </c>
      <c r="L495" s="3">
        <v>13</v>
      </c>
      <c r="M495" s="5" t="s">
        <v>3272</v>
      </c>
      <c r="N495" s="5" t="s">
        <v>4774</v>
      </c>
      <c r="O495" s="83" t="s">
        <v>3970</v>
      </c>
    </row>
    <row r="496" spans="1:15">
      <c r="A496" s="2" t="s">
        <v>6142</v>
      </c>
      <c r="B496" s="1"/>
      <c r="C496" s="1"/>
      <c r="D496" s="2" t="s">
        <v>3268</v>
      </c>
      <c r="E496" s="2" t="s">
        <v>4664</v>
      </c>
      <c r="F496" s="1" t="s">
        <v>3393</v>
      </c>
      <c r="G496" s="3">
        <f>17.498*L496</f>
        <v>157.482</v>
      </c>
      <c r="H496" s="4">
        <v>41304</v>
      </c>
      <c r="I496" s="3" t="s">
        <v>4692</v>
      </c>
      <c r="J496" s="3" t="s">
        <v>3394</v>
      </c>
      <c r="K496" s="3" t="s">
        <v>4685</v>
      </c>
      <c r="L496" s="3">
        <v>9</v>
      </c>
      <c r="M496" s="5" t="s">
        <v>3233</v>
      </c>
      <c r="N496" s="5" t="s">
        <v>3395</v>
      </c>
      <c r="O496" s="83" t="s">
        <v>3396</v>
      </c>
    </row>
    <row r="497" spans="1:15">
      <c r="A497" s="2" t="s">
        <v>4747</v>
      </c>
      <c r="B497" s="1"/>
      <c r="C497" s="1"/>
      <c r="D497" s="1" t="s">
        <v>4748</v>
      </c>
      <c r="E497" s="2" t="s">
        <v>4664</v>
      </c>
      <c r="F497" s="1" t="s">
        <v>3349</v>
      </c>
      <c r="G497" s="3">
        <v>136.88300000000001</v>
      </c>
      <c r="H497" s="4">
        <v>41305</v>
      </c>
      <c r="I497" s="3" t="s">
        <v>4666</v>
      </c>
      <c r="J497" s="3" t="s">
        <v>3350</v>
      </c>
      <c r="K497" s="3" t="s">
        <v>4668</v>
      </c>
      <c r="L497" s="3" t="s">
        <v>3351</v>
      </c>
      <c r="M497" s="5" t="s">
        <v>595</v>
      </c>
      <c r="N497" s="5" t="s">
        <v>596</v>
      </c>
      <c r="O497" s="83" t="s">
        <v>3352</v>
      </c>
    </row>
    <row r="498" spans="1:15">
      <c r="A498" s="2" t="s">
        <v>4747</v>
      </c>
      <c r="B498" s="1"/>
      <c r="C498" s="1"/>
      <c r="D498" s="1" t="s">
        <v>4748</v>
      </c>
      <c r="E498" s="2" t="s">
        <v>4664</v>
      </c>
      <c r="F498" s="1" t="s">
        <v>3353</v>
      </c>
      <c r="G498" s="3">
        <v>68.507000000000005</v>
      </c>
      <c r="H498" s="4">
        <v>41305</v>
      </c>
      <c r="I498" s="3" t="s">
        <v>4666</v>
      </c>
      <c r="J498" s="3" t="s">
        <v>3354</v>
      </c>
      <c r="K498" s="3" t="s">
        <v>4668</v>
      </c>
      <c r="L498" s="3" t="s">
        <v>5557</v>
      </c>
      <c r="M498" s="5" t="s">
        <v>597</v>
      </c>
      <c r="N498" s="5" t="s">
        <v>598</v>
      </c>
      <c r="O498" s="83" t="s">
        <v>3355</v>
      </c>
    </row>
    <row r="499" spans="1:15">
      <c r="A499" s="2" t="s">
        <v>5539</v>
      </c>
      <c r="B499" s="1"/>
      <c r="C499" s="1"/>
      <c r="D499" s="1" t="s">
        <v>4748</v>
      </c>
      <c r="E499" s="2" t="s">
        <v>4664</v>
      </c>
      <c r="F499" s="1" t="s">
        <v>4537</v>
      </c>
      <c r="G499" s="3">
        <v>155.72</v>
      </c>
      <c r="H499" s="4">
        <v>41305</v>
      </c>
      <c r="I499" s="3" t="s">
        <v>4666</v>
      </c>
      <c r="J499" s="3" t="s">
        <v>4538</v>
      </c>
      <c r="K499" s="3" t="s">
        <v>4668</v>
      </c>
      <c r="L499" s="3" t="s">
        <v>3823</v>
      </c>
      <c r="M499" s="5" t="s">
        <v>599</v>
      </c>
      <c r="N499" s="5" t="s">
        <v>600</v>
      </c>
      <c r="O499" s="83" t="s">
        <v>4539</v>
      </c>
    </row>
    <row r="500" spans="1:15">
      <c r="A500" s="2" t="s">
        <v>4953</v>
      </c>
      <c r="B500" s="1"/>
      <c r="C500" s="1"/>
      <c r="D500" s="2" t="s">
        <v>4954</v>
      </c>
      <c r="E500" s="2" t="s">
        <v>4664</v>
      </c>
      <c r="F500" s="1" t="s">
        <v>3397</v>
      </c>
      <c r="G500" s="3">
        <v>86.034000000000006</v>
      </c>
      <c r="H500" s="4">
        <v>41305</v>
      </c>
      <c r="I500" s="3" t="s">
        <v>4666</v>
      </c>
      <c r="J500" s="3" t="s">
        <v>3398</v>
      </c>
      <c r="K500" s="3" t="s">
        <v>3186</v>
      </c>
      <c r="L500" s="3" t="s">
        <v>5033</v>
      </c>
      <c r="M500" s="5" t="s">
        <v>601</v>
      </c>
      <c r="N500" s="5" t="s">
        <v>602</v>
      </c>
      <c r="O500" s="83" t="s">
        <v>3399</v>
      </c>
    </row>
    <row r="501" spans="1:15">
      <c r="A501" s="2" t="s">
        <v>5372</v>
      </c>
      <c r="B501" s="1"/>
      <c r="C501" s="1"/>
      <c r="D501" s="1" t="s">
        <v>5373</v>
      </c>
      <c r="E501" s="2" t="s">
        <v>4664</v>
      </c>
      <c r="F501" s="1" t="s">
        <v>3772</v>
      </c>
      <c r="G501" s="3">
        <v>70.08</v>
      </c>
      <c r="H501" s="4">
        <v>41305</v>
      </c>
      <c r="I501" s="3" t="s">
        <v>4666</v>
      </c>
      <c r="J501" s="3" t="s">
        <v>3773</v>
      </c>
      <c r="K501" s="3" t="s">
        <v>4668</v>
      </c>
      <c r="L501" s="3" t="s">
        <v>6028</v>
      </c>
      <c r="M501" s="5" t="s">
        <v>603</v>
      </c>
      <c r="N501" s="5" t="s">
        <v>604</v>
      </c>
      <c r="O501" s="83" t="s">
        <v>3774</v>
      </c>
    </row>
    <row r="502" spans="1:15">
      <c r="A502" s="2" t="s">
        <v>5462</v>
      </c>
      <c r="B502" s="1"/>
      <c r="C502" s="1"/>
      <c r="D502" s="1" t="s">
        <v>5463</v>
      </c>
      <c r="E502" s="2" t="s">
        <v>4664</v>
      </c>
      <c r="F502" s="1" t="s">
        <v>3775</v>
      </c>
      <c r="G502" s="3">
        <v>70.08</v>
      </c>
      <c r="H502" s="4">
        <v>41305</v>
      </c>
      <c r="I502" s="3" t="s">
        <v>4666</v>
      </c>
      <c r="J502" s="3" t="s">
        <v>3776</v>
      </c>
      <c r="K502" s="3" t="s">
        <v>4668</v>
      </c>
      <c r="L502" s="3" t="s">
        <v>6028</v>
      </c>
      <c r="M502" s="5" t="s">
        <v>605</v>
      </c>
      <c r="N502" s="5" t="s">
        <v>606</v>
      </c>
      <c r="O502" s="83" t="s">
        <v>3777</v>
      </c>
    </row>
    <row r="503" spans="1:15">
      <c r="A503" s="2" t="s">
        <v>5718</v>
      </c>
      <c r="B503" s="1"/>
      <c r="C503" s="1"/>
      <c r="D503" s="2" t="s">
        <v>5719</v>
      </c>
      <c r="E503" s="2" t="s">
        <v>4664</v>
      </c>
      <c r="F503" s="1" t="s">
        <v>3459</v>
      </c>
      <c r="G503" s="3">
        <v>30.584</v>
      </c>
      <c r="H503" s="4">
        <v>41305</v>
      </c>
      <c r="I503" s="3" t="s">
        <v>4666</v>
      </c>
      <c r="J503" s="3" t="s">
        <v>3460</v>
      </c>
      <c r="K503" s="3" t="s">
        <v>3186</v>
      </c>
      <c r="L503" s="3" t="s">
        <v>5576</v>
      </c>
      <c r="M503" s="5" t="s">
        <v>607</v>
      </c>
      <c r="N503" s="5" t="s">
        <v>608</v>
      </c>
      <c r="O503" s="83" t="s">
        <v>3461</v>
      </c>
    </row>
    <row r="504" spans="1:15">
      <c r="A504" s="2" t="s">
        <v>5006</v>
      </c>
      <c r="B504" s="1"/>
      <c r="C504" s="1"/>
      <c r="D504" s="1" t="s">
        <v>5007</v>
      </c>
      <c r="E504" s="2" t="s">
        <v>4664</v>
      </c>
      <c r="F504" s="1" t="s">
        <v>3741</v>
      </c>
      <c r="G504" s="3">
        <v>136.16499999999999</v>
      </c>
      <c r="H504" s="4">
        <v>41305</v>
      </c>
      <c r="I504" s="3" t="s">
        <v>4666</v>
      </c>
      <c r="J504" s="3" t="s">
        <v>3742</v>
      </c>
      <c r="K504" s="3" t="s">
        <v>4668</v>
      </c>
      <c r="L504" s="3" t="s">
        <v>3743</v>
      </c>
      <c r="M504" s="5" t="s">
        <v>609</v>
      </c>
      <c r="N504" s="5" t="s">
        <v>610</v>
      </c>
      <c r="O504" s="83" t="s">
        <v>3744</v>
      </c>
    </row>
    <row r="505" spans="1:15">
      <c r="A505" s="2" t="s">
        <v>6152</v>
      </c>
      <c r="B505" s="1" t="s">
        <v>3283</v>
      </c>
      <c r="C505" s="1"/>
      <c r="D505" s="1" t="s">
        <v>6153</v>
      </c>
      <c r="E505" s="2" t="s">
        <v>4664</v>
      </c>
      <c r="F505" s="1" t="s">
        <v>3730</v>
      </c>
      <c r="G505" s="3">
        <f>14.924*L505</f>
        <v>179.08799999999999</v>
      </c>
      <c r="H505" s="4">
        <v>41306</v>
      </c>
      <c r="I505" s="3" t="s">
        <v>6155</v>
      </c>
      <c r="J505" s="3" t="s">
        <v>3731</v>
      </c>
      <c r="K505" s="3" t="s">
        <v>4685</v>
      </c>
      <c r="L505" s="3">
        <v>12</v>
      </c>
      <c r="M505" s="5" t="s">
        <v>3732</v>
      </c>
      <c r="N505" s="5" t="s">
        <v>4770</v>
      </c>
      <c r="O505" s="83" t="s">
        <v>3732</v>
      </c>
    </row>
    <row r="506" spans="1:15">
      <c r="A506" s="2" t="s">
        <v>6152</v>
      </c>
      <c r="B506" s="1" t="s">
        <v>3283</v>
      </c>
      <c r="C506" s="1"/>
      <c r="D506" s="1" t="s">
        <v>6153</v>
      </c>
      <c r="E506" s="2" t="s">
        <v>4664</v>
      </c>
      <c r="F506" s="1" t="s">
        <v>3971</v>
      </c>
      <c r="G506" s="3">
        <f>14.924*L506</f>
        <v>194.012</v>
      </c>
      <c r="H506" s="4">
        <v>41306</v>
      </c>
      <c r="I506" s="3" t="s">
        <v>6155</v>
      </c>
      <c r="J506" s="3" t="s">
        <v>3972</v>
      </c>
      <c r="K506" s="3" t="s">
        <v>4685</v>
      </c>
      <c r="L506" s="3">
        <v>13</v>
      </c>
      <c r="M506" s="5" t="s">
        <v>3732</v>
      </c>
      <c r="N506" s="5" t="s">
        <v>4774</v>
      </c>
      <c r="O506" s="83" t="s">
        <v>3973</v>
      </c>
    </row>
    <row r="507" spans="1:15">
      <c r="A507" s="2" t="s">
        <v>6152</v>
      </c>
      <c r="B507" s="1" t="s">
        <v>3283</v>
      </c>
      <c r="C507" s="1"/>
      <c r="D507" s="1" t="s">
        <v>6153</v>
      </c>
      <c r="E507" s="2" t="s">
        <v>4664</v>
      </c>
      <c r="F507" s="1" t="s">
        <v>3974</v>
      </c>
      <c r="G507" s="3">
        <f>14.924*L507</f>
        <v>179.08799999999999</v>
      </c>
      <c r="H507" s="4">
        <v>41306</v>
      </c>
      <c r="I507" s="3" t="s">
        <v>6155</v>
      </c>
      <c r="J507" s="3" t="s">
        <v>3975</v>
      </c>
      <c r="K507" s="3" t="s">
        <v>4685</v>
      </c>
      <c r="L507" s="3">
        <v>12</v>
      </c>
      <c r="M507" s="5" t="s">
        <v>3431</v>
      </c>
      <c r="N507" s="5" t="s">
        <v>4770</v>
      </c>
      <c r="O507" s="83" t="s">
        <v>3431</v>
      </c>
    </row>
    <row r="508" spans="1:15">
      <c r="A508" s="2" t="s">
        <v>6152</v>
      </c>
      <c r="B508" s="1" t="s">
        <v>5334</v>
      </c>
      <c r="C508" s="1"/>
      <c r="D508" s="1" t="s">
        <v>6153</v>
      </c>
      <c r="E508" s="2" t="s">
        <v>4664</v>
      </c>
      <c r="F508" s="1" t="s">
        <v>3429</v>
      </c>
      <c r="G508" s="3">
        <f>14.924*L508</f>
        <v>194.012</v>
      </c>
      <c r="H508" s="4">
        <v>41306</v>
      </c>
      <c r="I508" s="3" t="s">
        <v>6155</v>
      </c>
      <c r="J508" s="3" t="s">
        <v>3430</v>
      </c>
      <c r="K508" s="3" t="s">
        <v>4685</v>
      </c>
      <c r="L508" s="3">
        <v>13</v>
      </c>
      <c r="M508" s="5" t="s">
        <v>3431</v>
      </c>
      <c r="N508" s="5" t="s">
        <v>4774</v>
      </c>
      <c r="O508" s="83" t="s">
        <v>3432</v>
      </c>
    </row>
    <row r="509" spans="1:15">
      <c r="A509" s="2" t="s">
        <v>5688</v>
      </c>
      <c r="B509" s="1"/>
      <c r="C509" s="1"/>
      <c r="D509" s="2" t="s">
        <v>5037</v>
      </c>
      <c r="E509" s="2" t="s">
        <v>4664</v>
      </c>
      <c r="F509" s="1" t="s">
        <v>3400</v>
      </c>
      <c r="G509" s="3">
        <v>204.07400000000001</v>
      </c>
      <c r="H509" s="4">
        <v>41309</v>
      </c>
      <c r="I509" s="3" t="s">
        <v>4666</v>
      </c>
      <c r="J509" s="3" t="s">
        <v>3401</v>
      </c>
      <c r="K509" s="3" t="s">
        <v>3186</v>
      </c>
      <c r="L509" s="3" t="s">
        <v>5843</v>
      </c>
      <c r="M509" s="5" t="s">
        <v>611</v>
      </c>
      <c r="N509" s="5" t="s">
        <v>612</v>
      </c>
      <c r="O509" s="83" t="s">
        <v>1577</v>
      </c>
    </row>
    <row r="510" spans="1:15" ht="14.25" customHeight="1">
      <c r="A510" s="2" t="s">
        <v>5688</v>
      </c>
      <c r="B510" s="1"/>
      <c r="C510" s="1"/>
      <c r="D510" s="1" t="s">
        <v>5037</v>
      </c>
      <c r="E510" s="2" t="s">
        <v>4664</v>
      </c>
      <c r="F510" s="1" t="s">
        <v>3543</v>
      </c>
      <c r="G510" s="3">
        <v>17.257000000000001</v>
      </c>
      <c r="H510" s="4">
        <v>41309</v>
      </c>
      <c r="I510" s="3" t="s">
        <v>4666</v>
      </c>
      <c r="J510" s="3" t="s">
        <v>3544</v>
      </c>
      <c r="K510" s="3" t="s">
        <v>4668</v>
      </c>
      <c r="L510" s="3" t="s">
        <v>4957</v>
      </c>
      <c r="M510" s="5" t="s">
        <v>613</v>
      </c>
      <c r="N510" s="5" t="s">
        <v>614</v>
      </c>
      <c r="O510" s="83" t="s">
        <v>3545</v>
      </c>
    </row>
    <row r="511" spans="1:15">
      <c r="A511" s="2" t="s">
        <v>5688</v>
      </c>
      <c r="B511" s="1"/>
      <c r="C511" s="1"/>
      <c r="D511" s="1" t="s">
        <v>5037</v>
      </c>
      <c r="E511" s="2" t="s">
        <v>4664</v>
      </c>
      <c r="F511" s="1" t="s">
        <v>3433</v>
      </c>
      <c r="G511" s="3">
        <v>222.64</v>
      </c>
      <c r="H511" s="4">
        <v>41309</v>
      </c>
      <c r="I511" s="3" t="s">
        <v>4666</v>
      </c>
      <c r="J511" s="3" t="s">
        <v>3434</v>
      </c>
      <c r="K511" s="3" t="s">
        <v>4668</v>
      </c>
      <c r="L511" s="3" t="s">
        <v>3404</v>
      </c>
      <c r="M511" s="5" t="s">
        <v>615</v>
      </c>
      <c r="N511" s="5" t="s">
        <v>616</v>
      </c>
      <c r="O511" s="83" t="s">
        <v>3435</v>
      </c>
    </row>
    <row r="512" spans="1:15">
      <c r="A512" s="2" t="s">
        <v>5688</v>
      </c>
      <c r="B512" s="1"/>
      <c r="C512" s="1"/>
      <c r="D512" s="1" t="s">
        <v>5037</v>
      </c>
      <c r="E512" s="2" t="s">
        <v>4664</v>
      </c>
      <c r="F512" s="1" t="s">
        <v>3436</v>
      </c>
      <c r="G512" s="3">
        <v>154.66800000000001</v>
      </c>
      <c r="H512" s="4">
        <v>41309</v>
      </c>
      <c r="I512" s="3" t="s">
        <v>4666</v>
      </c>
      <c r="J512" s="3" t="s">
        <v>3437</v>
      </c>
      <c r="K512" s="3" t="s">
        <v>4668</v>
      </c>
      <c r="L512" s="3" t="s">
        <v>3438</v>
      </c>
      <c r="M512" s="5" t="s">
        <v>617</v>
      </c>
      <c r="N512" s="5" t="s">
        <v>618</v>
      </c>
      <c r="O512" s="83" t="s">
        <v>3439</v>
      </c>
    </row>
    <row r="513" spans="1:15">
      <c r="A513" s="2" t="s">
        <v>5688</v>
      </c>
      <c r="B513" s="1"/>
      <c r="C513" s="1"/>
      <c r="D513" s="2" t="s">
        <v>5037</v>
      </c>
      <c r="E513" s="2" t="s">
        <v>4664</v>
      </c>
      <c r="F513" s="1" t="s">
        <v>3462</v>
      </c>
      <c r="G513" s="3">
        <v>51.466000000000001</v>
      </c>
      <c r="H513" s="4">
        <v>41309</v>
      </c>
      <c r="I513" s="3" t="s">
        <v>4666</v>
      </c>
      <c r="J513" s="3" t="s">
        <v>3463</v>
      </c>
      <c r="K513" s="3" t="s">
        <v>4668</v>
      </c>
      <c r="L513" s="3" t="s">
        <v>5100</v>
      </c>
      <c r="M513" s="5" t="s">
        <v>619</v>
      </c>
      <c r="N513" s="5" t="s">
        <v>620</v>
      </c>
      <c r="O513" s="83" t="s">
        <v>3464</v>
      </c>
    </row>
    <row r="514" spans="1:15">
      <c r="A514" s="2" t="s">
        <v>5865</v>
      </c>
      <c r="B514" s="1"/>
      <c r="C514" s="1"/>
      <c r="D514" s="2" t="s">
        <v>5866</v>
      </c>
      <c r="E514" s="2" t="s">
        <v>4664</v>
      </c>
      <c r="F514" s="1" t="s">
        <v>3465</v>
      </c>
      <c r="G514" s="3">
        <f t="shared" ref="G514:G520" si="15">17.498*L514</f>
        <v>227.47400000000002</v>
      </c>
      <c r="H514" s="4">
        <v>41310</v>
      </c>
      <c r="I514" s="3" t="s">
        <v>4692</v>
      </c>
      <c r="J514" s="3" t="s">
        <v>3466</v>
      </c>
      <c r="K514" s="3" t="s">
        <v>4685</v>
      </c>
      <c r="L514" s="3">
        <v>13</v>
      </c>
      <c r="M514" s="5" t="s">
        <v>3467</v>
      </c>
      <c r="N514" s="5" t="s">
        <v>4757</v>
      </c>
      <c r="O514" s="83" t="s">
        <v>3468</v>
      </c>
    </row>
    <row r="515" spans="1:15">
      <c r="A515" s="2" t="s">
        <v>3469</v>
      </c>
      <c r="B515" s="1"/>
      <c r="C515" s="1"/>
      <c r="D515" s="2" t="s">
        <v>3470</v>
      </c>
      <c r="E515" s="2" t="s">
        <v>4664</v>
      </c>
      <c r="F515" s="1" t="s">
        <v>3471</v>
      </c>
      <c r="G515" s="3">
        <f t="shared" si="15"/>
        <v>69.992000000000004</v>
      </c>
      <c r="H515" s="4">
        <v>41310</v>
      </c>
      <c r="I515" s="3" t="s">
        <v>4692</v>
      </c>
      <c r="J515" s="3" t="s">
        <v>3472</v>
      </c>
      <c r="K515" s="3" t="s">
        <v>4685</v>
      </c>
      <c r="L515" s="3">
        <v>4</v>
      </c>
      <c r="M515" s="5" t="s">
        <v>621</v>
      </c>
      <c r="N515" s="5" t="s">
        <v>3473</v>
      </c>
      <c r="O515" s="83" t="s">
        <v>3474</v>
      </c>
    </row>
    <row r="516" spans="1:15">
      <c r="A516" s="2" t="s">
        <v>6094</v>
      </c>
      <c r="B516" s="1"/>
      <c r="C516" s="1"/>
      <c r="D516" s="1" t="s">
        <v>5763</v>
      </c>
      <c r="E516" s="2" t="s">
        <v>4664</v>
      </c>
      <c r="F516" s="1" t="s">
        <v>3546</v>
      </c>
      <c r="G516" s="3">
        <f t="shared" si="15"/>
        <v>209.976</v>
      </c>
      <c r="H516" s="4">
        <v>41310</v>
      </c>
      <c r="I516" s="3" t="s">
        <v>4692</v>
      </c>
      <c r="J516" s="3" t="s">
        <v>3547</v>
      </c>
      <c r="K516" s="3" t="s">
        <v>4685</v>
      </c>
      <c r="L516" s="3">
        <v>12</v>
      </c>
      <c r="M516" s="5" t="s">
        <v>3548</v>
      </c>
      <c r="N516" s="5" t="s">
        <v>4770</v>
      </c>
      <c r="O516" s="83" t="s">
        <v>3548</v>
      </c>
    </row>
    <row r="517" spans="1:15">
      <c r="A517" s="2" t="s">
        <v>6142</v>
      </c>
      <c r="B517" s="1"/>
      <c r="C517" s="1"/>
      <c r="D517" s="2" t="s">
        <v>5763</v>
      </c>
      <c r="E517" s="2" t="s">
        <v>4664</v>
      </c>
      <c r="F517" s="1" t="s">
        <v>3601</v>
      </c>
      <c r="G517" s="3">
        <f t="shared" si="15"/>
        <v>227.47400000000002</v>
      </c>
      <c r="H517" s="4">
        <v>41310</v>
      </c>
      <c r="I517" s="3" t="s">
        <v>4692</v>
      </c>
      <c r="J517" s="3" t="s">
        <v>3602</v>
      </c>
      <c r="K517" s="3" t="s">
        <v>4685</v>
      </c>
      <c r="L517" s="3">
        <v>13</v>
      </c>
      <c r="M517" s="5" t="s">
        <v>3548</v>
      </c>
      <c r="N517" s="5" t="s">
        <v>4757</v>
      </c>
      <c r="O517" s="83" t="s">
        <v>3603</v>
      </c>
    </row>
    <row r="518" spans="1:15">
      <c r="A518" s="2" t="s">
        <v>5872</v>
      </c>
      <c r="B518" s="1"/>
      <c r="C518" s="1"/>
      <c r="D518" s="1" t="s">
        <v>5965</v>
      </c>
      <c r="E518" s="2" t="s">
        <v>4664</v>
      </c>
      <c r="F518" s="1" t="s">
        <v>3549</v>
      </c>
      <c r="G518" s="3">
        <f t="shared" si="15"/>
        <v>209.976</v>
      </c>
      <c r="H518" s="4">
        <v>41310</v>
      </c>
      <c r="I518" s="3" t="s">
        <v>4692</v>
      </c>
      <c r="J518" s="3" t="s">
        <v>3550</v>
      </c>
      <c r="K518" s="3" t="s">
        <v>4685</v>
      </c>
      <c r="L518" s="3">
        <v>12</v>
      </c>
      <c r="M518" s="5" t="s">
        <v>5968</v>
      </c>
      <c r="N518" s="5" t="s">
        <v>4897</v>
      </c>
      <c r="O518" s="83" t="s">
        <v>3551</v>
      </c>
    </row>
    <row r="519" spans="1:15">
      <c r="A519" s="2" t="s">
        <v>5872</v>
      </c>
      <c r="B519" s="1"/>
      <c r="C519" s="1"/>
      <c r="D519" s="2" t="s">
        <v>5965</v>
      </c>
      <c r="E519" s="2" t="s">
        <v>4664</v>
      </c>
      <c r="F519" s="1" t="s">
        <v>3475</v>
      </c>
      <c r="G519" s="3">
        <f t="shared" si="15"/>
        <v>87.490000000000009</v>
      </c>
      <c r="H519" s="4">
        <v>41310</v>
      </c>
      <c r="I519" s="3" t="s">
        <v>5021</v>
      </c>
      <c r="J519" s="3" t="s">
        <v>3476</v>
      </c>
      <c r="K519" s="3" t="s">
        <v>4685</v>
      </c>
      <c r="L519" s="3">
        <v>5</v>
      </c>
      <c r="M519" s="5" t="s">
        <v>3477</v>
      </c>
      <c r="N519" s="5" t="s">
        <v>4876</v>
      </c>
      <c r="O519" s="83" t="s">
        <v>3477</v>
      </c>
    </row>
    <row r="520" spans="1:15">
      <c r="A520" s="2" t="s">
        <v>3604</v>
      </c>
      <c r="B520" s="1"/>
      <c r="C520" s="1"/>
      <c r="D520" s="2" t="s">
        <v>3605</v>
      </c>
      <c r="E520" s="2" t="s">
        <v>4664</v>
      </c>
      <c r="F520" s="1" t="s">
        <v>3606</v>
      </c>
      <c r="G520" s="3">
        <f t="shared" si="15"/>
        <v>87.490000000000009</v>
      </c>
      <c r="H520" s="4">
        <v>41310</v>
      </c>
      <c r="I520" s="3" t="s">
        <v>4692</v>
      </c>
      <c r="J520" s="3" t="s">
        <v>3607</v>
      </c>
      <c r="K520" s="3" t="s">
        <v>4685</v>
      </c>
      <c r="L520" s="3">
        <v>5</v>
      </c>
      <c r="M520" s="5" t="s">
        <v>3608</v>
      </c>
      <c r="N520" s="5" t="s">
        <v>3609</v>
      </c>
      <c r="O520" s="83" t="s">
        <v>3608</v>
      </c>
    </row>
    <row r="521" spans="1:15">
      <c r="A521" s="2" t="s">
        <v>5438</v>
      </c>
      <c r="B521" s="1"/>
      <c r="C521" s="1" t="s">
        <v>3552</v>
      </c>
      <c r="D521" s="1" t="s">
        <v>5439</v>
      </c>
      <c r="E521" s="2" t="s">
        <v>4664</v>
      </c>
      <c r="F521" s="1" t="s">
        <v>3553</v>
      </c>
      <c r="G521" s="3">
        <f>17.52*L521</f>
        <v>157.68</v>
      </c>
      <c r="H521" s="4">
        <v>41310</v>
      </c>
      <c r="I521" s="3" t="s">
        <v>4666</v>
      </c>
      <c r="J521" s="3" t="s">
        <v>3554</v>
      </c>
      <c r="K521" s="3" t="s">
        <v>4685</v>
      </c>
      <c r="L521" s="3">
        <v>9</v>
      </c>
      <c r="M521" s="5" t="s">
        <v>3555</v>
      </c>
      <c r="N521" s="5" t="s">
        <v>3556</v>
      </c>
      <c r="O521" s="83" t="s">
        <v>3557</v>
      </c>
    </row>
    <row r="522" spans="1:15">
      <c r="A522" s="2" t="s">
        <v>5438</v>
      </c>
      <c r="B522" s="1"/>
      <c r="C522" s="1" t="s">
        <v>3552</v>
      </c>
      <c r="D522" s="1" t="s">
        <v>5439</v>
      </c>
      <c r="E522" s="2" t="s">
        <v>4664</v>
      </c>
      <c r="F522" s="1" t="s">
        <v>3667</v>
      </c>
      <c r="G522" s="3">
        <f>17.52*L522</f>
        <v>157.68</v>
      </c>
      <c r="H522" s="4">
        <v>41310</v>
      </c>
      <c r="I522" s="3" t="s">
        <v>4666</v>
      </c>
      <c r="J522" s="3" t="s">
        <v>3668</v>
      </c>
      <c r="K522" s="3" t="s">
        <v>4685</v>
      </c>
      <c r="L522" s="3">
        <v>9</v>
      </c>
      <c r="M522" s="5" t="s">
        <v>3555</v>
      </c>
      <c r="N522" s="5" t="s">
        <v>3669</v>
      </c>
      <c r="O522" s="83" t="s">
        <v>3670</v>
      </c>
    </row>
    <row r="523" spans="1:15">
      <c r="A523" s="2" t="s">
        <v>4912</v>
      </c>
      <c r="B523" s="1"/>
      <c r="C523" s="1"/>
      <c r="D523" s="2" t="s">
        <v>5546</v>
      </c>
      <c r="E523" s="2" t="s">
        <v>4664</v>
      </c>
      <c r="F523" s="1" t="s">
        <v>3478</v>
      </c>
      <c r="G523" s="3">
        <f>17.52*L523</f>
        <v>175.2</v>
      </c>
      <c r="H523" s="4">
        <v>41310</v>
      </c>
      <c r="I523" s="3" t="s">
        <v>4692</v>
      </c>
      <c r="J523" s="3" t="s">
        <v>3479</v>
      </c>
      <c r="K523" s="3" t="s">
        <v>4685</v>
      </c>
      <c r="L523" s="3">
        <v>10</v>
      </c>
      <c r="M523" s="5" t="s">
        <v>622</v>
      </c>
      <c r="N523" s="5" t="s">
        <v>5402</v>
      </c>
      <c r="O523" s="83" t="s">
        <v>3480</v>
      </c>
    </row>
    <row r="524" spans="1:15">
      <c r="A524" s="2" t="s">
        <v>5338</v>
      </c>
      <c r="B524" s="1" t="s">
        <v>5190</v>
      </c>
      <c r="C524" s="1"/>
      <c r="D524" s="1" t="s">
        <v>4731</v>
      </c>
      <c r="E524" s="2" t="s">
        <v>4664</v>
      </c>
      <c r="F524" s="1" t="s">
        <v>3440</v>
      </c>
      <c r="G524" s="3">
        <f>29.101*L524/2</f>
        <v>101.8535</v>
      </c>
      <c r="H524" s="4">
        <v>41310</v>
      </c>
      <c r="I524" s="3" t="s">
        <v>5192</v>
      </c>
      <c r="J524" s="3" t="s">
        <v>3441</v>
      </c>
      <c r="K524" s="3" t="s">
        <v>4685</v>
      </c>
      <c r="L524" s="3">
        <v>7</v>
      </c>
      <c r="M524" s="5" t="s">
        <v>3412</v>
      </c>
      <c r="N524" s="5" t="s">
        <v>3442</v>
      </c>
      <c r="O524" s="83" t="s">
        <v>3443</v>
      </c>
    </row>
    <row r="525" spans="1:15">
      <c r="A525" s="2" t="s">
        <v>5652</v>
      </c>
      <c r="B525" s="1"/>
      <c r="C525" s="1"/>
      <c r="D525" s="1" t="s">
        <v>5653</v>
      </c>
      <c r="E525" s="2" t="s">
        <v>4664</v>
      </c>
      <c r="F525" s="1" t="s">
        <v>4007</v>
      </c>
      <c r="G525" s="3">
        <f t="shared" ref="G525:G532" si="16">17.712*L525</f>
        <v>177.12</v>
      </c>
      <c r="H525" s="4">
        <v>41310</v>
      </c>
      <c r="I525" s="3" t="s">
        <v>5655</v>
      </c>
      <c r="J525" s="3" t="s">
        <v>4008</v>
      </c>
      <c r="K525" s="3" t="s">
        <v>4685</v>
      </c>
      <c r="L525" s="3">
        <v>10</v>
      </c>
      <c r="M525" s="5" t="s">
        <v>3651</v>
      </c>
      <c r="N525" s="5" t="s">
        <v>4866</v>
      </c>
      <c r="O525" s="83" t="s">
        <v>3651</v>
      </c>
    </row>
    <row r="526" spans="1:15">
      <c r="A526" s="2" t="s">
        <v>5652</v>
      </c>
      <c r="B526" s="1"/>
      <c r="C526" s="1"/>
      <c r="D526" s="1" t="s">
        <v>5653</v>
      </c>
      <c r="E526" s="2" t="s">
        <v>4664</v>
      </c>
      <c r="F526" s="1" t="s">
        <v>3649</v>
      </c>
      <c r="G526" s="3">
        <f t="shared" si="16"/>
        <v>230.256</v>
      </c>
      <c r="H526" s="4">
        <v>41310</v>
      </c>
      <c r="I526" s="3" t="s">
        <v>5655</v>
      </c>
      <c r="J526" s="3" t="s">
        <v>3650</v>
      </c>
      <c r="K526" s="3" t="s">
        <v>4685</v>
      </c>
      <c r="L526" s="3">
        <v>13</v>
      </c>
      <c r="M526" s="5" t="s">
        <v>3651</v>
      </c>
      <c r="N526" s="5" t="s">
        <v>4774</v>
      </c>
      <c r="O526" s="83" t="s">
        <v>3652</v>
      </c>
    </row>
    <row r="527" spans="1:15">
      <c r="A527" s="2" t="s">
        <v>5652</v>
      </c>
      <c r="B527" s="1"/>
      <c r="C527" s="1"/>
      <c r="D527" s="1" t="s">
        <v>5653</v>
      </c>
      <c r="E527" s="2" t="s">
        <v>4664</v>
      </c>
      <c r="F527" s="1" t="s">
        <v>3738</v>
      </c>
      <c r="G527" s="3">
        <f t="shared" si="16"/>
        <v>212.54399999999998</v>
      </c>
      <c r="H527" s="4">
        <v>41310</v>
      </c>
      <c r="I527" s="3" t="s">
        <v>5655</v>
      </c>
      <c r="J527" s="3" t="s">
        <v>3739</v>
      </c>
      <c r="K527" s="3" t="s">
        <v>4685</v>
      </c>
      <c r="L527" s="3">
        <v>12</v>
      </c>
      <c r="M527" s="5" t="s">
        <v>3740</v>
      </c>
      <c r="N527" s="5" t="s">
        <v>4770</v>
      </c>
      <c r="O527" s="83" t="s">
        <v>3740</v>
      </c>
    </row>
    <row r="528" spans="1:15">
      <c r="A528" s="2" t="s">
        <v>5652</v>
      </c>
      <c r="B528" s="1"/>
      <c r="C528" s="1"/>
      <c r="D528" s="1" t="s">
        <v>5653</v>
      </c>
      <c r="E528" s="2" t="s">
        <v>4664</v>
      </c>
      <c r="F528" s="1" t="s">
        <v>4009</v>
      </c>
      <c r="G528" s="3">
        <f t="shared" si="16"/>
        <v>230.256</v>
      </c>
      <c r="H528" s="4">
        <v>41310</v>
      </c>
      <c r="I528" s="3" t="s">
        <v>5655</v>
      </c>
      <c r="J528" s="3" t="s">
        <v>4010</v>
      </c>
      <c r="K528" s="3" t="s">
        <v>4685</v>
      </c>
      <c r="L528" s="3">
        <v>13</v>
      </c>
      <c r="M528" s="5" t="s">
        <v>3740</v>
      </c>
      <c r="N528" s="5" t="s">
        <v>4774</v>
      </c>
      <c r="O528" s="83" t="s">
        <v>4011</v>
      </c>
    </row>
    <row r="529" spans="1:15">
      <c r="A529" s="2" t="s">
        <v>5652</v>
      </c>
      <c r="B529" s="1"/>
      <c r="C529" s="1"/>
      <c r="D529" s="1" t="s">
        <v>5653</v>
      </c>
      <c r="E529" s="2" t="s">
        <v>4664</v>
      </c>
      <c r="F529" s="1" t="s">
        <v>4473</v>
      </c>
      <c r="G529" s="3">
        <f t="shared" si="16"/>
        <v>212.54399999999998</v>
      </c>
      <c r="H529" s="4">
        <v>41310</v>
      </c>
      <c r="I529" s="3" t="s">
        <v>5655</v>
      </c>
      <c r="J529" s="3" t="s">
        <v>4474</v>
      </c>
      <c r="K529" s="3" t="s">
        <v>4685</v>
      </c>
      <c r="L529" s="3">
        <v>12</v>
      </c>
      <c r="M529" s="5" t="s">
        <v>4014</v>
      </c>
      <c r="N529" s="5" t="s">
        <v>4770</v>
      </c>
      <c r="O529" s="83" t="s">
        <v>4014</v>
      </c>
    </row>
    <row r="530" spans="1:15">
      <c r="A530" s="2" t="s">
        <v>5652</v>
      </c>
      <c r="B530" s="1"/>
      <c r="C530" s="1"/>
      <c r="D530" s="1" t="s">
        <v>5653</v>
      </c>
      <c r="E530" s="2" t="s">
        <v>4664</v>
      </c>
      <c r="F530" s="1" t="s">
        <v>4012</v>
      </c>
      <c r="G530" s="3">
        <f t="shared" si="16"/>
        <v>230.256</v>
      </c>
      <c r="H530" s="4">
        <v>41310</v>
      </c>
      <c r="I530" s="3" t="s">
        <v>5655</v>
      </c>
      <c r="J530" s="3" t="s">
        <v>4013</v>
      </c>
      <c r="K530" s="3" t="s">
        <v>4685</v>
      </c>
      <c r="L530" s="3">
        <v>13</v>
      </c>
      <c r="M530" s="5" t="s">
        <v>4014</v>
      </c>
      <c r="N530" s="5" t="s">
        <v>4774</v>
      </c>
      <c r="O530" s="83" t="s">
        <v>4015</v>
      </c>
    </row>
    <row r="531" spans="1:15">
      <c r="A531" s="2" t="s">
        <v>5652</v>
      </c>
      <c r="B531" s="1"/>
      <c r="C531" s="1"/>
      <c r="D531" s="1" t="s">
        <v>5653</v>
      </c>
      <c r="E531" s="2" t="s">
        <v>4664</v>
      </c>
      <c r="F531" s="1" t="s">
        <v>3778</v>
      </c>
      <c r="G531" s="3">
        <f t="shared" si="16"/>
        <v>212.54399999999998</v>
      </c>
      <c r="H531" s="4">
        <v>41310</v>
      </c>
      <c r="I531" s="3" t="s">
        <v>5655</v>
      </c>
      <c r="J531" s="3" t="s">
        <v>3779</v>
      </c>
      <c r="K531" s="3" t="s">
        <v>4685</v>
      </c>
      <c r="L531" s="3">
        <v>12</v>
      </c>
      <c r="M531" s="5" t="s">
        <v>3780</v>
      </c>
      <c r="N531" s="5" t="s">
        <v>4770</v>
      </c>
      <c r="O531" s="83" t="s">
        <v>3780</v>
      </c>
    </row>
    <row r="532" spans="1:15">
      <c r="A532" s="2" t="s">
        <v>5652</v>
      </c>
      <c r="B532" s="1"/>
      <c r="C532" s="1"/>
      <c r="D532" s="1" t="s">
        <v>5653</v>
      </c>
      <c r="E532" s="2" t="s">
        <v>4664</v>
      </c>
      <c r="F532" s="1" t="s">
        <v>4462</v>
      </c>
      <c r="G532" s="3">
        <f t="shared" si="16"/>
        <v>230.256</v>
      </c>
      <c r="H532" s="4">
        <v>41310</v>
      </c>
      <c r="I532" s="3" t="s">
        <v>5655</v>
      </c>
      <c r="J532" s="3" t="s">
        <v>4463</v>
      </c>
      <c r="K532" s="3" t="s">
        <v>4685</v>
      </c>
      <c r="L532" s="3">
        <v>13</v>
      </c>
      <c r="M532" s="5" t="s">
        <v>3780</v>
      </c>
      <c r="N532" s="5" t="s">
        <v>4774</v>
      </c>
      <c r="O532" s="83" t="s">
        <v>4464</v>
      </c>
    </row>
    <row r="533" spans="1:15">
      <c r="A533" s="2" t="s">
        <v>5688</v>
      </c>
      <c r="B533" s="1"/>
      <c r="C533" s="1"/>
      <c r="D533" s="2" t="s">
        <v>5037</v>
      </c>
      <c r="E533" s="2" t="s">
        <v>4664</v>
      </c>
      <c r="F533" s="1" t="s">
        <v>3402</v>
      </c>
      <c r="G533" s="3">
        <v>224.81399999999999</v>
      </c>
      <c r="H533" s="4">
        <v>41310</v>
      </c>
      <c r="I533" s="3" t="s">
        <v>4666</v>
      </c>
      <c r="J533" s="3" t="s">
        <v>3403</v>
      </c>
      <c r="K533" s="3" t="s">
        <v>4668</v>
      </c>
      <c r="L533" s="3" t="s">
        <v>3404</v>
      </c>
      <c r="M533" s="5" t="s">
        <v>623</v>
      </c>
      <c r="N533" s="5" t="s">
        <v>624</v>
      </c>
      <c r="O533" s="83" t="s">
        <v>3405</v>
      </c>
    </row>
    <row r="534" spans="1:15">
      <c r="A534" s="2" t="s">
        <v>5688</v>
      </c>
      <c r="B534" s="1"/>
      <c r="C534" s="1"/>
      <c r="D534" s="2" t="s">
        <v>5037</v>
      </c>
      <c r="E534" s="2" t="s">
        <v>4664</v>
      </c>
      <c r="F534" s="1" t="s">
        <v>3481</v>
      </c>
      <c r="G534" s="3">
        <v>187.03299999999999</v>
      </c>
      <c r="H534" s="4">
        <v>41312</v>
      </c>
      <c r="I534" s="3" t="s">
        <v>4666</v>
      </c>
      <c r="J534" s="3" t="s">
        <v>3482</v>
      </c>
      <c r="K534" s="3" t="s">
        <v>4668</v>
      </c>
      <c r="L534" s="3" t="s">
        <v>3483</v>
      </c>
      <c r="M534" s="5" t="s">
        <v>625</v>
      </c>
      <c r="N534" s="5" t="s">
        <v>626</v>
      </c>
      <c r="O534" s="83" t="s">
        <v>3484</v>
      </c>
    </row>
    <row r="535" spans="1:15">
      <c r="A535" s="2" t="s">
        <v>5976</v>
      </c>
      <c r="B535" s="1"/>
      <c r="C535" s="1"/>
      <c r="D535" s="1" t="s">
        <v>5366</v>
      </c>
      <c r="E535" s="2" t="s">
        <v>4664</v>
      </c>
      <c r="F535" s="1" t="s">
        <v>3580</v>
      </c>
      <c r="G535" s="3">
        <v>237.57</v>
      </c>
      <c r="H535" s="4">
        <v>41312</v>
      </c>
      <c r="I535" s="3" t="s">
        <v>4666</v>
      </c>
      <c r="J535" s="3" t="s">
        <v>3581</v>
      </c>
      <c r="K535" s="3" t="s">
        <v>4668</v>
      </c>
      <c r="L535" s="3" t="s">
        <v>3582</v>
      </c>
      <c r="M535" s="5" t="s">
        <v>627</v>
      </c>
      <c r="N535" s="5" t="s">
        <v>628</v>
      </c>
      <c r="O535" s="83" t="s">
        <v>3583</v>
      </c>
    </row>
    <row r="536" spans="1:15">
      <c r="A536" s="2" t="s">
        <v>5976</v>
      </c>
      <c r="B536" s="1"/>
      <c r="C536" s="1"/>
      <c r="D536" s="1" t="s">
        <v>5366</v>
      </c>
      <c r="E536" s="2" t="s">
        <v>4664</v>
      </c>
      <c r="F536" s="1" t="s">
        <v>3558</v>
      </c>
      <c r="G536" s="3">
        <v>154.005</v>
      </c>
      <c r="H536" s="4">
        <v>41312</v>
      </c>
      <c r="I536" s="3" t="s">
        <v>4666</v>
      </c>
      <c r="J536" s="3" t="s">
        <v>3559</v>
      </c>
      <c r="K536" s="3" t="s">
        <v>4668</v>
      </c>
      <c r="L536" s="3" t="s">
        <v>3560</v>
      </c>
      <c r="M536" s="5" t="s">
        <v>629</v>
      </c>
      <c r="N536" s="5" t="s">
        <v>630</v>
      </c>
      <c r="O536" s="83" t="s">
        <v>3561</v>
      </c>
    </row>
    <row r="537" spans="1:15">
      <c r="A537" s="2" t="s">
        <v>5976</v>
      </c>
      <c r="B537" s="1"/>
      <c r="C537" s="1"/>
      <c r="D537" s="1" t="s">
        <v>5366</v>
      </c>
      <c r="E537" s="2" t="s">
        <v>4664</v>
      </c>
      <c r="F537" s="1" t="s">
        <v>3562</v>
      </c>
      <c r="G537" s="3">
        <v>140.16</v>
      </c>
      <c r="H537" s="4">
        <v>41312</v>
      </c>
      <c r="I537" s="3" t="s">
        <v>4666</v>
      </c>
      <c r="J537" s="3" t="s">
        <v>3563</v>
      </c>
      <c r="K537" s="3" t="s">
        <v>4668</v>
      </c>
      <c r="L537" s="3" t="s">
        <v>5891</v>
      </c>
      <c r="M537" s="5" t="s">
        <v>631</v>
      </c>
      <c r="N537" s="5" t="s">
        <v>632</v>
      </c>
      <c r="O537" s="83" t="s">
        <v>3564</v>
      </c>
    </row>
    <row r="538" spans="1:15">
      <c r="A538" s="2" t="s">
        <v>6152</v>
      </c>
      <c r="B538" s="1" t="s">
        <v>3283</v>
      </c>
      <c r="C538" s="1"/>
      <c r="D538" s="1" t="s">
        <v>6153</v>
      </c>
      <c r="E538" s="2" t="s">
        <v>4664</v>
      </c>
      <c r="F538" s="1" t="s">
        <v>3781</v>
      </c>
      <c r="G538" s="3">
        <f t="shared" ref="G538:G543" si="17">14.924*L538</f>
        <v>179.08799999999999</v>
      </c>
      <c r="H538" s="4">
        <v>41322</v>
      </c>
      <c r="I538" s="3" t="s">
        <v>6155</v>
      </c>
      <c r="J538" s="3" t="s">
        <v>3782</v>
      </c>
      <c r="K538" s="3" t="s">
        <v>4685</v>
      </c>
      <c r="L538" s="3">
        <v>12</v>
      </c>
      <c r="M538" s="5" t="s">
        <v>3783</v>
      </c>
      <c r="N538" s="5" t="s">
        <v>4770</v>
      </c>
      <c r="O538" s="83" t="s">
        <v>3783</v>
      </c>
    </row>
    <row r="539" spans="1:15">
      <c r="A539" s="2" t="s">
        <v>6152</v>
      </c>
      <c r="B539" s="1" t="s">
        <v>3283</v>
      </c>
      <c r="C539" s="1"/>
      <c r="D539" s="1" t="s">
        <v>6153</v>
      </c>
      <c r="E539" s="2" t="s">
        <v>4664</v>
      </c>
      <c r="F539" s="1" t="s">
        <v>3976</v>
      </c>
      <c r="G539" s="3">
        <f t="shared" si="17"/>
        <v>194.012</v>
      </c>
      <c r="H539" s="4">
        <v>41322</v>
      </c>
      <c r="I539" s="3" t="s">
        <v>6155</v>
      </c>
      <c r="J539" s="3" t="s">
        <v>3977</v>
      </c>
      <c r="K539" s="3" t="s">
        <v>4685</v>
      </c>
      <c r="L539" s="3">
        <v>13</v>
      </c>
      <c r="M539" s="5" t="s">
        <v>3783</v>
      </c>
      <c r="N539" s="5" t="s">
        <v>4774</v>
      </c>
      <c r="O539" s="83" t="s">
        <v>3978</v>
      </c>
    </row>
    <row r="540" spans="1:15">
      <c r="A540" s="2" t="s">
        <v>6152</v>
      </c>
      <c r="B540" s="1" t="s">
        <v>3283</v>
      </c>
      <c r="C540" s="1"/>
      <c r="D540" s="1" t="s">
        <v>6153</v>
      </c>
      <c r="E540" s="2" t="s">
        <v>4664</v>
      </c>
      <c r="F540" s="1" t="s">
        <v>3653</v>
      </c>
      <c r="G540" s="3">
        <f t="shared" si="17"/>
        <v>164.16399999999999</v>
      </c>
      <c r="H540" s="4">
        <v>41322</v>
      </c>
      <c r="I540" s="3" t="s">
        <v>6155</v>
      </c>
      <c r="J540" s="3" t="s">
        <v>3654</v>
      </c>
      <c r="K540" s="3" t="s">
        <v>4685</v>
      </c>
      <c r="L540" s="3">
        <v>11</v>
      </c>
      <c r="M540" s="5" t="s">
        <v>3655</v>
      </c>
      <c r="N540" s="5" t="s">
        <v>4717</v>
      </c>
      <c r="O540" s="83" t="s">
        <v>3655</v>
      </c>
    </row>
    <row r="541" spans="1:15">
      <c r="A541" s="2" t="s">
        <v>6152</v>
      </c>
      <c r="B541" s="1" t="s">
        <v>3283</v>
      </c>
      <c r="C541" s="1"/>
      <c r="D541" s="2" t="s">
        <v>6153</v>
      </c>
      <c r="E541" s="2" t="s">
        <v>4664</v>
      </c>
      <c r="F541" s="1" t="s">
        <v>3700</v>
      </c>
      <c r="G541" s="3">
        <f t="shared" si="17"/>
        <v>164.16399999999999</v>
      </c>
      <c r="H541" s="4">
        <v>41322</v>
      </c>
      <c r="I541" s="3" t="s">
        <v>3701</v>
      </c>
      <c r="J541" s="3" t="s">
        <v>3702</v>
      </c>
      <c r="K541" s="3" t="s">
        <v>4685</v>
      </c>
      <c r="L541" s="3">
        <v>11</v>
      </c>
      <c r="M541" s="5" t="s">
        <v>3703</v>
      </c>
      <c r="N541" s="5" t="s">
        <v>5024</v>
      </c>
      <c r="O541" s="83" t="s">
        <v>3704</v>
      </c>
    </row>
    <row r="542" spans="1:15">
      <c r="A542" s="2" t="s">
        <v>6152</v>
      </c>
      <c r="B542" s="1" t="s">
        <v>3283</v>
      </c>
      <c r="C542" s="1"/>
      <c r="D542" s="1" t="s">
        <v>6153</v>
      </c>
      <c r="E542" s="2" t="s">
        <v>4664</v>
      </c>
      <c r="F542" s="1" t="s">
        <v>4004</v>
      </c>
      <c r="G542" s="3">
        <f t="shared" si="17"/>
        <v>179.08799999999999</v>
      </c>
      <c r="H542" s="4">
        <v>41322</v>
      </c>
      <c r="I542" s="3" t="s">
        <v>6155</v>
      </c>
      <c r="J542" s="3" t="s">
        <v>4005</v>
      </c>
      <c r="K542" s="3" t="s">
        <v>4685</v>
      </c>
      <c r="L542" s="3">
        <v>12</v>
      </c>
      <c r="M542" s="5" t="s">
        <v>4006</v>
      </c>
      <c r="N542" s="5" t="s">
        <v>4770</v>
      </c>
      <c r="O542" s="83" t="s">
        <v>4006</v>
      </c>
    </row>
    <row r="543" spans="1:15">
      <c r="A543" s="2" t="s">
        <v>6152</v>
      </c>
      <c r="B543" s="1" t="s">
        <v>5334</v>
      </c>
      <c r="C543" s="1"/>
      <c r="D543" s="2" t="s">
        <v>6153</v>
      </c>
      <c r="E543" s="2" t="s">
        <v>4664</v>
      </c>
      <c r="F543" s="1" t="s">
        <v>3851</v>
      </c>
      <c r="G543" s="3">
        <f t="shared" si="17"/>
        <v>194.012</v>
      </c>
      <c r="H543" s="4">
        <v>41322</v>
      </c>
      <c r="I543" s="3" t="s">
        <v>6155</v>
      </c>
      <c r="J543" s="3" t="s">
        <v>3852</v>
      </c>
      <c r="K543" s="3" t="s">
        <v>4685</v>
      </c>
      <c r="L543" s="3">
        <v>13</v>
      </c>
      <c r="M543" s="5" t="s">
        <v>3853</v>
      </c>
      <c r="N543" s="5" t="s">
        <v>4757</v>
      </c>
      <c r="O543" s="83" t="s">
        <v>3854</v>
      </c>
    </row>
    <row r="544" spans="1:15">
      <c r="A544" s="2" t="s">
        <v>5688</v>
      </c>
      <c r="B544" s="1"/>
      <c r="C544" s="1"/>
      <c r="D544" s="1" t="s">
        <v>5037</v>
      </c>
      <c r="E544" s="2" t="s">
        <v>4664</v>
      </c>
      <c r="F544" s="1" t="s">
        <v>3565</v>
      </c>
      <c r="G544" s="3">
        <v>206.42699999999999</v>
      </c>
      <c r="H544" s="4">
        <v>41324</v>
      </c>
      <c r="I544" s="3" t="s">
        <v>4666</v>
      </c>
      <c r="J544" s="3" t="s">
        <v>3566</v>
      </c>
      <c r="K544" s="3" t="s">
        <v>4668</v>
      </c>
      <c r="L544" s="3" t="s">
        <v>5843</v>
      </c>
      <c r="M544" s="5" t="s">
        <v>3567</v>
      </c>
      <c r="N544" s="5" t="s">
        <v>3568</v>
      </c>
      <c r="O544" s="83" t="s">
        <v>3569</v>
      </c>
    </row>
    <row r="545" spans="1:15">
      <c r="A545" s="2" t="s">
        <v>5976</v>
      </c>
      <c r="B545" s="1"/>
      <c r="C545" s="1"/>
      <c r="D545" s="2" t="s">
        <v>5366</v>
      </c>
      <c r="E545" s="2" t="s">
        <v>4664</v>
      </c>
      <c r="F545" s="1" t="s">
        <v>4138</v>
      </c>
      <c r="G545" s="3">
        <v>83.069000000000003</v>
      </c>
      <c r="H545" s="4">
        <v>41324</v>
      </c>
      <c r="I545" s="3" t="s">
        <v>4666</v>
      </c>
      <c r="J545" s="3" t="s">
        <v>4139</v>
      </c>
      <c r="K545" s="3" t="s">
        <v>4668</v>
      </c>
      <c r="L545" s="3" t="s">
        <v>5979</v>
      </c>
      <c r="M545" s="5" t="s">
        <v>4140</v>
      </c>
      <c r="N545" s="5" t="s">
        <v>4141</v>
      </c>
      <c r="O545" s="83" t="s">
        <v>4142</v>
      </c>
    </row>
    <row r="546" spans="1:15">
      <c r="A546" s="2" t="s">
        <v>5976</v>
      </c>
      <c r="B546" s="1"/>
      <c r="C546" s="1"/>
      <c r="D546" s="1" t="s">
        <v>5366</v>
      </c>
      <c r="E546" s="2" t="s">
        <v>4664</v>
      </c>
      <c r="F546" s="1" t="s">
        <v>3979</v>
      </c>
      <c r="G546" s="3">
        <v>189.191</v>
      </c>
      <c r="H546" s="4">
        <v>41324</v>
      </c>
      <c r="I546" s="3" t="s">
        <v>4666</v>
      </c>
      <c r="J546" s="3" t="s">
        <v>3980</v>
      </c>
      <c r="K546" s="3" t="s">
        <v>4668</v>
      </c>
      <c r="L546" s="3" t="s">
        <v>3212</v>
      </c>
      <c r="M546" s="5" t="s">
        <v>3981</v>
      </c>
      <c r="N546" s="5" t="s">
        <v>3982</v>
      </c>
      <c r="O546" s="83" t="s">
        <v>3983</v>
      </c>
    </row>
    <row r="547" spans="1:15">
      <c r="A547" s="50" t="s">
        <v>3784</v>
      </c>
      <c r="B547" s="1" t="s">
        <v>3283</v>
      </c>
      <c r="C547" s="1"/>
      <c r="D547" s="2" t="s">
        <v>3785</v>
      </c>
      <c r="E547" s="2" t="s">
        <v>4664</v>
      </c>
      <c r="F547" s="1" t="s">
        <v>3786</v>
      </c>
      <c r="G547" s="3">
        <f>9.871*L547</f>
        <v>39.484000000000002</v>
      </c>
      <c r="H547" s="4">
        <v>41324</v>
      </c>
      <c r="I547" s="3" t="s">
        <v>3787</v>
      </c>
      <c r="J547" s="3" t="s">
        <v>3788</v>
      </c>
      <c r="K547" s="3" t="s">
        <v>4685</v>
      </c>
      <c r="L547" s="3">
        <v>4</v>
      </c>
      <c r="M547" s="5" t="s">
        <v>3789</v>
      </c>
      <c r="N547" s="5" t="s">
        <v>3790</v>
      </c>
      <c r="O547" s="83" t="s">
        <v>3789</v>
      </c>
    </row>
    <row r="548" spans="1:15">
      <c r="A548" s="50" t="s">
        <v>3784</v>
      </c>
      <c r="B548" s="1" t="s">
        <v>5334</v>
      </c>
      <c r="C548" s="1"/>
      <c r="D548" s="2" t="s">
        <v>3785</v>
      </c>
      <c r="E548" s="2" t="s">
        <v>4664</v>
      </c>
      <c r="F548" s="1" t="s">
        <v>4465</v>
      </c>
      <c r="G548" s="3">
        <f>9.871*L548</f>
        <v>59.225999999999999</v>
      </c>
      <c r="H548" s="4">
        <v>41324</v>
      </c>
      <c r="I548" s="3" t="s">
        <v>3787</v>
      </c>
      <c r="J548" s="3" t="s">
        <v>4466</v>
      </c>
      <c r="K548" s="3" t="s">
        <v>4685</v>
      </c>
      <c r="L548" s="3">
        <v>6</v>
      </c>
      <c r="M548" s="5" t="s">
        <v>4467</v>
      </c>
      <c r="N548" s="5" t="s">
        <v>4745</v>
      </c>
      <c r="O548" s="83" t="s">
        <v>4467</v>
      </c>
    </row>
    <row r="549" spans="1:15">
      <c r="A549" s="30" t="s">
        <v>3444</v>
      </c>
      <c r="B549" s="1"/>
      <c r="C549" s="1"/>
      <c r="D549" s="2" t="s">
        <v>3445</v>
      </c>
      <c r="E549" s="2" t="s">
        <v>4664</v>
      </c>
      <c r="F549" s="1" t="s">
        <v>3446</v>
      </c>
      <c r="G549" s="3">
        <f>14.405*L549</f>
        <v>115.24</v>
      </c>
      <c r="H549" s="4">
        <v>41324</v>
      </c>
      <c r="I549" s="3" t="s">
        <v>5835</v>
      </c>
      <c r="J549" s="3" t="s">
        <v>3447</v>
      </c>
      <c r="K549" s="3" t="s">
        <v>4685</v>
      </c>
      <c r="L549" s="3">
        <v>8</v>
      </c>
      <c r="M549" s="5" t="s">
        <v>3448</v>
      </c>
      <c r="N549" s="5" t="s">
        <v>5123</v>
      </c>
      <c r="O549" s="83" t="s">
        <v>3448</v>
      </c>
    </row>
    <row r="550" spans="1:15">
      <c r="A550" s="50" t="s">
        <v>3705</v>
      </c>
      <c r="B550" s="1" t="s">
        <v>5190</v>
      </c>
      <c r="C550" s="1"/>
      <c r="D550" s="2" t="s">
        <v>4681</v>
      </c>
      <c r="E550" s="2" t="s">
        <v>4664</v>
      </c>
      <c r="F550" s="1" t="s">
        <v>3706</v>
      </c>
      <c r="G550" s="3">
        <f>29.101*L550/2</f>
        <v>29.100999999999999</v>
      </c>
      <c r="H550" s="4">
        <v>41324</v>
      </c>
      <c r="I550" s="3" t="s">
        <v>3707</v>
      </c>
      <c r="J550" s="3" t="s">
        <v>3708</v>
      </c>
      <c r="K550" s="3" t="s">
        <v>4685</v>
      </c>
      <c r="L550" s="3">
        <v>2</v>
      </c>
      <c r="M550" s="5" t="s">
        <v>3709</v>
      </c>
      <c r="N550" s="5" t="s">
        <v>3710</v>
      </c>
      <c r="O550" s="83" t="s">
        <v>3711</v>
      </c>
    </row>
    <row r="551" spans="1:15">
      <c r="A551" s="2" t="s">
        <v>5976</v>
      </c>
      <c r="B551" s="1"/>
      <c r="C551" s="1"/>
      <c r="D551" s="2" t="s">
        <v>5366</v>
      </c>
      <c r="E551" s="2" t="s">
        <v>4664</v>
      </c>
      <c r="F551" s="1" t="s">
        <v>3712</v>
      </c>
      <c r="G551" s="3">
        <v>140.16</v>
      </c>
      <c r="H551" s="4">
        <v>41325</v>
      </c>
      <c r="I551" s="3" t="s">
        <v>4666</v>
      </c>
      <c r="J551" s="3" t="s">
        <v>3713</v>
      </c>
      <c r="K551" s="3" t="s">
        <v>4668</v>
      </c>
      <c r="L551" s="3" t="s">
        <v>5891</v>
      </c>
      <c r="M551" s="5" t="s">
        <v>3714</v>
      </c>
      <c r="N551" s="5" t="s">
        <v>3715</v>
      </c>
      <c r="O551" s="83" t="s">
        <v>3716</v>
      </c>
    </row>
    <row r="552" spans="1:15">
      <c r="A552" s="2" t="s">
        <v>5976</v>
      </c>
      <c r="B552" s="1"/>
      <c r="C552" s="1"/>
      <c r="D552" s="1" t="s">
        <v>5366</v>
      </c>
      <c r="E552" s="2" t="s">
        <v>4664</v>
      </c>
      <c r="F552" s="1" t="s">
        <v>4446</v>
      </c>
      <c r="G552" s="3">
        <v>153.53100000000001</v>
      </c>
      <c r="H552" s="4">
        <v>41325</v>
      </c>
      <c r="I552" s="3" t="s">
        <v>4666</v>
      </c>
      <c r="J552" s="3" t="s">
        <v>4447</v>
      </c>
      <c r="K552" s="3" t="s">
        <v>4668</v>
      </c>
      <c r="L552" s="3" t="s">
        <v>4448</v>
      </c>
      <c r="M552" s="5" t="s">
        <v>4449</v>
      </c>
      <c r="N552" s="5" t="s">
        <v>49</v>
      </c>
      <c r="O552" s="83" t="s">
        <v>4450</v>
      </c>
    </row>
    <row r="553" spans="1:15">
      <c r="A553" s="2" t="s">
        <v>5688</v>
      </c>
      <c r="B553" s="1"/>
      <c r="C553" s="1"/>
      <c r="D553" s="2" t="s">
        <v>5641</v>
      </c>
      <c r="E553" s="2" t="s">
        <v>4664</v>
      </c>
      <c r="F553" s="1" t="s">
        <v>3485</v>
      </c>
      <c r="G553" s="3">
        <v>102.54300000000001</v>
      </c>
      <c r="H553" s="4">
        <v>41325</v>
      </c>
      <c r="I553" s="3" t="s">
        <v>4666</v>
      </c>
      <c r="J553" s="3" t="s">
        <v>3486</v>
      </c>
      <c r="K553" s="3" t="s">
        <v>4668</v>
      </c>
      <c r="L553" s="3" t="s">
        <v>5644</v>
      </c>
      <c r="M553" s="5" t="s">
        <v>3487</v>
      </c>
      <c r="N553" s="5" t="s">
        <v>3488</v>
      </c>
      <c r="O553" s="83" t="s">
        <v>3489</v>
      </c>
    </row>
    <row r="554" spans="1:15">
      <c r="A554" s="2" t="s">
        <v>5688</v>
      </c>
      <c r="B554" s="1"/>
      <c r="C554" s="1"/>
      <c r="D554" s="1" t="s">
        <v>5037</v>
      </c>
      <c r="E554" s="2" t="s">
        <v>4664</v>
      </c>
      <c r="F554" s="1" t="s">
        <v>3570</v>
      </c>
      <c r="G554" s="3">
        <v>102.69799999999999</v>
      </c>
      <c r="H554" s="4">
        <v>41325</v>
      </c>
      <c r="I554" s="3" t="s">
        <v>4666</v>
      </c>
      <c r="J554" s="3" t="s">
        <v>3571</v>
      </c>
      <c r="K554" s="3" t="s">
        <v>4668</v>
      </c>
      <c r="L554" s="3" t="s">
        <v>5644</v>
      </c>
      <c r="M554" s="5" t="s">
        <v>3572</v>
      </c>
      <c r="N554" s="5" t="s">
        <v>3573</v>
      </c>
      <c r="O554" s="83" t="s">
        <v>3574</v>
      </c>
    </row>
    <row r="555" spans="1:15">
      <c r="A555" s="2" t="s">
        <v>5688</v>
      </c>
      <c r="B555" s="1"/>
      <c r="C555" s="1"/>
      <c r="D555" s="1" t="s">
        <v>5037</v>
      </c>
      <c r="E555" s="2" t="s">
        <v>4664</v>
      </c>
      <c r="F555" s="1" t="s">
        <v>3575</v>
      </c>
      <c r="G555" s="3">
        <v>206.417</v>
      </c>
      <c r="H555" s="4">
        <v>41325</v>
      </c>
      <c r="I555" s="3" t="s">
        <v>4666</v>
      </c>
      <c r="J555" s="3" t="s">
        <v>3576</v>
      </c>
      <c r="K555" s="3" t="s">
        <v>4668</v>
      </c>
      <c r="L555" s="3" t="s">
        <v>5843</v>
      </c>
      <c r="M555" s="5" t="s">
        <v>3577</v>
      </c>
      <c r="N555" s="5" t="s">
        <v>3578</v>
      </c>
      <c r="O555" s="83" t="s">
        <v>3579</v>
      </c>
    </row>
    <row r="556" spans="1:15">
      <c r="A556" s="2" t="s">
        <v>5976</v>
      </c>
      <c r="B556" s="1"/>
      <c r="C556" s="1"/>
      <c r="D556" s="1" t="s">
        <v>5366</v>
      </c>
      <c r="E556" s="2" t="s">
        <v>4664</v>
      </c>
      <c r="F556" s="1" t="s">
        <v>3991</v>
      </c>
      <c r="G556" s="3">
        <v>189.08199999999999</v>
      </c>
      <c r="H556" s="4">
        <v>41326</v>
      </c>
      <c r="I556" s="3" t="s">
        <v>4666</v>
      </c>
      <c r="J556" s="3" t="s">
        <v>3992</v>
      </c>
      <c r="K556" s="3" t="s">
        <v>4668</v>
      </c>
      <c r="L556" s="3" t="s">
        <v>3212</v>
      </c>
      <c r="M556" s="5" t="s">
        <v>3993</v>
      </c>
      <c r="N556" s="5" t="s">
        <v>3994</v>
      </c>
      <c r="O556" s="83" t="s">
        <v>3995</v>
      </c>
    </row>
    <row r="557" spans="1:15">
      <c r="A557" s="2" t="s">
        <v>5976</v>
      </c>
      <c r="B557" s="1"/>
      <c r="C557" s="1"/>
      <c r="D557" s="2" t="s">
        <v>5366</v>
      </c>
      <c r="E557" s="2" t="s">
        <v>4664</v>
      </c>
      <c r="F557" s="1" t="s">
        <v>4128</v>
      </c>
      <c r="G557" s="3">
        <v>82.81</v>
      </c>
      <c r="H557" s="4">
        <v>41326</v>
      </c>
      <c r="I557" s="3" t="s">
        <v>4666</v>
      </c>
      <c r="J557" s="3" t="s">
        <v>4129</v>
      </c>
      <c r="K557" s="3" t="s">
        <v>4668</v>
      </c>
      <c r="L557" s="3" t="s">
        <v>5979</v>
      </c>
      <c r="M557" s="5" t="s">
        <v>4130</v>
      </c>
      <c r="N557" s="5" t="s">
        <v>4131</v>
      </c>
      <c r="O557" s="83" t="s">
        <v>4132</v>
      </c>
    </row>
    <row r="558" spans="1:15">
      <c r="A558" s="2" t="s">
        <v>5688</v>
      </c>
      <c r="B558" s="1"/>
      <c r="C558" s="1"/>
      <c r="D558" s="2" t="s">
        <v>5037</v>
      </c>
      <c r="E558" s="2" t="s">
        <v>4664</v>
      </c>
      <c r="F558" s="1" t="s">
        <v>3610</v>
      </c>
      <c r="G558" s="3">
        <v>86.070999999999998</v>
      </c>
      <c r="H558" s="4">
        <v>41326</v>
      </c>
      <c r="I558" s="3" t="s">
        <v>4666</v>
      </c>
      <c r="J558" s="3" t="s">
        <v>3611</v>
      </c>
      <c r="K558" s="3" t="s">
        <v>4668</v>
      </c>
      <c r="L558" s="3" t="s">
        <v>5033</v>
      </c>
      <c r="M558" s="5" t="s">
        <v>3612</v>
      </c>
      <c r="N558" s="5" t="s">
        <v>3613</v>
      </c>
      <c r="O558" s="83" t="s">
        <v>3614</v>
      </c>
    </row>
    <row r="559" spans="1:15">
      <c r="A559" s="2" t="s">
        <v>5688</v>
      </c>
      <c r="B559" s="1"/>
      <c r="C559" s="1"/>
      <c r="D559" s="1" t="s">
        <v>5037</v>
      </c>
      <c r="E559" s="2" t="s">
        <v>4664</v>
      </c>
      <c r="F559" s="1" t="s">
        <v>3745</v>
      </c>
      <c r="G559" s="3">
        <v>137.803</v>
      </c>
      <c r="H559" s="4">
        <v>41326</v>
      </c>
      <c r="I559" s="3" t="s">
        <v>4666</v>
      </c>
      <c r="J559" s="3" t="s">
        <v>3746</v>
      </c>
      <c r="K559" s="3" t="s">
        <v>4668</v>
      </c>
      <c r="L559" s="3" t="s">
        <v>3747</v>
      </c>
      <c r="M559" s="5" t="s">
        <v>3748</v>
      </c>
      <c r="N559" s="5" t="s">
        <v>3749</v>
      </c>
      <c r="O559" s="83" t="s">
        <v>3750</v>
      </c>
    </row>
    <row r="560" spans="1:15">
      <c r="A560" s="2" t="s">
        <v>5688</v>
      </c>
      <c r="B560" s="1"/>
      <c r="C560" s="1"/>
      <c r="D560" s="2" t="s">
        <v>5037</v>
      </c>
      <c r="E560" s="2" t="s">
        <v>4664</v>
      </c>
      <c r="F560" s="1" t="s">
        <v>3615</v>
      </c>
      <c r="G560" s="3">
        <v>206.49199999999999</v>
      </c>
      <c r="H560" s="4">
        <v>41326</v>
      </c>
      <c r="I560" s="3" t="s">
        <v>4666</v>
      </c>
      <c r="J560" s="3" t="s">
        <v>3616</v>
      </c>
      <c r="K560" s="3" t="s">
        <v>4668</v>
      </c>
      <c r="L560" s="3" t="s">
        <v>5843</v>
      </c>
      <c r="M560" s="5" t="s">
        <v>3617</v>
      </c>
      <c r="N560" s="5" t="s">
        <v>3618</v>
      </c>
      <c r="O560" s="83" t="s">
        <v>3619</v>
      </c>
    </row>
    <row r="561" spans="1:15">
      <c r="A561" s="2" t="s">
        <v>5976</v>
      </c>
      <c r="B561" s="1"/>
      <c r="C561" s="1"/>
      <c r="D561" s="2" t="s">
        <v>5366</v>
      </c>
      <c r="E561" s="2" t="s">
        <v>4664</v>
      </c>
      <c r="F561" s="1" t="s">
        <v>4133</v>
      </c>
      <c r="G561" s="3">
        <v>83.025999999999996</v>
      </c>
      <c r="H561" s="4">
        <v>41327</v>
      </c>
      <c r="I561" s="3" t="s">
        <v>4666</v>
      </c>
      <c r="J561" s="3" t="s">
        <v>4134</v>
      </c>
      <c r="K561" s="3" t="s">
        <v>4668</v>
      </c>
      <c r="L561" s="3" t="s">
        <v>5979</v>
      </c>
      <c r="M561" s="5" t="s">
        <v>4135</v>
      </c>
      <c r="N561" s="5" t="s">
        <v>4136</v>
      </c>
      <c r="O561" s="83" t="s">
        <v>4137</v>
      </c>
    </row>
    <row r="562" spans="1:15">
      <c r="A562" s="2" t="s">
        <v>5976</v>
      </c>
      <c r="B562" s="1"/>
      <c r="C562" s="1"/>
      <c r="D562" s="2" t="s">
        <v>5366</v>
      </c>
      <c r="E562" s="2" t="s">
        <v>4664</v>
      </c>
      <c r="F562" s="1" t="s">
        <v>3620</v>
      </c>
      <c r="G562" s="3">
        <v>189.66800000000001</v>
      </c>
      <c r="H562" s="4">
        <v>41327</v>
      </c>
      <c r="I562" s="3" t="s">
        <v>4666</v>
      </c>
      <c r="J562" s="3" t="s">
        <v>3621</v>
      </c>
      <c r="K562" s="3" t="s">
        <v>4668</v>
      </c>
      <c r="L562" s="3" t="s">
        <v>3212</v>
      </c>
      <c r="M562" s="5" t="s">
        <v>3622</v>
      </c>
      <c r="N562" s="5" t="s">
        <v>633</v>
      </c>
      <c r="O562" s="83" t="s">
        <v>3623</v>
      </c>
    </row>
    <row r="563" spans="1:15">
      <c r="A563" s="2" t="s">
        <v>5688</v>
      </c>
      <c r="B563" s="1"/>
      <c r="C563" s="1"/>
      <c r="D563" s="2" t="s">
        <v>5037</v>
      </c>
      <c r="E563" s="2" t="s">
        <v>4664</v>
      </c>
      <c r="F563" s="1" t="s">
        <v>3624</v>
      </c>
      <c r="G563" s="3">
        <v>205.85599999999999</v>
      </c>
      <c r="H563" s="4">
        <v>41327</v>
      </c>
      <c r="I563" s="3" t="s">
        <v>4666</v>
      </c>
      <c r="J563" s="3" t="s">
        <v>3625</v>
      </c>
      <c r="K563" s="3" t="s">
        <v>4668</v>
      </c>
      <c r="L563" s="3" t="s">
        <v>5843</v>
      </c>
      <c r="M563" s="5" t="s">
        <v>3626</v>
      </c>
      <c r="N563" s="5" t="s">
        <v>3627</v>
      </c>
      <c r="O563" s="83" t="s">
        <v>3628</v>
      </c>
    </row>
    <row r="564" spans="1:15">
      <c r="A564" s="2" t="s">
        <v>5976</v>
      </c>
      <c r="B564" s="1"/>
      <c r="C564" s="1"/>
      <c r="D564" s="1" t="s">
        <v>5366</v>
      </c>
      <c r="E564" s="2" t="s">
        <v>4664</v>
      </c>
      <c r="F564" s="1" t="s">
        <v>3671</v>
      </c>
      <c r="G564" s="3">
        <v>188.82499999999999</v>
      </c>
      <c r="H564" s="4">
        <v>41330</v>
      </c>
      <c r="I564" s="3" t="s">
        <v>4666</v>
      </c>
      <c r="J564" s="3" t="s">
        <v>3672</v>
      </c>
      <c r="K564" s="3" t="s">
        <v>4668</v>
      </c>
      <c r="L564" s="3" t="s">
        <v>3212</v>
      </c>
      <c r="M564" s="5" t="s">
        <v>3673</v>
      </c>
      <c r="N564" s="5" t="s">
        <v>3674</v>
      </c>
      <c r="O564" s="83" t="s">
        <v>3675</v>
      </c>
    </row>
    <row r="565" spans="1:15">
      <c r="A565" s="2" t="s">
        <v>5976</v>
      </c>
      <c r="B565" s="1"/>
      <c r="C565" s="1"/>
      <c r="D565" s="1" t="s">
        <v>5366</v>
      </c>
      <c r="E565" s="2" t="s">
        <v>4664</v>
      </c>
      <c r="F565" s="1" t="s">
        <v>3996</v>
      </c>
      <c r="G565" s="3">
        <v>105.12</v>
      </c>
      <c r="H565" s="4">
        <v>41330</v>
      </c>
      <c r="I565" s="3" t="s">
        <v>4666</v>
      </c>
      <c r="J565" s="3" t="s">
        <v>3997</v>
      </c>
      <c r="K565" s="3" t="s">
        <v>4668</v>
      </c>
      <c r="L565" s="3" t="s">
        <v>3217</v>
      </c>
      <c r="M565" s="5" t="s">
        <v>3673</v>
      </c>
      <c r="N565" s="5" t="s">
        <v>3998</v>
      </c>
      <c r="O565" s="83" t="s">
        <v>3999</v>
      </c>
    </row>
    <row r="566" spans="1:15">
      <c r="A566" s="2" t="s">
        <v>5688</v>
      </c>
      <c r="B566" s="1"/>
      <c r="C566" s="1"/>
      <c r="D566" s="1" t="s">
        <v>5037</v>
      </c>
      <c r="E566" s="2" t="s">
        <v>4664</v>
      </c>
      <c r="F566" s="1" t="s">
        <v>3676</v>
      </c>
      <c r="G566" s="3">
        <v>34.304000000000002</v>
      </c>
      <c r="H566" s="4">
        <v>41330</v>
      </c>
      <c r="I566" s="3" t="s">
        <v>4666</v>
      </c>
      <c r="J566" s="3" t="s">
        <v>3677</v>
      </c>
      <c r="K566" s="3" t="s">
        <v>4668</v>
      </c>
      <c r="L566" s="3" t="s">
        <v>4676</v>
      </c>
      <c r="M566" s="5" t="s">
        <v>3678</v>
      </c>
      <c r="N566" s="5" t="s">
        <v>3679</v>
      </c>
      <c r="O566" s="83" t="s">
        <v>3680</v>
      </c>
    </row>
    <row r="567" spans="1:15">
      <c r="A567" s="2" t="s">
        <v>5688</v>
      </c>
      <c r="B567" s="1"/>
      <c r="C567" s="1"/>
      <c r="D567" s="2" t="s">
        <v>5037</v>
      </c>
      <c r="E567" s="2" t="s">
        <v>4664</v>
      </c>
      <c r="F567" s="1" t="s">
        <v>3629</v>
      </c>
      <c r="G567" s="3">
        <v>171.57400000000001</v>
      </c>
      <c r="H567" s="4">
        <v>41330</v>
      </c>
      <c r="I567" s="3" t="s">
        <v>4666</v>
      </c>
      <c r="J567" s="3" t="s">
        <v>3630</v>
      </c>
      <c r="K567" s="3" t="s">
        <v>4668</v>
      </c>
      <c r="L567" s="3" t="s">
        <v>3251</v>
      </c>
      <c r="M567" s="5" t="s">
        <v>3631</v>
      </c>
      <c r="N567" s="5" t="s">
        <v>3632</v>
      </c>
      <c r="O567" s="83" t="s">
        <v>3633</v>
      </c>
    </row>
    <row r="568" spans="1:15">
      <c r="A568" s="2" t="s">
        <v>5036</v>
      </c>
      <c r="B568" s="1"/>
      <c r="C568" s="1"/>
      <c r="D568" s="2" t="s">
        <v>5037</v>
      </c>
      <c r="E568" s="2" t="s">
        <v>4664</v>
      </c>
      <c r="F568" s="1" t="s">
        <v>3791</v>
      </c>
      <c r="G568" s="3">
        <v>51.73</v>
      </c>
      <c r="H568" s="4">
        <v>41331</v>
      </c>
      <c r="I568" s="3" t="s">
        <v>4666</v>
      </c>
      <c r="J568" s="3" t="s">
        <v>3792</v>
      </c>
      <c r="K568" s="3" t="s">
        <v>4668</v>
      </c>
      <c r="L568" s="3" t="s">
        <v>5100</v>
      </c>
      <c r="M568" s="5" t="s">
        <v>3793</v>
      </c>
      <c r="N568" s="5" t="s">
        <v>3794</v>
      </c>
      <c r="O568" s="83" t="s">
        <v>3795</v>
      </c>
    </row>
    <row r="569" spans="1:15">
      <c r="A569" s="2" t="s">
        <v>5688</v>
      </c>
      <c r="B569" s="1"/>
      <c r="C569" s="1"/>
      <c r="D569" s="1" t="s">
        <v>5037</v>
      </c>
      <c r="E569" s="2" t="s">
        <v>4664</v>
      </c>
      <c r="F569" s="1" t="s">
        <v>3681</v>
      </c>
      <c r="G569" s="3">
        <v>205.68100000000001</v>
      </c>
      <c r="H569" s="4">
        <v>41331</v>
      </c>
      <c r="I569" s="3" t="s">
        <v>4666</v>
      </c>
      <c r="J569" s="3" t="s">
        <v>3682</v>
      </c>
      <c r="K569" s="3" t="s">
        <v>4668</v>
      </c>
      <c r="L569" s="3" t="s">
        <v>5843</v>
      </c>
      <c r="M569" s="5" t="s">
        <v>3683</v>
      </c>
      <c r="N569" s="5" t="s">
        <v>3684</v>
      </c>
      <c r="O569" s="83" t="s">
        <v>3685</v>
      </c>
    </row>
    <row r="570" spans="1:15">
      <c r="A570" s="2" t="s">
        <v>5688</v>
      </c>
      <c r="B570" s="1"/>
      <c r="C570" s="1"/>
      <c r="D570" s="1" t="s">
        <v>5037</v>
      </c>
      <c r="E570" s="2" t="s">
        <v>4664</v>
      </c>
      <c r="F570" s="1" t="s">
        <v>3751</v>
      </c>
      <c r="G570" s="3">
        <v>172.14099999999999</v>
      </c>
      <c r="H570" s="4">
        <v>41331</v>
      </c>
      <c r="I570" s="3" t="s">
        <v>4666</v>
      </c>
      <c r="J570" s="3" t="s">
        <v>3752</v>
      </c>
      <c r="K570" s="3" t="s">
        <v>4668</v>
      </c>
      <c r="L570" s="3" t="s">
        <v>3251</v>
      </c>
      <c r="M570" s="5" t="s">
        <v>3753</v>
      </c>
      <c r="N570" s="5" t="s">
        <v>3754</v>
      </c>
      <c r="O570" s="83" t="s">
        <v>3755</v>
      </c>
    </row>
    <row r="571" spans="1:15">
      <c r="A571" s="2" t="s">
        <v>5036</v>
      </c>
      <c r="B571" s="1"/>
      <c r="C571" s="1"/>
      <c r="D571" s="1" t="s">
        <v>5037</v>
      </c>
      <c r="E571" s="2" t="s">
        <v>4664</v>
      </c>
      <c r="F571" s="1" t="s">
        <v>3796</v>
      </c>
      <c r="G571" s="3">
        <v>136.93600000000001</v>
      </c>
      <c r="H571" s="4">
        <v>41332</v>
      </c>
      <c r="I571" s="3" t="s">
        <v>4666</v>
      </c>
      <c r="J571" s="3" t="s">
        <v>3797</v>
      </c>
      <c r="K571" s="3" t="s">
        <v>4668</v>
      </c>
      <c r="L571" s="3" t="s">
        <v>3747</v>
      </c>
      <c r="M571" s="5" t="s">
        <v>3798</v>
      </c>
      <c r="N571" s="5" t="s">
        <v>3799</v>
      </c>
      <c r="O571" s="83" t="s">
        <v>3800</v>
      </c>
    </row>
    <row r="572" spans="1:15">
      <c r="A572" s="2" t="s">
        <v>5688</v>
      </c>
      <c r="B572" s="1"/>
      <c r="C572" s="1"/>
      <c r="D572" s="1" t="s">
        <v>5037</v>
      </c>
      <c r="E572" s="2" t="s">
        <v>4664</v>
      </c>
      <c r="F572" s="1" t="s">
        <v>3686</v>
      </c>
      <c r="G572" s="3">
        <v>102.752</v>
      </c>
      <c r="H572" s="4">
        <v>41332</v>
      </c>
      <c r="I572" s="3" t="s">
        <v>4666</v>
      </c>
      <c r="J572" s="3" t="s">
        <v>3687</v>
      </c>
      <c r="K572" s="3" t="s">
        <v>4668</v>
      </c>
      <c r="L572" s="3" t="s">
        <v>5644</v>
      </c>
      <c r="M572" s="5" t="s">
        <v>3688</v>
      </c>
      <c r="N572" s="5" t="s">
        <v>3689</v>
      </c>
      <c r="O572" s="83" t="s">
        <v>3690</v>
      </c>
    </row>
    <row r="573" spans="1:15">
      <c r="A573" s="9" t="s">
        <v>4403</v>
      </c>
      <c r="B573" s="8" t="s">
        <v>4404</v>
      </c>
      <c r="C573" s="1"/>
      <c r="D573" s="8" t="s">
        <v>4405</v>
      </c>
      <c r="E573" s="9" t="s">
        <v>4406</v>
      </c>
      <c r="F573" s="8" t="s">
        <v>4407</v>
      </c>
      <c r="G573" s="10">
        <f t="shared" ref="G573:G579" si="18">5.529*L573</f>
        <v>5.5289999999999999</v>
      </c>
      <c r="H573" s="11">
        <v>41332</v>
      </c>
      <c r="I573" s="10" t="s">
        <v>4408</v>
      </c>
      <c r="J573" s="10" t="s">
        <v>4409</v>
      </c>
      <c r="K573" s="10" t="s">
        <v>4685</v>
      </c>
      <c r="L573" s="10">
        <v>1</v>
      </c>
      <c r="M573" s="12" t="s">
        <v>4410</v>
      </c>
      <c r="N573" s="12" t="s">
        <v>4411</v>
      </c>
      <c r="O573" s="84" t="s">
        <v>4412</v>
      </c>
    </row>
    <row r="574" spans="1:15">
      <c r="A574" s="9" t="s">
        <v>4413</v>
      </c>
      <c r="B574" s="8" t="s">
        <v>4404</v>
      </c>
      <c r="C574" s="1"/>
      <c r="D574" s="8" t="s">
        <v>4414</v>
      </c>
      <c r="E574" s="9" t="s">
        <v>4406</v>
      </c>
      <c r="F574" s="8" t="s">
        <v>4415</v>
      </c>
      <c r="G574" s="10">
        <f t="shared" si="18"/>
        <v>5.5289999999999999</v>
      </c>
      <c r="H574" s="11">
        <v>41332</v>
      </c>
      <c r="I574" s="10" t="s">
        <v>4408</v>
      </c>
      <c r="J574" s="10" t="s">
        <v>4416</v>
      </c>
      <c r="K574" s="10" t="s">
        <v>4685</v>
      </c>
      <c r="L574" s="10">
        <v>1</v>
      </c>
      <c r="M574" s="12" t="s">
        <v>4417</v>
      </c>
      <c r="N574" s="12" t="s">
        <v>4418</v>
      </c>
      <c r="O574" s="84" t="s">
        <v>4419</v>
      </c>
    </row>
    <row r="575" spans="1:15">
      <c r="A575" s="9" t="s">
        <v>4413</v>
      </c>
      <c r="B575" s="8" t="s">
        <v>4404</v>
      </c>
      <c r="C575" s="1"/>
      <c r="D575" s="8" t="s">
        <v>4414</v>
      </c>
      <c r="E575" s="9" t="s">
        <v>4406</v>
      </c>
      <c r="F575" s="8" t="s">
        <v>4420</v>
      </c>
      <c r="G575" s="10">
        <f t="shared" si="18"/>
        <v>5.5289999999999999</v>
      </c>
      <c r="H575" s="11">
        <v>41332</v>
      </c>
      <c r="I575" s="10" t="s">
        <v>4421</v>
      </c>
      <c r="J575" s="10" t="s">
        <v>4422</v>
      </c>
      <c r="K575" s="10" t="s">
        <v>4685</v>
      </c>
      <c r="L575" s="10">
        <v>1</v>
      </c>
      <c r="M575" s="12" t="s">
        <v>4423</v>
      </c>
      <c r="N575" s="12" t="s">
        <v>4424</v>
      </c>
      <c r="O575" s="84" t="s">
        <v>4425</v>
      </c>
    </row>
    <row r="576" spans="1:15">
      <c r="A576" s="9" t="s">
        <v>4413</v>
      </c>
      <c r="B576" s="8" t="s">
        <v>4404</v>
      </c>
      <c r="C576" s="1"/>
      <c r="D576" s="8" t="s">
        <v>4414</v>
      </c>
      <c r="E576" s="9" t="s">
        <v>4406</v>
      </c>
      <c r="F576" s="8" t="s">
        <v>4426</v>
      </c>
      <c r="G576" s="10">
        <f t="shared" si="18"/>
        <v>5.5289999999999999</v>
      </c>
      <c r="H576" s="11">
        <v>41332</v>
      </c>
      <c r="I576" s="10" t="s">
        <v>4408</v>
      </c>
      <c r="J576" s="10" t="s">
        <v>4427</v>
      </c>
      <c r="K576" s="10" t="s">
        <v>4685</v>
      </c>
      <c r="L576" s="10">
        <v>1</v>
      </c>
      <c r="M576" s="12" t="s">
        <v>4428</v>
      </c>
      <c r="N576" s="12" t="s">
        <v>4429</v>
      </c>
      <c r="O576" s="84" t="s">
        <v>4430</v>
      </c>
    </row>
    <row r="577" spans="1:15">
      <c r="A577" s="9" t="s">
        <v>4413</v>
      </c>
      <c r="B577" s="8" t="s">
        <v>4404</v>
      </c>
      <c r="C577" s="1"/>
      <c r="D577" s="8" t="s">
        <v>4414</v>
      </c>
      <c r="E577" s="9" t="s">
        <v>4406</v>
      </c>
      <c r="F577" s="8" t="s">
        <v>4431</v>
      </c>
      <c r="G577" s="10">
        <f t="shared" si="18"/>
        <v>5.5289999999999999</v>
      </c>
      <c r="H577" s="11">
        <v>41332</v>
      </c>
      <c r="I577" s="10" t="s">
        <v>4408</v>
      </c>
      <c r="J577" s="10" t="s">
        <v>4432</v>
      </c>
      <c r="K577" s="10" t="s">
        <v>4685</v>
      </c>
      <c r="L577" s="10">
        <v>1</v>
      </c>
      <c r="M577" s="12" t="s">
        <v>4433</v>
      </c>
      <c r="N577" s="12" t="s">
        <v>4434</v>
      </c>
      <c r="O577" s="84" t="s">
        <v>4435</v>
      </c>
    </row>
    <row r="578" spans="1:15">
      <c r="A578" s="9" t="s">
        <v>4413</v>
      </c>
      <c r="B578" s="8" t="s">
        <v>4404</v>
      </c>
      <c r="C578" s="1"/>
      <c r="D578" s="8" t="s">
        <v>4414</v>
      </c>
      <c r="E578" s="9" t="s">
        <v>4406</v>
      </c>
      <c r="F578" s="8" t="s">
        <v>4436</v>
      </c>
      <c r="G578" s="10">
        <f t="shared" si="18"/>
        <v>5.5289999999999999</v>
      </c>
      <c r="H578" s="11">
        <v>41332</v>
      </c>
      <c r="I578" s="10" t="s">
        <v>4408</v>
      </c>
      <c r="J578" s="10" t="s">
        <v>4437</v>
      </c>
      <c r="K578" s="10" t="s">
        <v>4685</v>
      </c>
      <c r="L578" s="10">
        <v>1</v>
      </c>
      <c r="M578" s="12" t="s">
        <v>4438</v>
      </c>
      <c r="N578" s="12" t="s">
        <v>4439</v>
      </c>
      <c r="O578" s="84" t="s">
        <v>4440</v>
      </c>
    </row>
    <row r="579" spans="1:15">
      <c r="A579" s="9" t="s">
        <v>4413</v>
      </c>
      <c r="B579" s="8" t="s">
        <v>4404</v>
      </c>
      <c r="C579" s="1"/>
      <c r="D579" s="8" t="s">
        <v>4414</v>
      </c>
      <c r="E579" s="9" t="s">
        <v>4406</v>
      </c>
      <c r="F579" s="8" t="s">
        <v>4441</v>
      </c>
      <c r="G579" s="10">
        <f t="shared" si="18"/>
        <v>5.5289999999999999</v>
      </c>
      <c r="H579" s="11">
        <v>41332</v>
      </c>
      <c r="I579" s="10" t="s">
        <v>4408</v>
      </c>
      <c r="J579" s="10" t="s">
        <v>4442</v>
      </c>
      <c r="K579" s="10" t="s">
        <v>4685</v>
      </c>
      <c r="L579" s="10">
        <v>1</v>
      </c>
      <c r="M579" s="12" t="s">
        <v>4443</v>
      </c>
      <c r="N579" s="12" t="s">
        <v>4444</v>
      </c>
      <c r="O579" s="84" t="s">
        <v>4445</v>
      </c>
    </row>
    <row r="580" spans="1:15">
      <c r="A580" s="2" t="s">
        <v>5438</v>
      </c>
      <c r="B580" s="1"/>
      <c r="C580" s="1" t="s">
        <v>3552</v>
      </c>
      <c r="D580" s="1" t="s">
        <v>5439</v>
      </c>
      <c r="E580" s="2" t="s">
        <v>4664</v>
      </c>
      <c r="F580" s="1" t="s">
        <v>4002</v>
      </c>
      <c r="G580" s="3">
        <f>17.52*L580</f>
        <v>210.24</v>
      </c>
      <c r="H580" s="4">
        <v>41333</v>
      </c>
      <c r="I580" s="3" t="s">
        <v>4666</v>
      </c>
      <c r="J580" s="3" t="s">
        <v>4003</v>
      </c>
      <c r="K580" s="3" t="s">
        <v>4685</v>
      </c>
      <c r="L580" s="3">
        <v>12</v>
      </c>
      <c r="M580" s="5" t="s">
        <v>3693</v>
      </c>
      <c r="N580" s="5" t="s">
        <v>4770</v>
      </c>
      <c r="O580" s="83" t="s">
        <v>3693</v>
      </c>
    </row>
    <row r="581" spans="1:15">
      <c r="A581" s="2" t="s">
        <v>5438</v>
      </c>
      <c r="B581" s="1"/>
      <c r="C581" s="1" t="s">
        <v>3552</v>
      </c>
      <c r="D581" s="1" t="s">
        <v>5439</v>
      </c>
      <c r="E581" s="2" t="s">
        <v>4664</v>
      </c>
      <c r="F581" s="1" t="s">
        <v>3691</v>
      </c>
      <c r="G581" s="3">
        <f>17.52*L581</f>
        <v>227.76</v>
      </c>
      <c r="H581" s="4">
        <v>41333</v>
      </c>
      <c r="I581" s="3" t="s">
        <v>4666</v>
      </c>
      <c r="J581" s="3" t="s">
        <v>3692</v>
      </c>
      <c r="K581" s="3" t="s">
        <v>4685</v>
      </c>
      <c r="L581" s="3">
        <v>13</v>
      </c>
      <c r="M581" s="5" t="s">
        <v>3693</v>
      </c>
      <c r="N581" s="5" t="s">
        <v>4774</v>
      </c>
      <c r="O581" s="83" t="s">
        <v>3694</v>
      </c>
    </row>
    <row r="582" spans="1:15">
      <c r="A582" s="2" t="s">
        <v>5438</v>
      </c>
      <c r="B582" s="1"/>
      <c r="C582" s="1" t="s">
        <v>3552</v>
      </c>
      <c r="D582" s="1" t="s">
        <v>5439</v>
      </c>
      <c r="E582" s="2" t="s">
        <v>4664</v>
      </c>
      <c r="F582" s="1" t="s">
        <v>4016</v>
      </c>
      <c r="G582" s="3">
        <f>17.52*L582</f>
        <v>52.56</v>
      </c>
      <c r="H582" s="4">
        <v>41333</v>
      </c>
      <c r="I582" s="3" t="s">
        <v>4666</v>
      </c>
      <c r="J582" s="3" t="s">
        <v>4017</v>
      </c>
      <c r="K582" s="3" t="s">
        <v>4685</v>
      </c>
      <c r="L582" s="3">
        <v>3</v>
      </c>
      <c r="M582" s="5" t="s">
        <v>3555</v>
      </c>
      <c r="N582" s="5" t="s">
        <v>5927</v>
      </c>
      <c r="O582" s="83" t="s">
        <v>4018</v>
      </c>
    </row>
    <row r="583" spans="1:15">
      <c r="A583" s="30" t="s">
        <v>4939</v>
      </c>
      <c r="B583" s="1"/>
      <c r="C583" s="1" t="s">
        <v>4941</v>
      </c>
      <c r="D583" s="7" t="s">
        <v>3717</v>
      </c>
      <c r="E583" s="2" t="s">
        <v>4664</v>
      </c>
      <c r="F583" s="1" t="s">
        <v>3718</v>
      </c>
      <c r="G583" s="3">
        <f>17.52*L583</f>
        <v>35.04</v>
      </c>
      <c r="H583" s="4">
        <v>41333</v>
      </c>
      <c r="I583" s="3" t="s">
        <v>4692</v>
      </c>
      <c r="J583" s="3" t="s">
        <v>3719</v>
      </c>
      <c r="K583" s="3" t="s">
        <v>4685</v>
      </c>
      <c r="L583" s="3">
        <v>2</v>
      </c>
      <c r="M583" s="5" t="s">
        <v>3720</v>
      </c>
      <c r="N583" s="5" t="s">
        <v>3721</v>
      </c>
      <c r="O583" s="83" t="s">
        <v>3720</v>
      </c>
    </row>
    <row r="584" spans="1:15">
      <c r="A584" s="50" t="s">
        <v>5333</v>
      </c>
      <c r="B584" s="1" t="s">
        <v>5334</v>
      </c>
      <c r="C584" s="1"/>
      <c r="D584" s="2" t="s">
        <v>5327</v>
      </c>
      <c r="E584" s="2" t="s">
        <v>4664</v>
      </c>
      <c r="F584" s="1" t="s">
        <v>4475</v>
      </c>
      <c r="G584" s="3">
        <f>29.101*L584</f>
        <v>58.201999999999998</v>
      </c>
      <c r="H584" s="4">
        <v>41333</v>
      </c>
      <c r="I584" s="3" t="s">
        <v>5329</v>
      </c>
      <c r="J584" s="3" t="s">
        <v>4476</v>
      </c>
      <c r="K584" s="3" t="s">
        <v>4685</v>
      </c>
      <c r="L584" s="3">
        <v>2</v>
      </c>
      <c r="M584" s="5" t="s">
        <v>4021</v>
      </c>
      <c r="N584" s="5" t="s">
        <v>4905</v>
      </c>
      <c r="O584" s="83" t="s">
        <v>4021</v>
      </c>
    </row>
    <row r="585" spans="1:15">
      <c r="A585" s="50" t="s">
        <v>5333</v>
      </c>
      <c r="B585" s="1" t="s">
        <v>5334</v>
      </c>
      <c r="C585" s="1"/>
      <c r="D585" s="2" t="s">
        <v>5327</v>
      </c>
      <c r="E585" s="2" t="s">
        <v>4664</v>
      </c>
      <c r="F585" s="1" t="s">
        <v>4019</v>
      </c>
      <c r="G585" s="3">
        <f>29.101*L585</f>
        <v>58.201999999999998</v>
      </c>
      <c r="H585" s="4">
        <v>41333</v>
      </c>
      <c r="I585" s="3" t="s">
        <v>5329</v>
      </c>
      <c r="J585" s="3" t="s">
        <v>4020</v>
      </c>
      <c r="K585" s="3" t="s">
        <v>4685</v>
      </c>
      <c r="L585" s="3">
        <v>2</v>
      </c>
      <c r="M585" s="5" t="s">
        <v>4021</v>
      </c>
      <c r="N585" s="5" t="s">
        <v>5028</v>
      </c>
      <c r="O585" s="83" t="s">
        <v>4022</v>
      </c>
    </row>
    <row r="586" spans="1:15">
      <c r="A586" s="50" t="s">
        <v>5797</v>
      </c>
      <c r="B586" s="1"/>
      <c r="C586" s="1"/>
      <c r="D586" s="2" t="s">
        <v>5798</v>
      </c>
      <c r="E586" s="2" t="s">
        <v>4664</v>
      </c>
      <c r="F586" s="1" t="s">
        <v>3801</v>
      </c>
      <c r="G586" s="3">
        <f>17.52*L586</f>
        <v>17.52</v>
      </c>
      <c r="H586" s="4">
        <v>41333</v>
      </c>
      <c r="I586" s="3" t="s">
        <v>4692</v>
      </c>
      <c r="J586" s="3" t="s">
        <v>3802</v>
      </c>
      <c r="K586" s="3" t="s">
        <v>4685</v>
      </c>
      <c r="L586" s="3">
        <v>1</v>
      </c>
      <c r="M586" s="5" t="s">
        <v>3803</v>
      </c>
      <c r="N586" s="5" t="s">
        <v>3804</v>
      </c>
      <c r="O586" s="83" t="s">
        <v>3803</v>
      </c>
    </row>
    <row r="587" spans="1:15">
      <c r="A587" s="2" t="s">
        <v>5221</v>
      </c>
      <c r="B587" s="1"/>
      <c r="C587" s="1"/>
      <c r="D587" s="1" t="s">
        <v>4731</v>
      </c>
      <c r="E587" s="2" t="s">
        <v>4664</v>
      </c>
      <c r="F587" s="1" t="s">
        <v>3756</v>
      </c>
      <c r="G587" s="3">
        <f>29.101*L587</f>
        <v>58.201999999999998</v>
      </c>
      <c r="H587" s="4">
        <v>41333</v>
      </c>
      <c r="I587" s="3" t="s">
        <v>10187</v>
      </c>
      <c r="J587" s="3" t="s">
        <v>10188</v>
      </c>
      <c r="K587" s="3" t="s">
        <v>4685</v>
      </c>
      <c r="L587" s="3">
        <v>2</v>
      </c>
      <c r="M587" s="5" t="s">
        <v>3412</v>
      </c>
      <c r="N587" s="5" t="s">
        <v>3149</v>
      </c>
      <c r="O587" s="83" t="s">
        <v>3757</v>
      </c>
    </row>
    <row r="588" spans="1:15">
      <c r="A588" s="2" t="s">
        <v>4784</v>
      </c>
      <c r="B588" s="1"/>
      <c r="C588" s="1" t="s">
        <v>4740</v>
      </c>
      <c r="D588" s="1" t="s">
        <v>5355</v>
      </c>
      <c r="E588" s="2" t="s">
        <v>4664</v>
      </c>
      <c r="F588" s="1" t="s">
        <v>3758</v>
      </c>
      <c r="G588" s="3">
        <f>18.708*L588</f>
        <v>205.78799999999998</v>
      </c>
      <c r="H588" s="4">
        <v>41333</v>
      </c>
      <c r="I588" s="3" t="s">
        <v>1713</v>
      </c>
      <c r="J588" s="3" t="s">
        <v>3759</v>
      </c>
      <c r="K588" s="3" t="s">
        <v>4685</v>
      </c>
      <c r="L588" s="3">
        <v>11</v>
      </c>
      <c r="M588" s="5" t="s">
        <v>3760</v>
      </c>
      <c r="N588" s="5" t="s">
        <v>3761</v>
      </c>
      <c r="O588" s="83" t="s">
        <v>3762</v>
      </c>
    </row>
    <row r="589" spans="1:15">
      <c r="A589" s="2" t="s">
        <v>4784</v>
      </c>
      <c r="B589" s="1"/>
      <c r="C589" s="1" t="s">
        <v>4740</v>
      </c>
      <c r="D589" s="2" t="s">
        <v>3634</v>
      </c>
      <c r="E589" s="2" t="s">
        <v>3635</v>
      </c>
      <c r="F589" s="1" t="s">
        <v>3636</v>
      </c>
      <c r="G589" s="3">
        <f>18.708*L589</f>
        <v>187.07999999999998</v>
      </c>
      <c r="H589" s="4">
        <v>41333</v>
      </c>
      <c r="I589" s="3" t="s">
        <v>1713</v>
      </c>
      <c r="J589" s="3" t="s">
        <v>3637</v>
      </c>
      <c r="K589" s="3" t="s">
        <v>4743</v>
      </c>
      <c r="L589" s="3">
        <v>10</v>
      </c>
      <c r="M589" s="5" t="s">
        <v>3265</v>
      </c>
      <c r="N589" s="5" t="s">
        <v>5635</v>
      </c>
      <c r="O589" s="83" t="s">
        <v>3638</v>
      </c>
    </row>
    <row r="590" spans="1:15">
      <c r="A590" s="2" t="s">
        <v>4784</v>
      </c>
      <c r="B590" s="1"/>
      <c r="C590" s="1" t="s">
        <v>4740</v>
      </c>
      <c r="D590" s="2" t="s">
        <v>3634</v>
      </c>
      <c r="E590" s="2" t="s">
        <v>3635</v>
      </c>
      <c r="F590" s="1" t="s">
        <v>3639</v>
      </c>
      <c r="G590" s="3">
        <f>18.708*L590</f>
        <v>112.24799999999999</v>
      </c>
      <c r="H590" s="4">
        <v>41333</v>
      </c>
      <c r="I590" s="3" t="s">
        <v>1713</v>
      </c>
      <c r="J590" s="3" t="s">
        <v>3640</v>
      </c>
      <c r="K590" s="3" t="s">
        <v>4743</v>
      </c>
      <c r="L590" s="3">
        <v>6</v>
      </c>
      <c r="M590" s="5" t="s">
        <v>3641</v>
      </c>
      <c r="N590" s="5" t="s">
        <v>4745</v>
      </c>
      <c r="O590" s="83" t="s">
        <v>3641</v>
      </c>
    </row>
    <row r="591" spans="1:15">
      <c r="A591" s="2" t="s">
        <v>6142</v>
      </c>
      <c r="B591" s="1"/>
      <c r="C591" s="1"/>
      <c r="D591" s="1" t="s">
        <v>5763</v>
      </c>
      <c r="E591" s="2" t="s">
        <v>4664</v>
      </c>
      <c r="F591" s="1" t="s">
        <v>3984</v>
      </c>
      <c r="G591" s="3">
        <f>17.498*L591</f>
        <v>227.47400000000002</v>
      </c>
      <c r="H591" s="4">
        <v>41333</v>
      </c>
      <c r="I591" s="3" t="s">
        <v>4692</v>
      </c>
      <c r="J591" s="3" t="s">
        <v>3985</v>
      </c>
      <c r="K591" s="3" t="s">
        <v>4685</v>
      </c>
      <c r="L591" s="3">
        <v>13</v>
      </c>
      <c r="M591" s="5" t="s">
        <v>3986</v>
      </c>
      <c r="N591" s="5" t="s">
        <v>5077</v>
      </c>
      <c r="O591" s="83" t="s">
        <v>3986</v>
      </c>
    </row>
    <row r="592" spans="1:15">
      <c r="A592" s="2" t="s">
        <v>6142</v>
      </c>
      <c r="B592" s="1"/>
      <c r="C592" s="1"/>
      <c r="D592" s="2" t="s">
        <v>5763</v>
      </c>
      <c r="E592" s="2" t="s">
        <v>3635</v>
      </c>
      <c r="F592" s="1" t="s">
        <v>3642</v>
      </c>
      <c r="G592" s="3">
        <f>17.498*L592</f>
        <v>209.976</v>
      </c>
      <c r="H592" s="4">
        <v>41333</v>
      </c>
      <c r="I592" s="3" t="s">
        <v>4692</v>
      </c>
      <c r="J592" s="3" t="s">
        <v>3643</v>
      </c>
      <c r="K592" s="3" t="s">
        <v>4685</v>
      </c>
      <c r="L592" s="3">
        <v>12</v>
      </c>
      <c r="M592" s="5" t="s">
        <v>3644</v>
      </c>
      <c r="N592" s="5" t="s">
        <v>3391</v>
      </c>
      <c r="O592" s="83" t="s">
        <v>3645</v>
      </c>
    </row>
    <row r="593" spans="1:15">
      <c r="A593" s="2" t="s">
        <v>6142</v>
      </c>
      <c r="B593" s="1"/>
      <c r="C593" s="1"/>
      <c r="D593" s="2" t="s">
        <v>5763</v>
      </c>
      <c r="E593" s="2" t="s">
        <v>3635</v>
      </c>
      <c r="F593" s="1" t="s">
        <v>3646</v>
      </c>
      <c r="G593" s="3">
        <f>17.498*L593</f>
        <v>69.992000000000004</v>
      </c>
      <c r="H593" s="4">
        <v>41333</v>
      </c>
      <c r="I593" s="3" t="s">
        <v>4692</v>
      </c>
      <c r="J593" s="3" t="s">
        <v>3647</v>
      </c>
      <c r="K593" s="3" t="s">
        <v>4685</v>
      </c>
      <c r="L593" s="3">
        <v>4</v>
      </c>
      <c r="M593" s="5" t="s">
        <v>3648</v>
      </c>
      <c r="N593" s="5" t="s">
        <v>6040</v>
      </c>
      <c r="O593" s="83" t="s">
        <v>3648</v>
      </c>
    </row>
    <row r="594" spans="1:15">
      <c r="A594" s="2" t="s">
        <v>5119</v>
      </c>
      <c r="B594" s="1"/>
      <c r="C594" s="1"/>
      <c r="D594" s="2" t="s">
        <v>5055</v>
      </c>
      <c r="E594" s="2" t="s">
        <v>3635</v>
      </c>
      <c r="F594" s="1" t="s">
        <v>4148</v>
      </c>
      <c r="G594" s="3">
        <f>6.405*L594</f>
        <v>32.024999999999999</v>
      </c>
      <c r="H594" s="4">
        <v>41333</v>
      </c>
      <c r="I594" s="3" t="s">
        <v>5057</v>
      </c>
      <c r="J594" s="3" t="s">
        <v>4149</v>
      </c>
      <c r="K594" s="3" t="s">
        <v>4685</v>
      </c>
      <c r="L594" s="3">
        <v>5</v>
      </c>
      <c r="M594" s="5" t="s">
        <v>4150</v>
      </c>
      <c r="N594" s="5" t="s">
        <v>4151</v>
      </c>
      <c r="O594" s="83" t="s">
        <v>4150</v>
      </c>
    </row>
    <row r="595" spans="1:15">
      <c r="A595" s="2" t="s">
        <v>5119</v>
      </c>
      <c r="B595" s="1"/>
      <c r="C595" s="1"/>
      <c r="D595" s="1" t="s">
        <v>5055</v>
      </c>
      <c r="E595" s="2" t="s">
        <v>4664</v>
      </c>
      <c r="F595" s="1" t="s">
        <v>4023</v>
      </c>
      <c r="G595" s="3">
        <f>6.405*L595</f>
        <v>160.125</v>
      </c>
      <c r="H595" s="4">
        <v>41333</v>
      </c>
      <c r="I595" s="3" t="s">
        <v>5057</v>
      </c>
      <c r="J595" s="3" t="s">
        <v>4024</v>
      </c>
      <c r="K595" s="3" t="s">
        <v>4685</v>
      </c>
      <c r="L595" s="3">
        <v>25</v>
      </c>
      <c r="M595" s="5" t="s">
        <v>4025</v>
      </c>
      <c r="N595" s="5" t="s">
        <v>5060</v>
      </c>
      <c r="O595" s="83" t="s">
        <v>4025</v>
      </c>
    </row>
    <row r="596" spans="1:15">
      <c r="A596" s="50" t="s">
        <v>3805</v>
      </c>
      <c r="B596" s="1"/>
      <c r="C596" s="1"/>
      <c r="D596" s="2" t="s">
        <v>3806</v>
      </c>
      <c r="E596" s="2" t="s">
        <v>4664</v>
      </c>
      <c r="F596" s="1" t="s">
        <v>3807</v>
      </c>
      <c r="G596" s="3">
        <f>29.101*L596</f>
        <v>29.100999999999999</v>
      </c>
      <c r="H596" s="4">
        <v>41333</v>
      </c>
      <c r="I596" s="3" t="s">
        <v>755</v>
      </c>
      <c r="J596" s="3" t="s">
        <v>756</v>
      </c>
      <c r="K596" s="3" t="s">
        <v>4685</v>
      </c>
      <c r="L596" s="3">
        <v>1</v>
      </c>
      <c r="M596" s="5" t="s">
        <v>3808</v>
      </c>
      <c r="N596" s="5" t="s">
        <v>5427</v>
      </c>
      <c r="O596" s="83" t="s">
        <v>3809</v>
      </c>
    </row>
    <row r="597" spans="1:15">
      <c r="A597" s="2" t="s">
        <v>3987</v>
      </c>
      <c r="B597" s="1"/>
      <c r="C597" s="1"/>
      <c r="D597" s="1" t="s">
        <v>3151</v>
      </c>
      <c r="E597" s="2" t="s">
        <v>4664</v>
      </c>
      <c r="F597" s="1" t="s">
        <v>3988</v>
      </c>
      <c r="G597" s="3">
        <f>17.712*L597</f>
        <v>35.423999999999999</v>
      </c>
      <c r="H597" s="4">
        <v>41333</v>
      </c>
      <c r="I597" s="3" t="s">
        <v>5655</v>
      </c>
      <c r="J597" s="3" t="s">
        <v>1346</v>
      </c>
      <c r="K597" s="3" t="s">
        <v>4685</v>
      </c>
      <c r="L597" s="3">
        <v>2</v>
      </c>
      <c r="M597" s="5" t="s">
        <v>3155</v>
      </c>
      <c r="N597" s="5" t="s">
        <v>3989</v>
      </c>
      <c r="O597" s="83" t="s">
        <v>3990</v>
      </c>
    </row>
    <row r="598" spans="1:15">
      <c r="A598" s="50" t="s">
        <v>3150</v>
      </c>
      <c r="B598" s="1"/>
      <c r="C598" s="1"/>
      <c r="D598" s="2" t="s">
        <v>3151</v>
      </c>
      <c r="E598" s="2" t="s">
        <v>4664</v>
      </c>
      <c r="F598" s="1" t="s">
        <v>3810</v>
      </c>
      <c r="G598" s="3">
        <f>17.712*L598</f>
        <v>35.423999999999999</v>
      </c>
      <c r="H598" s="4">
        <v>41333</v>
      </c>
      <c r="I598" s="3" t="s">
        <v>3153</v>
      </c>
      <c r="J598" s="3" t="s">
        <v>3811</v>
      </c>
      <c r="K598" s="3" t="s">
        <v>4685</v>
      </c>
      <c r="L598" s="3">
        <v>2</v>
      </c>
      <c r="M598" s="5" t="s">
        <v>3155</v>
      </c>
      <c r="N598" s="5" t="s">
        <v>5673</v>
      </c>
      <c r="O598" s="83" t="s">
        <v>3812</v>
      </c>
    </row>
    <row r="599" spans="1:15">
      <c r="A599" s="2" t="s">
        <v>3768</v>
      </c>
      <c r="B599" s="1"/>
      <c r="C599" s="1"/>
      <c r="D599" s="1" t="s">
        <v>3470</v>
      </c>
      <c r="E599" s="2" t="s">
        <v>4664</v>
      </c>
      <c r="F599" s="1" t="s">
        <v>3813</v>
      </c>
      <c r="G599" s="3">
        <f>17.498*L599</f>
        <v>104.988</v>
      </c>
      <c r="H599" s="4">
        <v>41333</v>
      </c>
      <c r="I599" s="3" t="s">
        <v>5057</v>
      </c>
      <c r="J599" s="3" t="s">
        <v>3814</v>
      </c>
      <c r="K599" s="3" t="s">
        <v>4685</v>
      </c>
      <c r="L599" s="3">
        <v>6</v>
      </c>
      <c r="M599" s="5" t="s">
        <v>3815</v>
      </c>
      <c r="N599" s="5" t="s">
        <v>5144</v>
      </c>
      <c r="O599" s="83" t="s">
        <v>3815</v>
      </c>
    </row>
    <row r="600" spans="1:15">
      <c r="A600" s="2" t="s">
        <v>4152</v>
      </c>
      <c r="B600" s="1"/>
      <c r="C600" s="1" t="s">
        <v>3552</v>
      </c>
      <c r="D600" s="2" t="s">
        <v>5439</v>
      </c>
      <c r="E600" s="2" t="s">
        <v>4664</v>
      </c>
      <c r="F600" s="1" t="s">
        <v>4153</v>
      </c>
      <c r="G600" s="3">
        <f>17.52*L600</f>
        <v>17.52</v>
      </c>
      <c r="H600" s="4">
        <v>41333</v>
      </c>
      <c r="I600" s="3" t="s">
        <v>4666</v>
      </c>
      <c r="J600" s="3" t="s">
        <v>4154</v>
      </c>
      <c r="K600" s="3" t="s">
        <v>4685</v>
      </c>
      <c r="L600" s="3">
        <v>1</v>
      </c>
      <c r="M600" s="5" t="s">
        <v>4155</v>
      </c>
      <c r="N600" s="5" t="s">
        <v>4156</v>
      </c>
      <c r="O600" s="83" t="s">
        <v>4157</v>
      </c>
    </row>
    <row r="601" spans="1:15">
      <c r="A601" s="2" t="s">
        <v>5694</v>
      </c>
      <c r="B601" s="1"/>
      <c r="C601" s="1"/>
      <c r="D601" s="2" t="s">
        <v>5695</v>
      </c>
      <c r="E601" s="2" t="s">
        <v>4664</v>
      </c>
      <c r="F601" s="1" t="s">
        <v>1752</v>
      </c>
      <c r="G601" s="3">
        <v>120.27200000000001</v>
      </c>
      <c r="H601" s="4">
        <v>41334</v>
      </c>
      <c r="I601" s="3" t="s">
        <v>4666</v>
      </c>
      <c r="J601" s="3" t="s">
        <v>1753</v>
      </c>
      <c r="K601" s="3" t="s">
        <v>4668</v>
      </c>
      <c r="L601" s="3" t="s">
        <v>6173</v>
      </c>
      <c r="M601" s="5" t="s">
        <v>1754</v>
      </c>
      <c r="N601" s="5" t="s">
        <v>1755</v>
      </c>
      <c r="O601" s="83" t="s">
        <v>1756</v>
      </c>
    </row>
    <row r="602" spans="1:15">
      <c r="A602" s="2" t="s">
        <v>5481</v>
      </c>
      <c r="B602" s="1"/>
      <c r="C602" s="1"/>
      <c r="D602" s="2" t="s">
        <v>5482</v>
      </c>
      <c r="E602" s="2" t="s">
        <v>4664</v>
      </c>
      <c r="F602" s="1" t="s">
        <v>4158</v>
      </c>
      <c r="G602" s="3">
        <v>84.444000000000003</v>
      </c>
      <c r="H602" s="4">
        <v>41334</v>
      </c>
      <c r="I602" s="3" t="s">
        <v>4666</v>
      </c>
      <c r="J602" s="3" t="s">
        <v>4159</v>
      </c>
      <c r="K602" s="3" t="s">
        <v>4668</v>
      </c>
      <c r="L602" s="3" t="s">
        <v>5033</v>
      </c>
      <c r="M602" s="5" t="s">
        <v>4160</v>
      </c>
      <c r="N602" s="5" t="s">
        <v>4161</v>
      </c>
      <c r="O602" s="83" t="s">
        <v>4162</v>
      </c>
    </row>
    <row r="603" spans="1:15">
      <c r="A603" s="2" t="s">
        <v>5006</v>
      </c>
      <c r="B603" s="1"/>
      <c r="C603" s="1"/>
      <c r="D603" s="2" t="s">
        <v>5007</v>
      </c>
      <c r="E603" s="2" t="s">
        <v>4664</v>
      </c>
      <c r="F603" s="1" t="s">
        <v>1757</v>
      </c>
      <c r="G603" s="3">
        <v>155.09</v>
      </c>
      <c r="H603" s="4">
        <v>41334</v>
      </c>
      <c r="I603" s="3" t="s">
        <v>4666</v>
      </c>
      <c r="J603" s="3" t="s">
        <v>1758</v>
      </c>
      <c r="K603" s="3" t="s">
        <v>4668</v>
      </c>
      <c r="L603" s="3" t="s">
        <v>3823</v>
      </c>
      <c r="M603" s="5" t="s">
        <v>1759</v>
      </c>
      <c r="N603" s="5" t="s">
        <v>3843</v>
      </c>
      <c r="O603" s="83" t="s">
        <v>1760</v>
      </c>
    </row>
    <row r="604" spans="1:15">
      <c r="A604" s="2" t="s">
        <v>5572</v>
      </c>
      <c r="B604" s="1"/>
      <c r="C604" s="1"/>
      <c r="D604" s="1" t="s">
        <v>5573</v>
      </c>
      <c r="E604" s="2" t="s">
        <v>4664</v>
      </c>
      <c r="F604" s="1" t="s">
        <v>4286</v>
      </c>
      <c r="G604" s="3">
        <v>137.92699999999999</v>
      </c>
      <c r="H604" s="4">
        <v>41334</v>
      </c>
      <c r="I604" s="3" t="s">
        <v>4666</v>
      </c>
      <c r="J604" s="3" t="s">
        <v>4287</v>
      </c>
      <c r="K604" s="3" t="s">
        <v>4668</v>
      </c>
      <c r="L604" s="3" t="s">
        <v>4288</v>
      </c>
      <c r="M604" s="5" t="s">
        <v>4289</v>
      </c>
      <c r="N604" s="5" t="s">
        <v>4290</v>
      </c>
      <c r="O604" s="83" t="s">
        <v>4291</v>
      </c>
    </row>
    <row r="605" spans="1:15">
      <c r="A605" s="2" t="s">
        <v>3173</v>
      </c>
      <c r="B605" s="1"/>
      <c r="C605" s="1"/>
      <c r="D605" s="2" t="s">
        <v>3174</v>
      </c>
      <c r="E605" s="2" t="s">
        <v>4664</v>
      </c>
      <c r="F605" s="1" t="s">
        <v>1761</v>
      </c>
      <c r="G605" s="3">
        <v>105.12</v>
      </c>
      <c r="H605" s="4">
        <v>41334</v>
      </c>
      <c r="I605" s="3" t="s">
        <v>4666</v>
      </c>
      <c r="J605" s="3" t="s">
        <v>1762</v>
      </c>
      <c r="K605" s="3" t="s">
        <v>4668</v>
      </c>
      <c r="L605" s="3" t="s">
        <v>4197</v>
      </c>
      <c r="M605" s="5" t="s">
        <v>1763</v>
      </c>
      <c r="N605" s="5" t="s">
        <v>1764</v>
      </c>
      <c r="O605" s="83" t="s">
        <v>1765</v>
      </c>
    </row>
    <row r="606" spans="1:15">
      <c r="A606" s="2" t="s">
        <v>4953</v>
      </c>
      <c r="B606" s="1"/>
      <c r="C606" s="1"/>
      <c r="D606" s="1" t="s">
        <v>4954</v>
      </c>
      <c r="E606" s="2" t="s">
        <v>4664</v>
      </c>
      <c r="F606" s="1" t="s">
        <v>4026</v>
      </c>
      <c r="G606" s="3">
        <v>34.619</v>
      </c>
      <c r="H606" s="4">
        <v>41334</v>
      </c>
      <c r="I606" s="3" t="s">
        <v>4666</v>
      </c>
      <c r="J606" s="3" t="s">
        <v>4027</v>
      </c>
      <c r="K606" s="3" t="s">
        <v>4668</v>
      </c>
      <c r="L606" s="3" t="s">
        <v>4676</v>
      </c>
      <c r="M606" s="5" t="s">
        <v>4028</v>
      </c>
      <c r="N606" s="5" t="s">
        <v>4029</v>
      </c>
      <c r="O606" s="83" t="s">
        <v>4030</v>
      </c>
    </row>
    <row r="607" spans="1:15">
      <c r="A607" s="2" t="s">
        <v>4953</v>
      </c>
      <c r="B607" s="1"/>
      <c r="C607" s="1"/>
      <c r="D607" s="1" t="s">
        <v>4954</v>
      </c>
      <c r="E607" s="2" t="s">
        <v>4664</v>
      </c>
      <c r="F607" s="1" t="s">
        <v>4031</v>
      </c>
      <c r="G607" s="3">
        <v>120.453</v>
      </c>
      <c r="H607" s="4">
        <v>41334</v>
      </c>
      <c r="I607" s="3" t="s">
        <v>4666</v>
      </c>
      <c r="J607" s="3" t="s">
        <v>4032</v>
      </c>
      <c r="K607" s="3" t="s">
        <v>4668</v>
      </c>
      <c r="L607" s="3" t="s">
        <v>6173</v>
      </c>
      <c r="M607" s="5" t="s">
        <v>4033</v>
      </c>
      <c r="N607" s="5" t="s">
        <v>4034</v>
      </c>
      <c r="O607" s="83" t="s">
        <v>4035</v>
      </c>
    </row>
    <row r="608" spans="1:15">
      <c r="A608" s="2" t="s">
        <v>4953</v>
      </c>
      <c r="B608" s="1"/>
      <c r="C608" s="1"/>
      <c r="D608" s="2" t="s">
        <v>4954</v>
      </c>
      <c r="E608" s="2" t="s">
        <v>4664</v>
      </c>
      <c r="F608" s="1" t="s">
        <v>3859</v>
      </c>
      <c r="G608" s="3">
        <v>189.858</v>
      </c>
      <c r="H608" s="4">
        <v>41334</v>
      </c>
      <c r="I608" s="3" t="s">
        <v>4666</v>
      </c>
      <c r="J608" s="3" t="s">
        <v>3860</v>
      </c>
      <c r="K608" s="3" t="s">
        <v>3186</v>
      </c>
      <c r="L608" s="3" t="s">
        <v>3483</v>
      </c>
      <c r="M608" s="5" t="s">
        <v>634</v>
      </c>
      <c r="N608" s="5" t="s">
        <v>3861</v>
      </c>
      <c r="O608" s="83" t="s">
        <v>3862</v>
      </c>
    </row>
    <row r="609" spans="1:15">
      <c r="A609" s="50" t="s">
        <v>4540</v>
      </c>
      <c r="B609" s="1"/>
      <c r="C609" s="1"/>
      <c r="D609" s="2" t="s">
        <v>4954</v>
      </c>
      <c r="E609" s="2" t="s">
        <v>4664</v>
      </c>
      <c r="F609" s="1" t="s">
        <v>4541</v>
      </c>
      <c r="G609" s="3">
        <v>208.505</v>
      </c>
      <c r="H609" s="4">
        <v>41334</v>
      </c>
      <c r="I609" s="3" t="s">
        <v>4666</v>
      </c>
      <c r="J609" s="3" t="s">
        <v>4542</v>
      </c>
      <c r="K609" s="3" t="s">
        <v>4668</v>
      </c>
      <c r="L609" s="3" t="s">
        <v>5843</v>
      </c>
      <c r="M609" s="5" t="s">
        <v>4543</v>
      </c>
      <c r="N609" s="5" t="s">
        <v>4396</v>
      </c>
      <c r="O609" s="83" t="s">
        <v>4544</v>
      </c>
    </row>
    <row r="610" spans="1:15">
      <c r="A610" s="30" t="s">
        <v>5955</v>
      </c>
      <c r="B610" s="1"/>
      <c r="C610" s="1"/>
      <c r="D610" s="2" t="s">
        <v>5956</v>
      </c>
      <c r="E610" s="2" t="s">
        <v>4664</v>
      </c>
      <c r="F610" s="1" t="s">
        <v>1766</v>
      </c>
      <c r="G610" s="3">
        <v>105.12</v>
      </c>
      <c r="H610" s="4">
        <v>41334</v>
      </c>
      <c r="I610" s="3" t="s">
        <v>4666</v>
      </c>
      <c r="J610" s="3" t="s">
        <v>1767</v>
      </c>
      <c r="K610" s="3" t="s">
        <v>4668</v>
      </c>
      <c r="L610" s="3" t="s">
        <v>4197</v>
      </c>
      <c r="M610" s="5" t="s">
        <v>1768</v>
      </c>
      <c r="N610" s="5" t="s">
        <v>1769</v>
      </c>
      <c r="O610" s="83" t="s">
        <v>1770</v>
      </c>
    </row>
    <row r="611" spans="1:15">
      <c r="A611" s="2" t="s">
        <v>5372</v>
      </c>
      <c r="B611" s="1"/>
      <c r="C611" s="1"/>
      <c r="D611" s="2" t="s">
        <v>5373</v>
      </c>
      <c r="E611" s="2" t="s">
        <v>4664</v>
      </c>
      <c r="F611" s="1" t="s">
        <v>1771</v>
      </c>
      <c r="G611" s="3">
        <v>119.014</v>
      </c>
      <c r="H611" s="4">
        <v>41334</v>
      </c>
      <c r="I611" s="3" t="s">
        <v>4666</v>
      </c>
      <c r="J611" s="3" t="s">
        <v>1772</v>
      </c>
      <c r="K611" s="3" t="s">
        <v>4668</v>
      </c>
      <c r="L611" s="3" t="s">
        <v>1773</v>
      </c>
      <c r="M611" s="5" t="s">
        <v>1774</v>
      </c>
      <c r="N611" s="5" t="s">
        <v>1775</v>
      </c>
      <c r="O611" s="83" t="s">
        <v>1776</v>
      </c>
    </row>
    <row r="612" spans="1:15">
      <c r="A612" s="2" t="s">
        <v>4984</v>
      </c>
      <c r="B612" s="1"/>
      <c r="C612" s="1"/>
      <c r="D612" s="1" t="s">
        <v>4985</v>
      </c>
      <c r="E612" s="2" t="s">
        <v>4664</v>
      </c>
      <c r="F612" s="1" t="s">
        <v>4545</v>
      </c>
      <c r="G612" s="3">
        <v>104.498</v>
      </c>
      <c r="H612" s="4">
        <v>41334</v>
      </c>
      <c r="I612" s="3" t="s">
        <v>4666</v>
      </c>
      <c r="J612" s="3" t="s">
        <v>4546</v>
      </c>
      <c r="K612" s="3" t="s">
        <v>4668</v>
      </c>
      <c r="L612" s="3" t="s">
        <v>4486</v>
      </c>
      <c r="M612" s="5" t="s">
        <v>4547</v>
      </c>
      <c r="N612" s="5" t="s">
        <v>4548</v>
      </c>
      <c r="O612" s="83" t="s">
        <v>4549</v>
      </c>
    </row>
    <row r="613" spans="1:15">
      <c r="A613" s="2" t="s">
        <v>4984</v>
      </c>
      <c r="B613" s="1"/>
      <c r="C613" s="1"/>
      <c r="D613" s="1" t="s">
        <v>4985</v>
      </c>
      <c r="E613" s="2" t="s">
        <v>4664</v>
      </c>
      <c r="F613" s="1" t="s">
        <v>4550</v>
      </c>
      <c r="G613" s="3">
        <v>105.12</v>
      </c>
      <c r="H613" s="4">
        <v>41334</v>
      </c>
      <c r="I613" s="3" t="s">
        <v>4666</v>
      </c>
      <c r="J613" s="3" t="s">
        <v>4551</v>
      </c>
      <c r="K613" s="3" t="s">
        <v>4668</v>
      </c>
      <c r="L613" s="3" t="s">
        <v>4486</v>
      </c>
      <c r="M613" s="5" t="s">
        <v>4552</v>
      </c>
      <c r="N613" s="5" t="s">
        <v>4553</v>
      </c>
      <c r="O613" s="83" t="s">
        <v>4554</v>
      </c>
    </row>
    <row r="614" spans="1:15">
      <c r="A614" s="2" t="s">
        <v>4747</v>
      </c>
      <c r="B614" s="1"/>
      <c r="C614" s="1"/>
      <c r="D614" s="1" t="s">
        <v>4748</v>
      </c>
      <c r="E614" s="2" t="s">
        <v>4664</v>
      </c>
      <c r="F614" s="1" t="s">
        <v>4468</v>
      </c>
      <c r="G614" s="3">
        <v>87.07</v>
      </c>
      <c r="H614" s="4">
        <v>41334</v>
      </c>
      <c r="I614" s="3" t="s">
        <v>4666</v>
      </c>
      <c r="J614" s="3" t="s">
        <v>4469</v>
      </c>
      <c r="K614" s="3" t="s">
        <v>4668</v>
      </c>
      <c r="L614" s="3" t="s">
        <v>5542</v>
      </c>
      <c r="M614" s="5" t="s">
        <v>4470</v>
      </c>
      <c r="N614" s="5" t="s">
        <v>4471</v>
      </c>
      <c r="O614" s="83" t="s">
        <v>4472</v>
      </c>
    </row>
    <row r="615" spans="1:15">
      <c r="A615" s="2" t="s">
        <v>4747</v>
      </c>
      <c r="B615" s="1"/>
      <c r="C615" s="1"/>
      <c r="D615" s="1" t="s">
        <v>4748</v>
      </c>
      <c r="E615" s="2" t="s">
        <v>4664</v>
      </c>
      <c r="F615" s="1" t="s">
        <v>3845</v>
      </c>
      <c r="G615" s="3">
        <v>118.20699999999999</v>
      </c>
      <c r="H615" s="4">
        <v>41334</v>
      </c>
      <c r="I615" s="3" t="s">
        <v>4666</v>
      </c>
      <c r="J615" s="3" t="s">
        <v>3846</v>
      </c>
      <c r="K615" s="3" t="s">
        <v>4668</v>
      </c>
      <c r="L615" s="3" t="s">
        <v>3847</v>
      </c>
      <c r="M615" s="5" t="s">
        <v>3848</v>
      </c>
      <c r="N615" s="5" t="s">
        <v>3849</v>
      </c>
      <c r="O615" s="83" t="s">
        <v>3850</v>
      </c>
    </row>
    <row r="616" spans="1:15">
      <c r="A616" s="2" t="s">
        <v>4747</v>
      </c>
      <c r="B616" s="1"/>
      <c r="C616" s="1"/>
      <c r="D616" s="1" t="s">
        <v>4748</v>
      </c>
      <c r="E616" s="2" t="s">
        <v>4664</v>
      </c>
      <c r="F616" s="1" t="s">
        <v>3695</v>
      </c>
      <c r="G616" s="3">
        <v>136.69200000000001</v>
      </c>
      <c r="H616" s="4">
        <v>41334</v>
      </c>
      <c r="I616" s="3" t="s">
        <v>4666</v>
      </c>
      <c r="J616" s="3" t="s">
        <v>3696</v>
      </c>
      <c r="K616" s="3" t="s">
        <v>4668</v>
      </c>
      <c r="L616" s="3" t="s">
        <v>3351</v>
      </c>
      <c r="M616" s="5" t="s">
        <v>3697</v>
      </c>
      <c r="N616" s="5" t="s">
        <v>3698</v>
      </c>
      <c r="O616" s="83" t="s">
        <v>3699</v>
      </c>
    </row>
    <row r="617" spans="1:15">
      <c r="A617" s="2" t="s">
        <v>4747</v>
      </c>
      <c r="B617" s="1"/>
      <c r="C617" s="1"/>
      <c r="D617" s="1" t="s">
        <v>4748</v>
      </c>
      <c r="E617" s="2" t="s">
        <v>4664</v>
      </c>
      <c r="F617" s="1" t="s">
        <v>3831</v>
      </c>
      <c r="G617" s="3">
        <v>49.887999999999998</v>
      </c>
      <c r="H617" s="4">
        <v>41334</v>
      </c>
      <c r="I617" s="3" t="s">
        <v>4666</v>
      </c>
      <c r="J617" s="3" t="s">
        <v>3832</v>
      </c>
      <c r="K617" s="3" t="s">
        <v>4668</v>
      </c>
      <c r="L617" s="3" t="s">
        <v>4669</v>
      </c>
      <c r="M617" s="5" t="s">
        <v>3833</v>
      </c>
      <c r="N617" s="5" t="s">
        <v>3834</v>
      </c>
      <c r="O617" s="83" t="s">
        <v>3835</v>
      </c>
    </row>
    <row r="618" spans="1:15">
      <c r="A618" s="2" t="s">
        <v>4747</v>
      </c>
      <c r="B618" s="1"/>
      <c r="C618" s="1"/>
      <c r="D618" s="1" t="s">
        <v>4748</v>
      </c>
      <c r="E618" s="2" t="s">
        <v>4664</v>
      </c>
      <c r="F618" s="1" t="s">
        <v>3836</v>
      </c>
      <c r="G618" s="3">
        <v>155.875</v>
      </c>
      <c r="H618" s="4">
        <v>41334</v>
      </c>
      <c r="I618" s="3" t="s">
        <v>4666</v>
      </c>
      <c r="J618" s="3" t="s">
        <v>3837</v>
      </c>
      <c r="K618" s="3" t="s">
        <v>4668</v>
      </c>
      <c r="L618" s="3" t="s">
        <v>3823</v>
      </c>
      <c r="M618" s="5" t="s">
        <v>635</v>
      </c>
      <c r="N618" s="5" t="s">
        <v>3838</v>
      </c>
      <c r="O618" s="83" t="s">
        <v>3839</v>
      </c>
    </row>
    <row r="619" spans="1:15">
      <c r="A619" s="2" t="s">
        <v>4747</v>
      </c>
      <c r="B619" s="1"/>
      <c r="C619" s="1"/>
      <c r="D619" s="1" t="s">
        <v>4748</v>
      </c>
      <c r="E619" s="2" t="s">
        <v>4664</v>
      </c>
      <c r="F619" s="1" t="s">
        <v>3840</v>
      </c>
      <c r="G619" s="3">
        <v>154.535</v>
      </c>
      <c r="H619" s="4">
        <v>41334</v>
      </c>
      <c r="I619" s="3" t="s">
        <v>4666</v>
      </c>
      <c r="J619" s="3" t="s">
        <v>3841</v>
      </c>
      <c r="K619" s="3" t="s">
        <v>4668</v>
      </c>
      <c r="L619" s="3" t="s">
        <v>3823</v>
      </c>
      <c r="M619" s="5" t="s">
        <v>3842</v>
      </c>
      <c r="N619" s="5" t="s">
        <v>3843</v>
      </c>
      <c r="O619" s="83" t="s">
        <v>3844</v>
      </c>
    </row>
    <row r="620" spans="1:15">
      <c r="A620" s="2" t="s">
        <v>4747</v>
      </c>
      <c r="B620" s="1"/>
      <c r="C620" s="1"/>
      <c r="D620" s="2" t="s">
        <v>4748</v>
      </c>
      <c r="E620" s="2" t="s">
        <v>4664</v>
      </c>
      <c r="F620" s="1" t="s">
        <v>3855</v>
      </c>
      <c r="G620" s="3">
        <v>68.427000000000007</v>
      </c>
      <c r="H620" s="4">
        <v>41334</v>
      </c>
      <c r="I620" s="3" t="s">
        <v>4666</v>
      </c>
      <c r="J620" s="3" t="s">
        <v>3856</v>
      </c>
      <c r="K620" s="3" t="s">
        <v>4668</v>
      </c>
      <c r="L620" s="3" t="s">
        <v>5557</v>
      </c>
      <c r="M620" s="5" t="s">
        <v>3857</v>
      </c>
      <c r="N620" s="5" t="s">
        <v>5950</v>
      </c>
      <c r="O620" s="83" t="s">
        <v>3858</v>
      </c>
    </row>
    <row r="621" spans="1:15">
      <c r="A621" s="30" t="s">
        <v>979</v>
      </c>
      <c r="B621" s="1"/>
      <c r="C621" s="1"/>
      <c r="D621" s="2" t="s">
        <v>1747</v>
      </c>
      <c r="E621" s="2" t="s">
        <v>4664</v>
      </c>
      <c r="F621" s="1" t="s">
        <v>1748</v>
      </c>
      <c r="G621" s="3">
        <v>30.47</v>
      </c>
      <c r="H621" s="4">
        <v>41334</v>
      </c>
      <c r="I621" s="3" t="s">
        <v>11</v>
      </c>
      <c r="J621" s="3" t="s">
        <v>8751</v>
      </c>
      <c r="K621" s="3" t="s">
        <v>4668</v>
      </c>
      <c r="L621" s="3" t="s">
        <v>5576</v>
      </c>
      <c r="M621" s="5" t="s">
        <v>1749</v>
      </c>
      <c r="N621" s="5" t="s">
        <v>1750</v>
      </c>
      <c r="O621" s="83" t="s">
        <v>1751</v>
      </c>
    </row>
    <row r="622" spans="1:15">
      <c r="A622" s="30" t="s">
        <v>4338</v>
      </c>
      <c r="B622" s="1"/>
      <c r="C622" s="1"/>
      <c r="D622" s="2" t="s">
        <v>4339</v>
      </c>
      <c r="E622" s="2" t="s">
        <v>4664</v>
      </c>
      <c r="F622" s="1" t="s">
        <v>4340</v>
      </c>
      <c r="G622" s="3">
        <v>35.04</v>
      </c>
      <c r="H622" s="4">
        <v>41334</v>
      </c>
      <c r="I622" s="3" t="s">
        <v>4666</v>
      </c>
      <c r="J622" s="3" t="s">
        <v>4341</v>
      </c>
      <c r="K622" s="3" t="s">
        <v>4668</v>
      </c>
      <c r="L622" s="3" t="s">
        <v>4342</v>
      </c>
      <c r="M622" s="5" t="s">
        <v>4343</v>
      </c>
      <c r="N622" s="5" t="s">
        <v>4344</v>
      </c>
      <c r="O622" s="83" t="s">
        <v>4345</v>
      </c>
    </row>
    <row r="623" spans="1:15">
      <c r="A623" s="2" t="s">
        <v>5097</v>
      </c>
      <c r="B623" s="1"/>
      <c r="C623" s="1"/>
      <c r="D623" s="2" t="s">
        <v>5366</v>
      </c>
      <c r="E623" s="2" t="s">
        <v>4664</v>
      </c>
      <c r="F623" s="1" t="s">
        <v>4143</v>
      </c>
      <c r="G623" s="3">
        <v>140.16</v>
      </c>
      <c r="H623" s="4">
        <v>41337</v>
      </c>
      <c r="I623" s="3" t="s">
        <v>4666</v>
      </c>
      <c r="J623" s="3" t="s">
        <v>4144</v>
      </c>
      <c r="K623" s="3" t="s">
        <v>4668</v>
      </c>
      <c r="L623" s="3" t="s">
        <v>5891</v>
      </c>
      <c r="M623" s="5" t="s">
        <v>4145</v>
      </c>
      <c r="N623" s="5" t="s">
        <v>4146</v>
      </c>
      <c r="O623" s="83" t="s">
        <v>4147</v>
      </c>
    </row>
    <row r="624" spans="1:15">
      <c r="A624" s="2" t="s">
        <v>5097</v>
      </c>
      <c r="B624" s="1"/>
      <c r="C624" s="1"/>
      <c r="D624" s="1" t="s">
        <v>5366</v>
      </c>
      <c r="E624" s="2" t="s">
        <v>4664</v>
      </c>
      <c r="F624" s="1" t="s">
        <v>4292</v>
      </c>
      <c r="G624" s="3">
        <v>154.012</v>
      </c>
      <c r="H624" s="4">
        <v>41337</v>
      </c>
      <c r="I624" s="3" t="s">
        <v>4666</v>
      </c>
      <c r="J624" s="3" t="s">
        <v>4293</v>
      </c>
      <c r="K624" s="3" t="s">
        <v>4668</v>
      </c>
      <c r="L624" s="3" t="s">
        <v>3560</v>
      </c>
      <c r="M624" s="5" t="s">
        <v>4145</v>
      </c>
      <c r="N624" s="5" t="s">
        <v>4294</v>
      </c>
      <c r="O624" s="83" t="s">
        <v>4295</v>
      </c>
    </row>
    <row r="625" spans="1:15">
      <c r="A625" s="2" t="s">
        <v>6025</v>
      </c>
      <c r="B625" s="1"/>
      <c r="C625" s="1"/>
      <c r="D625" s="2" t="s">
        <v>5366</v>
      </c>
      <c r="E625" s="2" t="s">
        <v>4664</v>
      </c>
      <c r="F625" s="1" t="s">
        <v>4163</v>
      </c>
      <c r="G625" s="3">
        <v>140.16</v>
      </c>
      <c r="H625" s="4">
        <v>41337</v>
      </c>
      <c r="I625" s="3" t="s">
        <v>4666</v>
      </c>
      <c r="J625" s="3" t="s">
        <v>4164</v>
      </c>
      <c r="K625" s="3" t="s">
        <v>4668</v>
      </c>
      <c r="L625" s="3" t="s">
        <v>5891</v>
      </c>
      <c r="M625" s="5" t="s">
        <v>636</v>
      </c>
      <c r="N625" s="5" t="s">
        <v>5893</v>
      </c>
      <c r="O625" s="83" t="s">
        <v>4165</v>
      </c>
    </row>
    <row r="626" spans="1:15">
      <c r="A626" s="2" t="s">
        <v>6025</v>
      </c>
      <c r="B626" s="1"/>
      <c r="C626" s="1"/>
      <c r="D626" s="1" t="s">
        <v>5366</v>
      </c>
      <c r="E626" s="2" t="s">
        <v>4664</v>
      </c>
      <c r="F626" s="1" t="s">
        <v>4398</v>
      </c>
      <c r="G626" s="3">
        <v>152.77600000000001</v>
      </c>
      <c r="H626" s="4">
        <v>41337</v>
      </c>
      <c r="I626" s="3" t="s">
        <v>4666</v>
      </c>
      <c r="J626" s="3" t="s">
        <v>4399</v>
      </c>
      <c r="K626" s="3" t="s">
        <v>4668</v>
      </c>
      <c r="L626" s="3" t="s">
        <v>3560</v>
      </c>
      <c r="M626" s="5" t="s">
        <v>4400</v>
      </c>
      <c r="N626" s="5" t="s">
        <v>4401</v>
      </c>
      <c r="O626" s="83" t="s">
        <v>4402</v>
      </c>
    </row>
    <row r="627" spans="1:15">
      <c r="A627" s="2" t="s">
        <v>5036</v>
      </c>
      <c r="B627" s="1"/>
      <c r="C627" s="1"/>
      <c r="D627" s="1" t="s">
        <v>5037</v>
      </c>
      <c r="E627" s="2" t="s">
        <v>4664</v>
      </c>
      <c r="F627" s="1" t="s">
        <v>3816</v>
      </c>
      <c r="G627" s="3">
        <v>51.448</v>
      </c>
      <c r="H627" s="4">
        <v>41337</v>
      </c>
      <c r="I627" s="3" t="s">
        <v>4666</v>
      </c>
      <c r="J627" s="3" t="s">
        <v>3817</v>
      </c>
      <c r="K627" s="3" t="s">
        <v>4668</v>
      </c>
      <c r="L627" s="3" t="s">
        <v>5100</v>
      </c>
      <c r="M627" s="5" t="s">
        <v>3818</v>
      </c>
      <c r="N627" s="5" t="s">
        <v>3819</v>
      </c>
      <c r="O627" s="83" t="s">
        <v>3820</v>
      </c>
    </row>
    <row r="628" spans="1:15">
      <c r="A628" s="2" t="s">
        <v>4953</v>
      </c>
      <c r="B628" s="1"/>
      <c r="C628" s="1"/>
      <c r="D628" s="1" t="s">
        <v>4954</v>
      </c>
      <c r="E628" s="2" t="s">
        <v>4664</v>
      </c>
      <c r="F628" s="1" t="s">
        <v>4036</v>
      </c>
      <c r="G628" s="3">
        <v>207.18100000000001</v>
      </c>
      <c r="H628" s="4">
        <v>41339</v>
      </c>
      <c r="I628" s="3" t="s">
        <v>4666</v>
      </c>
      <c r="J628" s="3" t="s">
        <v>4037</v>
      </c>
      <c r="K628" s="3" t="s">
        <v>4668</v>
      </c>
      <c r="L628" s="3" t="s">
        <v>5843</v>
      </c>
      <c r="M628" s="5" t="s">
        <v>4038</v>
      </c>
      <c r="N628" s="5" t="s">
        <v>4039</v>
      </c>
      <c r="O628" s="83" t="s">
        <v>4040</v>
      </c>
    </row>
    <row r="629" spans="1:15">
      <c r="A629" s="2" t="s">
        <v>4953</v>
      </c>
      <c r="B629" s="1"/>
      <c r="C629" s="1"/>
      <c r="D629" s="1" t="s">
        <v>4954</v>
      </c>
      <c r="E629" s="2" t="s">
        <v>4664</v>
      </c>
      <c r="F629" s="1" t="s">
        <v>4041</v>
      </c>
      <c r="G629" s="3">
        <v>34.488999999999997</v>
      </c>
      <c r="H629" s="4">
        <v>41339</v>
      </c>
      <c r="I629" s="3" t="s">
        <v>4666</v>
      </c>
      <c r="J629" s="3" t="s">
        <v>4042</v>
      </c>
      <c r="K629" s="3" t="s">
        <v>4668</v>
      </c>
      <c r="L629" s="3" t="s">
        <v>4676</v>
      </c>
      <c r="M629" s="5" t="s">
        <v>4043</v>
      </c>
      <c r="N629" s="5" t="s">
        <v>4044</v>
      </c>
      <c r="O629" s="83" t="s">
        <v>4045</v>
      </c>
    </row>
    <row r="630" spans="1:15">
      <c r="A630" s="2" t="s">
        <v>4747</v>
      </c>
      <c r="B630" s="1"/>
      <c r="C630" s="1"/>
      <c r="D630" s="2" t="s">
        <v>4748</v>
      </c>
      <c r="E630" s="2" t="s">
        <v>4664</v>
      </c>
      <c r="F630" s="1" t="s">
        <v>3863</v>
      </c>
      <c r="G630" s="3">
        <v>87.096000000000004</v>
      </c>
      <c r="H630" s="4">
        <v>41339</v>
      </c>
      <c r="I630" s="3" t="s">
        <v>4666</v>
      </c>
      <c r="J630" s="3" t="s">
        <v>3864</v>
      </c>
      <c r="K630" s="3" t="s">
        <v>4668</v>
      </c>
      <c r="L630" s="3" t="s">
        <v>5542</v>
      </c>
      <c r="M630" s="5" t="s">
        <v>3865</v>
      </c>
      <c r="N630" s="5" t="s">
        <v>3866</v>
      </c>
      <c r="O630" s="83" t="s">
        <v>3867</v>
      </c>
    </row>
    <row r="631" spans="1:15">
      <c r="A631" s="2" t="s">
        <v>4747</v>
      </c>
      <c r="B631" s="1"/>
      <c r="C631" s="1"/>
      <c r="D631" s="1" t="s">
        <v>4748</v>
      </c>
      <c r="E631" s="2" t="s">
        <v>4664</v>
      </c>
      <c r="F631" s="1" t="s">
        <v>3821</v>
      </c>
      <c r="G631" s="3">
        <v>155.07900000000001</v>
      </c>
      <c r="H631" s="4">
        <v>41339</v>
      </c>
      <c r="I631" s="3" t="s">
        <v>4666</v>
      </c>
      <c r="J631" s="3" t="s">
        <v>3822</v>
      </c>
      <c r="K631" s="3" t="s">
        <v>4668</v>
      </c>
      <c r="L631" s="3" t="s">
        <v>3823</v>
      </c>
      <c r="M631" s="5" t="s">
        <v>3824</v>
      </c>
      <c r="N631" s="5" t="s">
        <v>3825</v>
      </c>
      <c r="O631" s="83" t="s">
        <v>3826</v>
      </c>
    </row>
    <row r="632" spans="1:15">
      <c r="A632" s="2" t="s">
        <v>4747</v>
      </c>
      <c r="B632" s="1"/>
      <c r="C632" s="1"/>
      <c r="D632" s="2" t="s">
        <v>4748</v>
      </c>
      <c r="E632" s="2" t="s">
        <v>4664</v>
      </c>
      <c r="F632" s="1" t="s">
        <v>3868</v>
      </c>
      <c r="G632" s="3">
        <v>155.88200000000001</v>
      </c>
      <c r="H632" s="4">
        <v>41339</v>
      </c>
      <c r="I632" s="3" t="s">
        <v>4666</v>
      </c>
      <c r="J632" s="3" t="s">
        <v>3869</v>
      </c>
      <c r="K632" s="3" t="s">
        <v>4668</v>
      </c>
      <c r="L632" s="3" t="s">
        <v>3823</v>
      </c>
      <c r="M632" s="5" t="s">
        <v>3870</v>
      </c>
      <c r="N632" s="5" t="s">
        <v>3871</v>
      </c>
      <c r="O632" s="83" t="s">
        <v>3872</v>
      </c>
    </row>
    <row r="633" spans="1:15">
      <c r="A633" s="2" t="s">
        <v>5438</v>
      </c>
      <c r="B633" s="1"/>
      <c r="C633" s="1" t="s">
        <v>3552</v>
      </c>
      <c r="D633" s="1" t="s">
        <v>5439</v>
      </c>
      <c r="E633" s="2" t="s">
        <v>4664</v>
      </c>
      <c r="F633" s="1" t="s">
        <v>4000</v>
      </c>
      <c r="G633" s="3">
        <f t="shared" ref="G633:G639" si="19">17.52*L633</f>
        <v>210.24</v>
      </c>
      <c r="H633" s="4">
        <v>41339</v>
      </c>
      <c r="I633" s="3" t="s">
        <v>4666</v>
      </c>
      <c r="J633" s="3" t="s">
        <v>4001</v>
      </c>
      <c r="K633" s="3" t="s">
        <v>4685</v>
      </c>
      <c r="L633" s="3">
        <v>12</v>
      </c>
      <c r="M633" s="5" t="s">
        <v>3829</v>
      </c>
      <c r="N633" s="5" t="s">
        <v>4770</v>
      </c>
      <c r="O633" s="83" t="s">
        <v>3829</v>
      </c>
    </row>
    <row r="634" spans="1:15">
      <c r="A634" s="2" t="s">
        <v>5438</v>
      </c>
      <c r="B634" s="1"/>
      <c r="C634" s="1" t="s">
        <v>3552</v>
      </c>
      <c r="D634" s="1" t="s">
        <v>5439</v>
      </c>
      <c r="E634" s="2" t="s">
        <v>4664</v>
      </c>
      <c r="F634" s="1" t="s">
        <v>3827</v>
      </c>
      <c r="G634" s="3">
        <f t="shared" si="19"/>
        <v>227.76</v>
      </c>
      <c r="H634" s="4">
        <v>41339</v>
      </c>
      <c r="I634" s="3" t="s">
        <v>4666</v>
      </c>
      <c r="J634" s="3" t="s">
        <v>3828</v>
      </c>
      <c r="K634" s="3" t="s">
        <v>4685</v>
      </c>
      <c r="L634" s="3">
        <v>13</v>
      </c>
      <c r="M634" s="5" t="s">
        <v>3829</v>
      </c>
      <c r="N634" s="5" t="s">
        <v>4774</v>
      </c>
      <c r="O634" s="83" t="s">
        <v>3830</v>
      </c>
    </row>
    <row r="635" spans="1:15">
      <c r="A635" s="2" t="s">
        <v>5438</v>
      </c>
      <c r="B635" s="1"/>
      <c r="C635" s="1" t="s">
        <v>3552</v>
      </c>
      <c r="D635" s="2" t="s">
        <v>5439</v>
      </c>
      <c r="E635" s="2" t="s">
        <v>4664</v>
      </c>
      <c r="F635" s="1" t="s">
        <v>3873</v>
      </c>
      <c r="G635" s="3">
        <f t="shared" si="19"/>
        <v>210.24</v>
      </c>
      <c r="H635" s="4">
        <v>41339</v>
      </c>
      <c r="I635" s="3" t="s">
        <v>4674</v>
      </c>
      <c r="J635" s="3" t="s">
        <v>3874</v>
      </c>
      <c r="K635" s="3" t="s">
        <v>4685</v>
      </c>
      <c r="L635" s="3">
        <v>12</v>
      </c>
      <c r="M635" s="5" t="s">
        <v>3875</v>
      </c>
      <c r="N635" s="5" t="s">
        <v>4761</v>
      </c>
      <c r="O635" s="83" t="s">
        <v>3875</v>
      </c>
    </row>
    <row r="636" spans="1:15">
      <c r="A636" s="2" t="s">
        <v>5438</v>
      </c>
      <c r="B636" s="1"/>
      <c r="C636" s="1" t="s">
        <v>3552</v>
      </c>
      <c r="D636" s="1" t="s">
        <v>5439</v>
      </c>
      <c r="E636" s="2" t="s">
        <v>4664</v>
      </c>
      <c r="F636" s="1" t="s">
        <v>4477</v>
      </c>
      <c r="G636" s="3">
        <f t="shared" si="19"/>
        <v>227.76</v>
      </c>
      <c r="H636" s="4">
        <v>41339</v>
      </c>
      <c r="I636" s="3" t="s">
        <v>4666</v>
      </c>
      <c r="J636" s="3" t="s">
        <v>4478</v>
      </c>
      <c r="K636" s="3" t="s">
        <v>4685</v>
      </c>
      <c r="L636" s="3">
        <v>13</v>
      </c>
      <c r="M636" s="5" t="s">
        <v>4479</v>
      </c>
      <c r="N636" s="5" t="s">
        <v>4774</v>
      </c>
      <c r="O636" s="83" t="s">
        <v>4480</v>
      </c>
    </row>
    <row r="637" spans="1:15">
      <c r="A637" s="2" t="s">
        <v>5438</v>
      </c>
      <c r="B637" s="1"/>
      <c r="C637" s="1" t="s">
        <v>3552</v>
      </c>
      <c r="D637" s="1" t="s">
        <v>5439</v>
      </c>
      <c r="E637" s="2" t="s">
        <v>4664</v>
      </c>
      <c r="F637" s="1" t="s">
        <v>4046</v>
      </c>
      <c r="G637" s="3">
        <f t="shared" si="19"/>
        <v>122.64</v>
      </c>
      <c r="H637" s="4">
        <v>41339</v>
      </c>
      <c r="I637" s="3" t="s">
        <v>4666</v>
      </c>
      <c r="J637" s="3" t="s">
        <v>4047</v>
      </c>
      <c r="K637" s="3" t="s">
        <v>4685</v>
      </c>
      <c r="L637" s="3">
        <v>7</v>
      </c>
      <c r="M637" s="5" t="s">
        <v>4048</v>
      </c>
      <c r="N637" s="5" t="s">
        <v>4815</v>
      </c>
      <c r="O637" s="83" t="s">
        <v>4048</v>
      </c>
    </row>
    <row r="638" spans="1:15">
      <c r="A638" s="2" t="s">
        <v>4907</v>
      </c>
      <c r="B638" s="1"/>
      <c r="C638" s="1" t="s">
        <v>4794</v>
      </c>
      <c r="D638" s="1" t="s">
        <v>5102</v>
      </c>
      <c r="E638" s="2" t="s">
        <v>4664</v>
      </c>
      <c r="F638" s="1" t="s">
        <v>4049</v>
      </c>
      <c r="G638" s="3">
        <f t="shared" si="19"/>
        <v>262.8</v>
      </c>
      <c r="H638" s="4">
        <v>41339</v>
      </c>
      <c r="I638" s="3" t="s">
        <v>4692</v>
      </c>
      <c r="J638" s="3" t="s">
        <v>4050</v>
      </c>
      <c r="K638" s="3" t="s">
        <v>4685</v>
      </c>
      <c r="L638" s="3">
        <v>15</v>
      </c>
      <c r="M638" s="5" t="s">
        <v>4051</v>
      </c>
      <c r="N638" s="5" t="s">
        <v>5714</v>
      </c>
      <c r="O638" s="83" t="s">
        <v>4051</v>
      </c>
    </row>
    <row r="639" spans="1:15">
      <c r="A639" s="2" t="s">
        <v>4912</v>
      </c>
      <c r="B639" s="1"/>
      <c r="C639" s="1"/>
      <c r="D639" s="1" t="s">
        <v>5546</v>
      </c>
      <c r="E639" s="2" t="s">
        <v>4664</v>
      </c>
      <c r="F639" s="1" t="s">
        <v>4052</v>
      </c>
      <c r="G639" s="3">
        <f t="shared" si="19"/>
        <v>210.24</v>
      </c>
      <c r="H639" s="4">
        <v>41339</v>
      </c>
      <c r="I639" s="3" t="s">
        <v>4692</v>
      </c>
      <c r="J639" s="3" t="s">
        <v>4053</v>
      </c>
      <c r="K639" s="3" t="s">
        <v>4685</v>
      </c>
      <c r="L639" s="3">
        <v>12</v>
      </c>
      <c r="M639" s="5" t="s">
        <v>4054</v>
      </c>
      <c r="N639" s="5" t="s">
        <v>4770</v>
      </c>
      <c r="O639" s="83" t="s">
        <v>4054</v>
      </c>
    </row>
    <row r="640" spans="1:15">
      <c r="A640" s="2" t="s">
        <v>5311</v>
      </c>
      <c r="B640" s="1"/>
      <c r="C640" s="1"/>
      <c r="D640" s="1" t="s">
        <v>5355</v>
      </c>
      <c r="E640" s="2" t="s">
        <v>4664</v>
      </c>
      <c r="F640" s="1" t="s">
        <v>4266</v>
      </c>
      <c r="G640" s="3">
        <f>18.708*L640</f>
        <v>168.37199999999999</v>
      </c>
      <c r="H640" s="4">
        <v>41339</v>
      </c>
      <c r="I640" s="3" t="s">
        <v>4710</v>
      </c>
      <c r="J640" s="3" t="s">
        <v>4267</v>
      </c>
      <c r="K640" s="3" t="s">
        <v>4685</v>
      </c>
      <c r="L640" s="3">
        <v>9</v>
      </c>
      <c r="M640" s="5" t="s">
        <v>4268</v>
      </c>
      <c r="N640" s="5" t="s">
        <v>3967</v>
      </c>
      <c r="O640" s="83" t="s">
        <v>4269</v>
      </c>
    </row>
    <row r="641" spans="1:15">
      <c r="A641" s="2" t="s">
        <v>5311</v>
      </c>
      <c r="B641" s="1"/>
      <c r="C641" s="1"/>
      <c r="D641" s="1" t="s">
        <v>5355</v>
      </c>
      <c r="E641" s="2" t="s">
        <v>4664</v>
      </c>
      <c r="F641" s="1" t="s">
        <v>4270</v>
      </c>
      <c r="G641" s="3">
        <f>18.708*L641</f>
        <v>187.07999999999998</v>
      </c>
      <c r="H641" s="4">
        <v>41339</v>
      </c>
      <c r="I641" s="3" t="s">
        <v>4710</v>
      </c>
      <c r="J641" s="3" t="s">
        <v>4271</v>
      </c>
      <c r="K641" s="3" t="s">
        <v>4685</v>
      </c>
      <c r="L641" s="3">
        <v>10</v>
      </c>
      <c r="M641" s="5" t="s">
        <v>4268</v>
      </c>
      <c r="N641" s="5" t="s">
        <v>5402</v>
      </c>
      <c r="O641" s="83" t="s">
        <v>4272</v>
      </c>
    </row>
    <row r="642" spans="1:15">
      <c r="A642" s="2" t="s">
        <v>5311</v>
      </c>
      <c r="B642" s="1"/>
      <c r="C642" s="1"/>
      <c r="D642" s="1" t="s">
        <v>5355</v>
      </c>
      <c r="E642" s="2" t="s">
        <v>4664</v>
      </c>
      <c r="F642" s="1" t="s">
        <v>4296</v>
      </c>
      <c r="G642" s="3">
        <f>18.708*L642</f>
        <v>149.66399999999999</v>
      </c>
      <c r="H642" s="4">
        <v>41339</v>
      </c>
      <c r="I642" s="3" t="s">
        <v>4710</v>
      </c>
      <c r="J642" s="3" t="s">
        <v>4297</v>
      </c>
      <c r="K642" s="3" t="s">
        <v>4685</v>
      </c>
      <c r="L642" s="3">
        <v>8</v>
      </c>
      <c r="M642" s="5" t="s">
        <v>4298</v>
      </c>
      <c r="N642" s="5" t="s">
        <v>5123</v>
      </c>
      <c r="O642" s="83" t="s">
        <v>4298</v>
      </c>
    </row>
    <row r="643" spans="1:15">
      <c r="A643" s="2" t="s">
        <v>5321</v>
      </c>
      <c r="B643" s="1"/>
      <c r="C643" s="1"/>
      <c r="D643" s="1" t="s">
        <v>4690</v>
      </c>
      <c r="E643" s="2" t="s">
        <v>4664</v>
      </c>
      <c r="F643" s="1" t="s">
        <v>4273</v>
      </c>
      <c r="G643" s="3">
        <f>18.708*L643</f>
        <v>149.66399999999999</v>
      </c>
      <c r="H643" s="4">
        <v>41339</v>
      </c>
      <c r="I643" s="3" t="s">
        <v>4710</v>
      </c>
      <c r="J643" s="3" t="s">
        <v>4274</v>
      </c>
      <c r="K643" s="3" t="s">
        <v>4685</v>
      </c>
      <c r="L643" s="3">
        <v>8</v>
      </c>
      <c r="M643" s="5" t="s">
        <v>4275</v>
      </c>
      <c r="N643" s="5" t="s">
        <v>5123</v>
      </c>
      <c r="O643" s="83" t="s">
        <v>4275</v>
      </c>
    </row>
    <row r="644" spans="1:15">
      <c r="A644" s="2" t="s">
        <v>5872</v>
      </c>
      <c r="B644" s="1"/>
      <c r="C644" s="1"/>
      <c r="D644" s="1" t="s">
        <v>5965</v>
      </c>
      <c r="E644" s="2" t="s">
        <v>4664</v>
      </c>
      <c r="F644" s="1" t="s">
        <v>4055</v>
      </c>
      <c r="G644" s="3">
        <f>17.498*L644</f>
        <v>262.47000000000003</v>
      </c>
      <c r="H644" s="4">
        <v>41339</v>
      </c>
      <c r="I644" s="3" t="s">
        <v>4692</v>
      </c>
      <c r="J644" s="3" t="s">
        <v>4056</v>
      </c>
      <c r="K644" s="3" t="s">
        <v>4685</v>
      </c>
      <c r="L644" s="3">
        <v>15</v>
      </c>
      <c r="M644" s="5" t="s">
        <v>4057</v>
      </c>
      <c r="N644" s="5" t="s">
        <v>4058</v>
      </c>
      <c r="O644" s="83" t="s">
        <v>4057</v>
      </c>
    </row>
    <row r="645" spans="1:15">
      <c r="A645" s="2" t="s">
        <v>5832</v>
      </c>
      <c r="B645" s="1"/>
      <c r="C645" s="1"/>
      <c r="D645" s="1" t="s">
        <v>5833</v>
      </c>
      <c r="E645" s="2" t="s">
        <v>4664</v>
      </c>
      <c r="F645" s="1" t="s">
        <v>4059</v>
      </c>
      <c r="G645" s="3">
        <f>17.498*L645</f>
        <v>104.988</v>
      </c>
      <c r="H645" s="4">
        <v>41339</v>
      </c>
      <c r="I645" s="3" t="s">
        <v>5835</v>
      </c>
      <c r="J645" s="3" t="s">
        <v>4060</v>
      </c>
      <c r="K645" s="3" t="s">
        <v>4685</v>
      </c>
      <c r="L645" s="3">
        <v>6</v>
      </c>
      <c r="M645" s="5" t="s">
        <v>4061</v>
      </c>
      <c r="N645" s="5" t="s">
        <v>5144</v>
      </c>
      <c r="O645" s="83" t="s">
        <v>4061</v>
      </c>
    </row>
    <row r="646" spans="1:15">
      <c r="A646" s="2" t="s">
        <v>3365</v>
      </c>
      <c r="B646" s="1"/>
      <c r="C646" s="1"/>
      <c r="D646" s="1" t="s">
        <v>3366</v>
      </c>
      <c r="E646" s="2" t="s">
        <v>4664</v>
      </c>
      <c r="F646" s="1" t="s">
        <v>4062</v>
      </c>
      <c r="G646" s="3">
        <f>17.498*L646</f>
        <v>87.490000000000009</v>
      </c>
      <c r="H646" s="4">
        <v>41339</v>
      </c>
      <c r="I646" s="3" t="s">
        <v>4692</v>
      </c>
      <c r="J646" s="3" t="s">
        <v>4063</v>
      </c>
      <c r="K646" s="3" t="s">
        <v>4685</v>
      </c>
      <c r="L646" s="3">
        <v>5</v>
      </c>
      <c r="M646" s="5" t="s">
        <v>4064</v>
      </c>
      <c r="N646" s="5" t="s">
        <v>4879</v>
      </c>
      <c r="O646" s="83" t="s">
        <v>4064</v>
      </c>
    </row>
    <row r="647" spans="1:15">
      <c r="A647" s="2" t="s">
        <v>3365</v>
      </c>
      <c r="B647" s="1"/>
      <c r="C647" s="1"/>
      <c r="D647" s="1" t="s">
        <v>3366</v>
      </c>
      <c r="E647" s="2" t="s">
        <v>4664</v>
      </c>
      <c r="F647" s="1" t="s">
        <v>4065</v>
      </c>
      <c r="G647" s="3">
        <f>17.498*L647</f>
        <v>122.486</v>
      </c>
      <c r="H647" s="4">
        <v>41339</v>
      </c>
      <c r="I647" s="3" t="s">
        <v>4692</v>
      </c>
      <c r="J647" s="3" t="s">
        <v>4066</v>
      </c>
      <c r="K647" s="3" t="s">
        <v>4685</v>
      </c>
      <c r="L647" s="3">
        <v>7</v>
      </c>
      <c r="M647" s="5" t="s">
        <v>4067</v>
      </c>
      <c r="N647" s="5" t="s">
        <v>4815</v>
      </c>
      <c r="O647" s="83" t="s">
        <v>4067</v>
      </c>
    </row>
    <row r="648" spans="1:15">
      <c r="A648" s="2" t="s">
        <v>5036</v>
      </c>
      <c r="B648" s="1"/>
      <c r="C648" s="1"/>
      <c r="D648" s="1" t="s">
        <v>5037</v>
      </c>
      <c r="E648" s="2" t="s">
        <v>4664</v>
      </c>
      <c r="F648" s="1" t="s">
        <v>4481</v>
      </c>
      <c r="G648" s="3">
        <v>85.637</v>
      </c>
      <c r="H648" s="4">
        <v>41339</v>
      </c>
      <c r="I648" s="3" t="s">
        <v>4666</v>
      </c>
      <c r="J648" s="3" t="s">
        <v>4482</v>
      </c>
      <c r="K648" s="3" t="s">
        <v>4668</v>
      </c>
      <c r="L648" s="3" t="s">
        <v>5033</v>
      </c>
      <c r="M648" s="5" t="s">
        <v>4070</v>
      </c>
      <c r="N648" s="5" t="s">
        <v>5035</v>
      </c>
      <c r="O648" s="83" t="s">
        <v>4483</v>
      </c>
    </row>
    <row r="649" spans="1:15">
      <c r="A649" s="2" t="s">
        <v>5688</v>
      </c>
      <c r="B649" s="1"/>
      <c r="C649" s="1"/>
      <c r="D649" s="1" t="s">
        <v>5037</v>
      </c>
      <c r="E649" s="2" t="s">
        <v>4664</v>
      </c>
      <c r="F649" s="1" t="s">
        <v>4068</v>
      </c>
      <c r="G649" s="3">
        <v>118.672</v>
      </c>
      <c r="H649" s="4">
        <v>41339</v>
      </c>
      <c r="I649" s="3" t="s">
        <v>4666</v>
      </c>
      <c r="J649" s="3" t="s">
        <v>4069</v>
      </c>
      <c r="K649" s="3" t="s">
        <v>4668</v>
      </c>
      <c r="L649" s="3" t="s">
        <v>6173</v>
      </c>
      <c r="M649" s="5" t="s">
        <v>4070</v>
      </c>
      <c r="N649" s="5" t="s">
        <v>4071</v>
      </c>
      <c r="O649" s="83" t="s">
        <v>4072</v>
      </c>
    </row>
    <row r="650" spans="1:15">
      <c r="A650" s="2" t="s">
        <v>5097</v>
      </c>
      <c r="B650" s="1"/>
      <c r="C650" s="1"/>
      <c r="D650" s="2" t="s">
        <v>5366</v>
      </c>
      <c r="E650" s="2" t="s">
        <v>4664</v>
      </c>
      <c r="F650" s="1" t="s">
        <v>4166</v>
      </c>
      <c r="G650" s="3">
        <v>140.16</v>
      </c>
      <c r="H650" s="4">
        <v>41339</v>
      </c>
      <c r="I650" s="3" t="s">
        <v>4666</v>
      </c>
      <c r="J650" s="3" t="s">
        <v>4167</v>
      </c>
      <c r="K650" s="3" t="s">
        <v>4668</v>
      </c>
      <c r="L650" s="3" t="s">
        <v>5891</v>
      </c>
      <c r="M650" s="5" t="s">
        <v>4168</v>
      </c>
      <c r="N650" s="5" t="s">
        <v>4169</v>
      </c>
      <c r="O650" s="83" t="s">
        <v>4170</v>
      </c>
    </row>
    <row r="651" spans="1:15">
      <c r="A651" s="2" t="s">
        <v>6025</v>
      </c>
      <c r="B651" s="1"/>
      <c r="C651" s="1"/>
      <c r="D651" s="1" t="s">
        <v>5366</v>
      </c>
      <c r="E651" s="2" t="s">
        <v>4664</v>
      </c>
      <c r="F651" s="1" t="s">
        <v>4495</v>
      </c>
      <c r="G651" s="3">
        <v>140.16</v>
      </c>
      <c r="H651" s="4">
        <v>41339</v>
      </c>
      <c r="I651" s="3" t="s">
        <v>4666</v>
      </c>
      <c r="J651" s="3" t="s">
        <v>4496</v>
      </c>
      <c r="K651" s="3" t="s">
        <v>4668</v>
      </c>
      <c r="L651" s="3" t="s">
        <v>5891</v>
      </c>
      <c r="M651" s="5" t="s">
        <v>4497</v>
      </c>
      <c r="N651" s="5" t="s">
        <v>4498</v>
      </c>
      <c r="O651" s="83" t="s">
        <v>4499</v>
      </c>
    </row>
    <row r="652" spans="1:15">
      <c r="A652" s="2" t="s">
        <v>4747</v>
      </c>
      <c r="B652" s="1"/>
      <c r="C652" s="1"/>
      <c r="D652" s="1" t="s">
        <v>4748</v>
      </c>
      <c r="E652" s="2" t="s">
        <v>4664</v>
      </c>
      <c r="F652" s="1" t="s">
        <v>4484</v>
      </c>
      <c r="G652" s="3">
        <v>105.12</v>
      </c>
      <c r="H652" s="4">
        <v>41339</v>
      </c>
      <c r="I652" s="3" t="s">
        <v>4666</v>
      </c>
      <c r="J652" s="3" t="s">
        <v>4485</v>
      </c>
      <c r="K652" s="3" t="s">
        <v>4668</v>
      </c>
      <c r="L652" s="3" t="s">
        <v>4486</v>
      </c>
      <c r="M652" s="5" t="s">
        <v>4487</v>
      </c>
      <c r="N652" s="5" t="s">
        <v>4488</v>
      </c>
      <c r="O652" s="83" t="s">
        <v>4489</v>
      </c>
    </row>
    <row r="653" spans="1:15">
      <c r="A653" s="2" t="s">
        <v>5688</v>
      </c>
      <c r="B653" s="1"/>
      <c r="C653" s="1"/>
      <c r="D653" s="1" t="s">
        <v>5037</v>
      </c>
      <c r="E653" s="2" t="s">
        <v>4664</v>
      </c>
      <c r="F653" s="1" t="s">
        <v>4073</v>
      </c>
      <c r="G653" s="3">
        <v>189.97900000000001</v>
      </c>
      <c r="H653" s="4">
        <v>41344</v>
      </c>
      <c r="I653" s="3" t="s">
        <v>4666</v>
      </c>
      <c r="J653" s="3" t="s">
        <v>4074</v>
      </c>
      <c r="K653" s="3" t="s">
        <v>4668</v>
      </c>
      <c r="L653" s="3" t="s">
        <v>3483</v>
      </c>
      <c r="M653" s="5" t="s">
        <v>4075</v>
      </c>
      <c r="N653" s="5" t="s">
        <v>4076</v>
      </c>
      <c r="O653" s="83" t="s">
        <v>4077</v>
      </c>
    </row>
    <row r="654" spans="1:15">
      <c r="A654" s="2" t="s">
        <v>5688</v>
      </c>
      <c r="B654" s="1"/>
      <c r="C654" s="1"/>
      <c r="D654" s="1" t="s">
        <v>5037</v>
      </c>
      <c r="E654" s="2" t="s">
        <v>4664</v>
      </c>
      <c r="F654" s="1" t="s">
        <v>4078</v>
      </c>
      <c r="G654" s="3">
        <v>187.05</v>
      </c>
      <c r="H654" s="4">
        <v>41344</v>
      </c>
      <c r="I654" s="3" t="s">
        <v>4666</v>
      </c>
      <c r="J654" s="3" t="s">
        <v>4079</v>
      </c>
      <c r="K654" s="3" t="s">
        <v>4668</v>
      </c>
      <c r="L654" s="3" t="s">
        <v>3483</v>
      </c>
      <c r="M654" s="5" t="s">
        <v>4080</v>
      </c>
      <c r="N654" s="5" t="s">
        <v>4081</v>
      </c>
      <c r="O654" s="83" t="s">
        <v>4082</v>
      </c>
    </row>
    <row r="655" spans="1:15">
      <c r="A655" s="2" t="s">
        <v>5688</v>
      </c>
      <c r="B655" s="1"/>
      <c r="C655" s="1"/>
      <c r="D655" s="1" t="s">
        <v>5037</v>
      </c>
      <c r="E655" s="2" t="s">
        <v>4664</v>
      </c>
      <c r="F655" s="1" t="s">
        <v>4083</v>
      </c>
      <c r="G655" s="3">
        <v>190.26</v>
      </c>
      <c r="H655" s="4">
        <v>41344</v>
      </c>
      <c r="I655" s="3" t="s">
        <v>4666</v>
      </c>
      <c r="J655" s="3" t="s">
        <v>4084</v>
      </c>
      <c r="K655" s="3" t="s">
        <v>4668</v>
      </c>
      <c r="L655" s="3" t="s">
        <v>3483</v>
      </c>
      <c r="M655" s="5" t="s">
        <v>4085</v>
      </c>
      <c r="N655" s="5" t="s">
        <v>4086</v>
      </c>
      <c r="O655" s="83" t="s">
        <v>4087</v>
      </c>
    </row>
    <row r="656" spans="1:15">
      <c r="A656" s="2" t="s">
        <v>5688</v>
      </c>
      <c r="B656" s="1"/>
      <c r="C656" s="1"/>
      <c r="D656" s="2" t="s">
        <v>5037</v>
      </c>
      <c r="E656" s="2" t="s">
        <v>4664</v>
      </c>
      <c r="F656" s="1" t="s">
        <v>4171</v>
      </c>
      <c r="G656" s="3">
        <v>17.132000000000001</v>
      </c>
      <c r="H656" s="4">
        <v>41344</v>
      </c>
      <c r="I656" s="3" t="s">
        <v>4666</v>
      </c>
      <c r="J656" s="3" t="s">
        <v>4172</v>
      </c>
      <c r="K656" s="3" t="s">
        <v>4668</v>
      </c>
      <c r="L656" s="3" t="s">
        <v>4957</v>
      </c>
      <c r="M656" s="5" t="s">
        <v>4173</v>
      </c>
      <c r="N656" s="5" t="s">
        <v>4174</v>
      </c>
      <c r="O656" s="83" t="s">
        <v>4175</v>
      </c>
    </row>
    <row r="657" spans="1:15">
      <c r="A657" s="2" t="s">
        <v>5572</v>
      </c>
      <c r="B657" s="1"/>
      <c r="C657" s="1"/>
      <c r="D657" s="2" t="s">
        <v>5573</v>
      </c>
      <c r="E657" s="2" t="s">
        <v>4664</v>
      </c>
      <c r="F657" s="1" t="s">
        <v>4346</v>
      </c>
      <c r="G657" s="3">
        <v>61.203000000000003</v>
      </c>
      <c r="H657" s="4">
        <v>41344</v>
      </c>
      <c r="I657" s="3" t="s">
        <v>4666</v>
      </c>
      <c r="J657" s="3" t="s">
        <v>4347</v>
      </c>
      <c r="K657" s="3" t="s">
        <v>4668</v>
      </c>
      <c r="L657" s="3" t="s">
        <v>4348</v>
      </c>
      <c r="M657" s="5" t="s">
        <v>4349</v>
      </c>
      <c r="N657" s="5" t="s">
        <v>4350</v>
      </c>
      <c r="O657" s="83" t="s">
        <v>4351</v>
      </c>
    </row>
    <row r="658" spans="1:15">
      <c r="A658" s="60" t="s">
        <v>5383</v>
      </c>
      <c r="B658" s="1"/>
      <c r="C658" s="1"/>
      <c r="D658" s="1" t="s">
        <v>5384</v>
      </c>
      <c r="E658" s="2" t="s">
        <v>4664</v>
      </c>
      <c r="F658" s="1" t="s">
        <v>4299</v>
      </c>
      <c r="G658" s="3">
        <v>210.24</v>
      </c>
      <c r="H658" s="4">
        <v>41344</v>
      </c>
      <c r="I658" s="3" t="s">
        <v>4666</v>
      </c>
      <c r="J658" s="3" t="s">
        <v>4300</v>
      </c>
      <c r="K658" s="3" t="s">
        <v>4668</v>
      </c>
      <c r="L658" s="3" t="s">
        <v>4301</v>
      </c>
      <c r="M658" s="5" t="s">
        <v>4302</v>
      </c>
      <c r="N658" s="5" t="s">
        <v>4303</v>
      </c>
      <c r="O658" s="83" t="s">
        <v>4304</v>
      </c>
    </row>
    <row r="659" spans="1:15">
      <c r="A659" s="2" t="s">
        <v>5718</v>
      </c>
      <c r="B659" s="1"/>
      <c r="C659" s="1"/>
      <c r="D659" s="2" t="s">
        <v>5719</v>
      </c>
      <c r="E659" s="2" t="s">
        <v>4664</v>
      </c>
      <c r="F659" s="1" t="s">
        <v>1777</v>
      </c>
      <c r="G659" s="3">
        <v>61.122999999999998</v>
      </c>
      <c r="H659" s="4">
        <v>41344</v>
      </c>
      <c r="I659" s="3" t="s">
        <v>4666</v>
      </c>
      <c r="J659" s="3" t="s">
        <v>1778</v>
      </c>
      <c r="K659" s="3" t="s">
        <v>4668</v>
      </c>
      <c r="L659" s="3" t="s">
        <v>4348</v>
      </c>
      <c r="M659" s="5" t="s">
        <v>1779</v>
      </c>
      <c r="N659" s="5" t="s">
        <v>1780</v>
      </c>
      <c r="O659" s="83" t="s">
        <v>1781</v>
      </c>
    </row>
    <row r="660" spans="1:15">
      <c r="A660" s="2" t="s">
        <v>5462</v>
      </c>
      <c r="B660" s="1"/>
      <c r="C660" s="1"/>
      <c r="D660" s="2" t="s">
        <v>5463</v>
      </c>
      <c r="E660" s="2" t="s">
        <v>4664</v>
      </c>
      <c r="F660" s="1" t="s">
        <v>1782</v>
      </c>
      <c r="G660" s="3">
        <v>34.863</v>
      </c>
      <c r="H660" s="4">
        <v>41344</v>
      </c>
      <c r="I660" s="3" t="s">
        <v>4666</v>
      </c>
      <c r="J660" s="3" t="s">
        <v>1783</v>
      </c>
      <c r="K660" s="3" t="s">
        <v>4668</v>
      </c>
      <c r="L660" s="3" t="s">
        <v>4342</v>
      </c>
      <c r="M660" s="5" t="s">
        <v>1784</v>
      </c>
      <c r="N660" s="5" t="s">
        <v>1785</v>
      </c>
      <c r="O660" s="83" t="s">
        <v>1786</v>
      </c>
    </row>
    <row r="661" spans="1:15">
      <c r="A661" s="2" t="s">
        <v>10243</v>
      </c>
      <c r="B661" s="1"/>
      <c r="C661" s="1"/>
      <c r="D661" s="1" t="s">
        <v>10244</v>
      </c>
      <c r="E661" s="2" t="s">
        <v>711</v>
      </c>
      <c r="F661" s="1" t="s">
        <v>10245</v>
      </c>
      <c r="G661" s="3">
        <v>49.761000000000003</v>
      </c>
      <c r="H661" s="4">
        <v>41344</v>
      </c>
      <c r="I661" s="3" t="s">
        <v>1036</v>
      </c>
      <c r="J661" s="3" t="s">
        <v>1787</v>
      </c>
      <c r="K661" s="3" t="s">
        <v>985</v>
      </c>
      <c r="L661" s="3" t="s">
        <v>10246</v>
      </c>
      <c r="M661" s="5" t="s">
        <v>1788</v>
      </c>
      <c r="N661" s="5" t="s">
        <v>10247</v>
      </c>
      <c r="O661" s="83" t="s">
        <v>10248</v>
      </c>
    </row>
    <row r="662" spans="1:15">
      <c r="A662" s="2" t="s">
        <v>5438</v>
      </c>
      <c r="B662" s="1"/>
      <c r="C662" s="1" t="s">
        <v>3552</v>
      </c>
      <c r="D662" s="1" t="s">
        <v>5439</v>
      </c>
      <c r="E662" s="2" t="s">
        <v>4664</v>
      </c>
      <c r="F662" s="1" t="s">
        <v>4088</v>
      </c>
      <c r="G662" s="3">
        <f t="shared" ref="G662:G667" si="20">17.52*L662</f>
        <v>157.68</v>
      </c>
      <c r="H662" s="4">
        <v>41345</v>
      </c>
      <c r="I662" s="3" t="s">
        <v>4666</v>
      </c>
      <c r="J662" s="3" t="s">
        <v>4089</v>
      </c>
      <c r="K662" s="3" t="s">
        <v>4685</v>
      </c>
      <c r="L662" s="3">
        <v>9</v>
      </c>
      <c r="M662" s="5" t="s">
        <v>4048</v>
      </c>
      <c r="N662" s="5" t="s">
        <v>6105</v>
      </c>
      <c r="O662" s="83" t="s">
        <v>4090</v>
      </c>
    </row>
    <row r="663" spans="1:15">
      <c r="A663" s="2" t="s">
        <v>5438</v>
      </c>
      <c r="B663" s="1"/>
      <c r="C663" s="1" t="s">
        <v>3552</v>
      </c>
      <c r="D663" s="2" t="s">
        <v>5439</v>
      </c>
      <c r="E663" s="2" t="s">
        <v>4664</v>
      </c>
      <c r="F663" s="1" t="s">
        <v>4176</v>
      </c>
      <c r="G663" s="3">
        <f t="shared" si="20"/>
        <v>157.68</v>
      </c>
      <c r="H663" s="4">
        <v>41345</v>
      </c>
      <c r="I663" s="3" t="s">
        <v>4674</v>
      </c>
      <c r="J663" s="3" t="s">
        <v>4177</v>
      </c>
      <c r="K663" s="3" t="s">
        <v>4685</v>
      </c>
      <c r="L663" s="3">
        <v>9</v>
      </c>
      <c r="M663" s="5" t="s">
        <v>4178</v>
      </c>
      <c r="N663" s="5" t="s">
        <v>3395</v>
      </c>
      <c r="O663" s="83" t="s">
        <v>4179</v>
      </c>
    </row>
    <row r="664" spans="1:15">
      <c r="A664" s="2" t="s">
        <v>5438</v>
      </c>
      <c r="B664" s="1"/>
      <c r="C664" s="1" t="s">
        <v>3552</v>
      </c>
      <c r="D664" s="1" t="s">
        <v>5439</v>
      </c>
      <c r="E664" s="2" t="s">
        <v>4664</v>
      </c>
      <c r="F664" s="1" t="s">
        <v>4500</v>
      </c>
      <c r="G664" s="3">
        <f t="shared" si="20"/>
        <v>175.2</v>
      </c>
      <c r="H664" s="4">
        <v>41345</v>
      </c>
      <c r="I664" s="3" t="s">
        <v>4666</v>
      </c>
      <c r="J664" s="3" t="s">
        <v>4501</v>
      </c>
      <c r="K664" s="3" t="s">
        <v>4685</v>
      </c>
      <c r="L664" s="3">
        <v>10</v>
      </c>
      <c r="M664" s="5" t="s">
        <v>4502</v>
      </c>
      <c r="N664" s="5" t="s">
        <v>5402</v>
      </c>
      <c r="O664" s="83" t="s">
        <v>4502</v>
      </c>
    </row>
    <row r="665" spans="1:15">
      <c r="A665" s="2" t="s">
        <v>4907</v>
      </c>
      <c r="B665" s="1"/>
      <c r="C665" s="1"/>
      <c r="D665" s="2" t="s">
        <v>5102</v>
      </c>
      <c r="E665" s="2" t="s">
        <v>4664</v>
      </c>
      <c r="F665" s="1" t="s">
        <v>4180</v>
      </c>
      <c r="G665" s="3">
        <f t="shared" si="20"/>
        <v>52.56</v>
      </c>
      <c r="H665" s="4">
        <v>41345</v>
      </c>
      <c r="I665" s="3" t="s">
        <v>4692</v>
      </c>
      <c r="J665" s="3" t="s">
        <v>4181</v>
      </c>
      <c r="K665" s="3" t="s">
        <v>4685</v>
      </c>
      <c r="L665" s="3">
        <v>3</v>
      </c>
      <c r="M665" s="5" t="s">
        <v>6039</v>
      </c>
      <c r="N665" s="5" t="s">
        <v>5938</v>
      </c>
      <c r="O665" s="83" t="s">
        <v>4182</v>
      </c>
    </row>
    <row r="666" spans="1:15">
      <c r="A666" s="2" t="s">
        <v>4907</v>
      </c>
      <c r="B666" s="1"/>
      <c r="C666" s="1"/>
      <c r="D666" s="2" t="s">
        <v>5102</v>
      </c>
      <c r="E666" s="2" t="s">
        <v>4664</v>
      </c>
      <c r="F666" s="1" t="s">
        <v>4183</v>
      </c>
      <c r="G666" s="3">
        <f t="shared" si="20"/>
        <v>192.72</v>
      </c>
      <c r="H666" s="4">
        <v>41345</v>
      </c>
      <c r="I666" s="3" t="s">
        <v>4692</v>
      </c>
      <c r="J666" s="3" t="s">
        <v>4184</v>
      </c>
      <c r="K666" s="3" t="s">
        <v>4685</v>
      </c>
      <c r="L666" s="3">
        <v>11</v>
      </c>
      <c r="M666" s="5" t="s">
        <v>4185</v>
      </c>
      <c r="N666" s="5" t="s">
        <v>4186</v>
      </c>
      <c r="O666" s="83" t="s">
        <v>4185</v>
      </c>
    </row>
    <row r="667" spans="1:15">
      <c r="A667" s="30" t="s">
        <v>5797</v>
      </c>
      <c r="B667" s="1"/>
      <c r="C667" s="1"/>
      <c r="D667" s="2" t="s">
        <v>5798</v>
      </c>
      <c r="E667" s="2" t="s">
        <v>4664</v>
      </c>
      <c r="F667" s="1" t="s">
        <v>1789</v>
      </c>
      <c r="G667" s="3">
        <f t="shared" si="20"/>
        <v>17.52</v>
      </c>
      <c r="H667" s="4">
        <v>41345</v>
      </c>
      <c r="I667" s="3" t="s">
        <v>4692</v>
      </c>
      <c r="J667" s="3" t="s">
        <v>1790</v>
      </c>
      <c r="K667" s="3" t="s">
        <v>4685</v>
      </c>
      <c r="L667" s="3">
        <v>1</v>
      </c>
      <c r="M667" s="5" t="s">
        <v>1791</v>
      </c>
      <c r="N667" s="5" t="s">
        <v>1792</v>
      </c>
      <c r="O667" s="83" t="s">
        <v>1793</v>
      </c>
    </row>
    <row r="668" spans="1:15">
      <c r="A668" s="2" t="s">
        <v>3604</v>
      </c>
      <c r="B668" s="1"/>
      <c r="C668" s="1"/>
      <c r="D668" s="1" t="s">
        <v>3605</v>
      </c>
      <c r="E668" s="2" t="s">
        <v>4664</v>
      </c>
      <c r="F668" s="1" t="s">
        <v>4091</v>
      </c>
      <c r="G668" s="3">
        <f t="shared" ref="G668:G674" si="21">17.498*L668</f>
        <v>174.98000000000002</v>
      </c>
      <c r="H668" s="4">
        <v>41345</v>
      </c>
      <c r="I668" s="3" t="s">
        <v>4692</v>
      </c>
      <c r="J668" s="3" t="s">
        <v>4092</v>
      </c>
      <c r="K668" s="3" t="s">
        <v>4685</v>
      </c>
      <c r="L668" s="3">
        <v>10</v>
      </c>
      <c r="M668" s="5" t="s">
        <v>4093</v>
      </c>
      <c r="N668" s="5" t="s">
        <v>4866</v>
      </c>
      <c r="O668" s="83" t="s">
        <v>4093</v>
      </c>
    </row>
    <row r="669" spans="1:15" ht="13.5" customHeight="1">
      <c r="A669" s="2" t="s">
        <v>6094</v>
      </c>
      <c r="B669" s="1"/>
      <c r="C669" s="1"/>
      <c r="D669" s="1" t="s">
        <v>5763</v>
      </c>
      <c r="E669" s="2" t="s">
        <v>4664</v>
      </c>
      <c r="F669" s="1" t="s">
        <v>4094</v>
      </c>
      <c r="G669" s="3">
        <f t="shared" si="21"/>
        <v>174.98000000000002</v>
      </c>
      <c r="H669" s="4">
        <v>41345</v>
      </c>
      <c r="I669" s="3" t="s">
        <v>4692</v>
      </c>
      <c r="J669" s="3" t="s">
        <v>4095</v>
      </c>
      <c r="K669" s="3" t="s">
        <v>4685</v>
      </c>
      <c r="L669" s="3">
        <v>10</v>
      </c>
      <c r="M669" s="5" t="s">
        <v>4096</v>
      </c>
      <c r="N669" s="5" t="s">
        <v>4977</v>
      </c>
      <c r="O669" s="83" t="s">
        <v>4097</v>
      </c>
    </row>
    <row r="670" spans="1:15" ht="13.5" customHeight="1">
      <c r="A670" s="2" t="s">
        <v>6094</v>
      </c>
      <c r="B670" s="1"/>
      <c r="C670" s="1"/>
      <c r="D670" s="1" t="s">
        <v>5763</v>
      </c>
      <c r="E670" s="2" t="s">
        <v>4664</v>
      </c>
      <c r="F670" s="1" t="s">
        <v>4305</v>
      </c>
      <c r="G670" s="3">
        <f t="shared" si="21"/>
        <v>192.47800000000001</v>
      </c>
      <c r="H670" s="4">
        <v>41345</v>
      </c>
      <c r="I670" s="3" t="s">
        <v>4692</v>
      </c>
      <c r="J670" s="3" t="s">
        <v>4306</v>
      </c>
      <c r="K670" s="3" t="s">
        <v>4685</v>
      </c>
      <c r="L670" s="3">
        <v>11</v>
      </c>
      <c r="M670" s="5" t="s">
        <v>4096</v>
      </c>
      <c r="N670" s="5" t="s">
        <v>4924</v>
      </c>
      <c r="O670" s="83" t="s">
        <v>4307</v>
      </c>
    </row>
    <row r="671" spans="1:15" ht="13.5" customHeight="1">
      <c r="A671" s="2" t="s">
        <v>6094</v>
      </c>
      <c r="B671" s="1"/>
      <c r="C671" s="1"/>
      <c r="D671" s="2" t="s">
        <v>5763</v>
      </c>
      <c r="E671" s="2" t="s">
        <v>4664</v>
      </c>
      <c r="F671" s="1" t="s">
        <v>4187</v>
      </c>
      <c r="G671" s="3">
        <f t="shared" si="21"/>
        <v>34.996000000000002</v>
      </c>
      <c r="H671" s="4">
        <v>41345</v>
      </c>
      <c r="I671" s="3" t="s">
        <v>4692</v>
      </c>
      <c r="J671" s="3" t="s">
        <v>4188</v>
      </c>
      <c r="K671" s="3" t="s">
        <v>4685</v>
      </c>
      <c r="L671" s="3">
        <v>2</v>
      </c>
      <c r="M671" s="5" t="s">
        <v>4189</v>
      </c>
      <c r="N671" s="5" t="s">
        <v>3193</v>
      </c>
      <c r="O671" s="83" t="s">
        <v>4190</v>
      </c>
    </row>
    <row r="672" spans="1:15" ht="13.5" customHeight="1">
      <c r="A672" s="2" t="s">
        <v>6142</v>
      </c>
      <c r="B672" s="1"/>
      <c r="C672" s="1"/>
      <c r="D672" s="2" t="s">
        <v>5763</v>
      </c>
      <c r="E672" s="2" t="s">
        <v>4664</v>
      </c>
      <c r="F672" s="1" t="s">
        <v>4191</v>
      </c>
      <c r="G672" s="3">
        <f t="shared" si="21"/>
        <v>192.47800000000001</v>
      </c>
      <c r="H672" s="4">
        <v>41345</v>
      </c>
      <c r="I672" s="3" t="s">
        <v>4692</v>
      </c>
      <c r="J672" s="3" t="s">
        <v>4192</v>
      </c>
      <c r="K672" s="3" t="s">
        <v>4685</v>
      </c>
      <c r="L672" s="3">
        <v>11</v>
      </c>
      <c r="M672" s="5" t="s">
        <v>4190</v>
      </c>
      <c r="N672" s="5" t="s">
        <v>4193</v>
      </c>
      <c r="O672" s="83" t="s">
        <v>4194</v>
      </c>
    </row>
    <row r="673" spans="1:15" ht="13.5" customHeight="1">
      <c r="A673" s="2" t="s">
        <v>6142</v>
      </c>
      <c r="B673" s="1"/>
      <c r="C673" s="1"/>
      <c r="D673" s="2" t="s">
        <v>5763</v>
      </c>
      <c r="E673" s="2" t="s">
        <v>4664</v>
      </c>
      <c r="F673" s="1" t="s">
        <v>1794</v>
      </c>
      <c r="G673" s="3">
        <f t="shared" si="21"/>
        <v>209.976</v>
      </c>
      <c r="H673" s="4">
        <v>41345</v>
      </c>
      <c r="I673" s="3" t="s">
        <v>5021</v>
      </c>
      <c r="J673" s="3" t="s">
        <v>1795</v>
      </c>
      <c r="K673" s="3" t="s">
        <v>4685</v>
      </c>
      <c r="L673" s="3">
        <v>12</v>
      </c>
      <c r="M673" s="5" t="s">
        <v>4190</v>
      </c>
      <c r="N673" s="5" t="s">
        <v>3391</v>
      </c>
      <c r="O673" s="83" t="s">
        <v>1796</v>
      </c>
    </row>
    <row r="674" spans="1:15" ht="13.5" customHeight="1">
      <c r="A674" s="2" t="s">
        <v>6142</v>
      </c>
      <c r="B674" s="1"/>
      <c r="C674" s="1"/>
      <c r="D674" s="2" t="s">
        <v>5763</v>
      </c>
      <c r="E674" s="2" t="s">
        <v>4664</v>
      </c>
      <c r="F674" s="1" t="s">
        <v>1797</v>
      </c>
      <c r="G674" s="3">
        <f t="shared" si="21"/>
        <v>104.988</v>
      </c>
      <c r="H674" s="4">
        <v>41345</v>
      </c>
      <c r="I674" s="3" t="s">
        <v>4692</v>
      </c>
      <c r="J674" s="3" t="s">
        <v>1798</v>
      </c>
      <c r="K674" s="3" t="s">
        <v>4685</v>
      </c>
      <c r="L674" s="3">
        <v>6</v>
      </c>
      <c r="M674" s="5" t="s">
        <v>4203</v>
      </c>
      <c r="N674" s="5" t="s">
        <v>4745</v>
      </c>
      <c r="O674" s="83" t="s">
        <v>1799</v>
      </c>
    </row>
    <row r="675" spans="1:15" ht="13.5" customHeight="1">
      <c r="A675" s="2" t="s">
        <v>5706</v>
      </c>
      <c r="B675" s="1"/>
      <c r="C675" s="1"/>
      <c r="D675" s="2" t="s">
        <v>5489</v>
      </c>
      <c r="E675" s="2" t="s">
        <v>4664</v>
      </c>
      <c r="F675" s="1" t="s">
        <v>1800</v>
      </c>
      <c r="G675" s="3">
        <f>17.712*L675</f>
        <v>159.40799999999999</v>
      </c>
      <c r="H675" s="4">
        <v>41345</v>
      </c>
      <c r="I675" s="3" t="s">
        <v>4692</v>
      </c>
      <c r="J675" s="3" t="s">
        <v>1801</v>
      </c>
      <c r="K675" s="3" t="s">
        <v>4685</v>
      </c>
      <c r="L675" s="3">
        <v>9</v>
      </c>
      <c r="M675" s="5" t="s">
        <v>3458</v>
      </c>
      <c r="N675" s="5" t="s">
        <v>1802</v>
      </c>
      <c r="O675" s="83" t="s">
        <v>1803</v>
      </c>
    </row>
    <row r="676" spans="1:15">
      <c r="A676" s="2" t="s">
        <v>5481</v>
      </c>
      <c r="B676" s="1"/>
      <c r="C676" s="1"/>
      <c r="D676" s="1" t="s">
        <v>5482</v>
      </c>
      <c r="E676" s="2" t="s">
        <v>4664</v>
      </c>
      <c r="F676" s="1" t="s">
        <v>4503</v>
      </c>
      <c r="G676" s="3">
        <v>84.186999999999998</v>
      </c>
      <c r="H676" s="4">
        <v>41345</v>
      </c>
      <c r="I676" s="3" t="s">
        <v>4666</v>
      </c>
      <c r="J676" s="3" t="s">
        <v>4504</v>
      </c>
      <c r="K676" s="3" t="s">
        <v>4668</v>
      </c>
      <c r="L676" s="3" t="s">
        <v>5033</v>
      </c>
      <c r="M676" s="5" t="s">
        <v>4505</v>
      </c>
      <c r="N676" s="5" t="s">
        <v>4506</v>
      </c>
      <c r="O676" s="83" t="s">
        <v>4507</v>
      </c>
    </row>
    <row r="677" spans="1:15">
      <c r="A677" s="2" t="s">
        <v>5006</v>
      </c>
      <c r="B677" s="1"/>
      <c r="C677" s="1"/>
      <c r="D677" s="2" t="s">
        <v>5007</v>
      </c>
      <c r="E677" s="2" t="s">
        <v>4664</v>
      </c>
      <c r="F677" s="1" t="s">
        <v>1804</v>
      </c>
      <c r="G677" s="3">
        <v>70.08</v>
      </c>
      <c r="H677" s="4">
        <v>41345</v>
      </c>
      <c r="I677" s="3" t="s">
        <v>4666</v>
      </c>
      <c r="J677" s="3" t="s">
        <v>1805</v>
      </c>
      <c r="K677" s="3" t="s">
        <v>4668</v>
      </c>
      <c r="L677" s="3" t="s">
        <v>1806</v>
      </c>
      <c r="M677" s="5" t="s">
        <v>1807</v>
      </c>
      <c r="N677" s="5" t="s">
        <v>1808</v>
      </c>
      <c r="O677" s="83" t="s">
        <v>1809</v>
      </c>
    </row>
    <row r="678" spans="1:15">
      <c r="A678" s="2" t="s">
        <v>5006</v>
      </c>
      <c r="B678" s="1"/>
      <c r="C678" s="1"/>
      <c r="D678" s="2" t="s">
        <v>5007</v>
      </c>
      <c r="E678" s="2" t="s">
        <v>4664</v>
      </c>
      <c r="F678" s="1" t="s">
        <v>1810</v>
      </c>
      <c r="G678" s="3">
        <v>154.01400000000001</v>
      </c>
      <c r="H678" s="4">
        <v>41345</v>
      </c>
      <c r="I678" s="3" t="s">
        <v>4666</v>
      </c>
      <c r="J678" s="3" t="s">
        <v>1811</v>
      </c>
      <c r="K678" s="3" t="s">
        <v>4668</v>
      </c>
      <c r="L678" s="3" t="s">
        <v>3823</v>
      </c>
      <c r="M678" s="5" t="s">
        <v>1812</v>
      </c>
      <c r="N678" s="5" t="s">
        <v>1813</v>
      </c>
      <c r="O678" s="83" t="s">
        <v>1814</v>
      </c>
    </row>
    <row r="679" spans="1:15" s="28" customFormat="1">
      <c r="A679" s="2" t="s">
        <v>5572</v>
      </c>
      <c r="B679" s="1"/>
      <c r="C679" s="1"/>
      <c r="D679" s="2" t="s">
        <v>5573</v>
      </c>
      <c r="E679" s="2" t="s">
        <v>4664</v>
      </c>
      <c r="F679" s="1" t="s">
        <v>4195</v>
      </c>
      <c r="G679" s="3">
        <v>105.12</v>
      </c>
      <c r="H679" s="4">
        <v>41345</v>
      </c>
      <c r="I679" s="3" t="s">
        <v>4666</v>
      </c>
      <c r="J679" s="3" t="s">
        <v>4196</v>
      </c>
      <c r="K679" s="3" t="s">
        <v>4668</v>
      </c>
      <c r="L679" s="3" t="s">
        <v>4197</v>
      </c>
      <c r="M679" s="5" t="s">
        <v>4198</v>
      </c>
      <c r="N679" s="5" t="s">
        <v>4199</v>
      </c>
      <c r="O679" s="83" t="s">
        <v>4200</v>
      </c>
    </row>
    <row r="680" spans="1:15" s="28" customFormat="1">
      <c r="A680" s="2" t="s">
        <v>5383</v>
      </c>
      <c r="B680" s="1"/>
      <c r="C680" s="1"/>
      <c r="D680" s="1" t="s">
        <v>5384</v>
      </c>
      <c r="E680" s="2" t="s">
        <v>4664</v>
      </c>
      <c r="F680" s="1" t="s">
        <v>4308</v>
      </c>
      <c r="G680" s="3">
        <v>70.08</v>
      </c>
      <c r="H680" s="4">
        <v>41345</v>
      </c>
      <c r="I680" s="3" t="s">
        <v>4666</v>
      </c>
      <c r="J680" s="3" t="s">
        <v>4309</v>
      </c>
      <c r="K680" s="3" t="s">
        <v>4668</v>
      </c>
      <c r="L680" s="3" t="s">
        <v>6028</v>
      </c>
      <c r="M680" s="5" t="s">
        <v>4310</v>
      </c>
      <c r="N680" s="5" t="s">
        <v>4311</v>
      </c>
      <c r="O680" s="83" t="s">
        <v>4312</v>
      </c>
    </row>
    <row r="681" spans="1:15" s="28" customFormat="1">
      <c r="A681" s="2" t="s">
        <v>6025</v>
      </c>
      <c r="B681" s="1"/>
      <c r="C681" s="1"/>
      <c r="D681" s="1" t="s">
        <v>5366</v>
      </c>
      <c r="E681" s="2" t="s">
        <v>4664</v>
      </c>
      <c r="F681" s="1" t="s">
        <v>4276</v>
      </c>
      <c r="G681" s="3">
        <v>225.29599999999999</v>
      </c>
      <c r="H681" s="4">
        <v>41345</v>
      </c>
      <c r="I681" s="3" t="s">
        <v>4666</v>
      </c>
      <c r="J681" s="3" t="s">
        <v>4277</v>
      </c>
      <c r="K681" s="3" t="s">
        <v>4668</v>
      </c>
      <c r="L681" s="3" t="s">
        <v>3258</v>
      </c>
      <c r="M681" s="5" t="s">
        <v>4278</v>
      </c>
      <c r="N681" s="5" t="s">
        <v>4279</v>
      </c>
      <c r="O681" s="83" t="s">
        <v>4280</v>
      </c>
    </row>
    <row r="682" spans="1:15">
      <c r="A682" s="2" t="s">
        <v>5688</v>
      </c>
      <c r="B682" s="1"/>
      <c r="C682" s="1"/>
      <c r="D682" s="1" t="s">
        <v>5037</v>
      </c>
      <c r="E682" s="2" t="s">
        <v>4664</v>
      </c>
      <c r="F682" s="1" t="s">
        <v>4281</v>
      </c>
      <c r="G682" s="3">
        <v>205.661</v>
      </c>
      <c r="H682" s="4">
        <v>41345</v>
      </c>
      <c r="I682" s="3" t="s">
        <v>4666</v>
      </c>
      <c r="J682" s="3" t="s">
        <v>4282</v>
      </c>
      <c r="K682" s="3" t="s">
        <v>4668</v>
      </c>
      <c r="L682" s="3" t="s">
        <v>5843</v>
      </c>
      <c r="M682" s="5" t="s">
        <v>4283</v>
      </c>
      <c r="N682" s="5" t="s">
        <v>4284</v>
      </c>
      <c r="O682" s="83" t="s">
        <v>4285</v>
      </c>
    </row>
    <row r="683" spans="1:15" s="28" customFormat="1">
      <c r="A683" s="50" t="s">
        <v>3784</v>
      </c>
      <c r="B683" s="1" t="s">
        <v>5334</v>
      </c>
      <c r="C683" s="1"/>
      <c r="D683" s="2" t="s">
        <v>3785</v>
      </c>
      <c r="E683" s="2" t="s">
        <v>4664</v>
      </c>
      <c r="F683" s="1" t="s">
        <v>4637</v>
      </c>
      <c r="G683" s="3">
        <f>9.871*L683</f>
        <v>108.581</v>
      </c>
      <c r="H683" s="4">
        <v>41347</v>
      </c>
      <c r="I683" s="3" t="s">
        <v>3787</v>
      </c>
      <c r="J683" s="3" t="s">
        <v>4638</v>
      </c>
      <c r="K683" s="3" t="s">
        <v>4685</v>
      </c>
      <c r="L683" s="3">
        <v>11</v>
      </c>
      <c r="M683" s="5" t="s">
        <v>4557</v>
      </c>
      <c r="N683" s="5" t="s">
        <v>4639</v>
      </c>
      <c r="O683" s="83" t="s">
        <v>4640</v>
      </c>
    </row>
    <row r="684" spans="1:15" s="28" customFormat="1">
      <c r="A684" s="50" t="s">
        <v>3784</v>
      </c>
      <c r="B684" s="29" t="s">
        <v>10578</v>
      </c>
      <c r="C684" s="2"/>
      <c r="D684" s="2" t="s">
        <v>3785</v>
      </c>
      <c r="E684" s="2" t="s">
        <v>4664</v>
      </c>
      <c r="F684" s="1" t="s">
        <v>1815</v>
      </c>
      <c r="G684" s="3">
        <f>9.871*L684</f>
        <v>9.8710000000000004</v>
      </c>
      <c r="H684" s="4">
        <v>41347</v>
      </c>
      <c r="I684" s="3" t="s">
        <v>1816</v>
      </c>
      <c r="J684" s="3" t="s">
        <v>1817</v>
      </c>
      <c r="K684" s="3" t="s">
        <v>4685</v>
      </c>
      <c r="L684" s="3">
        <v>1</v>
      </c>
      <c r="M684" s="5" t="s">
        <v>4640</v>
      </c>
      <c r="N684" s="5" t="s">
        <v>4411</v>
      </c>
      <c r="O684" s="85" t="s">
        <v>1578</v>
      </c>
    </row>
    <row r="685" spans="1:15" s="28" customFormat="1">
      <c r="A685" s="50" t="s">
        <v>3784</v>
      </c>
      <c r="B685" s="29" t="s">
        <v>10578</v>
      </c>
      <c r="C685" s="2"/>
      <c r="D685" s="2" t="s">
        <v>3785</v>
      </c>
      <c r="E685" s="2" t="s">
        <v>4664</v>
      </c>
      <c r="F685" s="1" t="s">
        <v>1818</v>
      </c>
      <c r="G685" s="3">
        <f>9.871*L685</f>
        <v>9.8710000000000004</v>
      </c>
      <c r="H685" s="4">
        <v>41347</v>
      </c>
      <c r="I685" s="3" t="s">
        <v>1816</v>
      </c>
      <c r="J685" s="3" t="s">
        <v>1819</v>
      </c>
      <c r="K685" s="3" t="s">
        <v>4685</v>
      </c>
      <c r="L685" s="3">
        <v>1</v>
      </c>
      <c r="M685" s="5" t="s">
        <v>4640</v>
      </c>
      <c r="N685" s="5" t="s">
        <v>4418</v>
      </c>
      <c r="O685" s="85" t="s">
        <v>1579</v>
      </c>
    </row>
    <row r="686" spans="1:15">
      <c r="A686" s="50" t="s">
        <v>3784</v>
      </c>
      <c r="B686" s="1" t="s">
        <v>5334</v>
      </c>
      <c r="C686" s="1"/>
      <c r="D686" s="2" t="s">
        <v>3785</v>
      </c>
      <c r="E686" s="2" t="s">
        <v>4664</v>
      </c>
      <c r="F686" s="1" t="s">
        <v>4555</v>
      </c>
      <c r="G686" s="3">
        <f>9.871*L686</f>
        <v>118.452</v>
      </c>
      <c r="H686" s="4">
        <v>41347</v>
      </c>
      <c r="I686" s="3" t="s">
        <v>3787</v>
      </c>
      <c r="J686" s="3" t="s">
        <v>4556</v>
      </c>
      <c r="K686" s="3" t="s">
        <v>4685</v>
      </c>
      <c r="L686" s="3">
        <v>12</v>
      </c>
      <c r="M686" s="5" t="s">
        <v>4557</v>
      </c>
      <c r="N686" s="5" t="s">
        <v>4897</v>
      </c>
      <c r="O686" s="83" t="s">
        <v>4558</v>
      </c>
    </row>
    <row r="687" spans="1:15" s="28" customFormat="1">
      <c r="A687" s="2" t="s">
        <v>5762</v>
      </c>
      <c r="B687" s="1"/>
      <c r="C687" s="1"/>
      <c r="D687" s="2" t="s">
        <v>5763</v>
      </c>
      <c r="E687" s="2" t="s">
        <v>4664</v>
      </c>
      <c r="F687" s="1" t="s">
        <v>4201</v>
      </c>
      <c r="G687" s="3">
        <f t="shared" ref="G687:G693" si="22">17.498*L687</f>
        <v>157.482</v>
      </c>
      <c r="H687" s="4">
        <v>41347</v>
      </c>
      <c r="I687" s="3" t="s">
        <v>5655</v>
      </c>
      <c r="J687" s="3" t="s">
        <v>4202</v>
      </c>
      <c r="K687" s="3" t="s">
        <v>4685</v>
      </c>
      <c r="L687" s="3">
        <v>9</v>
      </c>
      <c r="M687" s="5" t="s">
        <v>4203</v>
      </c>
      <c r="N687" s="5" t="s">
        <v>3967</v>
      </c>
      <c r="O687" s="83" t="s">
        <v>4204</v>
      </c>
    </row>
    <row r="688" spans="1:15" s="28" customFormat="1">
      <c r="A688" s="2" t="s">
        <v>5762</v>
      </c>
      <c r="B688" s="1"/>
      <c r="C688" s="1"/>
      <c r="D688" s="2" t="s">
        <v>5763</v>
      </c>
      <c r="E688" s="2" t="s">
        <v>4664</v>
      </c>
      <c r="F688" s="1" t="s">
        <v>4205</v>
      </c>
      <c r="G688" s="3">
        <f t="shared" si="22"/>
        <v>174.98000000000002</v>
      </c>
      <c r="H688" s="4">
        <v>41347</v>
      </c>
      <c r="I688" s="3" t="s">
        <v>5655</v>
      </c>
      <c r="J688" s="3" t="s">
        <v>4206</v>
      </c>
      <c r="K688" s="3" t="s">
        <v>4685</v>
      </c>
      <c r="L688" s="3">
        <v>10</v>
      </c>
      <c r="M688" s="5" t="s">
        <v>4203</v>
      </c>
      <c r="N688" s="5" t="s">
        <v>5635</v>
      </c>
      <c r="O688" s="83" t="s">
        <v>4207</v>
      </c>
    </row>
    <row r="689" spans="1:15" s="28" customFormat="1">
      <c r="A689" s="2" t="s">
        <v>5762</v>
      </c>
      <c r="B689" s="1"/>
      <c r="C689" s="1"/>
      <c r="D689" s="2" t="s">
        <v>5763</v>
      </c>
      <c r="E689" s="2" t="s">
        <v>4664</v>
      </c>
      <c r="F689" s="1" t="s">
        <v>4208</v>
      </c>
      <c r="G689" s="3">
        <f t="shared" si="22"/>
        <v>209.976</v>
      </c>
      <c r="H689" s="4">
        <v>41347</v>
      </c>
      <c r="I689" s="3" t="s">
        <v>5655</v>
      </c>
      <c r="J689" s="3" t="s">
        <v>4209</v>
      </c>
      <c r="K689" s="3" t="s">
        <v>4685</v>
      </c>
      <c r="L689" s="3">
        <v>12</v>
      </c>
      <c r="M689" s="5" t="s">
        <v>4210</v>
      </c>
      <c r="N689" s="5" t="s">
        <v>4761</v>
      </c>
      <c r="O689" s="83" t="s">
        <v>4211</v>
      </c>
    </row>
    <row r="690" spans="1:15">
      <c r="A690" s="2" t="s">
        <v>5762</v>
      </c>
      <c r="B690" s="1"/>
      <c r="C690" s="1"/>
      <c r="D690" s="2" t="s">
        <v>5763</v>
      </c>
      <c r="E690" s="2" t="s">
        <v>4664</v>
      </c>
      <c r="F690" s="1" t="s">
        <v>4212</v>
      </c>
      <c r="G690" s="3">
        <f t="shared" si="22"/>
        <v>227.47400000000002</v>
      </c>
      <c r="H690" s="4">
        <v>41347</v>
      </c>
      <c r="I690" s="3" t="s">
        <v>5655</v>
      </c>
      <c r="J690" s="3" t="s">
        <v>4213</v>
      </c>
      <c r="K690" s="3" t="s">
        <v>4685</v>
      </c>
      <c r="L690" s="3">
        <v>13</v>
      </c>
      <c r="M690" s="5" t="s">
        <v>4210</v>
      </c>
      <c r="N690" s="5" t="s">
        <v>4757</v>
      </c>
      <c r="O690" s="83" t="s">
        <v>4214</v>
      </c>
    </row>
    <row r="691" spans="1:15">
      <c r="A691" s="2" t="s">
        <v>5762</v>
      </c>
      <c r="B691" s="1"/>
      <c r="C691" s="1"/>
      <c r="D691" s="2" t="s">
        <v>5763</v>
      </c>
      <c r="E691" s="2" t="s">
        <v>4664</v>
      </c>
      <c r="F691" s="1" t="s">
        <v>4215</v>
      </c>
      <c r="G691" s="3">
        <f t="shared" si="22"/>
        <v>227.47400000000002</v>
      </c>
      <c r="H691" s="4">
        <v>41347</v>
      </c>
      <c r="I691" s="3" t="s">
        <v>5655</v>
      </c>
      <c r="J691" s="3" t="s">
        <v>4216</v>
      </c>
      <c r="K691" s="3" t="s">
        <v>4685</v>
      </c>
      <c r="L691" s="3">
        <v>13</v>
      </c>
      <c r="M691" s="5" t="s">
        <v>4217</v>
      </c>
      <c r="N691" s="5" t="s">
        <v>4218</v>
      </c>
      <c r="O691" s="83" t="s">
        <v>4219</v>
      </c>
    </row>
    <row r="692" spans="1:15">
      <c r="A692" s="2" t="s">
        <v>3604</v>
      </c>
      <c r="B692" s="1"/>
      <c r="C692" s="1"/>
      <c r="D692" s="1" t="s">
        <v>3605</v>
      </c>
      <c r="E692" s="2" t="s">
        <v>4664</v>
      </c>
      <c r="F692" s="1" t="s">
        <v>4098</v>
      </c>
      <c r="G692" s="3">
        <f t="shared" si="22"/>
        <v>174.98000000000002</v>
      </c>
      <c r="H692" s="4">
        <v>41347</v>
      </c>
      <c r="I692" s="3" t="s">
        <v>4692</v>
      </c>
      <c r="J692" s="3" t="s">
        <v>4099</v>
      </c>
      <c r="K692" s="3" t="s">
        <v>4685</v>
      </c>
      <c r="L692" s="3">
        <v>10</v>
      </c>
      <c r="M692" s="5" t="s">
        <v>4100</v>
      </c>
      <c r="N692" s="5" t="s">
        <v>4866</v>
      </c>
      <c r="O692" s="83" t="s">
        <v>4100</v>
      </c>
    </row>
    <row r="693" spans="1:15">
      <c r="A693" s="2" t="s">
        <v>3604</v>
      </c>
      <c r="B693" s="1"/>
      <c r="C693" s="1"/>
      <c r="D693" s="1" t="s">
        <v>3605</v>
      </c>
      <c r="E693" s="2" t="s">
        <v>4664</v>
      </c>
      <c r="F693" s="1" t="s">
        <v>4101</v>
      </c>
      <c r="G693" s="3">
        <f t="shared" si="22"/>
        <v>174.98000000000002</v>
      </c>
      <c r="H693" s="4">
        <v>41347</v>
      </c>
      <c r="I693" s="3" t="s">
        <v>4692</v>
      </c>
      <c r="J693" s="3" t="s">
        <v>4102</v>
      </c>
      <c r="K693" s="3" t="s">
        <v>4685</v>
      </c>
      <c r="L693" s="3">
        <v>10</v>
      </c>
      <c r="M693" s="5" t="s">
        <v>4100</v>
      </c>
      <c r="N693" s="5" t="s">
        <v>5052</v>
      </c>
      <c r="O693" s="83" t="s">
        <v>4103</v>
      </c>
    </row>
    <row r="694" spans="1:15" s="28" customFormat="1">
      <c r="A694" s="2" t="s">
        <v>5993</v>
      </c>
      <c r="B694" s="1"/>
      <c r="C694" s="1"/>
      <c r="D694" s="1" t="s">
        <v>5994</v>
      </c>
      <c r="E694" s="2" t="s">
        <v>4664</v>
      </c>
      <c r="F694" s="1" t="s">
        <v>4313</v>
      </c>
      <c r="G694" s="3">
        <f>19.756*L694</f>
        <v>39.512</v>
      </c>
      <c r="H694" s="4">
        <v>41348</v>
      </c>
      <c r="I694" s="3" t="s">
        <v>5364</v>
      </c>
      <c r="J694" s="3" t="s">
        <v>4314</v>
      </c>
      <c r="K694" s="3" t="s">
        <v>4685</v>
      </c>
      <c r="L694" s="3">
        <v>2</v>
      </c>
      <c r="M694" s="5" t="s">
        <v>4315</v>
      </c>
      <c r="N694" s="5" t="s">
        <v>4316</v>
      </c>
      <c r="O694" s="83" t="s">
        <v>4315</v>
      </c>
    </row>
    <row r="695" spans="1:15" s="28" customFormat="1">
      <c r="A695" s="2" t="s">
        <v>5688</v>
      </c>
      <c r="B695" s="1"/>
      <c r="C695" s="1"/>
      <c r="D695" s="1" t="s">
        <v>5037</v>
      </c>
      <c r="E695" s="2" t="s">
        <v>4664</v>
      </c>
      <c r="F695" s="1" t="s">
        <v>4104</v>
      </c>
      <c r="G695" s="3">
        <v>86.426000000000002</v>
      </c>
      <c r="H695" s="4">
        <v>41348</v>
      </c>
      <c r="I695" s="3" t="s">
        <v>4666</v>
      </c>
      <c r="J695" s="3" t="s">
        <v>4105</v>
      </c>
      <c r="K695" s="3" t="s">
        <v>4668</v>
      </c>
      <c r="L695" s="3" t="s">
        <v>5033</v>
      </c>
      <c r="M695" s="5" t="s">
        <v>4106</v>
      </c>
      <c r="N695" s="5" t="s">
        <v>3613</v>
      </c>
      <c r="O695" s="83" t="s">
        <v>4107</v>
      </c>
    </row>
    <row r="696" spans="1:15" s="28" customFormat="1">
      <c r="A696" s="2" t="s">
        <v>5688</v>
      </c>
      <c r="B696" s="1"/>
      <c r="C696" s="1"/>
      <c r="D696" s="1" t="s">
        <v>5037</v>
      </c>
      <c r="E696" s="2" t="s">
        <v>4664</v>
      </c>
      <c r="F696" s="1" t="s">
        <v>4108</v>
      </c>
      <c r="G696" s="3">
        <v>120.834</v>
      </c>
      <c r="H696" s="4">
        <v>41348</v>
      </c>
      <c r="I696" s="3" t="s">
        <v>4666</v>
      </c>
      <c r="J696" s="3" t="s">
        <v>4109</v>
      </c>
      <c r="K696" s="3" t="s">
        <v>4668</v>
      </c>
      <c r="L696" s="3" t="s">
        <v>6173</v>
      </c>
      <c r="M696" s="5" t="s">
        <v>4110</v>
      </c>
      <c r="N696" s="5" t="s">
        <v>4111</v>
      </c>
      <c r="O696" s="83" t="s">
        <v>4112</v>
      </c>
    </row>
    <row r="697" spans="1:15" s="28" customFormat="1">
      <c r="A697" s="50" t="s">
        <v>1820</v>
      </c>
      <c r="B697" s="1"/>
      <c r="C697" s="1"/>
      <c r="D697" s="2" t="s">
        <v>1821</v>
      </c>
      <c r="E697" s="2" t="s">
        <v>4664</v>
      </c>
      <c r="F697" s="1" t="s">
        <v>1822</v>
      </c>
      <c r="G697" s="3">
        <v>17.52</v>
      </c>
      <c r="H697" s="4">
        <v>41348</v>
      </c>
      <c r="I697" s="3" t="s">
        <v>307</v>
      </c>
      <c r="J697" s="3" t="s">
        <v>8614</v>
      </c>
      <c r="K697" s="3" t="s">
        <v>8292</v>
      </c>
      <c r="L697" s="3">
        <v>1</v>
      </c>
      <c r="M697" s="5" t="s">
        <v>1823</v>
      </c>
      <c r="N697" s="5" t="s">
        <v>1824</v>
      </c>
      <c r="O697" s="83" t="s">
        <v>1825</v>
      </c>
    </row>
    <row r="698" spans="1:15" s="28" customFormat="1">
      <c r="A698" s="50" t="s">
        <v>6825</v>
      </c>
      <c r="B698" s="1" t="s">
        <v>9343</v>
      </c>
      <c r="C698" s="1"/>
      <c r="D698" s="2" t="s">
        <v>6826</v>
      </c>
      <c r="E698" s="2" t="s">
        <v>711</v>
      </c>
      <c r="F698" s="1" t="s">
        <v>6827</v>
      </c>
      <c r="G698" s="3">
        <f>29.101*L698</f>
        <v>29.100999999999999</v>
      </c>
      <c r="H698" s="4">
        <v>41348</v>
      </c>
      <c r="I698" s="3" t="s">
        <v>9336</v>
      </c>
      <c r="J698" s="3" t="s">
        <v>9337</v>
      </c>
      <c r="K698" s="3" t="s">
        <v>1084</v>
      </c>
      <c r="L698" s="3">
        <v>1</v>
      </c>
      <c r="M698" s="5" t="s">
        <v>6829</v>
      </c>
      <c r="N698" s="5" t="s">
        <v>5106</v>
      </c>
      <c r="O698" s="83" t="s">
        <v>6829</v>
      </c>
    </row>
    <row r="699" spans="1:15" s="28" customFormat="1">
      <c r="A699" s="50" t="s">
        <v>1827</v>
      </c>
      <c r="B699" s="1" t="s">
        <v>5334</v>
      </c>
      <c r="C699" s="1"/>
      <c r="D699" s="2" t="s">
        <v>6830</v>
      </c>
      <c r="E699" s="2" t="s">
        <v>711</v>
      </c>
      <c r="F699" s="1" t="s">
        <v>6831</v>
      </c>
      <c r="G699" s="3">
        <f>29.101*L699</f>
        <v>29.100999999999999</v>
      </c>
      <c r="H699" s="4">
        <v>41348</v>
      </c>
      <c r="I699" s="3" t="s">
        <v>5329</v>
      </c>
      <c r="J699" s="3" t="s">
        <v>9347</v>
      </c>
      <c r="K699" s="3" t="s">
        <v>1084</v>
      </c>
      <c r="L699" s="3">
        <v>1</v>
      </c>
      <c r="M699" s="5" t="s">
        <v>6832</v>
      </c>
      <c r="N699" s="5" t="s">
        <v>5914</v>
      </c>
      <c r="O699" s="83" t="s">
        <v>6832</v>
      </c>
    </row>
    <row r="700" spans="1:15" s="28" customFormat="1">
      <c r="A700" s="50" t="s">
        <v>6833</v>
      </c>
      <c r="B700" s="1" t="s">
        <v>924</v>
      </c>
      <c r="C700" s="1"/>
      <c r="D700" s="2" t="s">
        <v>708</v>
      </c>
      <c r="E700" s="2" t="s">
        <v>711</v>
      </c>
      <c r="F700" s="1" t="s">
        <v>6834</v>
      </c>
      <c r="G700" s="3">
        <f>14.924*L700</f>
        <v>149.24</v>
      </c>
      <c r="H700" s="4">
        <v>41348</v>
      </c>
      <c r="I700" s="3" t="s">
        <v>6155</v>
      </c>
      <c r="J700" s="3" t="s">
        <v>6835</v>
      </c>
      <c r="K700" s="3" t="s">
        <v>1084</v>
      </c>
      <c r="L700" s="3">
        <v>10</v>
      </c>
      <c r="M700" s="5" t="s">
        <v>6836</v>
      </c>
      <c r="N700" s="5" t="s">
        <v>6837</v>
      </c>
      <c r="O700" s="83" t="s">
        <v>6838</v>
      </c>
    </row>
    <row r="701" spans="1:15" s="28" customFormat="1">
      <c r="A701" s="50" t="s">
        <v>6152</v>
      </c>
      <c r="B701" s="1" t="s">
        <v>5334</v>
      </c>
      <c r="C701" s="1"/>
      <c r="D701" s="6" t="s">
        <v>4656</v>
      </c>
      <c r="E701" s="2" t="s">
        <v>4664</v>
      </c>
      <c r="F701" s="1" t="s">
        <v>1829</v>
      </c>
      <c r="G701" s="3">
        <f>14.924*L701</f>
        <v>164.16399999999999</v>
      </c>
      <c r="H701" s="4">
        <v>41348</v>
      </c>
      <c r="I701" s="3" t="s">
        <v>6155</v>
      </c>
      <c r="J701" s="3" t="s">
        <v>1830</v>
      </c>
      <c r="K701" s="3" t="s">
        <v>4685</v>
      </c>
      <c r="L701" s="3">
        <v>11</v>
      </c>
      <c r="M701" s="5" t="s">
        <v>1828</v>
      </c>
      <c r="N701" s="5" t="s">
        <v>1831</v>
      </c>
      <c r="O701" s="83" t="s">
        <v>1828</v>
      </c>
    </row>
    <row r="702" spans="1:15" s="28" customFormat="1">
      <c r="A702" s="50" t="s">
        <v>1835</v>
      </c>
      <c r="B702" s="1"/>
      <c r="C702" s="1"/>
      <c r="D702" s="2" t="s">
        <v>1836</v>
      </c>
      <c r="E702" s="2" t="s">
        <v>4664</v>
      </c>
      <c r="F702" s="1" t="s">
        <v>1837</v>
      </c>
      <c r="G702" s="3">
        <v>35.04</v>
      </c>
      <c r="H702" s="4">
        <v>41348</v>
      </c>
      <c r="I702" s="3" t="s">
        <v>11</v>
      </c>
      <c r="J702" s="3" t="s">
        <v>1838</v>
      </c>
      <c r="K702" s="3" t="s">
        <v>4668</v>
      </c>
      <c r="L702" s="3" t="s">
        <v>4780</v>
      </c>
      <c r="M702" s="5" t="s">
        <v>1839</v>
      </c>
      <c r="N702" s="5" t="s">
        <v>1840</v>
      </c>
      <c r="O702" s="83" t="s">
        <v>1841</v>
      </c>
    </row>
    <row r="703" spans="1:15" s="28" customFormat="1">
      <c r="A703" s="50" t="s">
        <v>4641</v>
      </c>
      <c r="B703" s="1"/>
      <c r="C703" s="1"/>
      <c r="D703" s="2" t="s">
        <v>4642</v>
      </c>
      <c r="E703" s="2" t="s">
        <v>4664</v>
      </c>
      <c r="F703" s="1" t="s">
        <v>4643</v>
      </c>
      <c r="G703" s="3">
        <v>17.215</v>
      </c>
      <c r="H703" s="4">
        <v>41348</v>
      </c>
      <c r="I703" s="3" t="s">
        <v>4666</v>
      </c>
      <c r="J703" s="3" t="s">
        <v>4644</v>
      </c>
      <c r="K703" s="3" t="s">
        <v>4668</v>
      </c>
      <c r="L703" s="3" t="s">
        <v>4957</v>
      </c>
      <c r="M703" s="5" t="s">
        <v>4645</v>
      </c>
      <c r="N703" s="5" t="s">
        <v>4646</v>
      </c>
      <c r="O703" s="83" t="s">
        <v>4647</v>
      </c>
    </row>
    <row r="704" spans="1:15" s="28" customFormat="1">
      <c r="A704" s="50" t="s">
        <v>1842</v>
      </c>
      <c r="B704" s="1"/>
      <c r="C704" s="1"/>
      <c r="D704" s="2" t="s">
        <v>1843</v>
      </c>
      <c r="E704" s="2" t="s">
        <v>4664</v>
      </c>
      <c r="F704" s="1" t="s">
        <v>1844</v>
      </c>
      <c r="G704" s="3">
        <v>31.082999999999998</v>
      </c>
      <c r="H704" s="4">
        <v>41348</v>
      </c>
      <c r="I704" s="3" t="s">
        <v>66</v>
      </c>
      <c r="J704" s="3" t="s">
        <v>6595</v>
      </c>
      <c r="K704" s="3" t="s">
        <v>4668</v>
      </c>
      <c r="L704" s="3" t="s">
        <v>5003</v>
      </c>
      <c r="M704" s="5" t="s">
        <v>1845</v>
      </c>
      <c r="N704" s="5" t="s">
        <v>1846</v>
      </c>
      <c r="O704" s="83" t="s">
        <v>1847</v>
      </c>
    </row>
    <row r="705" spans="1:15" s="28" customFormat="1">
      <c r="A705" s="50" t="s">
        <v>980</v>
      </c>
      <c r="B705" s="1"/>
      <c r="C705" s="1"/>
      <c r="D705" s="2" t="s">
        <v>981</v>
      </c>
      <c r="E705" s="2" t="s">
        <v>982</v>
      </c>
      <c r="F705" s="1" t="s">
        <v>983</v>
      </c>
      <c r="G705" s="3">
        <v>34.258000000000003</v>
      </c>
      <c r="H705" s="4">
        <v>41348</v>
      </c>
      <c r="I705" s="3" t="s">
        <v>11</v>
      </c>
      <c r="J705" s="3" t="s">
        <v>984</v>
      </c>
      <c r="K705" s="3" t="s">
        <v>985</v>
      </c>
      <c r="L705" s="3" t="s">
        <v>4676</v>
      </c>
      <c r="M705" s="5" t="s">
        <v>986</v>
      </c>
      <c r="N705" s="5" t="s">
        <v>987</v>
      </c>
      <c r="O705" s="83" t="s">
        <v>988</v>
      </c>
    </row>
    <row r="706" spans="1:15">
      <c r="A706" s="2" t="s">
        <v>5688</v>
      </c>
      <c r="B706" s="1"/>
      <c r="C706" s="1"/>
      <c r="D706" s="1" t="s">
        <v>5037</v>
      </c>
      <c r="E706" s="2" t="s">
        <v>4664</v>
      </c>
      <c r="F706" s="1" t="s">
        <v>4490</v>
      </c>
      <c r="G706" s="3">
        <v>190.078</v>
      </c>
      <c r="H706" s="4">
        <v>41351</v>
      </c>
      <c r="I706" s="3" t="s">
        <v>4666</v>
      </c>
      <c r="J706" s="3" t="s">
        <v>4491</v>
      </c>
      <c r="K706" s="3" t="s">
        <v>4668</v>
      </c>
      <c r="L706" s="3" t="s">
        <v>3483</v>
      </c>
      <c r="M706" s="5" t="s">
        <v>4492</v>
      </c>
      <c r="N706" s="5" t="s">
        <v>4493</v>
      </c>
      <c r="O706" s="83" t="s">
        <v>4494</v>
      </c>
    </row>
    <row r="707" spans="1:15" s="28" customFormat="1">
      <c r="A707" s="2" t="s">
        <v>5688</v>
      </c>
      <c r="B707" s="1"/>
      <c r="C707" s="1"/>
      <c r="D707" s="1" t="s">
        <v>5037</v>
      </c>
      <c r="E707" s="2" t="s">
        <v>4664</v>
      </c>
      <c r="F707" s="1" t="s">
        <v>4113</v>
      </c>
      <c r="G707" s="3">
        <v>172.935</v>
      </c>
      <c r="H707" s="4">
        <v>41351</v>
      </c>
      <c r="I707" s="3" t="s">
        <v>4666</v>
      </c>
      <c r="J707" s="3" t="s">
        <v>4114</v>
      </c>
      <c r="K707" s="3" t="s">
        <v>4668</v>
      </c>
      <c r="L707" s="3" t="s">
        <v>3251</v>
      </c>
      <c r="M707" s="5" t="s">
        <v>4115</v>
      </c>
      <c r="N707" s="5" t="s">
        <v>4116</v>
      </c>
      <c r="O707" s="83" t="s">
        <v>4117</v>
      </c>
    </row>
    <row r="708" spans="1:15" s="28" customFormat="1">
      <c r="A708" s="2" t="s">
        <v>5976</v>
      </c>
      <c r="B708" s="1"/>
      <c r="C708" s="1"/>
      <c r="D708" s="2" t="s">
        <v>5366</v>
      </c>
      <c r="E708" s="2" t="s">
        <v>4664</v>
      </c>
      <c r="F708" s="1" t="s">
        <v>1848</v>
      </c>
      <c r="G708" s="3">
        <v>140.16</v>
      </c>
      <c r="H708" s="4">
        <v>41351</v>
      </c>
      <c r="I708" s="3" t="s">
        <v>4666</v>
      </c>
      <c r="J708" s="3" t="s">
        <v>1849</v>
      </c>
      <c r="K708" s="3" t="s">
        <v>4668</v>
      </c>
      <c r="L708" s="3" t="s">
        <v>5891</v>
      </c>
      <c r="M708" s="5" t="s">
        <v>1850</v>
      </c>
      <c r="N708" s="5" t="s">
        <v>5893</v>
      </c>
      <c r="O708" s="83" t="s">
        <v>1851</v>
      </c>
    </row>
    <row r="709" spans="1:15">
      <c r="A709" s="2" t="s">
        <v>5976</v>
      </c>
      <c r="B709" s="1"/>
      <c r="C709" s="1"/>
      <c r="D709" s="2" t="s">
        <v>5366</v>
      </c>
      <c r="E709" s="2" t="s">
        <v>4664</v>
      </c>
      <c r="F709" s="1" t="s">
        <v>1852</v>
      </c>
      <c r="G709" s="3">
        <v>151.99299999999999</v>
      </c>
      <c r="H709" s="4">
        <v>41351</v>
      </c>
      <c r="I709" s="3" t="s">
        <v>4666</v>
      </c>
      <c r="J709" s="3" t="s">
        <v>1853</v>
      </c>
      <c r="K709" s="3" t="s">
        <v>4668</v>
      </c>
      <c r="L709" s="3" t="s">
        <v>3560</v>
      </c>
      <c r="M709" s="5" t="s">
        <v>1854</v>
      </c>
      <c r="N709" s="5" t="s">
        <v>1855</v>
      </c>
      <c r="O709" s="83" t="s">
        <v>1856</v>
      </c>
    </row>
    <row r="710" spans="1:15">
      <c r="A710" s="2" t="s">
        <v>5976</v>
      </c>
      <c r="B710" s="1"/>
      <c r="C710" s="1"/>
      <c r="D710" s="2" t="s">
        <v>5366</v>
      </c>
      <c r="E710" s="2" t="s">
        <v>4664</v>
      </c>
      <c r="F710" s="1" t="s">
        <v>1857</v>
      </c>
      <c r="G710" s="3">
        <v>190.01</v>
      </c>
      <c r="H710" s="4">
        <v>41351</v>
      </c>
      <c r="I710" s="3" t="s">
        <v>4666</v>
      </c>
      <c r="J710" s="3" t="s">
        <v>1858</v>
      </c>
      <c r="K710" s="3" t="s">
        <v>4668</v>
      </c>
      <c r="L710" s="3" t="s">
        <v>3212</v>
      </c>
      <c r="M710" s="5" t="s">
        <v>1859</v>
      </c>
      <c r="N710" s="5" t="s">
        <v>1860</v>
      </c>
      <c r="O710" s="83" t="s">
        <v>1861</v>
      </c>
    </row>
    <row r="711" spans="1:15">
      <c r="A711" s="2" t="s">
        <v>5976</v>
      </c>
      <c r="B711" s="1"/>
      <c r="C711" s="1"/>
      <c r="D711" s="2" t="s">
        <v>5366</v>
      </c>
      <c r="E711" s="2" t="s">
        <v>4664</v>
      </c>
      <c r="F711" s="1" t="s">
        <v>1862</v>
      </c>
      <c r="G711" s="3">
        <v>83.28</v>
      </c>
      <c r="H711" s="4">
        <v>41351</v>
      </c>
      <c r="I711" s="3" t="s">
        <v>4666</v>
      </c>
      <c r="J711" s="3" t="s">
        <v>1863</v>
      </c>
      <c r="K711" s="3" t="s">
        <v>4668</v>
      </c>
      <c r="L711" s="3" t="s">
        <v>5979</v>
      </c>
      <c r="M711" s="5" t="s">
        <v>1864</v>
      </c>
      <c r="N711" s="5" t="s">
        <v>1865</v>
      </c>
      <c r="O711" s="83" t="s">
        <v>1866</v>
      </c>
    </row>
    <row r="712" spans="1:15" s="28" customFormat="1">
      <c r="A712" s="2" t="s">
        <v>5338</v>
      </c>
      <c r="B712" s="1" t="s">
        <v>5190</v>
      </c>
      <c r="C712" s="1"/>
      <c r="D712" s="2" t="s">
        <v>4731</v>
      </c>
      <c r="E712" s="2" t="s">
        <v>4664</v>
      </c>
      <c r="F712" s="1" t="s">
        <v>4352</v>
      </c>
      <c r="G712" s="3">
        <f>29.101*L712/2</f>
        <v>116.404</v>
      </c>
      <c r="H712" s="4">
        <v>41352</v>
      </c>
      <c r="I712" s="3" t="s">
        <v>5192</v>
      </c>
      <c r="J712" s="3" t="s">
        <v>4353</v>
      </c>
      <c r="K712" s="3" t="s">
        <v>4685</v>
      </c>
      <c r="L712" s="3">
        <v>8</v>
      </c>
      <c r="M712" s="5" t="s">
        <v>637</v>
      </c>
      <c r="N712" s="5" t="s">
        <v>5117</v>
      </c>
      <c r="O712" s="83" t="s">
        <v>4354</v>
      </c>
    </row>
    <row r="713" spans="1:15" s="28" customFormat="1">
      <c r="A713" s="2" t="s">
        <v>5338</v>
      </c>
      <c r="B713" s="1" t="s">
        <v>5190</v>
      </c>
      <c r="C713" s="1"/>
      <c r="D713" s="2" t="s">
        <v>4731</v>
      </c>
      <c r="E713" s="2" t="s">
        <v>4664</v>
      </c>
      <c r="F713" s="1" t="s">
        <v>4355</v>
      </c>
      <c r="G713" s="3">
        <f>29.101*L713/2</f>
        <v>87.302999999999997</v>
      </c>
      <c r="H713" s="4">
        <v>41352</v>
      </c>
      <c r="I713" s="3" t="s">
        <v>5192</v>
      </c>
      <c r="J713" s="3" t="s">
        <v>4356</v>
      </c>
      <c r="K713" s="3" t="s">
        <v>4685</v>
      </c>
      <c r="L713" s="3">
        <v>6</v>
      </c>
      <c r="M713" s="5" t="s">
        <v>4357</v>
      </c>
      <c r="N713" s="5" t="s">
        <v>4745</v>
      </c>
      <c r="O713" s="83" t="s">
        <v>4358</v>
      </c>
    </row>
    <row r="714" spans="1:15" s="28" customFormat="1">
      <c r="A714" s="2" t="s">
        <v>4784</v>
      </c>
      <c r="B714" s="1"/>
      <c r="C714" s="1" t="s">
        <v>4708</v>
      </c>
      <c r="D714" s="2" t="s">
        <v>5355</v>
      </c>
      <c r="E714" s="2" t="s">
        <v>4664</v>
      </c>
      <c r="F714" s="1" t="s">
        <v>1867</v>
      </c>
      <c r="G714" s="3">
        <f>18.708*L714</f>
        <v>261.91199999999998</v>
      </c>
      <c r="H714" s="4">
        <v>41352</v>
      </c>
      <c r="I714" s="3" t="s">
        <v>1713</v>
      </c>
      <c r="J714" s="3" t="s">
        <v>1868</v>
      </c>
      <c r="K714" s="3" t="s">
        <v>4685</v>
      </c>
      <c r="L714" s="3">
        <v>14</v>
      </c>
      <c r="M714" s="5" t="s">
        <v>4298</v>
      </c>
      <c r="N714" s="5" t="s">
        <v>1869</v>
      </c>
      <c r="O714" s="83" t="s">
        <v>1870</v>
      </c>
    </row>
    <row r="715" spans="1:15">
      <c r="A715" s="2" t="s">
        <v>989</v>
      </c>
      <c r="B715" s="1"/>
      <c r="C715" s="1"/>
      <c r="D715" s="1" t="s">
        <v>990</v>
      </c>
      <c r="E715" s="2" t="s">
        <v>991</v>
      </c>
      <c r="F715" s="1" t="s">
        <v>992</v>
      </c>
      <c r="G715" s="3">
        <f>18.708*L715</f>
        <v>130.95599999999999</v>
      </c>
      <c r="H715" s="4">
        <v>41352</v>
      </c>
      <c r="I715" s="3" t="s">
        <v>993</v>
      </c>
      <c r="J715" s="3" t="s">
        <v>994</v>
      </c>
      <c r="K715" s="3" t="s">
        <v>4685</v>
      </c>
      <c r="L715" s="3">
        <v>7</v>
      </c>
      <c r="M715" s="5" t="s">
        <v>995</v>
      </c>
      <c r="N715" s="5" t="s">
        <v>996</v>
      </c>
      <c r="O715" s="83" t="s">
        <v>997</v>
      </c>
    </row>
    <row r="716" spans="1:15" s="28" customFormat="1">
      <c r="A716" s="2" t="s">
        <v>5321</v>
      </c>
      <c r="B716" s="1"/>
      <c r="C716" s="1"/>
      <c r="D716" s="2" t="s">
        <v>4690</v>
      </c>
      <c r="E716" s="2" t="s">
        <v>4664</v>
      </c>
      <c r="F716" s="1" t="s">
        <v>1872</v>
      </c>
      <c r="G716" s="3">
        <f>18.708*L716</f>
        <v>56.123999999999995</v>
      </c>
      <c r="H716" s="4">
        <v>41352</v>
      </c>
      <c r="I716" s="3" t="s">
        <v>4710</v>
      </c>
      <c r="J716" s="3" t="s">
        <v>1873</v>
      </c>
      <c r="K716" s="3" t="s">
        <v>4685</v>
      </c>
      <c r="L716" s="3">
        <v>3</v>
      </c>
      <c r="M716" s="5" t="s">
        <v>4275</v>
      </c>
      <c r="N716" s="5" t="s">
        <v>5093</v>
      </c>
      <c r="O716" s="83" t="s">
        <v>1874</v>
      </c>
    </row>
    <row r="717" spans="1:15" s="28" customFormat="1">
      <c r="A717" s="2" t="s">
        <v>5872</v>
      </c>
      <c r="B717" s="1"/>
      <c r="C717" s="1"/>
      <c r="D717" s="2" t="s">
        <v>5965</v>
      </c>
      <c r="E717" s="2" t="s">
        <v>4664</v>
      </c>
      <c r="F717" s="1" t="s">
        <v>4220</v>
      </c>
      <c r="G717" s="3">
        <f t="shared" ref="G717:G722" si="23">17.498*L717</f>
        <v>87.490000000000009</v>
      </c>
      <c r="H717" s="4">
        <v>41352</v>
      </c>
      <c r="I717" s="3" t="s">
        <v>4692</v>
      </c>
      <c r="J717" s="3" t="s">
        <v>4221</v>
      </c>
      <c r="K717" s="3" t="s">
        <v>4685</v>
      </c>
      <c r="L717" s="3">
        <v>5</v>
      </c>
      <c r="M717" s="5" t="s">
        <v>3477</v>
      </c>
      <c r="N717" s="5" t="s">
        <v>4879</v>
      </c>
      <c r="O717" s="83" t="s">
        <v>4222</v>
      </c>
    </row>
    <row r="718" spans="1:15" s="28" customFormat="1">
      <c r="A718" s="2" t="s">
        <v>5872</v>
      </c>
      <c r="B718" s="1"/>
      <c r="C718" s="1"/>
      <c r="D718" s="2" t="s">
        <v>5965</v>
      </c>
      <c r="E718" s="2" t="s">
        <v>4664</v>
      </c>
      <c r="F718" s="1" t="s">
        <v>4223</v>
      </c>
      <c r="G718" s="3">
        <f t="shared" si="23"/>
        <v>174.98000000000002</v>
      </c>
      <c r="H718" s="4">
        <v>41352</v>
      </c>
      <c r="I718" s="3" t="s">
        <v>4692</v>
      </c>
      <c r="J718" s="3" t="s">
        <v>4224</v>
      </c>
      <c r="K718" s="3" t="s">
        <v>4685</v>
      </c>
      <c r="L718" s="3">
        <v>10</v>
      </c>
      <c r="M718" s="5" t="s">
        <v>4225</v>
      </c>
      <c r="N718" s="5" t="s">
        <v>5402</v>
      </c>
      <c r="O718" s="83" t="s">
        <v>4226</v>
      </c>
    </row>
    <row r="719" spans="1:15" s="28" customFormat="1">
      <c r="A719" s="2" t="s">
        <v>5832</v>
      </c>
      <c r="B719" s="1"/>
      <c r="C719" s="1"/>
      <c r="D719" s="1" t="s">
        <v>5833</v>
      </c>
      <c r="E719" s="2" t="s">
        <v>4664</v>
      </c>
      <c r="F719" s="1" t="s">
        <v>4559</v>
      </c>
      <c r="G719" s="3">
        <f t="shared" si="23"/>
        <v>87.490000000000009</v>
      </c>
      <c r="H719" s="4">
        <v>41352</v>
      </c>
      <c r="I719" s="3" t="s">
        <v>5835</v>
      </c>
      <c r="J719" s="3" t="s">
        <v>4560</v>
      </c>
      <c r="K719" s="3" t="s">
        <v>4685</v>
      </c>
      <c r="L719" s="3">
        <v>5</v>
      </c>
      <c r="M719" s="5" t="s">
        <v>4061</v>
      </c>
      <c r="N719" s="5" t="s">
        <v>4561</v>
      </c>
      <c r="O719" s="83" t="s">
        <v>4562</v>
      </c>
    </row>
    <row r="720" spans="1:15" s="28" customFormat="1">
      <c r="A720" s="2" t="s">
        <v>6094</v>
      </c>
      <c r="B720" s="1"/>
      <c r="C720" s="1"/>
      <c r="D720" s="2" t="s">
        <v>5763</v>
      </c>
      <c r="E720" s="2" t="s">
        <v>4664</v>
      </c>
      <c r="F720" s="1" t="s">
        <v>4227</v>
      </c>
      <c r="G720" s="3">
        <f t="shared" si="23"/>
        <v>262.47000000000003</v>
      </c>
      <c r="H720" s="4">
        <v>41352</v>
      </c>
      <c r="I720" s="3" t="s">
        <v>4692</v>
      </c>
      <c r="J720" s="3" t="s">
        <v>4228</v>
      </c>
      <c r="K720" s="3" t="s">
        <v>4685</v>
      </c>
      <c r="L720" s="3">
        <v>15</v>
      </c>
      <c r="M720" s="5" t="s">
        <v>4229</v>
      </c>
      <c r="N720" s="5" t="s">
        <v>5877</v>
      </c>
      <c r="O720" s="83" t="s">
        <v>4229</v>
      </c>
    </row>
    <row r="721" spans="1:15" s="28" customFormat="1">
      <c r="A721" s="2" t="s">
        <v>871</v>
      </c>
      <c r="B721" s="1"/>
      <c r="C721" s="1"/>
      <c r="D721" s="1" t="s">
        <v>6841</v>
      </c>
      <c r="E721" s="2" t="s">
        <v>711</v>
      </c>
      <c r="F721" s="1" t="s">
        <v>6842</v>
      </c>
      <c r="G721" s="3">
        <f t="shared" si="23"/>
        <v>209.976</v>
      </c>
      <c r="H721" s="4">
        <v>41352</v>
      </c>
      <c r="I721" s="3" t="s">
        <v>878</v>
      </c>
      <c r="J721" s="3" t="s">
        <v>6843</v>
      </c>
      <c r="K721" s="3" t="s">
        <v>1084</v>
      </c>
      <c r="L721" s="3">
        <v>12</v>
      </c>
      <c r="M721" s="5" t="s">
        <v>4219</v>
      </c>
      <c r="N721" s="5" t="s">
        <v>6273</v>
      </c>
      <c r="O721" s="83" t="s">
        <v>6844</v>
      </c>
    </row>
    <row r="722" spans="1:15" s="28" customFormat="1">
      <c r="A722" s="2" t="s">
        <v>3365</v>
      </c>
      <c r="B722" s="1"/>
      <c r="C722" s="1"/>
      <c r="D722" s="2" t="s">
        <v>3366</v>
      </c>
      <c r="E722" s="2" t="s">
        <v>4664</v>
      </c>
      <c r="F722" s="1" t="s">
        <v>1875</v>
      </c>
      <c r="G722" s="3">
        <f t="shared" si="23"/>
        <v>122.486</v>
      </c>
      <c r="H722" s="4">
        <v>41352</v>
      </c>
      <c r="I722" s="3" t="s">
        <v>4692</v>
      </c>
      <c r="J722" s="3" t="s">
        <v>1876</v>
      </c>
      <c r="K722" s="3" t="s">
        <v>4685</v>
      </c>
      <c r="L722" s="3">
        <v>7</v>
      </c>
      <c r="M722" s="5" t="s">
        <v>4067</v>
      </c>
      <c r="N722" s="5" t="s">
        <v>1877</v>
      </c>
      <c r="O722" s="83" t="s">
        <v>1878</v>
      </c>
    </row>
    <row r="723" spans="1:15">
      <c r="A723" s="50" t="s">
        <v>4996</v>
      </c>
      <c r="B723" s="1"/>
      <c r="C723" s="1"/>
      <c r="D723" s="2" t="s">
        <v>4997</v>
      </c>
      <c r="E723" s="2" t="s">
        <v>4664</v>
      </c>
      <c r="F723" s="1" t="s">
        <v>1879</v>
      </c>
      <c r="G723" s="3">
        <v>102.086</v>
      </c>
      <c r="H723" s="4">
        <v>41352</v>
      </c>
      <c r="I723" s="3" t="s">
        <v>4666</v>
      </c>
      <c r="J723" s="3" t="s">
        <v>1880</v>
      </c>
      <c r="K723" s="3" t="s">
        <v>4668</v>
      </c>
      <c r="L723" s="3" t="s">
        <v>5644</v>
      </c>
      <c r="M723" s="5" t="s">
        <v>1881</v>
      </c>
      <c r="N723" s="5" t="s">
        <v>1882</v>
      </c>
      <c r="O723" s="83" t="s">
        <v>1883</v>
      </c>
    </row>
    <row r="724" spans="1:15">
      <c r="A724" s="50" t="s">
        <v>4641</v>
      </c>
      <c r="B724" s="1"/>
      <c r="C724" s="1"/>
      <c r="D724" s="2" t="s">
        <v>8645</v>
      </c>
      <c r="E724" s="2" t="s">
        <v>4664</v>
      </c>
      <c r="F724" s="1" t="s">
        <v>4648</v>
      </c>
      <c r="G724" s="3">
        <v>17.271999999999998</v>
      </c>
      <c r="H724" s="4">
        <v>41352</v>
      </c>
      <c r="I724" s="3" t="s">
        <v>8647</v>
      </c>
      <c r="J724" s="3" t="s">
        <v>8648</v>
      </c>
      <c r="K724" s="3" t="s">
        <v>8650</v>
      </c>
      <c r="L724" s="3" t="s">
        <v>4957</v>
      </c>
      <c r="M724" s="5" t="s">
        <v>4649</v>
      </c>
      <c r="N724" s="5" t="s">
        <v>4650</v>
      </c>
      <c r="O724" s="83" t="s">
        <v>4651</v>
      </c>
    </row>
    <row r="725" spans="1:15">
      <c r="A725" s="2" t="s">
        <v>5652</v>
      </c>
      <c r="B725" s="1"/>
      <c r="C725" s="1"/>
      <c r="D725" s="2" t="s">
        <v>5653</v>
      </c>
      <c r="E725" s="2" t="s">
        <v>4664</v>
      </c>
      <c r="F725" s="1" t="s">
        <v>1884</v>
      </c>
      <c r="G725" s="3">
        <f>17.712*L725</f>
        <v>212.54399999999998</v>
      </c>
      <c r="H725" s="4">
        <v>41352</v>
      </c>
      <c r="I725" s="3" t="s">
        <v>5655</v>
      </c>
      <c r="J725" s="3" t="s">
        <v>1885</v>
      </c>
      <c r="K725" s="3" t="s">
        <v>4685</v>
      </c>
      <c r="L725" s="3">
        <v>12</v>
      </c>
      <c r="M725" s="5" t="s">
        <v>1886</v>
      </c>
      <c r="N725" s="5" t="s">
        <v>1887</v>
      </c>
      <c r="O725" s="83" t="s">
        <v>1886</v>
      </c>
    </row>
    <row r="726" spans="1:15" s="28" customFormat="1">
      <c r="A726" s="2" t="s">
        <v>5321</v>
      </c>
      <c r="B726" s="1"/>
      <c r="C726" s="1"/>
      <c r="D726" s="1" t="s">
        <v>4690</v>
      </c>
      <c r="E726" s="2" t="s">
        <v>4664</v>
      </c>
      <c r="F726" s="1" t="s">
        <v>4563</v>
      </c>
      <c r="G726" s="3">
        <f>18.708*L726</f>
        <v>130.95599999999999</v>
      </c>
      <c r="H726" s="4">
        <v>41353</v>
      </c>
      <c r="I726" s="3" t="s">
        <v>4710</v>
      </c>
      <c r="J726" s="3" t="s">
        <v>4564</v>
      </c>
      <c r="K726" s="3" t="s">
        <v>4685</v>
      </c>
      <c r="L726" s="3">
        <v>7</v>
      </c>
      <c r="M726" s="5" t="s">
        <v>4275</v>
      </c>
      <c r="N726" s="5" t="s">
        <v>5154</v>
      </c>
      <c r="O726" s="83" t="s">
        <v>4565</v>
      </c>
    </row>
    <row r="727" spans="1:15" s="28" customFormat="1">
      <c r="A727" s="2" t="s">
        <v>5321</v>
      </c>
      <c r="B727" s="1"/>
      <c r="C727" s="1"/>
      <c r="D727" s="1" t="s">
        <v>4690</v>
      </c>
      <c r="E727" s="2" t="s">
        <v>4664</v>
      </c>
      <c r="F727" s="1" t="s">
        <v>4652</v>
      </c>
      <c r="G727" s="3">
        <f>18.708*L727</f>
        <v>93.539999999999992</v>
      </c>
      <c r="H727" s="4">
        <v>41353</v>
      </c>
      <c r="I727" s="3" t="s">
        <v>4710</v>
      </c>
      <c r="J727" s="3" t="s">
        <v>4653</v>
      </c>
      <c r="K727" s="3" t="s">
        <v>4685</v>
      </c>
      <c r="L727" s="3">
        <v>5</v>
      </c>
      <c r="M727" s="5" t="s">
        <v>4654</v>
      </c>
      <c r="N727" s="5" t="s">
        <v>4655</v>
      </c>
      <c r="O727" s="83" t="s">
        <v>4654</v>
      </c>
    </row>
    <row r="728" spans="1:15" s="28" customFormat="1">
      <c r="A728" s="50" t="s">
        <v>3587</v>
      </c>
      <c r="B728" s="1"/>
      <c r="C728" s="1"/>
      <c r="D728" s="2" t="s">
        <v>3588</v>
      </c>
      <c r="E728" s="2" t="s">
        <v>4664</v>
      </c>
      <c r="F728" s="1" t="s">
        <v>1888</v>
      </c>
      <c r="G728" s="3">
        <f>17.498*L728</f>
        <v>17.498000000000001</v>
      </c>
      <c r="H728" s="4">
        <v>41353</v>
      </c>
      <c r="I728" s="3" t="s">
        <v>5655</v>
      </c>
      <c r="J728" s="3" t="s">
        <v>1889</v>
      </c>
      <c r="K728" s="3" t="s">
        <v>4685</v>
      </c>
      <c r="L728" s="3">
        <v>1</v>
      </c>
      <c r="M728" s="5" t="s">
        <v>1890</v>
      </c>
      <c r="N728" s="5" t="s">
        <v>1826</v>
      </c>
      <c r="O728" s="83" t="s">
        <v>1891</v>
      </c>
    </row>
    <row r="729" spans="1:15" s="28" customFormat="1">
      <c r="A729" s="50" t="s">
        <v>1892</v>
      </c>
      <c r="B729" s="1"/>
      <c r="C729" s="1"/>
      <c r="D729" s="2" t="s">
        <v>1893</v>
      </c>
      <c r="E729" s="2" t="s">
        <v>4664</v>
      </c>
      <c r="F729" s="1" t="s">
        <v>1894</v>
      </c>
      <c r="G729" s="3">
        <v>34.691000000000003</v>
      </c>
      <c r="H729" s="4">
        <v>41353</v>
      </c>
      <c r="I729" s="3" t="s">
        <v>4666</v>
      </c>
      <c r="J729" s="3" t="s">
        <v>1895</v>
      </c>
      <c r="K729" s="3" t="s">
        <v>4668</v>
      </c>
      <c r="L729" s="3" t="s">
        <v>4676</v>
      </c>
      <c r="M729" s="5" t="s">
        <v>1896</v>
      </c>
      <c r="N729" s="5" t="s">
        <v>1897</v>
      </c>
      <c r="O729" s="83" t="s">
        <v>1898</v>
      </c>
    </row>
    <row r="730" spans="1:15" s="28" customFormat="1">
      <c r="A730" s="50" t="s">
        <v>1899</v>
      </c>
      <c r="B730" s="1"/>
      <c r="C730" s="1"/>
      <c r="D730" s="2" t="s">
        <v>1900</v>
      </c>
      <c r="E730" s="2" t="s">
        <v>4664</v>
      </c>
      <c r="F730" s="1" t="s">
        <v>1901</v>
      </c>
      <c r="G730" s="3">
        <v>31.135999999999999</v>
      </c>
      <c r="H730" s="4">
        <v>41353</v>
      </c>
      <c r="I730" s="3" t="s">
        <v>4666</v>
      </c>
      <c r="J730" s="3" t="s">
        <v>1902</v>
      </c>
      <c r="K730" s="3" t="s">
        <v>4668</v>
      </c>
      <c r="L730" s="3" t="s">
        <v>5003</v>
      </c>
      <c r="M730" s="5" t="s">
        <v>1903</v>
      </c>
      <c r="N730" s="5" t="s">
        <v>1904</v>
      </c>
      <c r="O730" s="83" t="s">
        <v>1905</v>
      </c>
    </row>
    <row r="731" spans="1:15" s="28" customFormat="1">
      <c r="A731" s="2" t="s">
        <v>5797</v>
      </c>
      <c r="B731" s="1"/>
      <c r="C731" s="1"/>
      <c r="D731" s="2" t="s">
        <v>5798</v>
      </c>
      <c r="E731" s="2" t="s">
        <v>4664</v>
      </c>
      <c r="F731" s="1" t="s">
        <v>1906</v>
      </c>
      <c r="G731" s="3">
        <f>17.52*L731</f>
        <v>35.04</v>
      </c>
      <c r="H731" s="4">
        <v>41353</v>
      </c>
      <c r="I731" s="3" t="s">
        <v>4692</v>
      </c>
      <c r="J731" s="3" t="s">
        <v>1907</v>
      </c>
      <c r="K731" s="3" t="s">
        <v>4685</v>
      </c>
      <c r="L731" s="3">
        <v>2</v>
      </c>
      <c r="M731" s="5" t="s">
        <v>1908</v>
      </c>
      <c r="N731" s="5" t="s">
        <v>5188</v>
      </c>
      <c r="O731" s="83" t="s">
        <v>1908</v>
      </c>
    </row>
    <row r="732" spans="1:15" s="28" customFormat="1">
      <c r="A732" s="50" t="s">
        <v>6152</v>
      </c>
      <c r="B732" s="1" t="s">
        <v>5334</v>
      </c>
      <c r="C732" s="1"/>
      <c r="D732" s="2" t="s">
        <v>4656</v>
      </c>
      <c r="E732" s="2" t="s">
        <v>4664</v>
      </c>
      <c r="F732" s="1" t="s">
        <v>4657</v>
      </c>
      <c r="G732" s="3">
        <f>14.924*L732</f>
        <v>179.08799999999999</v>
      </c>
      <c r="H732" s="4">
        <v>41354</v>
      </c>
      <c r="I732" s="3" t="s">
        <v>6155</v>
      </c>
      <c r="J732" s="3" t="s">
        <v>4658</v>
      </c>
      <c r="K732" s="3" t="s">
        <v>4685</v>
      </c>
      <c r="L732" s="3">
        <v>12</v>
      </c>
      <c r="M732" s="5" t="s">
        <v>4659</v>
      </c>
      <c r="N732" s="5" t="s">
        <v>4770</v>
      </c>
      <c r="O732" s="83" t="s">
        <v>4659</v>
      </c>
    </row>
    <row r="733" spans="1:15" s="28" customFormat="1">
      <c r="A733" s="50" t="s">
        <v>6152</v>
      </c>
      <c r="B733" s="1" t="s">
        <v>5334</v>
      </c>
      <c r="C733" s="1"/>
      <c r="D733" s="2" t="s">
        <v>4656</v>
      </c>
      <c r="E733" s="2" t="s">
        <v>4664</v>
      </c>
      <c r="F733" s="1" t="s">
        <v>1909</v>
      </c>
      <c r="G733" s="3">
        <f>14.924*L733</f>
        <v>194.012</v>
      </c>
      <c r="H733" s="4">
        <v>41354</v>
      </c>
      <c r="I733" s="3" t="s">
        <v>6155</v>
      </c>
      <c r="J733" s="3" t="s">
        <v>1910</v>
      </c>
      <c r="K733" s="3" t="s">
        <v>4685</v>
      </c>
      <c r="L733" s="3">
        <v>13</v>
      </c>
      <c r="M733" s="5" t="s">
        <v>1013</v>
      </c>
      <c r="N733" s="5" t="s">
        <v>4774</v>
      </c>
      <c r="O733" s="83" t="s">
        <v>1014</v>
      </c>
    </row>
    <row r="734" spans="1:15" s="28" customFormat="1">
      <c r="A734" s="2" t="s">
        <v>5500</v>
      </c>
      <c r="B734" s="1"/>
      <c r="C734" s="1"/>
      <c r="D734" s="2" t="s">
        <v>5501</v>
      </c>
      <c r="E734" s="2" t="s">
        <v>4664</v>
      </c>
      <c r="F734" s="1" t="s">
        <v>4230</v>
      </c>
      <c r="G734" s="3">
        <f t="shared" ref="G734:G764" si="24">17.498*L734</f>
        <v>209.976</v>
      </c>
      <c r="H734" s="4">
        <v>41355</v>
      </c>
      <c r="I734" s="3" t="s">
        <v>5655</v>
      </c>
      <c r="J734" s="3" t="s">
        <v>4231</v>
      </c>
      <c r="K734" s="3" t="s">
        <v>4685</v>
      </c>
      <c r="L734" s="3">
        <v>12</v>
      </c>
      <c r="M734" s="5" t="s">
        <v>4232</v>
      </c>
      <c r="N734" s="5" t="s">
        <v>4761</v>
      </c>
      <c r="O734" s="83" t="s">
        <v>4233</v>
      </c>
    </row>
    <row r="735" spans="1:15" s="28" customFormat="1">
      <c r="A735" s="2" t="s">
        <v>5500</v>
      </c>
      <c r="B735" s="1"/>
      <c r="C735" s="1"/>
      <c r="D735" s="2" t="s">
        <v>5501</v>
      </c>
      <c r="E735" s="2" t="s">
        <v>4664</v>
      </c>
      <c r="F735" s="1" t="s">
        <v>4234</v>
      </c>
      <c r="G735" s="3">
        <f t="shared" si="24"/>
        <v>227.47400000000002</v>
      </c>
      <c r="H735" s="4">
        <v>41355</v>
      </c>
      <c r="I735" s="3" t="s">
        <v>5655</v>
      </c>
      <c r="J735" s="3" t="s">
        <v>4235</v>
      </c>
      <c r="K735" s="3" t="s">
        <v>4685</v>
      </c>
      <c r="L735" s="3">
        <v>13</v>
      </c>
      <c r="M735" s="5" t="s">
        <v>4232</v>
      </c>
      <c r="N735" s="5" t="s">
        <v>4757</v>
      </c>
      <c r="O735" s="83" t="s">
        <v>4236</v>
      </c>
    </row>
    <row r="736" spans="1:15" s="28" customFormat="1">
      <c r="A736" s="2" t="s">
        <v>5500</v>
      </c>
      <c r="B736" s="1"/>
      <c r="C736" s="1"/>
      <c r="D736" s="2" t="s">
        <v>5501</v>
      </c>
      <c r="E736" s="2" t="s">
        <v>4664</v>
      </c>
      <c r="F736" s="1" t="s">
        <v>1911</v>
      </c>
      <c r="G736" s="3">
        <f t="shared" si="24"/>
        <v>209.976</v>
      </c>
      <c r="H736" s="4">
        <v>41355</v>
      </c>
      <c r="I736" s="3" t="s">
        <v>5655</v>
      </c>
      <c r="J736" s="3" t="s">
        <v>1912</v>
      </c>
      <c r="K736" s="3" t="s">
        <v>4685</v>
      </c>
      <c r="L736" s="3">
        <v>12</v>
      </c>
      <c r="M736" s="5" t="s">
        <v>4239</v>
      </c>
      <c r="N736" s="5" t="s">
        <v>4761</v>
      </c>
      <c r="O736" s="83" t="s">
        <v>4239</v>
      </c>
    </row>
    <row r="737" spans="1:15" s="28" customFormat="1">
      <c r="A737" s="2" t="s">
        <v>5500</v>
      </c>
      <c r="B737" s="1"/>
      <c r="C737" s="1"/>
      <c r="D737" s="2" t="s">
        <v>5501</v>
      </c>
      <c r="E737" s="2" t="s">
        <v>4664</v>
      </c>
      <c r="F737" s="1" t="s">
        <v>4237</v>
      </c>
      <c r="G737" s="3">
        <f t="shared" si="24"/>
        <v>227.47400000000002</v>
      </c>
      <c r="H737" s="4">
        <v>41355</v>
      </c>
      <c r="I737" s="3" t="s">
        <v>5655</v>
      </c>
      <c r="J737" s="3" t="s">
        <v>4238</v>
      </c>
      <c r="K737" s="3" t="s">
        <v>4685</v>
      </c>
      <c r="L737" s="3">
        <v>13</v>
      </c>
      <c r="M737" s="5" t="s">
        <v>4239</v>
      </c>
      <c r="N737" s="5" t="s">
        <v>4757</v>
      </c>
      <c r="O737" s="83" t="s">
        <v>4240</v>
      </c>
    </row>
    <row r="738" spans="1:15" s="28" customFormat="1">
      <c r="A738" s="2" t="s">
        <v>5500</v>
      </c>
      <c r="B738" s="1"/>
      <c r="C738" s="1"/>
      <c r="D738" s="2" t="s">
        <v>5501</v>
      </c>
      <c r="E738" s="2" t="s">
        <v>4664</v>
      </c>
      <c r="F738" s="1" t="s">
        <v>4359</v>
      </c>
      <c r="G738" s="3">
        <f t="shared" si="24"/>
        <v>209.976</v>
      </c>
      <c r="H738" s="4">
        <v>41355</v>
      </c>
      <c r="I738" s="3" t="s">
        <v>5655</v>
      </c>
      <c r="J738" s="3" t="s">
        <v>4360</v>
      </c>
      <c r="K738" s="3" t="s">
        <v>4685</v>
      </c>
      <c r="L738" s="3">
        <v>12</v>
      </c>
      <c r="M738" s="5" t="s">
        <v>4361</v>
      </c>
      <c r="N738" s="5" t="s">
        <v>4761</v>
      </c>
      <c r="O738" s="83" t="s">
        <v>4361</v>
      </c>
    </row>
    <row r="739" spans="1:15" s="28" customFormat="1">
      <c r="A739" s="2" t="s">
        <v>5500</v>
      </c>
      <c r="B739" s="1"/>
      <c r="C739" s="1"/>
      <c r="D739" s="1" t="s">
        <v>5501</v>
      </c>
      <c r="E739" s="2" t="s">
        <v>4664</v>
      </c>
      <c r="F739" s="1" t="s">
        <v>4317</v>
      </c>
      <c r="G739" s="3">
        <f t="shared" si="24"/>
        <v>227.47400000000002</v>
      </c>
      <c r="H739" s="4">
        <v>41355</v>
      </c>
      <c r="I739" s="3" t="s">
        <v>5655</v>
      </c>
      <c r="J739" s="3" t="s">
        <v>4318</v>
      </c>
      <c r="K739" s="3" t="s">
        <v>4685</v>
      </c>
      <c r="L739" s="3">
        <v>13</v>
      </c>
      <c r="M739" s="5" t="s">
        <v>4319</v>
      </c>
      <c r="N739" s="5" t="s">
        <v>4774</v>
      </c>
      <c r="O739" s="83" t="s">
        <v>4320</v>
      </c>
    </row>
    <row r="740" spans="1:15" s="28" customFormat="1">
      <c r="A740" s="2" t="s">
        <v>5500</v>
      </c>
      <c r="B740" s="1"/>
      <c r="C740" s="1"/>
      <c r="D740" s="1" t="s">
        <v>5501</v>
      </c>
      <c r="E740" s="2" t="s">
        <v>4664</v>
      </c>
      <c r="F740" s="1" t="s">
        <v>4566</v>
      </c>
      <c r="G740" s="3">
        <f t="shared" si="24"/>
        <v>209.976</v>
      </c>
      <c r="H740" s="4">
        <v>41355</v>
      </c>
      <c r="I740" s="3" t="s">
        <v>5655</v>
      </c>
      <c r="J740" s="3" t="s">
        <v>4567</v>
      </c>
      <c r="K740" s="3" t="s">
        <v>4685</v>
      </c>
      <c r="L740" s="3">
        <v>12</v>
      </c>
      <c r="M740" s="5" t="s">
        <v>4568</v>
      </c>
      <c r="N740" s="5" t="s">
        <v>4770</v>
      </c>
      <c r="O740" s="83" t="s">
        <v>4568</v>
      </c>
    </row>
    <row r="741" spans="1:15" s="28" customFormat="1">
      <c r="A741" s="2" t="s">
        <v>5500</v>
      </c>
      <c r="B741" s="1"/>
      <c r="C741" s="1"/>
      <c r="D741" s="1" t="s">
        <v>5501</v>
      </c>
      <c r="E741" s="2" t="s">
        <v>4664</v>
      </c>
      <c r="F741" s="1" t="s">
        <v>4569</v>
      </c>
      <c r="G741" s="3">
        <f t="shared" si="24"/>
        <v>227.47400000000002</v>
      </c>
      <c r="H741" s="4">
        <v>41355</v>
      </c>
      <c r="I741" s="3" t="s">
        <v>5655</v>
      </c>
      <c r="J741" s="3" t="s">
        <v>4570</v>
      </c>
      <c r="K741" s="3" t="s">
        <v>4685</v>
      </c>
      <c r="L741" s="3">
        <v>13</v>
      </c>
      <c r="M741" s="5" t="s">
        <v>4568</v>
      </c>
      <c r="N741" s="5" t="s">
        <v>4774</v>
      </c>
      <c r="O741" s="83" t="s">
        <v>4571</v>
      </c>
    </row>
    <row r="742" spans="1:15" s="28" customFormat="1">
      <c r="A742" s="2" t="s">
        <v>5500</v>
      </c>
      <c r="B742" s="1"/>
      <c r="C742" s="1"/>
      <c r="D742" s="1" t="s">
        <v>5501</v>
      </c>
      <c r="E742" s="2" t="s">
        <v>4664</v>
      </c>
      <c r="F742" s="1" t="s">
        <v>4572</v>
      </c>
      <c r="G742" s="3">
        <f t="shared" si="24"/>
        <v>209.976</v>
      </c>
      <c r="H742" s="4">
        <v>41355</v>
      </c>
      <c r="I742" s="3" t="s">
        <v>5655</v>
      </c>
      <c r="J742" s="3" t="s">
        <v>4573</v>
      </c>
      <c r="K742" s="3" t="s">
        <v>4685</v>
      </c>
      <c r="L742" s="3">
        <v>12</v>
      </c>
      <c r="M742" s="5" t="s">
        <v>4574</v>
      </c>
      <c r="N742" s="5" t="s">
        <v>4770</v>
      </c>
      <c r="O742" s="83" t="s">
        <v>4574</v>
      </c>
    </row>
    <row r="743" spans="1:15" s="28" customFormat="1">
      <c r="A743" s="2" t="s">
        <v>5500</v>
      </c>
      <c r="B743" s="1"/>
      <c r="C743" s="1"/>
      <c r="D743" s="2" t="s">
        <v>5501</v>
      </c>
      <c r="E743" s="2" t="s">
        <v>4664</v>
      </c>
      <c r="F743" s="1" t="s">
        <v>4241</v>
      </c>
      <c r="G743" s="3">
        <f t="shared" si="24"/>
        <v>227.47400000000002</v>
      </c>
      <c r="H743" s="4">
        <v>41355</v>
      </c>
      <c r="I743" s="3" t="s">
        <v>5655</v>
      </c>
      <c r="J743" s="3" t="s">
        <v>4242</v>
      </c>
      <c r="K743" s="3" t="s">
        <v>4685</v>
      </c>
      <c r="L743" s="3">
        <v>13</v>
      </c>
      <c r="M743" s="5" t="s">
        <v>4243</v>
      </c>
      <c r="N743" s="5" t="s">
        <v>4757</v>
      </c>
      <c r="O743" s="83" t="s">
        <v>4244</v>
      </c>
    </row>
    <row r="744" spans="1:15" s="28" customFormat="1">
      <c r="A744" s="2" t="s">
        <v>5500</v>
      </c>
      <c r="B744" s="1"/>
      <c r="C744" s="1"/>
      <c r="D744" s="2" t="s">
        <v>5501</v>
      </c>
      <c r="E744" s="2" t="s">
        <v>4664</v>
      </c>
      <c r="F744" s="1" t="s">
        <v>1913</v>
      </c>
      <c r="G744" s="3">
        <f t="shared" si="24"/>
        <v>209.976</v>
      </c>
      <c r="H744" s="4">
        <v>41355</v>
      </c>
      <c r="I744" s="3" t="s">
        <v>5655</v>
      </c>
      <c r="J744" s="3" t="s">
        <v>1914</v>
      </c>
      <c r="K744" s="3" t="s">
        <v>4685</v>
      </c>
      <c r="L744" s="3">
        <v>12</v>
      </c>
      <c r="M744" s="5" t="s">
        <v>1915</v>
      </c>
      <c r="N744" s="5" t="s">
        <v>4761</v>
      </c>
      <c r="O744" s="83" t="s">
        <v>1915</v>
      </c>
    </row>
    <row r="745" spans="1:15" s="28" customFormat="1">
      <c r="A745" s="2" t="s">
        <v>5500</v>
      </c>
      <c r="B745" s="1"/>
      <c r="C745" s="1"/>
      <c r="D745" s="2" t="s">
        <v>5501</v>
      </c>
      <c r="E745" s="2" t="s">
        <v>4664</v>
      </c>
      <c r="F745" s="1" t="s">
        <v>1916</v>
      </c>
      <c r="G745" s="3">
        <f t="shared" si="24"/>
        <v>209.976</v>
      </c>
      <c r="H745" s="4">
        <v>41355</v>
      </c>
      <c r="I745" s="3" t="s">
        <v>5655</v>
      </c>
      <c r="J745" s="3" t="s">
        <v>1917</v>
      </c>
      <c r="K745" s="3" t="s">
        <v>4685</v>
      </c>
      <c r="L745" s="3">
        <v>12</v>
      </c>
      <c r="M745" s="5" t="s">
        <v>1915</v>
      </c>
      <c r="N745" s="5" t="s">
        <v>1918</v>
      </c>
      <c r="O745" s="83" t="s">
        <v>1919</v>
      </c>
    </row>
    <row r="746" spans="1:15" s="28" customFormat="1">
      <c r="A746" s="2" t="s">
        <v>5500</v>
      </c>
      <c r="B746" s="1"/>
      <c r="C746" s="1"/>
      <c r="D746" s="1" t="s">
        <v>5501</v>
      </c>
      <c r="E746" s="2" t="s">
        <v>4664</v>
      </c>
      <c r="F746" s="1" t="s">
        <v>4660</v>
      </c>
      <c r="G746" s="3">
        <f t="shared" si="24"/>
        <v>69.992000000000004</v>
      </c>
      <c r="H746" s="4">
        <v>41355</v>
      </c>
      <c r="I746" s="3" t="s">
        <v>5655</v>
      </c>
      <c r="J746" s="3" t="s">
        <v>4661</v>
      </c>
      <c r="K746" s="3" t="s">
        <v>4685</v>
      </c>
      <c r="L746" s="3">
        <v>4</v>
      </c>
      <c r="M746" s="5" t="s">
        <v>1719</v>
      </c>
      <c r="N746" s="5" t="s">
        <v>5662</v>
      </c>
      <c r="O746" s="83" t="s">
        <v>1719</v>
      </c>
    </row>
    <row r="747" spans="1:15" s="28" customFormat="1">
      <c r="A747" s="2" t="s">
        <v>5500</v>
      </c>
      <c r="B747" s="1"/>
      <c r="C747" s="1"/>
      <c r="D747" s="1" t="s">
        <v>5501</v>
      </c>
      <c r="E747" s="2" t="s">
        <v>4664</v>
      </c>
      <c r="F747" s="1" t="s">
        <v>1720</v>
      </c>
      <c r="G747" s="3">
        <f t="shared" si="24"/>
        <v>174.98000000000002</v>
      </c>
      <c r="H747" s="4">
        <v>41355</v>
      </c>
      <c r="I747" s="3" t="s">
        <v>5655</v>
      </c>
      <c r="J747" s="3" t="s">
        <v>1721</v>
      </c>
      <c r="K747" s="3" t="s">
        <v>4685</v>
      </c>
      <c r="L747" s="3">
        <v>10</v>
      </c>
      <c r="M747" s="5" t="s">
        <v>1722</v>
      </c>
      <c r="N747" s="5" t="s">
        <v>5399</v>
      </c>
      <c r="O747" s="83" t="s">
        <v>1722</v>
      </c>
    </row>
    <row r="748" spans="1:15" s="28" customFormat="1">
      <c r="A748" s="2" t="s">
        <v>5500</v>
      </c>
      <c r="B748" s="1"/>
      <c r="C748" s="1"/>
      <c r="D748" s="2" t="s">
        <v>5501</v>
      </c>
      <c r="E748" s="2" t="s">
        <v>4664</v>
      </c>
      <c r="F748" s="1" t="s">
        <v>1920</v>
      </c>
      <c r="G748" s="3">
        <f t="shared" si="24"/>
        <v>174.98000000000002</v>
      </c>
      <c r="H748" s="4">
        <v>41355</v>
      </c>
      <c r="I748" s="3" t="s">
        <v>5655</v>
      </c>
      <c r="J748" s="3" t="s">
        <v>1921</v>
      </c>
      <c r="K748" s="3" t="s">
        <v>4685</v>
      </c>
      <c r="L748" s="3">
        <v>10</v>
      </c>
      <c r="M748" s="5" t="s">
        <v>1922</v>
      </c>
      <c r="N748" s="5" t="s">
        <v>5635</v>
      </c>
      <c r="O748" s="83" t="s">
        <v>1923</v>
      </c>
    </row>
    <row r="749" spans="1:15" s="28" customFormat="1">
      <c r="A749" s="2" t="s">
        <v>5500</v>
      </c>
      <c r="B749" s="1"/>
      <c r="C749" s="1"/>
      <c r="D749" s="1" t="s">
        <v>5501</v>
      </c>
      <c r="E749" s="2" t="s">
        <v>4664</v>
      </c>
      <c r="F749" s="1" t="s">
        <v>1723</v>
      </c>
      <c r="G749" s="3">
        <f t="shared" si="24"/>
        <v>209.976</v>
      </c>
      <c r="H749" s="4">
        <v>41355</v>
      </c>
      <c r="I749" s="3" t="s">
        <v>5655</v>
      </c>
      <c r="J749" s="3" t="s">
        <v>1724</v>
      </c>
      <c r="K749" s="3" t="s">
        <v>4685</v>
      </c>
      <c r="L749" s="3">
        <v>12</v>
      </c>
      <c r="M749" s="5" t="s">
        <v>1725</v>
      </c>
      <c r="N749" s="5" t="s">
        <v>4770</v>
      </c>
      <c r="O749" s="83" t="s">
        <v>1725</v>
      </c>
    </row>
    <row r="750" spans="1:15" s="28" customFormat="1">
      <c r="A750" s="2" t="s">
        <v>5500</v>
      </c>
      <c r="B750" s="1"/>
      <c r="C750" s="1"/>
      <c r="D750" s="2" t="s">
        <v>5501</v>
      </c>
      <c r="E750" s="2" t="s">
        <v>4664</v>
      </c>
      <c r="F750" s="1" t="s">
        <v>1924</v>
      </c>
      <c r="G750" s="3">
        <f t="shared" si="24"/>
        <v>227.47400000000002</v>
      </c>
      <c r="H750" s="4">
        <v>41355</v>
      </c>
      <c r="I750" s="3" t="s">
        <v>5655</v>
      </c>
      <c r="J750" s="3" t="s">
        <v>1925</v>
      </c>
      <c r="K750" s="3" t="s">
        <v>4685</v>
      </c>
      <c r="L750" s="3">
        <v>13</v>
      </c>
      <c r="M750" s="5" t="s">
        <v>1926</v>
      </c>
      <c r="N750" s="5" t="s">
        <v>4757</v>
      </c>
      <c r="O750" s="83" t="s">
        <v>1927</v>
      </c>
    </row>
    <row r="751" spans="1:15" s="28" customFormat="1">
      <c r="A751" s="2" t="s">
        <v>5500</v>
      </c>
      <c r="B751" s="1"/>
      <c r="C751" s="1"/>
      <c r="D751" s="1" t="s">
        <v>5501</v>
      </c>
      <c r="E751" s="2" t="s">
        <v>4664</v>
      </c>
      <c r="F751" s="1" t="s">
        <v>1726</v>
      </c>
      <c r="G751" s="3">
        <f t="shared" si="24"/>
        <v>209.976</v>
      </c>
      <c r="H751" s="4">
        <v>41355</v>
      </c>
      <c r="I751" s="3" t="s">
        <v>5655</v>
      </c>
      <c r="J751" s="3" t="s">
        <v>1727</v>
      </c>
      <c r="K751" s="3" t="s">
        <v>4685</v>
      </c>
      <c r="L751" s="3">
        <v>12</v>
      </c>
      <c r="M751" s="5" t="s">
        <v>1728</v>
      </c>
      <c r="N751" s="5" t="s">
        <v>4770</v>
      </c>
      <c r="O751" s="83" t="s">
        <v>1728</v>
      </c>
    </row>
    <row r="752" spans="1:15" s="28" customFormat="1">
      <c r="A752" s="2" t="s">
        <v>5500</v>
      </c>
      <c r="B752" s="1"/>
      <c r="C752" s="1"/>
      <c r="D752" s="2" t="s">
        <v>5501</v>
      </c>
      <c r="E752" s="2" t="s">
        <v>4664</v>
      </c>
      <c r="F752" s="1" t="s">
        <v>4362</v>
      </c>
      <c r="G752" s="3">
        <f t="shared" si="24"/>
        <v>227.47400000000002</v>
      </c>
      <c r="H752" s="4">
        <v>41355</v>
      </c>
      <c r="I752" s="3" t="s">
        <v>5655</v>
      </c>
      <c r="J752" s="3" t="s">
        <v>4363</v>
      </c>
      <c r="K752" s="3" t="s">
        <v>4685</v>
      </c>
      <c r="L752" s="3">
        <v>13</v>
      </c>
      <c r="M752" s="5" t="s">
        <v>4364</v>
      </c>
      <c r="N752" s="5" t="s">
        <v>4757</v>
      </c>
      <c r="O752" s="83" t="s">
        <v>4365</v>
      </c>
    </row>
    <row r="753" spans="1:15" s="28" customFormat="1">
      <c r="A753" s="2" t="s">
        <v>5500</v>
      </c>
      <c r="B753" s="1"/>
      <c r="C753" s="1"/>
      <c r="D753" s="2" t="s">
        <v>5501</v>
      </c>
      <c r="E753" s="2" t="s">
        <v>4664</v>
      </c>
      <c r="F753" s="1" t="s">
        <v>4245</v>
      </c>
      <c r="G753" s="3">
        <f t="shared" si="24"/>
        <v>209.976</v>
      </c>
      <c r="H753" s="4">
        <v>41355</v>
      </c>
      <c r="I753" s="3" t="s">
        <v>5655</v>
      </c>
      <c r="J753" s="3" t="s">
        <v>4246</v>
      </c>
      <c r="K753" s="3" t="s">
        <v>4685</v>
      </c>
      <c r="L753" s="3">
        <v>12</v>
      </c>
      <c r="M753" s="5" t="s">
        <v>4247</v>
      </c>
      <c r="N753" s="5" t="s">
        <v>4761</v>
      </c>
      <c r="O753" s="83" t="s">
        <v>4248</v>
      </c>
    </row>
    <row r="754" spans="1:15" s="28" customFormat="1">
      <c r="A754" s="2" t="s">
        <v>5500</v>
      </c>
      <c r="B754" s="1"/>
      <c r="C754" s="1"/>
      <c r="D754" s="2" t="s">
        <v>5501</v>
      </c>
      <c r="E754" s="2" t="s">
        <v>4664</v>
      </c>
      <c r="F754" s="1" t="s">
        <v>4249</v>
      </c>
      <c r="G754" s="3">
        <f t="shared" si="24"/>
        <v>227.47400000000002</v>
      </c>
      <c r="H754" s="4">
        <v>41355</v>
      </c>
      <c r="I754" s="3" t="s">
        <v>5655</v>
      </c>
      <c r="J754" s="3" t="s">
        <v>4250</v>
      </c>
      <c r="K754" s="3" t="s">
        <v>4685</v>
      </c>
      <c r="L754" s="3">
        <v>13</v>
      </c>
      <c r="M754" s="5" t="s">
        <v>4247</v>
      </c>
      <c r="N754" s="5" t="s">
        <v>4757</v>
      </c>
      <c r="O754" s="83" t="s">
        <v>4251</v>
      </c>
    </row>
    <row r="755" spans="1:15" s="28" customFormat="1">
      <c r="A755" s="2" t="s">
        <v>790</v>
      </c>
      <c r="B755" s="1"/>
      <c r="C755" s="1"/>
      <c r="D755" s="2" t="s">
        <v>5763</v>
      </c>
      <c r="E755" s="2" t="s">
        <v>4664</v>
      </c>
      <c r="F755" s="1" t="s">
        <v>4366</v>
      </c>
      <c r="G755" s="3">
        <f t="shared" si="24"/>
        <v>209.976</v>
      </c>
      <c r="H755" s="4">
        <v>41355</v>
      </c>
      <c r="I755" s="3" t="s">
        <v>5655</v>
      </c>
      <c r="J755" s="3" t="s">
        <v>4367</v>
      </c>
      <c r="K755" s="3" t="s">
        <v>4685</v>
      </c>
      <c r="L755" s="3">
        <v>12</v>
      </c>
      <c r="M755" s="5" t="s">
        <v>4254</v>
      </c>
      <c r="N755" s="5" t="s">
        <v>4761</v>
      </c>
      <c r="O755" s="83" t="s">
        <v>11209</v>
      </c>
    </row>
    <row r="756" spans="1:15" s="28" customFormat="1">
      <c r="A756" s="2" t="s">
        <v>6094</v>
      </c>
      <c r="B756" s="1"/>
      <c r="C756" s="1"/>
      <c r="D756" s="2" t="s">
        <v>5763</v>
      </c>
      <c r="E756" s="2" t="s">
        <v>4664</v>
      </c>
      <c r="F756" s="1" t="s">
        <v>4252</v>
      </c>
      <c r="G756" s="3">
        <f t="shared" si="24"/>
        <v>227.47400000000002</v>
      </c>
      <c r="H756" s="4">
        <v>41355</v>
      </c>
      <c r="I756" s="3" t="s">
        <v>5655</v>
      </c>
      <c r="J756" s="3" t="s">
        <v>4253</v>
      </c>
      <c r="K756" s="3" t="s">
        <v>4685</v>
      </c>
      <c r="L756" s="3">
        <v>13</v>
      </c>
      <c r="M756" s="5" t="s">
        <v>4254</v>
      </c>
      <c r="N756" s="5" t="s">
        <v>4757</v>
      </c>
      <c r="O756" s="83" t="s">
        <v>4255</v>
      </c>
    </row>
    <row r="757" spans="1:15" s="28" customFormat="1">
      <c r="A757" s="2" t="s">
        <v>6094</v>
      </c>
      <c r="B757" s="1"/>
      <c r="C757" s="1"/>
      <c r="D757" s="2" t="s">
        <v>5763</v>
      </c>
      <c r="E757" s="2" t="s">
        <v>4664</v>
      </c>
      <c r="F757" s="1" t="s">
        <v>4368</v>
      </c>
      <c r="G757" s="3">
        <f t="shared" si="24"/>
        <v>209.976</v>
      </c>
      <c r="H757" s="4">
        <v>41355</v>
      </c>
      <c r="I757" s="3" t="s">
        <v>5655</v>
      </c>
      <c r="J757" s="3" t="s">
        <v>4369</v>
      </c>
      <c r="K757" s="3" t="s">
        <v>4685</v>
      </c>
      <c r="L757" s="3">
        <v>12</v>
      </c>
      <c r="M757" s="5" t="s">
        <v>4370</v>
      </c>
      <c r="N757" s="5" t="s">
        <v>4761</v>
      </c>
      <c r="O757" s="83" t="s">
        <v>4370</v>
      </c>
    </row>
    <row r="758" spans="1:15">
      <c r="A758" s="2" t="s">
        <v>6094</v>
      </c>
      <c r="B758" s="1"/>
      <c r="C758" s="1"/>
      <c r="D758" s="1" t="s">
        <v>5763</v>
      </c>
      <c r="E758" s="2" t="s">
        <v>4664</v>
      </c>
      <c r="F758" s="1" t="s">
        <v>4334</v>
      </c>
      <c r="G758" s="3">
        <f t="shared" si="24"/>
        <v>227.47400000000002</v>
      </c>
      <c r="H758" s="4">
        <v>41355</v>
      </c>
      <c r="I758" s="3" t="s">
        <v>5655</v>
      </c>
      <c r="J758" s="3" t="s">
        <v>4335</v>
      </c>
      <c r="K758" s="3" t="s">
        <v>4685</v>
      </c>
      <c r="L758" s="3">
        <v>13</v>
      </c>
      <c r="M758" s="5" t="s">
        <v>4336</v>
      </c>
      <c r="N758" s="5" t="s">
        <v>4774</v>
      </c>
      <c r="O758" s="83" t="s">
        <v>4337</v>
      </c>
    </row>
    <row r="759" spans="1:15" s="28" customFormat="1">
      <c r="A759" s="2" t="s">
        <v>6094</v>
      </c>
      <c r="B759" s="1"/>
      <c r="C759" s="1"/>
      <c r="D759" s="2" t="s">
        <v>5763</v>
      </c>
      <c r="E759" s="2" t="s">
        <v>4664</v>
      </c>
      <c r="F759" s="1" t="s">
        <v>4256</v>
      </c>
      <c r="G759" s="3">
        <f t="shared" si="24"/>
        <v>209.976</v>
      </c>
      <c r="H759" s="4">
        <v>41355</v>
      </c>
      <c r="I759" s="3" t="s">
        <v>5655</v>
      </c>
      <c r="J759" s="3" t="s">
        <v>4257</v>
      </c>
      <c r="K759" s="3" t="s">
        <v>4685</v>
      </c>
      <c r="L759" s="3">
        <v>12</v>
      </c>
      <c r="M759" s="5" t="s">
        <v>4258</v>
      </c>
      <c r="N759" s="5" t="s">
        <v>4761</v>
      </c>
      <c r="O759" s="83" t="s">
        <v>4258</v>
      </c>
    </row>
    <row r="760" spans="1:15" s="28" customFormat="1">
      <c r="A760" s="2" t="s">
        <v>6094</v>
      </c>
      <c r="B760" s="1"/>
      <c r="C760" s="1"/>
      <c r="D760" s="2" t="s">
        <v>5763</v>
      </c>
      <c r="E760" s="2" t="s">
        <v>4664</v>
      </c>
      <c r="F760" s="1" t="s">
        <v>4259</v>
      </c>
      <c r="G760" s="3">
        <f t="shared" si="24"/>
        <v>227.47400000000002</v>
      </c>
      <c r="H760" s="4">
        <v>41355</v>
      </c>
      <c r="I760" s="3" t="s">
        <v>5655</v>
      </c>
      <c r="J760" s="3" t="s">
        <v>4260</v>
      </c>
      <c r="K760" s="3" t="s">
        <v>4685</v>
      </c>
      <c r="L760" s="3">
        <v>13</v>
      </c>
      <c r="M760" s="5" t="s">
        <v>4258</v>
      </c>
      <c r="N760" s="5" t="s">
        <v>4757</v>
      </c>
      <c r="O760" s="83" t="s">
        <v>4261</v>
      </c>
    </row>
    <row r="761" spans="1:15" s="28" customFormat="1">
      <c r="A761" s="2" t="s">
        <v>6094</v>
      </c>
      <c r="B761" s="1"/>
      <c r="C761" s="1"/>
      <c r="D761" s="1" t="s">
        <v>5763</v>
      </c>
      <c r="E761" s="2" t="s">
        <v>4664</v>
      </c>
      <c r="F761" s="1" t="s">
        <v>4575</v>
      </c>
      <c r="G761" s="3">
        <f t="shared" si="24"/>
        <v>209.976</v>
      </c>
      <c r="H761" s="4">
        <v>41355</v>
      </c>
      <c r="I761" s="3" t="s">
        <v>5655</v>
      </c>
      <c r="J761" s="3" t="s">
        <v>4576</v>
      </c>
      <c r="K761" s="3" t="s">
        <v>4685</v>
      </c>
      <c r="L761" s="3">
        <v>12</v>
      </c>
      <c r="M761" s="5" t="s">
        <v>4577</v>
      </c>
      <c r="N761" s="5" t="s">
        <v>4770</v>
      </c>
      <c r="O761" s="83" t="s">
        <v>4577</v>
      </c>
    </row>
    <row r="762" spans="1:15" s="28" customFormat="1">
      <c r="A762" s="2" t="s">
        <v>6094</v>
      </c>
      <c r="B762" s="1"/>
      <c r="C762" s="1"/>
      <c r="D762" s="1" t="s">
        <v>5763</v>
      </c>
      <c r="E762" s="2" t="s">
        <v>4664</v>
      </c>
      <c r="F762" s="1" t="s">
        <v>4578</v>
      </c>
      <c r="G762" s="3">
        <f t="shared" si="24"/>
        <v>209.976</v>
      </c>
      <c r="H762" s="4">
        <v>41355</v>
      </c>
      <c r="I762" s="3" t="s">
        <v>5655</v>
      </c>
      <c r="J762" s="3" t="s">
        <v>4579</v>
      </c>
      <c r="K762" s="3" t="s">
        <v>4685</v>
      </c>
      <c r="L762" s="3">
        <v>12</v>
      </c>
      <c r="M762" s="5" t="s">
        <v>4577</v>
      </c>
      <c r="N762" s="5" t="s">
        <v>4580</v>
      </c>
      <c r="O762" s="83" t="s">
        <v>4581</v>
      </c>
    </row>
    <row r="763" spans="1:15" s="28" customFormat="1">
      <c r="A763" s="2" t="s">
        <v>6094</v>
      </c>
      <c r="B763" s="1"/>
      <c r="C763" s="1"/>
      <c r="D763" s="1" t="s">
        <v>5763</v>
      </c>
      <c r="E763" s="2" t="s">
        <v>4664</v>
      </c>
      <c r="F763" s="1" t="s">
        <v>4582</v>
      </c>
      <c r="G763" s="3">
        <f t="shared" si="24"/>
        <v>209.976</v>
      </c>
      <c r="H763" s="4">
        <v>41355</v>
      </c>
      <c r="I763" s="3" t="s">
        <v>5655</v>
      </c>
      <c r="J763" s="3" t="s">
        <v>4583</v>
      </c>
      <c r="K763" s="3" t="s">
        <v>4685</v>
      </c>
      <c r="L763" s="3">
        <v>12</v>
      </c>
      <c r="M763" s="5" t="s">
        <v>4584</v>
      </c>
      <c r="N763" s="5" t="s">
        <v>4770</v>
      </c>
      <c r="O763" s="83" t="s">
        <v>4584</v>
      </c>
    </row>
    <row r="764" spans="1:15" s="28" customFormat="1">
      <c r="A764" s="2" t="s">
        <v>6094</v>
      </c>
      <c r="B764" s="1"/>
      <c r="C764" s="1"/>
      <c r="D764" s="1" t="s">
        <v>5763</v>
      </c>
      <c r="E764" s="2" t="s">
        <v>4664</v>
      </c>
      <c r="F764" s="1" t="s">
        <v>4585</v>
      </c>
      <c r="G764" s="3">
        <f t="shared" si="24"/>
        <v>227.47400000000002</v>
      </c>
      <c r="H764" s="4">
        <v>41355</v>
      </c>
      <c r="I764" s="3" t="s">
        <v>5655</v>
      </c>
      <c r="J764" s="3" t="s">
        <v>4586</v>
      </c>
      <c r="K764" s="3" t="s">
        <v>4685</v>
      </c>
      <c r="L764" s="3">
        <v>13</v>
      </c>
      <c r="M764" s="5" t="s">
        <v>4584</v>
      </c>
      <c r="N764" s="5" t="s">
        <v>4774</v>
      </c>
      <c r="O764" s="83" t="s">
        <v>4587</v>
      </c>
    </row>
    <row r="765" spans="1:15" s="28" customFormat="1">
      <c r="A765" s="2" t="s">
        <v>5688</v>
      </c>
      <c r="B765" s="1"/>
      <c r="C765" s="1"/>
      <c r="D765" s="1" t="s">
        <v>5037</v>
      </c>
      <c r="E765" s="2" t="s">
        <v>4664</v>
      </c>
      <c r="F765" s="1" t="s">
        <v>4588</v>
      </c>
      <c r="G765" s="3">
        <v>154.77699999999999</v>
      </c>
      <c r="H765" s="4">
        <v>41355</v>
      </c>
      <c r="I765" s="3" t="s">
        <v>4666</v>
      </c>
      <c r="J765" s="3" t="s">
        <v>4589</v>
      </c>
      <c r="K765" s="3" t="s">
        <v>4668</v>
      </c>
      <c r="L765" s="3" t="s">
        <v>3438</v>
      </c>
      <c r="M765" s="5" t="s">
        <v>4590</v>
      </c>
      <c r="N765" s="5" t="s">
        <v>4591</v>
      </c>
      <c r="O765" s="83" t="s">
        <v>4592</v>
      </c>
    </row>
    <row r="766" spans="1:15" s="28" customFormat="1">
      <c r="A766" s="2" t="s">
        <v>5688</v>
      </c>
      <c r="B766" s="1"/>
      <c r="C766" s="1"/>
      <c r="D766" s="2" t="s">
        <v>5037</v>
      </c>
      <c r="E766" s="2" t="s">
        <v>4664</v>
      </c>
      <c r="F766" s="1" t="s">
        <v>4371</v>
      </c>
      <c r="G766" s="3">
        <v>138.84299999999999</v>
      </c>
      <c r="H766" s="4">
        <v>41355</v>
      </c>
      <c r="I766" s="3" t="s">
        <v>4666</v>
      </c>
      <c r="J766" s="3" t="s">
        <v>4372</v>
      </c>
      <c r="K766" s="3" t="s">
        <v>4668</v>
      </c>
      <c r="L766" s="3" t="s">
        <v>3747</v>
      </c>
      <c r="M766" s="5" t="s">
        <v>4373</v>
      </c>
      <c r="N766" s="5" t="s">
        <v>4374</v>
      </c>
      <c r="O766" s="83" t="s">
        <v>4375</v>
      </c>
    </row>
    <row r="767" spans="1:15" s="28" customFormat="1">
      <c r="A767" s="2" t="s">
        <v>5688</v>
      </c>
      <c r="B767" s="1"/>
      <c r="C767" s="1"/>
      <c r="D767" s="1" t="s">
        <v>5037</v>
      </c>
      <c r="E767" s="2" t="s">
        <v>4664</v>
      </c>
      <c r="F767" s="1" t="s">
        <v>4321</v>
      </c>
      <c r="G767" s="3">
        <v>224.608</v>
      </c>
      <c r="H767" s="4">
        <v>41355</v>
      </c>
      <c r="I767" s="3" t="s">
        <v>4666</v>
      </c>
      <c r="J767" s="3" t="s">
        <v>4322</v>
      </c>
      <c r="K767" s="3" t="s">
        <v>4668</v>
      </c>
      <c r="L767" s="3" t="s">
        <v>3404</v>
      </c>
      <c r="M767" s="5" t="s">
        <v>4323</v>
      </c>
      <c r="N767" s="5" t="s">
        <v>4324</v>
      </c>
      <c r="O767" s="83" t="s">
        <v>4325</v>
      </c>
    </row>
    <row r="768" spans="1:15" s="28" customFormat="1">
      <c r="A768" s="2" t="s">
        <v>5688</v>
      </c>
      <c r="B768" s="1"/>
      <c r="C768" s="1"/>
      <c r="D768" s="1" t="s">
        <v>5037</v>
      </c>
      <c r="E768" s="2" t="s">
        <v>4664</v>
      </c>
      <c r="F768" s="1" t="s">
        <v>4508</v>
      </c>
      <c r="G768" s="3">
        <v>192.68199999999999</v>
      </c>
      <c r="H768" s="4">
        <v>41355</v>
      </c>
      <c r="I768" s="3" t="s">
        <v>4666</v>
      </c>
      <c r="J768" s="3" t="s">
        <v>4509</v>
      </c>
      <c r="K768" s="3" t="s">
        <v>4668</v>
      </c>
      <c r="L768" s="3" t="s">
        <v>4510</v>
      </c>
      <c r="M768" s="5" t="s">
        <v>4511</v>
      </c>
      <c r="N768" s="5" t="s">
        <v>4512</v>
      </c>
      <c r="O768" s="83" t="s">
        <v>4513</v>
      </c>
    </row>
    <row r="769" spans="1:15" s="28" customFormat="1">
      <c r="A769" s="2" t="s">
        <v>5688</v>
      </c>
      <c r="B769" s="1"/>
      <c r="C769" s="1"/>
      <c r="D769" s="1" t="s">
        <v>5037</v>
      </c>
      <c r="E769" s="2" t="s">
        <v>4664</v>
      </c>
      <c r="F769" s="1" t="s">
        <v>4514</v>
      </c>
      <c r="G769" s="3">
        <v>223.41300000000001</v>
      </c>
      <c r="H769" s="4">
        <v>41355</v>
      </c>
      <c r="I769" s="3" t="s">
        <v>4666</v>
      </c>
      <c r="J769" s="3" t="s">
        <v>4515</v>
      </c>
      <c r="K769" s="3" t="s">
        <v>4668</v>
      </c>
      <c r="L769" s="3" t="s">
        <v>3404</v>
      </c>
      <c r="M769" s="5" t="s">
        <v>4516</v>
      </c>
      <c r="N769" s="5" t="s">
        <v>4517</v>
      </c>
      <c r="O769" s="83" t="s">
        <v>4518</v>
      </c>
    </row>
    <row r="770" spans="1:15" s="28" customFormat="1">
      <c r="A770" s="2" t="s">
        <v>5688</v>
      </c>
      <c r="B770" s="1"/>
      <c r="C770" s="1"/>
      <c r="D770" s="1" t="s">
        <v>5037</v>
      </c>
      <c r="E770" s="2" t="s">
        <v>4664</v>
      </c>
      <c r="F770" s="1" t="s">
        <v>4593</v>
      </c>
      <c r="G770" s="3">
        <v>190.92099999999999</v>
      </c>
      <c r="H770" s="4">
        <v>41355</v>
      </c>
      <c r="I770" s="3" t="s">
        <v>4666</v>
      </c>
      <c r="J770" s="3" t="s">
        <v>4594</v>
      </c>
      <c r="K770" s="3" t="s">
        <v>4668</v>
      </c>
      <c r="L770" s="3" t="s">
        <v>3483</v>
      </c>
      <c r="M770" s="5" t="s">
        <v>4595</v>
      </c>
      <c r="N770" s="5" t="s">
        <v>4596</v>
      </c>
      <c r="O770" s="83" t="s">
        <v>4597</v>
      </c>
    </row>
    <row r="771" spans="1:15" s="28" customFormat="1">
      <c r="A771" s="2" t="s">
        <v>3604</v>
      </c>
      <c r="B771" s="1"/>
      <c r="C771" s="1"/>
      <c r="D771" s="2" t="s">
        <v>3605</v>
      </c>
      <c r="E771" s="2" t="s">
        <v>4664</v>
      </c>
      <c r="F771" s="1" t="s">
        <v>1928</v>
      </c>
      <c r="G771" s="3">
        <f>17.498*L771</f>
        <v>87.490000000000009</v>
      </c>
      <c r="H771" s="4">
        <v>41360</v>
      </c>
      <c r="I771" s="3" t="s">
        <v>4692</v>
      </c>
      <c r="J771" s="3" t="s">
        <v>1929</v>
      </c>
      <c r="K771" s="3" t="s">
        <v>4685</v>
      </c>
      <c r="L771" s="3">
        <v>5</v>
      </c>
      <c r="M771" s="5" t="s">
        <v>1930</v>
      </c>
      <c r="N771" s="5" t="s">
        <v>5849</v>
      </c>
      <c r="O771" s="83" t="s">
        <v>1930</v>
      </c>
    </row>
    <row r="772" spans="1:15" s="28" customFormat="1">
      <c r="A772" s="2" t="s">
        <v>3604</v>
      </c>
      <c r="B772" s="1"/>
      <c r="C772" s="1"/>
      <c r="D772" s="2" t="s">
        <v>3605</v>
      </c>
      <c r="E772" s="2" t="s">
        <v>4664</v>
      </c>
      <c r="F772" s="1" t="s">
        <v>1931</v>
      </c>
      <c r="G772" s="3">
        <f>17.498*L772</f>
        <v>174.98000000000002</v>
      </c>
      <c r="H772" s="4">
        <v>41360</v>
      </c>
      <c r="I772" s="3" t="s">
        <v>4692</v>
      </c>
      <c r="J772" s="3" t="s">
        <v>1932</v>
      </c>
      <c r="K772" s="3" t="s">
        <v>4685</v>
      </c>
      <c r="L772" s="3">
        <v>10</v>
      </c>
      <c r="M772" s="5" t="s">
        <v>1930</v>
      </c>
      <c r="N772" s="5" t="s">
        <v>1933</v>
      </c>
      <c r="O772" s="83" t="s">
        <v>1934</v>
      </c>
    </row>
    <row r="773" spans="1:15" s="28" customFormat="1">
      <c r="A773" s="2" t="s">
        <v>5438</v>
      </c>
      <c r="B773" s="1"/>
      <c r="C773" s="1" t="s">
        <v>3552</v>
      </c>
      <c r="D773" s="2" t="s">
        <v>5439</v>
      </c>
      <c r="E773" s="2" t="s">
        <v>4664</v>
      </c>
      <c r="F773" s="1" t="s">
        <v>4376</v>
      </c>
      <c r="G773" s="3">
        <f t="shared" ref="G773:G778" si="25">17.52*L773</f>
        <v>175.2</v>
      </c>
      <c r="H773" s="4">
        <v>41360</v>
      </c>
      <c r="I773" s="3" t="s">
        <v>4666</v>
      </c>
      <c r="J773" s="3" t="s">
        <v>4377</v>
      </c>
      <c r="K773" s="3" t="s">
        <v>4685</v>
      </c>
      <c r="L773" s="3">
        <v>10</v>
      </c>
      <c r="M773" s="5" t="s">
        <v>4378</v>
      </c>
      <c r="N773" s="5" t="s">
        <v>5635</v>
      </c>
      <c r="O773" s="83" t="s">
        <v>4378</v>
      </c>
    </row>
    <row r="774" spans="1:15" s="28" customFormat="1">
      <c r="A774" s="2" t="s">
        <v>5438</v>
      </c>
      <c r="B774" s="1"/>
      <c r="C774" s="1" t="s">
        <v>5519</v>
      </c>
      <c r="D774" s="2" t="s">
        <v>5439</v>
      </c>
      <c r="E774" s="2" t="s">
        <v>4664</v>
      </c>
      <c r="F774" s="1" t="s">
        <v>4379</v>
      </c>
      <c r="G774" s="3">
        <f t="shared" si="25"/>
        <v>192.72</v>
      </c>
      <c r="H774" s="4">
        <v>41360</v>
      </c>
      <c r="I774" s="3" t="s">
        <v>4666</v>
      </c>
      <c r="J774" s="3" t="s">
        <v>4380</v>
      </c>
      <c r="K774" s="3" t="s">
        <v>4685</v>
      </c>
      <c r="L774" s="3">
        <v>11</v>
      </c>
      <c r="M774" s="5" t="s">
        <v>4381</v>
      </c>
      <c r="N774" s="5" t="s">
        <v>4382</v>
      </c>
      <c r="O774" s="83" t="s">
        <v>4381</v>
      </c>
    </row>
    <row r="775" spans="1:15" s="28" customFormat="1">
      <c r="A775" s="2" t="s">
        <v>4899</v>
      </c>
      <c r="B775" s="1"/>
      <c r="C775" s="1"/>
      <c r="D775" s="2" t="s">
        <v>4901</v>
      </c>
      <c r="E775" s="2" t="s">
        <v>4664</v>
      </c>
      <c r="F775" s="1" t="s">
        <v>1935</v>
      </c>
      <c r="G775" s="3">
        <f t="shared" si="25"/>
        <v>157.68</v>
      </c>
      <c r="H775" s="4">
        <v>41360</v>
      </c>
      <c r="I775" s="3" t="s">
        <v>4666</v>
      </c>
      <c r="J775" s="3" t="s">
        <v>1936</v>
      </c>
      <c r="K775" s="3" t="s">
        <v>4743</v>
      </c>
      <c r="L775" s="3">
        <v>9</v>
      </c>
      <c r="M775" s="5" t="s">
        <v>1937</v>
      </c>
      <c r="N775" s="5" t="s">
        <v>3395</v>
      </c>
      <c r="O775" s="83" t="s">
        <v>1938</v>
      </c>
    </row>
    <row r="776" spans="1:15" s="28" customFormat="1">
      <c r="A776" s="2" t="s">
        <v>4899</v>
      </c>
      <c r="B776" s="1"/>
      <c r="C776" s="1"/>
      <c r="D776" s="2" t="s">
        <v>4901</v>
      </c>
      <c r="E776" s="2" t="s">
        <v>4664</v>
      </c>
      <c r="F776" s="1" t="s">
        <v>1939</v>
      </c>
      <c r="G776" s="3">
        <f t="shared" si="25"/>
        <v>175.2</v>
      </c>
      <c r="H776" s="4">
        <v>41360</v>
      </c>
      <c r="I776" s="3" t="s">
        <v>4666</v>
      </c>
      <c r="J776" s="3" t="s">
        <v>1940</v>
      </c>
      <c r="K776" s="3" t="s">
        <v>4743</v>
      </c>
      <c r="L776" s="3">
        <v>10</v>
      </c>
      <c r="M776" s="5" t="s">
        <v>1941</v>
      </c>
      <c r="N776" s="5" t="s">
        <v>4866</v>
      </c>
      <c r="O776" s="83" t="s">
        <v>1941</v>
      </c>
    </row>
    <row r="777" spans="1:15" s="28" customFormat="1">
      <c r="A777" s="2" t="s">
        <v>4899</v>
      </c>
      <c r="B777" s="1"/>
      <c r="C777" s="1"/>
      <c r="D777" s="2" t="s">
        <v>4901</v>
      </c>
      <c r="E777" s="2" t="s">
        <v>4664</v>
      </c>
      <c r="F777" s="1" t="s">
        <v>1942</v>
      </c>
      <c r="G777" s="3">
        <f t="shared" si="25"/>
        <v>175.2</v>
      </c>
      <c r="H777" s="4">
        <v>41360</v>
      </c>
      <c r="I777" s="3" t="s">
        <v>4666</v>
      </c>
      <c r="J777" s="3" t="s">
        <v>1943</v>
      </c>
      <c r="K777" s="3" t="s">
        <v>4743</v>
      </c>
      <c r="L777" s="3">
        <v>10</v>
      </c>
      <c r="M777" s="5" t="s">
        <v>1941</v>
      </c>
      <c r="N777" s="5" t="s">
        <v>5052</v>
      </c>
      <c r="O777" s="83" t="s">
        <v>1944</v>
      </c>
    </row>
    <row r="778" spans="1:15" s="28" customFormat="1">
      <c r="A778" s="2" t="s">
        <v>4969</v>
      </c>
      <c r="B778" s="1"/>
      <c r="C778" s="1" t="s">
        <v>3964</v>
      </c>
      <c r="D778" s="2" t="s">
        <v>5546</v>
      </c>
      <c r="E778" s="2" t="s">
        <v>4664</v>
      </c>
      <c r="F778" s="1" t="s">
        <v>1945</v>
      </c>
      <c r="G778" s="3">
        <f t="shared" si="25"/>
        <v>175.2</v>
      </c>
      <c r="H778" s="4">
        <v>41360</v>
      </c>
      <c r="I778" s="3" t="s">
        <v>4666</v>
      </c>
      <c r="J778" s="3" t="s">
        <v>1946</v>
      </c>
      <c r="K778" s="3" t="s">
        <v>4743</v>
      </c>
      <c r="L778" s="3">
        <v>10</v>
      </c>
      <c r="M778" s="5" t="s">
        <v>1947</v>
      </c>
      <c r="N778" s="5" t="s">
        <v>1948</v>
      </c>
      <c r="O778" s="83" t="s">
        <v>1949</v>
      </c>
    </row>
    <row r="779" spans="1:15" s="28" customFormat="1">
      <c r="A779" s="2" t="s">
        <v>1950</v>
      </c>
      <c r="B779" s="1"/>
      <c r="C779" s="1"/>
      <c r="D779" s="2" t="s">
        <v>3366</v>
      </c>
      <c r="E779" s="2" t="s">
        <v>4664</v>
      </c>
      <c r="F779" s="1" t="s">
        <v>1951</v>
      </c>
      <c r="G779" s="3">
        <f>17.498*L779</f>
        <v>104.988</v>
      </c>
      <c r="H779" s="4">
        <v>41360</v>
      </c>
      <c r="I779" s="3" t="s">
        <v>307</v>
      </c>
      <c r="J779" s="3" t="s">
        <v>413</v>
      </c>
      <c r="K779" s="3" t="s">
        <v>4743</v>
      </c>
      <c r="L779" s="3">
        <v>6</v>
      </c>
      <c r="M779" s="5" t="s">
        <v>1952</v>
      </c>
      <c r="N779" s="5" t="s">
        <v>1953</v>
      </c>
      <c r="O779" s="83" t="s">
        <v>1954</v>
      </c>
    </row>
    <row r="780" spans="1:15" s="28" customFormat="1">
      <c r="A780" s="2" t="s">
        <v>6845</v>
      </c>
      <c r="B780" s="1"/>
      <c r="C780" s="1"/>
      <c r="D780" s="1" t="s">
        <v>6846</v>
      </c>
      <c r="E780" s="2" t="s">
        <v>6847</v>
      </c>
      <c r="F780" s="1" t="s">
        <v>6848</v>
      </c>
      <c r="G780" s="3">
        <f>17.498*L780</f>
        <v>87.490000000000009</v>
      </c>
      <c r="H780" s="4">
        <v>41360</v>
      </c>
      <c r="I780" s="3" t="s">
        <v>6849</v>
      </c>
      <c r="J780" s="3" t="s">
        <v>6850</v>
      </c>
      <c r="K780" s="3" t="s">
        <v>6851</v>
      </c>
      <c r="L780" s="3">
        <v>5</v>
      </c>
      <c r="M780" s="5" t="s">
        <v>6852</v>
      </c>
      <c r="N780" s="5" t="s">
        <v>6853</v>
      </c>
      <c r="O780" s="83" t="s">
        <v>6854</v>
      </c>
    </row>
    <row r="781" spans="1:15" s="28" customFormat="1">
      <c r="A781" s="2" t="s">
        <v>4907</v>
      </c>
      <c r="B781" s="1"/>
      <c r="C781" s="1"/>
      <c r="D781" s="1" t="s">
        <v>5102</v>
      </c>
      <c r="E781" s="2" t="s">
        <v>4664</v>
      </c>
      <c r="F781" s="1" t="s">
        <v>1729</v>
      </c>
      <c r="G781" s="3">
        <f t="shared" ref="G781:G788" si="26">17.52*L781</f>
        <v>227.76</v>
      </c>
      <c r="H781" s="4">
        <v>41360</v>
      </c>
      <c r="I781" s="3" t="s">
        <v>4692</v>
      </c>
      <c r="J781" s="3" t="s">
        <v>1730</v>
      </c>
      <c r="K781" s="3" t="s">
        <v>4685</v>
      </c>
      <c r="L781" s="3">
        <v>13</v>
      </c>
      <c r="M781" s="5" t="s">
        <v>1731</v>
      </c>
      <c r="N781" s="5" t="s">
        <v>4774</v>
      </c>
      <c r="O781" s="83" t="s">
        <v>1732</v>
      </c>
    </row>
    <row r="782" spans="1:15" s="28" customFormat="1">
      <c r="A782" s="2" t="s">
        <v>4907</v>
      </c>
      <c r="B782" s="1"/>
      <c r="C782" s="1"/>
      <c r="D782" s="2" t="s">
        <v>5102</v>
      </c>
      <c r="E782" s="2" t="s">
        <v>4664</v>
      </c>
      <c r="F782" s="1" t="s">
        <v>1956</v>
      </c>
      <c r="G782" s="3">
        <f t="shared" si="26"/>
        <v>175.2</v>
      </c>
      <c r="H782" s="4">
        <v>41360</v>
      </c>
      <c r="I782" s="3" t="s">
        <v>4692</v>
      </c>
      <c r="J782" s="3" t="s">
        <v>1957</v>
      </c>
      <c r="K782" s="3" t="s">
        <v>4685</v>
      </c>
      <c r="L782" s="3">
        <v>10</v>
      </c>
      <c r="M782" s="5" t="s">
        <v>1958</v>
      </c>
      <c r="N782" s="5" t="s">
        <v>4695</v>
      </c>
      <c r="O782" s="83" t="s">
        <v>1958</v>
      </c>
    </row>
    <row r="783" spans="1:15" s="28" customFormat="1">
      <c r="A783" s="2" t="s">
        <v>5019</v>
      </c>
      <c r="B783" s="1"/>
      <c r="C783" s="1" t="s">
        <v>1211</v>
      </c>
      <c r="D783" s="2" t="s">
        <v>5102</v>
      </c>
      <c r="E783" s="2" t="s">
        <v>4664</v>
      </c>
      <c r="F783" s="1" t="s">
        <v>1960</v>
      </c>
      <c r="G783" s="3">
        <f t="shared" si="26"/>
        <v>105.12</v>
      </c>
      <c r="H783" s="4">
        <v>41360</v>
      </c>
      <c r="I783" s="3" t="s">
        <v>1208</v>
      </c>
      <c r="J783" s="3" t="s">
        <v>1209</v>
      </c>
      <c r="K783" s="3" t="s">
        <v>4743</v>
      </c>
      <c r="L783" s="3">
        <v>6</v>
      </c>
      <c r="M783" s="5" t="s">
        <v>1958</v>
      </c>
      <c r="N783" s="5" t="s">
        <v>1961</v>
      </c>
      <c r="O783" s="83" t="s">
        <v>1962</v>
      </c>
    </row>
    <row r="784" spans="1:15" s="28" customFormat="1">
      <c r="A784" s="2" t="s">
        <v>4912</v>
      </c>
      <c r="B784" s="1"/>
      <c r="C784" s="1"/>
      <c r="D784" s="2" t="s">
        <v>5546</v>
      </c>
      <c r="E784" s="2" t="s">
        <v>4664</v>
      </c>
      <c r="F784" s="1" t="s">
        <v>1963</v>
      </c>
      <c r="G784" s="3">
        <f t="shared" si="26"/>
        <v>52.56</v>
      </c>
      <c r="H784" s="4">
        <v>41360</v>
      </c>
      <c r="I784" s="3" t="s">
        <v>4692</v>
      </c>
      <c r="J784" s="3" t="s">
        <v>1964</v>
      </c>
      <c r="K784" s="3" t="s">
        <v>4685</v>
      </c>
      <c r="L784" s="3">
        <v>3</v>
      </c>
      <c r="M784" s="5" t="s">
        <v>1947</v>
      </c>
      <c r="N784" s="5" t="s">
        <v>5938</v>
      </c>
      <c r="O784" s="83" t="s">
        <v>1965</v>
      </c>
    </row>
    <row r="785" spans="1:15" s="28" customFormat="1">
      <c r="A785" s="2" t="s">
        <v>4912</v>
      </c>
      <c r="B785" s="1"/>
      <c r="C785" s="1"/>
      <c r="D785" s="2" t="s">
        <v>5546</v>
      </c>
      <c r="E785" s="2" t="s">
        <v>4664</v>
      </c>
      <c r="F785" s="1" t="s">
        <v>1966</v>
      </c>
      <c r="G785" s="3">
        <f t="shared" si="26"/>
        <v>192.72</v>
      </c>
      <c r="H785" s="4">
        <v>41360</v>
      </c>
      <c r="I785" s="3" t="s">
        <v>4692</v>
      </c>
      <c r="J785" s="3" t="s">
        <v>1967</v>
      </c>
      <c r="K785" s="3" t="s">
        <v>4685</v>
      </c>
      <c r="L785" s="3">
        <v>11</v>
      </c>
      <c r="M785" s="5" t="s">
        <v>1968</v>
      </c>
      <c r="N785" s="5" t="s">
        <v>4382</v>
      </c>
      <c r="O785" s="83" t="s">
        <v>1968</v>
      </c>
    </row>
    <row r="786" spans="1:15" s="28" customFormat="1">
      <c r="A786" s="2" t="s">
        <v>4939</v>
      </c>
      <c r="B786" s="1"/>
      <c r="C786" s="1" t="s">
        <v>1969</v>
      </c>
      <c r="D786" s="1" t="s">
        <v>3717</v>
      </c>
      <c r="E786" s="2" t="s">
        <v>4664</v>
      </c>
      <c r="F786" s="1" t="s">
        <v>1970</v>
      </c>
      <c r="G786" s="3">
        <f t="shared" si="26"/>
        <v>52.56</v>
      </c>
      <c r="H786" s="4">
        <v>41360</v>
      </c>
      <c r="I786" s="3" t="s">
        <v>4692</v>
      </c>
      <c r="J786" s="3" t="s">
        <v>1971</v>
      </c>
      <c r="K786" s="3" t="s">
        <v>4743</v>
      </c>
      <c r="L786" s="3">
        <v>3</v>
      </c>
      <c r="M786" s="5" t="s">
        <v>3720</v>
      </c>
      <c r="N786" s="5" t="s">
        <v>5938</v>
      </c>
      <c r="O786" s="83" t="s">
        <v>1972</v>
      </c>
    </row>
    <row r="787" spans="1:15" s="28" customFormat="1">
      <c r="A787" s="2" t="s">
        <v>6855</v>
      </c>
      <c r="B787" s="1"/>
      <c r="C787" s="1" t="s">
        <v>1969</v>
      </c>
      <c r="D787" s="1" t="s">
        <v>6856</v>
      </c>
      <c r="E787" s="2" t="s">
        <v>6857</v>
      </c>
      <c r="F787" s="1" t="s">
        <v>6858</v>
      </c>
      <c r="G787" s="3">
        <f t="shared" si="26"/>
        <v>52.56</v>
      </c>
      <c r="H787" s="4">
        <v>41360</v>
      </c>
      <c r="I787" s="3" t="s">
        <v>6859</v>
      </c>
      <c r="J787" s="3" t="s">
        <v>6860</v>
      </c>
      <c r="K787" s="3" t="s">
        <v>6821</v>
      </c>
      <c r="L787" s="3">
        <v>3</v>
      </c>
      <c r="M787" s="5" t="s">
        <v>6861</v>
      </c>
      <c r="N787" s="5" t="s">
        <v>6862</v>
      </c>
      <c r="O787" s="83" t="s">
        <v>6861</v>
      </c>
    </row>
    <row r="788" spans="1:15" s="28" customFormat="1">
      <c r="A788" s="2" t="s">
        <v>3733</v>
      </c>
      <c r="B788" s="1"/>
      <c r="C788" s="1"/>
      <c r="D788" s="30" t="s">
        <v>5546</v>
      </c>
      <c r="E788" s="2" t="s">
        <v>4664</v>
      </c>
      <c r="F788" s="1" t="s">
        <v>1974</v>
      </c>
      <c r="G788" s="3">
        <f t="shared" si="26"/>
        <v>52.56</v>
      </c>
      <c r="H788" s="4">
        <v>41360</v>
      </c>
      <c r="I788" s="3" t="s">
        <v>4692</v>
      </c>
      <c r="J788" s="3" t="s">
        <v>1975</v>
      </c>
      <c r="K788" s="3" t="s">
        <v>4743</v>
      </c>
      <c r="L788" s="3">
        <v>3</v>
      </c>
      <c r="M788" s="5" t="s">
        <v>1968</v>
      </c>
      <c r="N788" s="5" t="s">
        <v>1976</v>
      </c>
      <c r="O788" s="83" t="s">
        <v>1977</v>
      </c>
    </row>
    <row r="789" spans="1:15" s="28" customFormat="1">
      <c r="A789" s="2" t="s">
        <v>5311</v>
      </c>
      <c r="B789" s="1"/>
      <c r="C789" s="1"/>
      <c r="D789" s="1" t="s">
        <v>5355</v>
      </c>
      <c r="E789" s="2" t="s">
        <v>4664</v>
      </c>
      <c r="F789" s="1" t="s">
        <v>4601</v>
      </c>
      <c r="G789" s="3">
        <f>18.708*L789</f>
        <v>56.123999999999995</v>
      </c>
      <c r="H789" s="4">
        <v>41360</v>
      </c>
      <c r="I789" s="3" t="s">
        <v>4710</v>
      </c>
      <c r="J789" s="3" t="s">
        <v>4602</v>
      </c>
      <c r="K789" s="3" t="s">
        <v>4685</v>
      </c>
      <c r="L789" s="3">
        <v>3</v>
      </c>
      <c r="M789" s="5" t="s">
        <v>4298</v>
      </c>
      <c r="N789" s="5" t="s">
        <v>5927</v>
      </c>
      <c r="O789" s="83" t="s">
        <v>4603</v>
      </c>
    </row>
    <row r="790" spans="1:15" s="28" customFormat="1">
      <c r="A790" s="2" t="s">
        <v>5311</v>
      </c>
      <c r="B790" s="1"/>
      <c r="C790" s="1"/>
      <c r="D790" s="1" t="s">
        <v>5355</v>
      </c>
      <c r="E790" s="2" t="s">
        <v>711</v>
      </c>
      <c r="F790" s="1" t="s">
        <v>6863</v>
      </c>
      <c r="G790" s="3">
        <f>18.708*L790</f>
        <v>224.49599999999998</v>
      </c>
      <c r="H790" s="4">
        <v>41360</v>
      </c>
      <c r="I790" s="3" t="s">
        <v>778</v>
      </c>
      <c r="J790" s="3" t="s">
        <v>6864</v>
      </c>
      <c r="K790" s="3" t="s">
        <v>1084</v>
      </c>
      <c r="L790" s="3">
        <v>12</v>
      </c>
      <c r="M790" s="5" t="s">
        <v>6865</v>
      </c>
      <c r="N790" s="5" t="s">
        <v>706</v>
      </c>
      <c r="O790" s="83" t="s">
        <v>6865</v>
      </c>
    </row>
    <row r="791" spans="1:15" s="28" customFormat="1">
      <c r="A791" s="2" t="s">
        <v>5311</v>
      </c>
      <c r="B791" s="1"/>
      <c r="C791" s="1"/>
      <c r="D791" s="2" t="s">
        <v>5355</v>
      </c>
      <c r="E791" s="2" t="s">
        <v>4664</v>
      </c>
      <c r="F791" s="1" t="s">
        <v>1979</v>
      </c>
      <c r="G791" s="3">
        <f>18.708*L791</f>
        <v>243.20399999999998</v>
      </c>
      <c r="H791" s="4">
        <v>41360</v>
      </c>
      <c r="I791" s="3" t="s">
        <v>4710</v>
      </c>
      <c r="J791" s="3" t="s">
        <v>1980</v>
      </c>
      <c r="K791" s="3" t="s">
        <v>4685</v>
      </c>
      <c r="L791" s="3">
        <v>13</v>
      </c>
      <c r="M791" s="5" t="s">
        <v>1978</v>
      </c>
      <c r="N791" s="5" t="s">
        <v>4757</v>
      </c>
      <c r="O791" s="83" t="s">
        <v>1981</v>
      </c>
    </row>
    <row r="792" spans="1:15" s="28" customFormat="1">
      <c r="A792" s="2" t="s">
        <v>5311</v>
      </c>
      <c r="B792" s="1"/>
      <c r="C792" s="1"/>
      <c r="D792" s="1" t="s">
        <v>5355</v>
      </c>
      <c r="E792" s="2" t="s">
        <v>711</v>
      </c>
      <c r="F792" s="1" t="s">
        <v>1982</v>
      </c>
      <c r="G792" s="3">
        <f>18.708*L792</f>
        <v>130.95599999999999</v>
      </c>
      <c r="H792" s="4">
        <v>41360</v>
      </c>
      <c r="I792" s="3" t="s">
        <v>778</v>
      </c>
      <c r="J792" s="3" t="s">
        <v>1983</v>
      </c>
      <c r="K792" s="3" t="s">
        <v>1084</v>
      </c>
      <c r="L792" s="3">
        <v>7</v>
      </c>
      <c r="M792" s="5" t="s">
        <v>6866</v>
      </c>
      <c r="N792" s="5" t="s">
        <v>6867</v>
      </c>
      <c r="O792" s="83" t="s">
        <v>6866</v>
      </c>
    </row>
    <row r="793" spans="1:15" s="28" customFormat="1">
      <c r="A793" s="2" t="s">
        <v>5311</v>
      </c>
      <c r="B793" s="1"/>
      <c r="C793" s="1"/>
      <c r="D793" s="2" t="s">
        <v>5355</v>
      </c>
      <c r="E793" s="2" t="s">
        <v>4664</v>
      </c>
      <c r="F793" s="1" t="s">
        <v>1985</v>
      </c>
      <c r="G793" s="3">
        <f>18.708*L793</f>
        <v>149.66399999999999</v>
      </c>
      <c r="H793" s="4">
        <v>41360</v>
      </c>
      <c r="I793" s="3" t="s">
        <v>778</v>
      </c>
      <c r="J793" s="3" t="s">
        <v>8106</v>
      </c>
      <c r="K793" s="3" t="s">
        <v>1</v>
      </c>
      <c r="L793" s="3">
        <v>8</v>
      </c>
      <c r="M793" s="5" t="s">
        <v>1984</v>
      </c>
      <c r="N793" s="5" t="s">
        <v>1986</v>
      </c>
      <c r="O793" s="83" t="s">
        <v>1987</v>
      </c>
    </row>
    <row r="794" spans="1:15" s="28" customFormat="1">
      <c r="A794" s="2" t="s">
        <v>4680</v>
      </c>
      <c r="B794" s="1"/>
      <c r="C794" s="1"/>
      <c r="D794" s="2" t="s">
        <v>4681</v>
      </c>
      <c r="E794" s="2" t="s">
        <v>4664</v>
      </c>
      <c r="F794" s="1" t="s">
        <v>1988</v>
      </c>
      <c r="G794" s="3">
        <f t="shared" ref="G794:G800" si="27">29.101*L794</f>
        <v>174.60599999999999</v>
      </c>
      <c r="H794" s="4">
        <v>41365</v>
      </c>
      <c r="I794" s="3" t="s">
        <v>1989</v>
      </c>
      <c r="J794" s="3" t="s">
        <v>1990</v>
      </c>
      <c r="K794" s="3" t="s">
        <v>4743</v>
      </c>
      <c r="L794" s="3">
        <v>6</v>
      </c>
      <c r="M794" s="5" t="s">
        <v>1991</v>
      </c>
      <c r="N794" s="5" t="s">
        <v>1992</v>
      </c>
      <c r="O794" s="83" t="s">
        <v>1993</v>
      </c>
    </row>
    <row r="795" spans="1:15" s="28" customFormat="1">
      <c r="A795" s="2" t="s">
        <v>4680</v>
      </c>
      <c r="B795" s="1"/>
      <c r="C795" s="1"/>
      <c r="D795" s="2" t="s">
        <v>4681</v>
      </c>
      <c r="E795" s="2" t="s">
        <v>4664</v>
      </c>
      <c r="F795" s="1" t="s">
        <v>1994</v>
      </c>
      <c r="G795" s="3">
        <f t="shared" si="27"/>
        <v>203.70699999999999</v>
      </c>
      <c r="H795" s="4">
        <v>41365</v>
      </c>
      <c r="I795" s="3" t="s">
        <v>4683</v>
      </c>
      <c r="J795" s="3" t="s">
        <v>9634</v>
      </c>
      <c r="K795" s="3" t="s">
        <v>4743</v>
      </c>
      <c r="L795" s="3">
        <v>7</v>
      </c>
      <c r="M795" s="5" t="s">
        <v>1991</v>
      </c>
      <c r="N795" s="5" t="s">
        <v>1995</v>
      </c>
      <c r="O795" s="83" t="s">
        <v>1996</v>
      </c>
    </row>
    <row r="796" spans="1:15" s="28" customFormat="1">
      <c r="A796" s="2" t="s">
        <v>4680</v>
      </c>
      <c r="B796" s="1"/>
      <c r="C796" s="1"/>
      <c r="D796" s="2" t="s">
        <v>4681</v>
      </c>
      <c r="E796" s="2" t="s">
        <v>4664</v>
      </c>
      <c r="F796" s="1" t="s">
        <v>1997</v>
      </c>
      <c r="G796" s="3">
        <f t="shared" si="27"/>
        <v>174.60599999999999</v>
      </c>
      <c r="H796" s="4">
        <v>41365</v>
      </c>
      <c r="I796" s="3" t="s">
        <v>4683</v>
      </c>
      <c r="J796" s="3" t="s">
        <v>1998</v>
      </c>
      <c r="K796" s="3" t="s">
        <v>4743</v>
      </c>
      <c r="L796" s="3">
        <v>6</v>
      </c>
      <c r="M796" s="5" t="s">
        <v>1999</v>
      </c>
      <c r="N796" s="5" t="s">
        <v>5144</v>
      </c>
      <c r="O796" s="83" t="s">
        <v>1999</v>
      </c>
    </row>
    <row r="797" spans="1:15" s="28" customFormat="1">
      <c r="A797" s="2" t="s">
        <v>4680</v>
      </c>
      <c r="B797" s="1"/>
      <c r="C797" s="1"/>
      <c r="D797" s="2" t="s">
        <v>4681</v>
      </c>
      <c r="E797" s="2" t="s">
        <v>4664</v>
      </c>
      <c r="F797" s="1" t="s">
        <v>2000</v>
      </c>
      <c r="G797" s="3">
        <f t="shared" si="27"/>
        <v>174.60599999999999</v>
      </c>
      <c r="H797" s="4">
        <v>41365</v>
      </c>
      <c r="I797" s="3" t="s">
        <v>4683</v>
      </c>
      <c r="J797" s="3" t="s">
        <v>2001</v>
      </c>
      <c r="K797" s="3" t="s">
        <v>4743</v>
      </c>
      <c r="L797" s="3">
        <v>6</v>
      </c>
      <c r="M797" s="5" t="s">
        <v>1999</v>
      </c>
      <c r="N797" s="5" t="s">
        <v>5147</v>
      </c>
      <c r="O797" s="83" t="s">
        <v>2002</v>
      </c>
    </row>
    <row r="798" spans="1:15" s="28" customFormat="1">
      <c r="A798" s="2" t="s">
        <v>4680</v>
      </c>
      <c r="B798" s="1"/>
      <c r="C798" s="1"/>
      <c r="D798" s="2" t="s">
        <v>4681</v>
      </c>
      <c r="E798" s="2" t="s">
        <v>4664</v>
      </c>
      <c r="F798" s="1" t="s">
        <v>2003</v>
      </c>
      <c r="G798" s="3">
        <f t="shared" si="27"/>
        <v>174.60599999999999</v>
      </c>
      <c r="H798" s="4">
        <v>41365</v>
      </c>
      <c r="I798" s="3" t="s">
        <v>4683</v>
      </c>
      <c r="J798" s="3" t="s">
        <v>2004</v>
      </c>
      <c r="K798" s="3" t="s">
        <v>4743</v>
      </c>
      <c r="L798" s="3">
        <v>6</v>
      </c>
      <c r="M798" s="5" t="s">
        <v>1999</v>
      </c>
      <c r="N798" s="5" t="s">
        <v>5151</v>
      </c>
      <c r="O798" s="83" t="s">
        <v>2005</v>
      </c>
    </row>
    <row r="799" spans="1:15" s="28" customFormat="1">
      <c r="A799" s="2" t="s">
        <v>4680</v>
      </c>
      <c r="B799" s="1"/>
      <c r="C799" s="1"/>
      <c r="D799" s="2" t="s">
        <v>4681</v>
      </c>
      <c r="E799" s="2" t="s">
        <v>4664</v>
      </c>
      <c r="F799" s="1" t="s">
        <v>2006</v>
      </c>
      <c r="G799" s="3">
        <f t="shared" si="27"/>
        <v>203.70699999999999</v>
      </c>
      <c r="H799" s="4">
        <v>41365</v>
      </c>
      <c r="I799" s="3" t="s">
        <v>4683</v>
      </c>
      <c r="J799" s="3" t="s">
        <v>2007</v>
      </c>
      <c r="K799" s="3" t="s">
        <v>4743</v>
      </c>
      <c r="L799" s="3">
        <v>7</v>
      </c>
      <c r="M799" s="5" t="s">
        <v>1999</v>
      </c>
      <c r="N799" s="5" t="s">
        <v>5154</v>
      </c>
      <c r="O799" s="83" t="s">
        <v>2008</v>
      </c>
    </row>
    <row r="800" spans="1:15" s="28" customFormat="1">
      <c r="A800" s="2" t="s">
        <v>4680</v>
      </c>
      <c r="B800" s="1"/>
      <c r="C800" s="1"/>
      <c r="D800" s="2" t="s">
        <v>4681</v>
      </c>
      <c r="E800" s="2" t="s">
        <v>4664</v>
      </c>
      <c r="F800" s="1" t="s">
        <v>2009</v>
      </c>
      <c r="G800" s="3">
        <f t="shared" si="27"/>
        <v>116.404</v>
      </c>
      <c r="H800" s="4">
        <v>41365</v>
      </c>
      <c r="I800" s="3" t="s">
        <v>4683</v>
      </c>
      <c r="J800" s="3" t="s">
        <v>2010</v>
      </c>
      <c r="K800" s="3" t="s">
        <v>4743</v>
      </c>
      <c r="L800" s="3">
        <v>4</v>
      </c>
      <c r="M800" s="5" t="s">
        <v>2011</v>
      </c>
      <c r="N800" s="5" t="s">
        <v>6040</v>
      </c>
      <c r="O800" s="83" t="s">
        <v>2011</v>
      </c>
    </row>
    <row r="801" spans="1:15" s="28" customFormat="1">
      <c r="A801" s="2" t="s">
        <v>5042</v>
      </c>
      <c r="B801" s="1"/>
      <c r="C801" s="1"/>
      <c r="D801" s="2" t="s">
        <v>4690</v>
      </c>
      <c r="E801" s="2" t="s">
        <v>4664</v>
      </c>
      <c r="F801" s="1" t="s">
        <v>2012</v>
      </c>
      <c r="G801" s="3">
        <f t="shared" ref="G801:G808" si="28">18.708*L801</f>
        <v>224.49599999999998</v>
      </c>
      <c r="H801" s="4">
        <v>41365</v>
      </c>
      <c r="I801" s="3" t="s">
        <v>4683</v>
      </c>
      <c r="J801" s="3" t="s">
        <v>2013</v>
      </c>
      <c r="K801" s="3" t="s">
        <v>4685</v>
      </c>
      <c r="L801" s="3">
        <v>12</v>
      </c>
      <c r="M801" s="5" t="s">
        <v>2014</v>
      </c>
      <c r="N801" s="5" t="s">
        <v>4761</v>
      </c>
      <c r="O801" s="83" t="s">
        <v>2014</v>
      </c>
    </row>
    <row r="802" spans="1:15" s="28" customFormat="1">
      <c r="A802" s="2" t="s">
        <v>5042</v>
      </c>
      <c r="B802" s="1"/>
      <c r="C802" s="1"/>
      <c r="D802" s="2" t="s">
        <v>4690</v>
      </c>
      <c r="E802" s="2" t="s">
        <v>4664</v>
      </c>
      <c r="F802" s="1" t="s">
        <v>2015</v>
      </c>
      <c r="G802" s="3">
        <f t="shared" si="28"/>
        <v>243.20399999999998</v>
      </c>
      <c r="H802" s="4">
        <v>41365</v>
      </c>
      <c r="I802" s="3" t="s">
        <v>4683</v>
      </c>
      <c r="J802" s="3" t="s">
        <v>2016</v>
      </c>
      <c r="K802" s="3" t="s">
        <v>4685</v>
      </c>
      <c r="L802" s="3">
        <v>13</v>
      </c>
      <c r="M802" s="5" t="s">
        <v>2014</v>
      </c>
      <c r="N802" s="5" t="s">
        <v>4757</v>
      </c>
      <c r="O802" s="83" t="s">
        <v>2017</v>
      </c>
    </row>
    <row r="803" spans="1:15" s="28" customFormat="1">
      <c r="A803" s="2" t="s">
        <v>5042</v>
      </c>
      <c r="B803" s="1"/>
      <c r="C803" s="1"/>
      <c r="D803" s="2" t="s">
        <v>4690</v>
      </c>
      <c r="E803" s="2" t="s">
        <v>4664</v>
      </c>
      <c r="F803" s="1" t="s">
        <v>2018</v>
      </c>
      <c r="G803" s="3">
        <f t="shared" si="28"/>
        <v>93.539999999999992</v>
      </c>
      <c r="H803" s="4">
        <v>41365</v>
      </c>
      <c r="I803" s="3" t="s">
        <v>4683</v>
      </c>
      <c r="J803" s="3" t="s">
        <v>2019</v>
      </c>
      <c r="K803" s="3" t="s">
        <v>4685</v>
      </c>
      <c r="L803" s="3">
        <v>5</v>
      </c>
      <c r="M803" s="5" t="s">
        <v>2020</v>
      </c>
      <c r="N803" s="5" t="s">
        <v>2021</v>
      </c>
      <c r="O803" s="83" t="s">
        <v>2020</v>
      </c>
    </row>
    <row r="804" spans="1:15" s="28" customFormat="1">
      <c r="A804" s="2" t="s">
        <v>5042</v>
      </c>
      <c r="B804" s="1"/>
      <c r="C804" s="1"/>
      <c r="D804" s="2" t="s">
        <v>4690</v>
      </c>
      <c r="E804" s="2" t="s">
        <v>4664</v>
      </c>
      <c r="F804" s="1" t="s">
        <v>2022</v>
      </c>
      <c r="G804" s="3">
        <f t="shared" si="28"/>
        <v>93.539999999999992</v>
      </c>
      <c r="H804" s="4">
        <v>41365</v>
      </c>
      <c r="I804" s="3" t="s">
        <v>4683</v>
      </c>
      <c r="J804" s="3" t="s">
        <v>2023</v>
      </c>
      <c r="K804" s="3" t="s">
        <v>4685</v>
      </c>
      <c r="L804" s="3">
        <v>5</v>
      </c>
      <c r="M804" s="5" t="s">
        <v>2024</v>
      </c>
      <c r="N804" s="5" t="s">
        <v>3348</v>
      </c>
      <c r="O804" s="83" t="s">
        <v>2024</v>
      </c>
    </row>
    <row r="805" spans="1:15" s="28" customFormat="1">
      <c r="A805" s="2" t="s">
        <v>5042</v>
      </c>
      <c r="B805" s="1"/>
      <c r="C805" s="1"/>
      <c r="D805" s="2" t="s">
        <v>4690</v>
      </c>
      <c r="E805" s="2" t="s">
        <v>4664</v>
      </c>
      <c r="F805" s="1" t="s">
        <v>2025</v>
      </c>
      <c r="G805" s="3">
        <f t="shared" si="28"/>
        <v>168.37199999999999</v>
      </c>
      <c r="H805" s="4">
        <v>41365</v>
      </c>
      <c r="I805" s="3" t="s">
        <v>4683</v>
      </c>
      <c r="J805" s="3" t="s">
        <v>2026</v>
      </c>
      <c r="K805" s="3" t="s">
        <v>4685</v>
      </c>
      <c r="L805" s="3">
        <v>9</v>
      </c>
      <c r="M805" s="5" t="s">
        <v>2027</v>
      </c>
      <c r="N805" s="5" t="s">
        <v>2028</v>
      </c>
      <c r="O805" s="83" t="s">
        <v>11885</v>
      </c>
    </row>
    <row r="806" spans="1:15" s="28" customFormat="1">
      <c r="A806" s="2" t="s">
        <v>5042</v>
      </c>
      <c r="B806" s="1"/>
      <c r="C806" s="1"/>
      <c r="D806" s="2" t="s">
        <v>4690</v>
      </c>
      <c r="E806" s="2" t="s">
        <v>4664</v>
      </c>
      <c r="F806" s="1" t="s">
        <v>2029</v>
      </c>
      <c r="G806" s="3">
        <f t="shared" si="28"/>
        <v>168.37199999999999</v>
      </c>
      <c r="H806" s="4">
        <v>41365</v>
      </c>
      <c r="I806" s="3" t="s">
        <v>4683</v>
      </c>
      <c r="J806" s="3" t="s">
        <v>2030</v>
      </c>
      <c r="K806" s="3" t="s">
        <v>4685</v>
      </c>
      <c r="L806" s="3">
        <v>9</v>
      </c>
      <c r="M806" s="5" t="s">
        <v>2027</v>
      </c>
      <c r="N806" s="5" t="s">
        <v>2031</v>
      </c>
      <c r="O806" s="83" t="s">
        <v>2032</v>
      </c>
    </row>
    <row r="807" spans="1:15" s="28" customFormat="1">
      <c r="A807" s="30" t="s">
        <v>4118</v>
      </c>
      <c r="B807" s="1"/>
      <c r="C807" s="1"/>
      <c r="D807" s="2" t="s">
        <v>5534</v>
      </c>
      <c r="E807" s="2" t="s">
        <v>4664</v>
      </c>
      <c r="F807" s="1" t="s">
        <v>2033</v>
      </c>
      <c r="G807" s="3">
        <f t="shared" si="28"/>
        <v>18.707999999999998</v>
      </c>
      <c r="H807" s="4">
        <v>41365</v>
      </c>
      <c r="I807" s="3" t="s">
        <v>4120</v>
      </c>
      <c r="J807" s="3" t="s">
        <v>2034</v>
      </c>
      <c r="K807" s="3" t="s">
        <v>4743</v>
      </c>
      <c r="L807" s="3">
        <v>1</v>
      </c>
      <c r="M807" s="5" t="s">
        <v>2035</v>
      </c>
      <c r="N807" s="5" t="s">
        <v>2036</v>
      </c>
      <c r="O807" s="83" t="s">
        <v>2037</v>
      </c>
    </row>
    <row r="808" spans="1:15" s="28" customFormat="1">
      <c r="A808" s="30" t="s">
        <v>4118</v>
      </c>
      <c r="B808" s="1"/>
      <c r="C808" s="1"/>
      <c r="D808" s="2" t="s">
        <v>5534</v>
      </c>
      <c r="E808" s="2" t="s">
        <v>4664</v>
      </c>
      <c r="F808" s="1" t="s">
        <v>2038</v>
      </c>
      <c r="G808" s="3">
        <f t="shared" si="28"/>
        <v>37.415999999999997</v>
      </c>
      <c r="H808" s="4">
        <v>41365</v>
      </c>
      <c r="I808" s="3" t="s">
        <v>8746</v>
      </c>
      <c r="J808" s="3" t="s">
        <v>12052</v>
      </c>
      <c r="K808" s="3" t="s">
        <v>4743</v>
      </c>
      <c r="L808" s="3">
        <v>2</v>
      </c>
      <c r="M808" s="5" t="s">
        <v>2039</v>
      </c>
      <c r="N808" s="5" t="s">
        <v>2040</v>
      </c>
      <c r="O808" s="83" t="s">
        <v>2039</v>
      </c>
    </row>
    <row r="809" spans="1:15" s="28" customFormat="1">
      <c r="A809" s="2" t="s">
        <v>3604</v>
      </c>
      <c r="B809" s="1"/>
      <c r="C809" s="1"/>
      <c r="D809" s="2" t="s">
        <v>3605</v>
      </c>
      <c r="E809" s="2" t="s">
        <v>4664</v>
      </c>
      <c r="F809" s="1" t="s">
        <v>2041</v>
      </c>
      <c r="G809" s="3">
        <f t="shared" ref="G809:G826" si="29">17.498*L809</f>
        <v>174.98000000000002</v>
      </c>
      <c r="H809" s="4">
        <v>41365</v>
      </c>
      <c r="I809" s="3" t="s">
        <v>4692</v>
      </c>
      <c r="J809" s="3" t="s">
        <v>2042</v>
      </c>
      <c r="K809" s="3" t="s">
        <v>4685</v>
      </c>
      <c r="L809" s="3">
        <v>10</v>
      </c>
      <c r="M809" s="5" t="s">
        <v>1930</v>
      </c>
      <c r="N809" s="5" t="s">
        <v>5635</v>
      </c>
      <c r="O809" s="83" t="s">
        <v>2043</v>
      </c>
    </row>
    <row r="810" spans="1:15" s="28" customFormat="1">
      <c r="A810" s="2" t="s">
        <v>5872</v>
      </c>
      <c r="B810" s="1"/>
      <c r="C810" s="1"/>
      <c r="D810" s="2" t="s">
        <v>5965</v>
      </c>
      <c r="E810" s="2" t="s">
        <v>4664</v>
      </c>
      <c r="F810" s="1" t="s">
        <v>2044</v>
      </c>
      <c r="G810" s="3">
        <f t="shared" si="29"/>
        <v>209.976</v>
      </c>
      <c r="H810" s="4">
        <v>41365</v>
      </c>
      <c r="I810" s="3" t="s">
        <v>4692</v>
      </c>
      <c r="J810" s="3" t="s">
        <v>2045</v>
      </c>
      <c r="K810" s="3" t="s">
        <v>4685</v>
      </c>
      <c r="L810" s="3">
        <v>12</v>
      </c>
      <c r="M810" s="5" t="s">
        <v>2046</v>
      </c>
      <c r="N810" s="5" t="s">
        <v>4761</v>
      </c>
      <c r="O810" s="83" t="s">
        <v>2046</v>
      </c>
    </row>
    <row r="811" spans="1:15" s="28" customFormat="1">
      <c r="A811" s="2" t="s">
        <v>5872</v>
      </c>
      <c r="B811" s="1"/>
      <c r="C811" s="1"/>
      <c r="D811" s="2" t="s">
        <v>5965</v>
      </c>
      <c r="E811" s="2" t="s">
        <v>4664</v>
      </c>
      <c r="F811" s="1" t="s">
        <v>2047</v>
      </c>
      <c r="G811" s="3">
        <f t="shared" si="29"/>
        <v>227.47400000000002</v>
      </c>
      <c r="H811" s="4">
        <v>41365</v>
      </c>
      <c r="I811" s="3" t="s">
        <v>4692</v>
      </c>
      <c r="J811" s="3" t="s">
        <v>2048</v>
      </c>
      <c r="K811" s="3" t="s">
        <v>4685</v>
      </c>
      <c r="L811" s="3">
        <v>13</v>
      </c>
      <c r="M811" s="5" t="s">
        <v>2046</v>
      </c>
      <c r="N811" s="5" t="s">
        <v>4757</v>
      </c>
      <c r="O811" s="83" t="s">
        <v>2049</v>
      </c>
    </row>
    <row r="812" spans="1:15" s="28" customFormat="1">
      <c r="A812" s="2" t="s">
        <v>5872</v>
      </c>
      <c r="B812" s="1"/>
      <c r="C812" s="1"/>
      <c r="D812" s="2" t="s">
        <v>5965</v>
      </c>
      <c r="E812" s="2" t="s">
        <v>4664</v>
      </c>
      <c r="F812" s="1" t="s">
        <v>2050</v>
      </c>
      <c r="G812" s="3">
        <f t="shared" si="29"/>
        <v>87.490000000000009</v>
      </c>
      <c r="H812" s="4">
        <v>41365</v>
      </c>
      <c r="I812" s="3" t="s">
        <v>4692</v>
      </c>
      <c r="J812" s="3" t="s">
        <v>2051</v>
      </c>
      <c r="K812" s="3" t="s">
        <v>4685</v>
      </c>
      <c r="L812" s="3">
        <v>5</v>
      </c>
      <c r="M812" s="5" t="s">
        <v>2052</v>
      </c>
      <c r="N812" s="5" t="s">
        <v>5849</v>
      </c>
      <c r="O812" s="83" t="s">
        <v>2052</v>
      </c>
    </row>
    <row r="813" spans="1:15" s="28" customFormat="1">
      <c r="A813" s="2" t="s">
        <v>5832</v>
      </c>
      <c r="B813" s="1"/>
      <c r="C813" s="1"/>
      <c r="D813" s="1" t="s">
        <v>5833</v>
      </c>
      <c r="E813" s="2" t="s">
        <v>4664</v>
      </c>
      <c r="F813" s="1" t="s">
        <v>4326</v>
      </c>
      <c r="G813" s="3">
        <f t="shared" si="29"/>
        <v>104.988</v>
      </c>
      <c r="H813" s="4">
        <v>41365</v>
      </c>
      <c r="I813" s="3" t="s">
        <v>5835</v>
      </c>
      <c r="J813" s="3" t="s">
        <v>4327</v>
      </c>
      <c r="K813" s="3" t="s">
        <v>4685</v>
      </c>
      <c r="L813" s="3">
        <v>6</v>
      </c>
      <c r="M813" s="5" t="s">
        <v>4061</v>
      </c>
      <c r="N813" s="5" t="s">
        <v>5151</v>
      </c>
      <c r="O813" s="83" t="s">
        <v>4328</v>
      </c>
    </row>
    <row r="814" spans="1:15" s="28" customFormat="1">
      <c r="A814" s="2" t="s">
        <v>5818</v>
      </c>
      <c r="B814" s="1"/>
      <c r="C814" s="1"/>
      <c r="D814" s="2" t="s">
        <v>5819</v>
      </c>
      <c r="E814" s="2" t="s">
        <v>4664</v>
      </c>
      <c r="F814" s="1" t="s">
        <v>2053</v>
      </c>
      <c r="G814" s="3">
        <f t="shared" si="29"/>
        <v>209.976</v>
      </c>
      <c r="H814" s="4">
        <v>41365</v>
      </c>
      <c r="I814" s="3" t="s">
        <v>4692</v>
      </c>
      <c r="J814" s="3" t="s">
        <v>2054</v>
      </c>
      <c r="K814" s="3" t="s">
        <v>4685</v>
      </c>
      <c r="L814" s="3">
        <v>12</v>
      </c>
      <c r="M814" s="5" t="s">
        <v>4126</v>
      </c>
      <c r="N814" s="5" t="s">
        <v>1918</v>
      </c>
      <c r="O814" s="83" t="s">
        <v>2055</v>
      </c>
    </row>
    <row r="815" spans="1:15" s="28" customFormat="1">
      <c r="A815" s="2" t="s">
        <v>5865</v>
      </c>
      <c r="B815" s="1"/>
      <c r="C815" s="1"/>
      <c r="D815" s="2" t="s">
        <v>5866</v>
      </c>
      <c r="E815" s="2" t="s">
        <v>4664</v>
      </c>
      <c r="F815" s="1" t="s">
        <v>2056</v>
      </c>
      <c r="G815" s="3">
        <f t="shared" si="29"/>
        <v>209.976</v>
      </c>
      <c r="H815" s="4">
        <v>41365</v>
      </c>
      <c r="I815" s="3" t="s">
        <v>4692</v>
      </c>
      <c r="J815" s="3" t="s">
        <v>2057</v>
      </c>
      <c r="K815" s="3" t="s">
        <v>4743</v>
      </c>
      <c r="L815" s="3">
        <v>12</v>
      </c>
      <c r="M815" s="5" t="s">
        <v>2058</v>
      </c>
      <c r="N815" s="5" t="s">
        <v>4761</v>
      </c>
      <c r="O815" s="83" t="s">
        <v>2058</v>
      </c>
    </row>
    <row r="816" spans="1:15" s="28" customFormat="1">
      <c r="A816" s="2" t="s">
        <v>6094</v>
      </c>
      <c r="B816" s="1"/>
      <c r="C816" s="1"/>
      <c r="D816" s="1" t="s">
        <v>5763</v>
      </c>
      <c r="E816" s="2" t="s">
        <v>4664</v>
      </c>
      <c r="F816" s="1" t="s">
        <v>4604</v>
      </c>
      <c r="G816" s="3">
        <f t="shared" si="29"/>
        <v>174.98000000000002</v>
      </c>
      <c r="H816" s="4">
        <v>41365</v>
      </c>
      <c r="I816" s="3" t="s">
        <v>5655</v>
      </c>
      <c r="J816" s="3" t="s">
        <v>4605</v>
      </c>
      <c r="K816" s="3" t="s">
        <v>4685</v>
      </c>
      <c r="L816" s="3">
        <v>10</v>
      </c>
      <c r="M816" s="5" t="s">
        <v>4606</v>
      </c>
      <c r="N816" s="5" t="s">
        <v>5402</v>
      </c>
      <c r="O816" s="83" t="s">
        <v>4607</v>
      </c>
    </row>
    <row r="817" spans="1:15" s="28" customFormat="1">
      <c r="A817" s="2" t="s">
        <v>6094</v>
      </c>
      <c r="B817" s="1"/>
      <c r="C817" s="1"/>
      <c r="D817" s="1" t="s">
        <v>5763</v>
      </c>
      <c r="E817" s="2" t="s">
        <v>4664</v>
      </c>
      <c r="F817" s="1" t="s">
        <v>4608</v>
      </c>
      <c r="G817" s="3">
        <f t="shared" si="29"/>
        <v>174.98000000000002</v>
      </c>
      <c r="H817" s="4">
        <v>41365</v>
      </c>
      <c r="I817" s="3" t="s">
        <v>5655</v>
      </c>
      <c r="J817" s="3" t="s">
        <v>4609</v>
      </c>
      <c r="K817" s="3" t="s">
        <v>4685</v>
      </c>
      <c r="L817" s="3">
        <v>10</v>
      </c>
      <c r="M817" s="5" t="s">
        <v>4610</v>
      </c>
      <c r="N817" s="5" t="s">
        <v>5402</v>
      </c>
      <c r="O817" s="83" t="s">
        <v>4610</v>
      </c>
    </row>
    <row r="818" spans="1:15" s="28" customFormat="1">
      <c r="A818" s="2" t="s">
        <v>6094</v>
      </c>
      <c r="B818" s="1"/>
      <c r="C818" s="1"/>
      <c r="D818" s="1" t="s">
        <v>5763</v>
      </c>
      <c r="E818" s="2" t="s">
        <v>4664</v>
      </c>
      <c r="F818" s="1" t="s">
        <v>4611</v>
      </c>
      <c r="G818" s="3">
        <f t="shared" si="29"/>
        <v>209.976</v>
      </c>
      <c r="H818" s="4">
        <v>41365</v>
      </c>
      <c r="I818" s="3" t="s">
        <v>5655</v>
      </c>
      <c r="J818" s="3" t="s">
        <v>4612</v>
      </c>
      <c r="K818" s="3" t="s">
        <v>4685</v>
      </c>
      <c r="L818" s="3">
        <v>12</v>
      </c>
      <c r="M818" s="5" t="s">
        <v>4613</v>
      </c>
      <c r="N818" s="5" t="s">
        <v>4770</v>
      </c>
      <c r="O818" s="83" t="s">
        <v>4613</v>
      </c>
    </row>
    <row r="819" spans="1:15" s="28" customFormat="1">
      <c r="A819" s="2" t="s">
        <v>6094</v>
      </c>
      <c r="B819" s="1"/>
      <c r="C819" s="1"/>
      <c r="D819" s="1" t="s">
        <v>5763</v>
      </c>
      <c r="E819" s="2" t="s">
        <v>4664</v>
      </c>
      <c r="F819" s="1" t="s">
        <v>1733</v>
      </c>
      <c r="G819" s="3">
        <f t="shared" si="29"/>
        <v>227.47400000000002</v>
      </c>
      <c r="H819" s="4">
        <v>41365</v>
      </c>
      <c r="I819" s="3" t="s">
        <v>5655</v>
      </c>
      <c r="J819" s="3" t="s">
        <v>1734</v>
      </c>
      <c r="K819" s="3" t="s">
        <v>4685</v>
      </c>
      <c r="L819" s="3">
        <v>13</v>
      </c>
      <c r="M819" s="5" t="s">
        <v>4613</v>
      </c>
      <c r="N819" s="5" t="s">
        <v>4774</v>
      </c>
      <c r="O819" s="83" t="s">
        <v>1735</v>
      </c>
    </row>
    <row r="820" spans="1:15" s="28" customFormat="1">
      <c r="A820" s="2" t="s">
        <v>6094</v>
      </c>
      <c r="B820" s="1"/>
      <c r="C820" s="1"/>
      <c r="D820" s="2" t="s">
        <v>5763</v>
      </c>
      <c r="E820" s="2" t="s">
        <v>4664</v>
      </c>
      <c r="F820" s="1" t="s">
        <v>2059</v>
      </c>
      <c r="G820" s="3">
        <f t="shared" si="29"/>
        <v>122.486</v>
      </c>
      <c r="H820" s="4">
        <v>41365</v>
      </c>
      <c r="I820" s="3" t="s">
        <v>5655</v>
      </c>
      <c r="J820" s="3" t="s">
        <v>2060</v>
      </c>
      <c r="K820" s="3" t="s">
        <v>4685</v>
      </c>
      <c r="L820" s="3">
        <v>7</v>
      </c>
      <c r="M820" s="5" t="s">
        <v>2061</v>
      </c>
      <c r="N820" s="5" t="s">
        <v>6051</v>
      </c>
      <c r="O820" s="83" t="s">
        <v>2061</v>
      </c>
    </row>
    <row r="821" spans="1:15" s="28" customFormat="1">
      <c r="A821" s="2" t="s">
        <v>871</v>
      </c>
      <c r="B821" s="1"/>
      <c r="C821" s="1"/>
      <c r="D821" s="1" t="s">
        <v>6841</v>
      </c>
      <c r="E821" s="2" t="s">
        <v>711</v>
      </c>
      <c r="F821" s="1" t="s">
        <v>6868</v>
      </c>
      <c r="G821" s="3">
        <f t="shared" si="29"/>
        <v>157.482</v>
      </c>
      <c r="H821" s="4">
        <v>41365</v>
      </c>
      <c r="I821" s="3" t="s">
        <v>878</v>
      </c>
      <c r="J821" s="3" t="s">
        <v>6869</v>
      </c>
      <c r="K821" s="3" t="s">
        <v>1084</v>
      </c>
      <c r="L821" s="3">
        <v>9</v>
      </c>
      <c r="M821" s="5" t="s">
        <v>6870</v>
      </c>
      <c r="N821" s="5" t="s">
        <v>6871</v>
      </c>
      <c r="O821" s="83" t="s">
        <v>6872</v>
      </c>
    </row>
    <row r="822" spans="1:15" s="28" customFormat="1">
      <c r="A822" s="2" t="s">
        <v>6142</v>
      </c>
      <c r="B822" s="1"/>
      <c r="C822" s="1"/>
      <c r="D822" s="2" t="s">
        <v>5763</v>
      </c>
      <c r="E822" s="2" t="s">
        <v>4664</v>
      </c>
      <c r="F822" s="1" t="s">
        <v>2062</v>
      </c>
      <c r="G822" s="3">
        <f t="shared" si="29"/>
        <v>157.482</v>
      </c>
      <c r="H822" s="4">
        <v>41365</v>
      </c>
      <c r="I822" s="3" t="s">
        <v>4692</v>
      </c>
      <c r="J822" s="3" t="s">
        <v>2063</v>
      </c>
      <c r="K822" s="3" t="s">
        <v>4685</v>
      </c>
      <c r="L822" s="3">
        <v>9</v>
      </c>
      <c r="M822" s="5" t="s">
        <v>2061</v>
      </c>
      <c r="N822" s="5" t="s">
        <v>3395</v>
      </c>
      <c r="O822" s="83" t="s">
        <v>2064</v>
      </c>
    </row>
    <row r="823" spans="1:15" s="28" customFormat="1">
      <c r="A823" s="2" t="s">
        <v>6142</v>
      </c>
      <c r="B823" s="1"/>
      <c r="C823" s="1"/>
      <c r="D823" s="2" t="s">
        <v>5763</v>
      </c>
      <c r="E823" s="2" t="s">
        <v>4664</v>
      </c>
      <c r="F823" s="1" t="s">
        <v>2065</v>
      </c>
      <c r="G823" s="3">
        <f t="shared" si="29"/>
        <v>192.47800000000001</v>
      </c>
      <c r="H823" s="4">
        <v>41365</v>
      </c>
      <c r="I823" s="3" t="s">
        <v>4692</v>
      </c>
      <c r="J823" s="3" t="s">
        <v>2066</v>
      </c>
      <c r="K823" s="3" t="s">
        <v>4685</v>
      </c>
      <c r="L823" s="3">
        <v>11</v>
      </c>
      <c r="M823" s="5" t="s">
        <v>2067</v>
      </c>
      <c r="N823" s="5" t="s">
        <v>4382</v>
      </c>
      <c r="O823" s="83" t="s">
        <v>2067</v>
      </c>
    </row>
    <row r="824" spans="1:15" s="28" customFormat="1">
      <c r="A824" s="2" t="s">
        <v>3365</v>
      </c>
      <c r="B824" s="1"/>
      <c r="C824" s="1"/>
      <c r="D824" s="2" t="s">
        <v>3366</v>
      </c>
      <c r="E824" s="2" t="s">
        <v>4664</v>
      </c>
      <c r="F824" s="1" t="s">
        <v>2068</v>
      </c>
      <c r="G824" s="3">
        <f t="shared" si="29"/>
        <v>87.490000000000009</v>
      </c>
      <c r="H824" s="4">
        <v>41365</v>
      </c>
      <c r="I824" s="3" t="s">
        <v>4692</v>
      </c>
      <c r="J824" s="3" t="s">
        <v>2069</v>
      </c>
      <c r="K824" s="3" t="s">
        <v>4685</v>
      </c>
      <c r="L824" s="3">
        <v>5</v>
      </c>
      <c r="M824" s="5" t="s">
        <v>1952</v>
      </c>
      <c r="N824" s="5" t="s">
        <v>1955</v>
      </c>
      <c r="O824" s="83" t="s">
        <v>2070</v>
      </c>
    </row>
    <row r="825" spans="1:15" s="28" customFormat="1">
      <c r="A825" s="2" t="s">
        <v>3365</v>
      </c>
      <c r="B825" s="1"/>
      <c r="C825" s="1"/>
      <c r="D825" s="2" t="s">
        <v>3366</v>
      </c>
      <c r="E825" s="2" t="s">
        <v>4664</v>
      </c>
      <c r="F825" s="1" t="s">
        <v>2071</v>
      </c>
      <c r="G825" s="3">
        <f t="shared" si="29"/>
        <v>122.486</v>
      </c>
      <c r="H825" s="4">
        <v>41365</v>
      </c>
      <c r="I825" s="3" t="s">
        <v>4692</v>
      </c>
      <c r="J825" s="3" t="s">
        <v>2072</v>
      </c>
      <c r="K825" s="3" t="s">
        <v>4685</v>
      </c>
      <c r="L825" s="3">
        <v>7</v>
      </c>
      <c r="M825" s="5" t="s">
        <v>2073</v>
      </c>
      <c r="N825" s="5" t="s">
        <v>4815</v>
      </c>
      <c r="O825" s="83" t="s">
        <v>2073</v>
      </c>
    </row>
    <row r="826" spans="1:15" s="28" customFormat="1">
      <c r="A826" s="2" t="s">
        <v>3365</v>
      </c>
      <c r="B826" s="1"/>
      <c r="C826" s="1"/>
      <c r="D826" s="2" t="s">
        <v>3366</v>
      </c>
      <c r="E826" s="2" t="s">
        <v>4664</v>
      </c>
      <c r="F826" s="1" t="s">
        <v>2074</v>
      </c>
      <c r="G826" s="3">
        <f t="shared" si="29"/>
        <v>139.98400000000001</v>
      </c>
      <c r="H826" s="4">
        <v>41365</v>
      </c>
      <c r="I826" s="3" t="s">
        <v>307</v>
      </c>
      <c r="J826" s="3" t="s">
        <v>9500</v>
      </c>
      <c r="K826" s="3" t="s">
        <v>4685</v>
      </c>
      <c r="L826" s="3">
        <v>8</v>
      </c>
      <c r="M826" s="5" t="s">
        <v>2073</v>
      </c>
      <c r="N826" s="5" t="s">
        <v>2075</v>
      </c>
      <c r="O826" s="83" t="s">
        <v>2076</v>
      </c>
    </row>
    <row r="827" spans="1:15" s="28" customFormat="1">
      <c r="A827" s="30" t="s">
        <v>3444</v>
      </c>
      <c r="B827" s="1"/>
      <c r="C827" s="1"/>
      <c r="D827" s="2" t="s">
        <v>3445</v>
      </c>
      <c r="E827" s="2" t="s">
        <v>4664</v>
      </c>
      <c r="F827" s="1" t="s">
        <v>2077</v>
      </c>
      <c r="G827" s="3">
        <f>14.405*L827</f>
        <v>172.85999999999999</v>
      </c>
      <c r="H827" s="4">
        <v>41365</v>
      </c>
      <c r="I827" s="3" t="s">
        <v>5835</v>
      </c>
      <c r="J827" s="3" t="s">
        <v>2078</v>
      </c>
      <c r="K827" s="3" t="s">
        <v>4685</v>
      </c>
      <c r="L827" s="3">
        <v>12</v>
      </c>
      <c r="M827" s="5" t="s">
        <v>2079</v>
      </c>
      <c r="N827" s="5" t="s">
        <v>2080</v>
      </c>
      <c r="O827" s="83" t="s">
        <v>2079</v>
      </c>
    </row>
    <row r="828" spans="1:15" s="28" customFormat="1">
      <c r="A828" s="2" t="s">
        <v>5706</v>
      </c>
      <c r="B828" s="1"/>
      <c r="C828" s="1"/>
      <c r="D828" s="2" t="s">
        <v>5489</v>
      </c>
      <c r="E828" s="2" t="s">
        <v>4664</v>
      </c>
      <c r="F828" s="1" t="s">
        <v>2081</v>
      </c>
      <c r="G828" s="3">
        <f t="shared" ref="G828:G835" si="30">17.712*L828</f>
        <v>70.847999999999999</v>
      </c>
      <c r="H828" s="4">
        <v>41365</v>
      </c>
      <c r="I828" s="3" t="s">
        <v>4692</v>
      </c>
      <c r="J828" s="3" t="s">
        <v>2082</v>
      </c>
      <c r="K828" s="3" t="s">
        <v>4685</v>
      </c>
      <c r="L828" s="3">
        <v>4</v>
      </c>
      <c r="M828" s="5" t="s">
        <v>3458</v>
      </c>
      <c r="N828" s="5" t="s">
        <v>3182</v>
      </c>
      <c r="O828" s="83" t="s">
        <v>2083</v>
      </c>
    </row>
    <row r="829" spans="1:15" s="28" customFormat="1">
      <c r="A829" s="2" t="s">
        <v>5706</v>
      </c>
      <c r="B829" s="1"/>
      <c r="C829" s="1"/>
      <c r="D829" s="2" t="s">
        <v>5489</v>
      </c>
      <c r="E829" s="2" t="s">
        <v>4664</v>
      </c>
      <c r="F829" s="1" t="s">
        <v>2084</v>
      </c>
      <c r="G829" s="3">
        <f t="shared" si="30"/>
        <v>177.12</v>
      </c>
      <c r="H829" s="4">
        <v>41365</v>
      </c>
      <c r="I829" s="3" t="s">
        <v>4692</v>
      </c>
      <c r="J829" s="3" t="s">
        <v>2085</v>
      </c>
      <c r="K829" s="3" t="s">
        <v>4685</v>
      </c>
      <c r="L829" s="3">
        <v>10</v>
      </c>
      <c r="M829" s="5" t="s">
        <v>2086</v>
      </c>
      <c r="N829" s="5" t="s">
        <v>4695</v>
      </c>
      <c r="O829" s="83" t="s">
        <v>2086</v>
      </c>
    </row>
    <row r="830" spans="1:15" s="28" customFormat="1">
      <c r="A830" s="2" t="s">
        <v>5488</v>
      </c>
      <c r="B830" s="1"/>
      <c r="C830" s="1"/>
      <c r="D830" s="2" t="s">
        <v>5489</v>
      </c>
      <c r="E830" s="2" t="s">
        <v>4664</v>
      </c>
      <c r="F830" s="1" t="s">
        <v>2087</v>
      </c>
      <c r="G830" s="3">
        <f t="shared" si="30"/>
        <v>123.98399999999999</v>
      </c>
      <c r="H830" s="4">
        <v>41365</v>
      </c>
      <c r="I830" s="3" t="s">
        <v>5021</v>
      </c>
      <c r="J830" s="3" t="s">
        <v>2088</v>
      </c>
      <c r="K830" s="3" t="s">
        <v>4743</v>
      </c>
      <c r="L830" s="3">
        <v>7</v>
      </c>
      <c r="M830" s="5" t="s">
        <v>2086</v>
      </c>
      <c r="N830" s="5" t="s">
        <v>2089</v>
      </c>
      <c r="O830" s="83" t="s">
        <v>2090</v>
      </c>
    </row>
    <row r="831" spans="1:15" s="28" customFormat="1">
      <c r="A831" s="2" t="s">
        <v>5488</v>
      </c>
      <c r="B831" s="1"/>
      <c r="C831" s="1"/>
      <c r="D831" s="2" t="s">
        <v>5489</v>
      </c>
      <c r="E831" s="2" t="s">
        <v>4664</v>
      </c>
      <c r="F831" s="1" t="s">
        <v>2091</v>
      </c>
      <c r="G831" s="3">
        <f t="shared" si="30"/>
        <v>141.696</v>
      </c>
      <c r="H831" s="4">
        <v>41365</v>
      </c>
      <c r="I831" s="3" t="s">
        <v>307</v>
      </c>
      <c r="J831" s="3" t="s">
        <v>7821</v>
      </c>
      <c r="K831" s="3" t="s">
        <v>4743</v>
      </c>
      <c r="L831" s="3">
        <v>8</v>
      </c>
      <c r="M831" s="5" t="s">
        <v>2086</v>
      </c>
      <c r="N831" s="5" t="s">
        <v>5117</v>
      </c>
      <c r="O831" s="83" t="s">
        <v>2092</v>
      </c>
    </row>
    <row r="832" spans="1:15" s="28" customFormat="1">
      <c r="A832" s="2" t="s">
        <v>5488</v>
      </c>
      <c r="B832" s="1"/>
      <c r="C832" s="1"/>
      <c r="D832" s="2" t="s">
        <v>5489</v>
      </c>
      <c r="E832" s="2" t="s">
        <v>4664</v>
      </c>
      <c r="F832" s="1" t="s">
        <v>2093</v>
      </c>
      <c r="G832" s="3">
        <f t="shared" si="30"/>
        <v>35.423999999999999</v>
      </c>
      <c r="H832" s="4">
        <v>41365</v>
      </c>
      <c r="I832" s="3" t="s">
        <v>4692</v>
      </c>
      <c r="J832" s="3" t="s">
        <v>2094</v>
      </c>
      <c r="K832" s="3" t="s">
        <v>4743</v>
      </c>
      <c r="L832" s="3">
        <v>2</v>
      </c>
      <c r="M832" s="5" t="s">
        <v>2095</v>
      </c>
      <c r="N832" s="5" t="s">
        <v>3193</v>
      </c>
      <c r="O832" s="85" t="s">
        <v>2095</v>
      </c>
    </row>
    <row r="833" spans="1:15" s="28" customFormat="1">
      <c r="A833" s="2" t="s">
        <v>5652</v>
      </c>
      <c r="B833" s="1"/>
      <c r="C833" s="1"/>
      <c r="D833" s="2" t="s">
        <v>5653</v>
      </c>
      <c r="E833" s="2" t="s">
        <v>4664</v>
      </c>
      <c r="F833" s="1" t="s">
        <v>2096</v>
      </c>
      <c r="G833" s="3">
        <f t="shared" si="30"/>
        <v>212.54399999999998</v>
      </c>
      <c r="H833" s="4">
        <v>41365</v>
      </c>
      <c r="I833" s="3" t="s">
        <v>5655</v>
      </c>
      <c r="J833" s="3" t="s">
        <v>2097</v>
      </c>
      <c r="K833" s="3" t="s">
        <v>4685</v>
      </c>
      <c r="L833" s="3">
        <v>12</v>
      </c>
      <c r="M833" s="5" t="s">
        <v>2098</v>
      </c>
      <c r="N833" s="5" t="s">
        <v>3391</v>
      </c>
      <c r="O833" s="85" t="s">
        <v>2099</v>
      </c>
    </row>
    <row r="834" spans="1:15" s="28" customFormat="1">
      <c r="A834" s="2" t="s">
        <v>5652</v>
      </c>
      <c r="B834" s="1"/>
      <c r="C834" s="1"/>
      <c r="D834" s="2" t="s">
        <v>5653</v>
      </c>
      <c r="E834" s="2" t="s">
        <v>4664</v>
      </c>
      <c r="F834" s="1" t="s">
        <v>2100</v>
      </c>
      <c r="G834" s="3">
        <f t="shared" si="30"/>
        <v>212.54399999999998</v>
      </c>
      <c r="H834" s="4">
        <v>41365</v>
      </c>
      <c r="I834" s="3" t="s">
        <v>5655</v>
      </c>
      <c r="J834" s="3" t="s">
        <v>2101</v>
      </c>
      <c r="K834" s="3" t="s">
        <v>4685</v>
      </c>
      <c r="L834" s="3">
        <v>12</v>
      </c>
      <c r="M834" s="5" t="s">
        <v>2102</v>
      </c>
      <c r="N834" s="5" t="s">
        <v>4770</v>
      </c>
      <c r="O834" s="85" t="s">
        <v>2102</v>
      </c>
    </row>
    <row r="835" spans="1:15" s="28" customFormat="1">
      <c r="A835" s="2" t="s">
        <v>5652</v>
      </c>
      <c r="B835" s="1"/>
      <c r="C835" s="1"/>
      <c r="D835" s="2" t="s">
        <v>5653</v>
      </c>
      <c r="E835" s="2" t="s">
        <v>4664</v>
      </c>
      <c r="F835" s="1" t="s">
        <v>2103</v>
      </c>
      <c r="G835" s="3">
        <f t="shared" si="30"/>
        <v>230.256</v>
      </c>
      <c r="H835" s="4">
        <v>41365</v>
      </c>
      <c r="I835" s="3" t="s">
        <v>5655</v>
      </c>
      <c r="J835" s="3" t="s">
        <v>2104</v>
      </c>
      <c r="K835" s="3" t="s">
        <v>4685</v>
      </c>
      <c r="L835" s="3">
        <v>13</v>
      </c>
      <c r="M835" s="5" t="s">
        <v>2102</v>
      </c>
      <c r="N835" s="5" t="s">
        <v>4774</v>
      </c>
      <c r="O835" s="85" t="s">
        <v>2105</v>
      </c>
    </row>
    <row r="836" spans="1:15" s="28" customFormat="1">
      <c r="A836" s="2" t="s">
        <v>6873</v>
      </c>
      <c r="B836" s="1" t="s">
        <v>5334</v>
      </c>
      <c r="C836" s="1"/>
      <c r="D836" s="1" t="s">
        <v>6874</v>
      </c>
      <c r="E836" s="2" t="s">
        <v>6875</v>
      </c>
      <c r="F836" s="1" t="s">
        <v>6876</v>
      </c>
      <c r="G836" s="3">
        <f>14.924*L836</f>
        <v>179.08799999999999</v>
      </c>
      <c r="H836" s="4">
        <v>41365</v>
      </c>
      <c r="I836" s="3" t="s">
        <v>6877</v>
      </c>
      <c r="J836" s="3" t="s">
        <v>6878</v>
      </c>
      <c r="K836" s="3" t="s">
        <v>6879</v>
      </c>
      <c r="L836" s="3">
        <v>12</v>
      </c>
      <c r="M836" s="5" t="s">
        <v>6880</v>
      </c>
      <c r="N836" s="5" t="s">
        <v>6881</v>
      </c>
      <c r="O836" s="83" t="s">
        <v>6880</v>
      </c>
    </row>
    <row r="837" spans="1:15" s="28" customFormat="1">
      <c r="A837" s="2" t="s">
        <v>6887</v>
      </c>
      <c r="B837" s="1" t="s">
        <v>5334</v>
      </c>
      <c r="C837" s="1"/>
      <c r="D837" s="1" t="s">
        <v>6888</v>
      </c>
      <c r="E837" s="2" t="s">
        <v>6889</v>
      </c>
      <c r="F837" s="1" t="s">
        <v>11757</v>
      </c>
      <c r="G837" s="3">
        <f>14.924*L837</f>
        <v>164.16399999999999</v>
      </c>
      <c r="H837" s="4">
        <v>41365</v>
      </c>
      <c r="I837" s="3" t="s">
        <v>6890</v>
      </c>
      <c r="J837" s="3" t="s">
        <v>6897</v>
      </c>
      <c r="K837" s="3" t="s">
        <v>6821</v>
      </c>
      <c r="L837" s="3">
        <v>11</v>
      </c>
      <c r="M837" s="5" t="s">
        <v>6898</v>
      </c>
      <c r="N837" s="5" t="s">
        <v>6899</v>
      </c>
      <c r="O837" s="83" t="s">
        <v>6900</v>
      </c>
    </row>
    <row r="838" spans="1:15" s="28" customFormat="1">
      <c r="A838" s="2" t="s">
        <v>6887</v>
      </c>
      <c r="B838" s="1" t="s">
        <v>5334</v>
      </c>
      <c r="C838" s="1"/>
      <c r="D838" s="1" t="s">
        <v>6888</v>
      </c>
      <c r="E838" s="2" t="s">
        <v>6889</v>
      </c>
      <c r="F838" s="1" t="s">
        <v>11756</v>
      </c>
      <c r="G838" s="3">
        <f>14.924*L838</f>
        <v>89.543999999999997</v>
      </c>
      <c r="H838" s="4">
        <v>41365</v>
      </c>
      <c r="I838" s="3" t="s">
        <v>6890</v>
      </c>
      <c r="J838" s="3" t="s">
        <v>6901</v>
      </c>
      <c r="K838" s="3" t="s">
        <v>6821</v>
      </c>
      <c r="L838" s="3">
        <v>6</v>
      </c>
      <c r="M838" s="5" t="s">
        <v>6898</v>
      </c>
      <c r="N838" s="5" t="s">
        <v>6902</v>
      </c>
      <c r="O838" s="83" t="s">
        <v>6898</v>
      </c>
    </row>
    <row r="839" spans="1:15" s="28" customFormat="1">
      <c r="A839" s="2" t="s">
        <v>5119</v>
      </c>
      <c r="B839" s="1"/>
      <c r="C839" s="1"/>
      <c r="D839" s="2" t="s">
        <v>5055</v>
      </c>
      <c r="E839" s="2" t="s">
        <v>4664</v>
      </c>
      <c r="F839" s="1" t="s">
        <v>2107</v>
      </c>
      <c r="G839" s="3">
        <f>6.405*L839</f>
        <v>160.125</v>
      </c>
      <c r="H839" s="4">
        <v>41365</v>
      </c>
      <c r="I839" s="3" t="s">
        <v>5057</v>
      </c>
      <c r="J839" s="3" t="s">
        <v>2108</v>
      </c>
      <c r="K839" s="3" t="s">
        <v>4685</v>
      </c>
      <c r="L839" s="3">
        <v>25</v>
      </c>
      <c r="M839" s="5" t="s">
        <v>2109</v>
      </c>
      <c r="N839" s="5" t="s">
        <v>5060</v>
      </c>
      <c r="O839" s="85" t="s">
        <v>2109</v>
      </c>
    </row>
    <row r="840" spans="1:15" s="28" customFormat="1">
      <c r="A840" s="2" t="s">
        <v>5119</v>
      </c>
      <c r="B840" s="1"/>
      <c r="C840" s="1"/>
      <c r="D840" s="2" t="s">
        <v>5055</v>
      </c>
      <c r="E840" s="2" t="s">
        <v>4664</v>
      </c>
      <c r="F840" s="1" t="s">
        <v>2110</v>
      </c>
      <c r="G840" s="3">
        <f>6.405*L840</f>
        <v>160.125</v>
      </c>
      <c r="H840" s="4">
        <v>41365</v>
      </c>
      <c r="I840" s="3" t="s">
        <v>5057</v>
      </c>
      <c r="J840" s="3" t="s">
        <v>2111</v>
      </c>
      <c r="K840" s="3" t="s">
        <v>4685</v>
      </c>
      <c r="L840" s="3">
        <v>25</v>
      </c>
      <c r="M840" s="5" t="s">
        <v>2112</v>
      </c>
      <c r="N840" s="5" t="s">
        <v>5060</v>
      </c>
      <c r="O840" s="85" t="s">
        <v>2112</v>
      </c>
    </row>
    <row r="841" spans="1:15" s="28" customFormat="1">
      <c r="A841" s="2" t="s">
        <v>5119</v>
      </c>
      <c r="B841" s="1"/>
      <c r="C841" s="1"/>
      <c r="D841" s="2" t="s">
        <v>5055</v>
      </c>
      <c r="E841" s="2" t="s">
        <v>4664</v>
      </c>
      <c r="F841" s="1" t="s">
        <v>2113</v>
      </c>
      <c r="G841" s="3">
        <f>6.405*L841</f>
        <v>160.125</v>
      </c>
      <c r="H841" s="4">
        <v>41365</v>
      </c>
      <c r="I841" s="3" t="s">
        <v>5057</v>
      </c>
      <c r="J841" s="3" t="s">
        <v>2114</v>
      </c>
      <c r="K841" s="3" t="s">
        <v>4685</v>
      </c>
      <c r="L841" s="3">
        <v>25</v>
      </c>
      <c r="M841" s="5" t="s">
        <v>2115</v>
      </c>
      <c r="N841" s="5" t="s">
        <v>5060</v>
      </c>
      <c r="O841" s="85" t="s">
        <v>2115</v>
      </c>
    </row>
    <row r="842" spans="1:15" s="28" customFormat="1">
      <c r="A842" s="2" t="s">
        <v>5119</v>
      </c>
      <c r="B842" s="1"/>
      <c r="C842" s="1"/>
      <c r="D842" s="2" t="s">
        <v>5055</v>
      </c>
      <c r="E842" s="2" t="s">
        <v>4664</v>
      </c>
      <c r="F842" s="1" t="s">
        <v>2116</v>
      </c>
      <c r="G842" s="3">
        <f>6.405*L842</f>
        <v>32.024999999999999</v>
      </c>
      <c r="H842" s="4">
        <v>41365</v>
      </c>
      <c r="I842" s="3" t="s">
        <v>785</v>
      </c>
      <c r="J842" s="3" t="s">
        <v>2117</v>
      </c>
      <c r="K842" s="3" t="s">
        <v>4685</v>
      </c>
      <c r="L842" s="3">
        <v>5</v>
      </c>
      <c r="M842" s="5" t="s">
        <v>2118</v>
      </c>
      <c r="N842" s="5" t="s">
        <v>5849</v>
      </c>
      <c r="O842" s="85" t="s">
        <v>2118</v>
      </c>
    </row>
    <row r="843" spans="1:15" s="28" customFormat="1">
      <c r="A843" s="2" t="s">
        <v>5688</v>
      </c>
      <c r="B843" s="1"/>
      <c r="C843" s="1"/>
      <c r="D843" s="1" t="s">
        <v>5037</v>
      </c>
      <c r="E843" s="2" t="s">
        <v>4664</v>
      </c>
      <c r="F843" s="1" t="s">
        <v>4526</v>
      </c>
      <c r="G843" s="3">
        <v>210.24</v>
      </c>
      <c r="H843" s="4">
        <v>41365</v>
      </c>
      <c r="I843" s="3" t="s">
        <v>4666</v>
      </c>
      <c r="J843" s="3" t="s">
        <v>4527</v>
      </c>
      <c r="K843" s="3" t="s">
        <v>4668</v>
      </c>
      <c r="L843" s="3" t="s">
        <v>4528</v>
      </c>
      <c r="M843" s="5" t="s">
        <v>4529</v>
      </c>
      <c r="N843" s="5" t="s">
        <v>4530</v>
      </c>
      <c r="O843" s="83" t="s">
        <v>4531</v>
      </c>
    </row>
    <row r="844" spans="1:15" s="28" customFormat="1">
      <c r="A844" s="2" t="s">
        <v>4723</v>
      </c>
      <c r="B844" s="1"/>
      <c r="C844" s="1"/>
      <c r="D844" s="2" t="s">
        <v>2119</v>
      </c>
      <c r="E844" s="2" t="s">
        <v>4664</v>
      </c>
      <c r="F844" s="1" t="s">
        <v>2120</v>
      </c>
      <c r="G844" s="3">
        <v>105.12</v>
      </c>
      <c r="H844" s="4">
        <v>41365</v>
      </c>
      <c r="I844" s="3" t="s">
        <v>4666</v>
      </c>
      <c r="J844" s="3" t="s">
        <v>2121</v>
      </c>
      <c r="K844" s="3" t="s">
        <v>4668</v>
      </c>
      <c r="L844" s="3" t="s">
        <v>4486</v>
      </c>
      <c r="M844" s="5" t="s">
        <v>2122</v>
      </c>
      <c r="N844" s="5" t="s">
        <v>2123</v>
      </c>
      <c r="O844" s="85" t="s">
        <v>2124</v>
      </c>
    </row>
    <row r="845" spans="1:15" s="28" customFormat="1">
      <c r="A845" s="2" t="s">
        <v>5006</v>
      </c>
      <c r="B845" s="1"/>
      <c r="C845" s="1"/>
      <c r="D845" s="2" t="s">
        <v>5007</v>
      </c>
      <c r="E845" s="2" t="s">
        <v>4664</v>
      </c>
      <c r="F845" s="1" t="s">
        <v>2125</v>
      </c>
      <c r="G845" s="3">
        <v>67.938999999999993</v>
      </c>
      <c r="H845" s="4">
        <v>41365</v>
      </c>
      <c r="I845" s="3" t="s">
        <v>4666</v>
      </c>
      <c r="J845" s="3" t="s">
        <v>2126</v>
      </c>
      <c r="K845" s="3" t="s">
        <v>4668</v>
      </c>
      <c r="L845" s="3" t="s">
        <v>5557</v>
      </c>
      <c r="M845" s="5" t="s">
        <v>2127</v>
      </c>
      <c r="N845" s="5" t="s">
        <v>5950</v>
      </c>
      <c r="O845" s="85" t="s">
        <v>2128</v>
      </c>
    </row>
    <row r="846" spans="1:15" s="28" customFormat="1">
      <c r="A846" s="2" t="s">
        <v>5006</v>
      </c>
      <c r="B846" s="1"/>
      <c r="C846" s="1"/>
      <c r="D846" s="2" t="s">
        <v>5007</v>
      </c>
      <c r="E846" s="2" t="s">
        <v>4664</v>
      </c>
      <c r="F846" s="1" t="s">
        <v>2129</v>
      </c>
      <c r="G846" s="3">
        <v>35.04</v>
      </c>
      <c r="H846" s="4">
        <v>41365</v>
      </c>
      <c r="I846" s="3" t="s">
        <v>4666</v>
      </c>
      <c r="J846" s="3" t="s">
        <v>2130</v>
      </c>
      <c r="K846" s="3" t="s">
        <v>4668</v>
      </c>
      <c r="L846" s="3" t="s">
        <v>4780</v>
      </c>
      <c r="M846" s="5" t="s">
        <v>2131</v>
      </c>
      <c r="N846" s="5" t="s">
        <v>2132</v>
      </c>
      <c r="O846" s="85" t="s">
        <v>2133</v>
      </c>
    </row>
    <row r="847" spans="1:15" s="28" customFormat="1">
      <c r="A847" s="2" t="s">
        <v>5572</v>
      </c>
      <c r="B847" s="1"/>
      <c r="C847" s="1"/>
      <c r="D847" s="1" t="s">
        <v>5573</v>
      </c>
      <c r="E847" s="2" t="s">
        <v>4664</v>
      </c>
      <c r="F847" s="1" t="s">
        <v>4614</v>
      </c>
      <c r="G847" s="1">
        <v>59.843000000000004</v>
      </c>
      <c r="H847" s="4">
        <v>41365</v>
      </c>
      <c r="I847" s="3" t="s">
        <v>4666</v>
      </c>
      <c r="J847" s="3" t="s">
        <v>4615</v>
      </c>
      <c r="K847" s="3" t="s">
        <v>4668</v>
      </c>
      <c r="L847" s="3" t="s">
        <v>4616</v>
      </c>
      <c r="M847" s="5" t="s">
        <v>4617</v>
      </c>
      <c r="N847" s="5" t="s">
        <v>4618</v>
      </c>
      <c r="O847" s="83" t="s">
        <v>4619</v>
      </c>
    </row>
    <row r="848" spans="1:15" s="28" customFormat="1">
      <c r="A848" s="2" t="s">
        <v>5383</v>
      </c>
      <c r="B848" s="1"/>
      <c r="C848" s="1"/>
      <c r="D848" s="1" t="s">
        <v>5384</v>
      </c>
      <c r="E848" s="2" t="s">
        <v>4664</v>
      </c>
      <c r="F848" s="1" t="s">
        <v>4614</v>
      </c>
      <c r="G848" s="1">
        <v>41.478999999999999</v>
      </c>
      <c r="H848" s="4">
        <v>41365</v>
      </c>
      <c r="I848" s="3" t="s">
        <v>1125</v>
      </c>
      <c r="J848" s="3" t="s">
        <v>4620</v>
      </c>
      <c r="K848" s="3" t="s">
        <v>4668</v>
      </c>
      <c r="L848" s="3" t="s">
        <v>6277</v>
      </c>
      <c r="M848" s="5" t="s">
        <v>6278</v>
      </c>
      <c r="N848" s="5" t="s">
        <v>4621</v>
      </c>
      <c r="O848" s="83" t="s">
        <v>4619</v>
      </c>
    </row>
    <row r="849" spans="1:15" s="28" customFormat="1">
      <c r="A849" s="2" t="s">
        <v>5383</v>
      </c>
      <c r="B849" s="1"/>
      <c r="C849" s="1"/>
      <c r="D849" s="1" t="s">
        <v>5384</v>
      </c>
      <c r="E849" s="2" t="s">
        <v>4664</v>
      </c>
      <c r="F849" s="1" t="s">
        <v>4329</v>
      </c>
      <c r="G849" s="3">
        <v>70.08</v>
      </c>
      <c r="H849" s="4">
        <v>41365</v>
      </c>
      <c r="I849" s="3" t="s">
        <v>4666</v>
      </c>
      <c r="J849" s="3" t="s">
        <v>4330</v>
      </c>
      <c r="K849" s="3" t="s">
        <v>4668</v>
      </c>
      <c r="L849" s="3" t="s">
        <v>6028</v>
      </c>
      <c r="M849" s="5" t="s">
        <v>4331</v>
      </c>
      <c r="N849" s="5" t="s">
        <v>4332</v>
      </c>
      <c r="O849" s="83" t="s">
        <v>4333</v>
      </c>
    </row>
    <row r="850" spans="1:15" s="28" customFormat="1">
      <c r="A850" s="2" t="s">
        <v>5383</v>
      </c>
      <c r="B850" s="1"/>
      <c r="C850" s="1"/>
      <c r="D850" s="2" t="s">
        <v>5384</v>
      </c>
      <c r="E850" s="2" t="s">
        <v>4664</v>
      </c>
      <c r="F850" s="1" t="s">
        <v>4383</v>
      </c>
      <c r="G850" s="3">
        <v>35.04</v>
      </c>
      <c r="H850" s="4">
        <v>41365</v>
      </c>
      <c r="I850" s="3" t="s">
        <v>4666</v>
      </c>
      <c r="J850" s="3" t="s">
        <v>4384</v>
      </c>
      <c r="K850" s="3" t="s">
        <v>4668</v>
      </c>
      <c r="L850" s="3" t="s">
        <v>4342</v>
      </c>
      <c r="M850" s="5" t="s">
        <v>4385</v>
      </c>
      <c r="N850" s="5" t="s">
        <v>4386</v>
      </c>
      <c r="O850" s="85" t="s">
        <v>4387</v>
      </c>
    </row>
    <row r="851" spans="1:15" s="28" customFormat="1">
      <c r="A851" s="2" t="s">
        <v>5078</v>
      </c>
      <c r="B851" s="1"/>
      <c r="C851" s="1"/>
      <c r="D851" s="2" t="s">
        <v>2134</v>
      </c>
      <c r="E851" s="2" t="s">
        <v>4664</v>
      </c>
      <c r="F851" s="1" t="s">
        <v>2135</v>
      </c>
      <c r="G851" s="3">
        <v>49.680999999999997</v>
      </c>
      <c r="H851" s="4">
        <v>41365</v>
      </c>
      <c r="I851" s="3" t="s">
        <v>4666</v>
      </c>
      <c r="J851" s="3" t="s">
        <v>2136</v>
      </c>
      <c r="K851" s="3" t="s">
        <v>4668</v>
      </c>
      <c r="L851" s="3" t="s">
        <v>4669</v>
      </c>
      <c r="M851" s="5" t="s">
        <v>2137</v>
      </c>
      <c r="N851" s="5" t="s">
        <v>2138</v>
      </c>
      <c r="O851" s="85" t="s">
        <v>2139</v>
      </c>
    </row>
    <row r="852" spans="1:15" s="28" customFormat="1">
      <c r="A852" s="2" t="s">
        <v>5097</v>
      </c>
      <c r="B852" s="1"/>
      <c r="C852" s="1"/>
      <c r="D852" s="2" t="s">
        <v>5366</v>
      </c>
      <c r="E852" s="2" t="s">
        <v>4664</v>
      </c>
      <c r="F852" s="1" t="s">
        <v>2140</v>
      </c>
      <c r="G852" s="3">
        <v>47.514000000000003</v>
      </c>
      <c r="H852" s="4">
        <v>41365</v>
      </c>
      <c r="I852" s="3" t="s">
        <v>4666</v>
      </c>
      <c r="J852" s="3" t="s">
        <v>2141</v>
      </c>
      <c r="K852" s="3" t="s">
        <v>4668</v>
      </c>
      <c r="L852" s="3" t="s">
        <v>2142</v>
      </c>
      <c r="M852" s="5" t="s">
        <v>2143</v>
      </c>
      <c r="N852" s="5" t="s">
        <v>2144</v>
      </c>
      <c r="O852" s="85" t="s">
        <v>2145</v>
      </c>
    </row>
    <row r="853" spans="1:15" s="28" customFormat="1">
      <c r="A853" s="2" t="s">
        <v>5097</v>
      </c>
      <c r="B853" s="1"/>
      <c r="C853" s="1"/>
      <c r="D853" s="2" t="s">
        <v>5366</v>
      </c>
      <c r="E853" s="2" t="s">
        <v>4664</v>
      </c>
      <c r="F853" s="1" t="s">
        <v>2146</v>
      </c>
      <c r="G853" s="3">
        <v>35.04</v>
      </c>
      <c r="H853" s="4">
        <v>41365</v>
      </c>
      <c r="I853" s="3" t="s">
        <v>4666</v>
      </c>
      <c r="J853" s="3" t="s">
        <v>2147</v>
      </c>
      <c r="K853" s="3" t="s">
        <v>4668</v>
      </c>
      <c r="L853" s="3" t="s">
        <v>4342</v>
      </c>
      <c r="M853" s="5" t="s">
        <v>638</v>
      </c>
      <c r="N853" s="5" t="s">
        <v>2148</v>
      </c>
      <c r="O853" s="85" t="s">
        <v>2149</v>
      </c>
    </row>
    <row r="854" spans="1:15" s="28" customFormat="1">
      <c r="A854" s="2" t="s">
        <v>5097</v>
      </c>
      <c r="B854" s="1"/>
      <c r="C854" s="1"/>
      <c r="D854" s="2" t="s">
        <v>5366</v>
      </c>
      <c r="E854" s="2" t="s">
        <v>4664</v>
      </c>
      <c r="F854" s="1" t="s">
        <v>2150</v>
      </c>
      <c r="G854" s="3">
        <v>17.52</v>
      </c>
      <c r="H854" s="4">
        <v>41365</v>
      </c>
      <c r="I854" s="3" t="s">
        <v>4666</v>
      </c>
      <c r="J854" s="3" t="s">
        <v>2151</v>
      </c>
      <c r="K854" s="3" t="s">
        <v>4668</v>
      </c>
      <c r="L854" s="3" t="s">
        <v>4957</v>
      </c>
      <c r="M854" s="5" t="s">
        <v>2152</v>
      </c>
      <c r="N854" s="5" t="s">
        <v>4959</v>
      </c>
      <c r="O854" s="85" t="s">
        <v>2153</v>
      </c>
    </row>
    <row r="855" spans="1:15" s="28" customFormat="1">
      <c r="A855" s="2" t="s">
        <v>5688</v>
      </c>
      <c r="B855" s="1"/>
      <c r="C855" s="1"/>
      <c r="D855" s="1" t="s">
        <v>5037</v>
      </c>
      <c r="E855" s="2" t="s">
        <v>4664</v>
      </c>
      <c r="F855" s="1" t="s">
        <v>4532</v>
      </c>
      <c r="G855" s="3">
        <v>189.42699999999999</v>
      </c>
      <c r="H855" s="4">
        <v>41365</v>
      </c>
      <c r="I855" s="3" t="s">
        <v>4666</v>
      </c>
      <c r="J855" s="3" t="s">
        <v>4533</v>
      </c>
      <c r="K855" s="3" t="s">
        <v>4668</v>
      </c>
      <c r="L855" s="3" t="s">
        <v>3483</v>
      </c>
      <c r="M855" s="5" t="s">
        <v>4534</v>
      </c>
      <c r="N855" s="5" t="s">
        <v>4535</v>
      </c>
      <c r="O855" s="83" t="s">
        <v>4536</v>
      </c>
    </row>
    <row r="856" spans="1:15" s="28" customFormat="1">
      <c r="A856" s="2" t="s">
        <v>6903</v>
      </c>
      <c r="B856" s="1"/>
      <c r="C856" s="1"/>
      <c r="D856" s="1" t="s">
        <v>1031</v>
      </c>
      <c r="E856" s="2" t="s">
        <v>711</v>
      </c>
      <c r="F856" s="1" t="s">
        <v>6904</v>
      </c>
      <c r="G856" s="3">
        <v>238.30099999999999</v>
      </c>
      <c r="H856" s="4">
        <v>41365</v>
      </c>
      <c r="I856" s="3" t="s">
        <v>540</v>
      </c>
      <c r="J856" s="3" t="s">
        <v>6905</v>
      </c>
      <c r="K856" s="3" t="s">
        <v>543</v>
      </c>
      <c r="L856" s="3" t="s">
        <v>3582</v>
      </c>
      <c r="M856" s="5" t="s">
        <v>6906</v>
      </c>
      <c r="N856" s="5" t="s">
        <v>6907</v>
      </c>
      <c r="O856" s="83" t="s">
        <v>6908</v>
      </c>
    </row>
    <row r="857" spans="1:15" s="28" customFormat="1">
      <c r="A857" s="2" t="s">
        <v>5976</v>
      </c>
      <c r="B857" s="1"/>
      <c r="C857" s="1"/>
      <c r="D857" s="2" t="s">
        <v>5366</v>
      </c>
      <c r="E857" s="2" t="s">
        <v>4664</v>
      </c>
      <c r="F857" s="1" t="s">
        <v>2154</v>
      </c>
      <c r="G857" s="3">
        <v>154.42400000000001</v>
      </c>
      <c r="H857" s="4">
        <v>41365</v>
      </c>
      <c r="I857" s="3" t="s">
        <v>4666</v>
      </c>
      <c r="J857" s="3" t="s">
        <v>2155</v>
      </c>
      <c r="K857" s="3" t="s">
        <v>4668</v>
      </c>
      <c r="L857" s="3" t="s">
        <v>3560</v>
      </c>
      <c r="M857" s="5" t="s">
        <v>2156</v>
      </c>
      <c r="N857" s="5" t="s">
        <v>2157</v>
      </c>
      <c r="O857" s="85" t="s">
        <v>2158</v>
      </c>
    </row>
    <row r="858" spans="1:15" s="28" customFormat="1">
      <c r="A858" s="2" t="s">
        <v>6025</v>
      </c>
      <c r="B858" s="1"/>
      <c r="C858" s="1"/>
      <c r="D858" s="1" t="s">
        <v>5366</v>
      </c>
      <c r="E858" s="2" t="s">
        <v>4664</v>
      </c>
      <c r="F858" s="1" t="s">
        <v>4622</v>
      </c>
      <c r="G858" s="3">
        <v>140.16</v>
      </c>
      <c r="H858" s="4">
        <v>41365</v>
      </c>
      <c r="I858" s="3" t="s">
        <v>4666</v>
      </c>
      <c r="J858" s="3" t="s">
        <v>4623</v>
      </c>
      <c r="K858" s="3" t="s">
        <v>4668</v>
      </c>
      <c r="L858" s="3" t="s">
        <v>5891</v>
      </c>
      <c r="M858" s="5" t="s">
        <v>4624</v>
      </c>
      <c r="N858" s="5" t="s">
        <v>4625</v>
      </c>
      <c r="O858" s="83" t="s">
        <v>4626</v>
      </c>
    </row>
    <row r="859" spans="1:15" s="28" customFormat="1">
      <c r="A859" s="2" t="s">
        <v>6025</v>
      </c>
      <c r="B859" s="1"/>
      <c r="C859" s="1"/>
      <c r="D859" s="1" t="s">
        <v>5366</v>
      </c>
      <c r="E859" s="2" t="s">
        <v>4664</v>
      </c>
      <c r="F859" s="1" t="s">
        <v>4627</v>
      </c>
      <c r="G859" s="3">
        <v>140.16</v>
      </c>
      <c r="H859" s="4">
        <v>41365</v>
      </c>
      <c r="I859" s="3" t="s">
        <v>4666</v>
      </c>
      <c r="J859" s="3" t="s">
        <v>4628</v>
      </c>
      <c r="K859" s="3" t="s">
        <v>4668</v>
      </c>
      <c r="L859" s="3" t="s">
        <v>5891</v>
      </c>
      <c r="M859" s="5" t="s">
        <v>4629</v>
      </c>
      <c r="N859" s="5" t="s">
        <v>4630</v>
      </c>
      <c r="O859" s="83" t="s">
        <v>4631</v>
      </c>
    </row>
    <row r="860" spans="1:15" s="28" customFormat="1">
      <c r="A860" s="2" t="s">
        <v>4776</v>
      </c>
      <c r="B860" s="1"/>
      <c r="C860" s="1"/>
      <c r="D860" s="2" t="s">
        <v>5061</v>
      </c>
      <c r="E860" s="2" t="s">
        <v>4664</v>
      </c>
      <c r="F860" s="1" t="s">
        <v>2159</v>
      </c>
      <c r="G860" s="3">
        <v>68.450999999999993</v>
      </c>
      <c r="H860" s="4">
        <v>41365</v>
      </c>
      <c r="I860" s="3" t="s">
        <v>4666</v>
      </c>
      <c r="J860" s="3" t="s">
        <v>2160</v>
      </c>
      <c r="K860" s="3" t="s">
        <v>4668</v>
      </c>
      <c r="L860" s="3" t="s">
        <v>5557</v>
      </c>
      <c r="M860" s="5" t="s">
        <v>2161</v>
      </c>
      <c r="N860" s="5" t="s">
        <v>2162</v>
      </c>
      <c r="O860" s="85" t="s">
        <v>2163</v>
      </c>
    </row>
    <row r="861" spans="1:15" s="28" customFormat="1">
      <c r="A861" s="30" t="s">
        <v>1899</v>
      </c>
      <c r="B861" s="1"/>
      <c r="C861" s="1"/>
      <c r="D861" s="2" t="s">
        <v>1900</v>
      </c>
      <c r="E861" s="2" t="s">
        <v>4664</v>
      </c>
      <c r="F861" s="1" t="s">
        <v>2164</v>
      </c>
      <c r="G861" s="3">
        <v>49.758000000000003</v>
      </c>
      <c r="H861" s="4">
        <v>41365</v>
      </c>
      <c r="I861" s="3" t="s">
        <v>540</v>
      </c>
      <c r="J861" s="3" t="s">
        <v>541</v>
      </c>
      <c r="K861" s="3" t="s">
        <v>4668</v>
      </c>
      <c r="L861" s="3" t="s">
        <v>4669</v>
      </c>
      <c r="M861" s="5" t="s">
        <v>2165</v>
      </c>
      <c r="N861" s="5" t="s">
        <v>2166</v>
      </c>
      <c r="O861" s="85" t="s">
        <v>2167</v>
      </c>
    </row>
    <row r="862" spans="1:15" s="28" customFormat="1">
      <c r="A862" s="2" t="s">
        <v>4907</v>
      </c>
      <c r="B862" s="1"/>
      <c r="C862" s="1"/>
      <c r="D862" s="2" t="s">
        <v>5102</v>
      </c>
      <c r="E862" s="2" t="s">
        <v>4664</v>
      </c>
      <c r="F862" s="1" t="s">
        <v>2168</v>
      </c>
      <c r="G862" s="3">
        <f>17.52*L862</f>
        <v>157.68</v>
      </c>
      <c r="H862" s="4">
        <v>41366</v>
      </c>
      <c r="I862" s="3" t="s">
        <v>4692</v>
      </c>
      <c r="J862" s="3" t="s">
        <v>2169</v>
      </c>
      <c r="K862" s="3" t="s">
        <v>4685</v>
      </c>
      <c r="L862" s="3">
        <v>9</v>
      </c>
      <c r="M862" s="5" t="s">
        <v>1958</v>
      </c>
      <c r="N862" s="5" t="s">
        <v>3395</v>
      </c>
      <c r="O862" s="85" t="s">
        <v>2170</v>
      </c>
    </row>
    <row r="863" spans="1:15" s="28" customFormat="1">
      <c r="A863" s="50" t="s">
        <v>6909</v>
      </c>
      <c r="B863" s="1"/>
      <c r="C863" s="1"/>
      <c r="D863" s="50" t="s">
        <v>5665</v>
      </c>
      <c r="E863" s="2" t="s">
        <v>711</v>
      </c>
      <c r="F863" s="1" t="s">
        <v>6910</v>
      </c>
      <c r="G863" s="3">
        <f>17.52*L863</f>
        <v>52.56</v>
      </c>
      <c r="H863" s="4">
        <v>41366</v>
      </c>
      <c r="I863" s="3" t="s">
        <v>878</v>
      </c>
      <c r="J863" s="3" t="s">
        <v>6911</v>
      </c>
      <c r="K863" s="3" t="s">
        <v>1084</v>
      </c>
      <c r="L863" s="3">
        <v>3</v>
      </c>
      <c r="M863" s="5" t="s">
        <v>6912</v>
      </c>
      <c r="N863" s="5" t="s">
        <v>6913</v>
      </c>
      <c r="O863" s="83" t="s">
        <v>6914</v>
      </c>
    </row>
    <row r="864" spans="1:15" s="28" customFormat="1">
      <c r="A864" s="2" t="s">
        <v>4912</v>
      </c>
      <c r="B864" s="1"/>
      <c r="C864" s="1"/>
      <c r="D864" s="2" t="s">
        <v>5546</v>
      </c>
      <c r="E864" s="2" t="s">
        <v>4664</v>
      </c>
      <c r="F864" s="1" t="s">
        <v>2171</v>
      </c>
      <c r="G864" s="3">
        <f>17.52*L864</f>
        <v>192.72</v>
      </c>
      <c r="H864" s="4">
        <v>41366</v>
      </c>
      <c r="I864" s="3" t="s">
        <v>4692</v>
      </c>
      <c r="J864" s="3" t="s">
        <v>2172</v>
      </c>
      <c r="K864" s="3" t="s">
        <v>4685</v>
      </c>
      <c r="L864" s="3">
        <v>11</v>
      </c>
      <c r="M864" s="5" t="s">
        <v>1968</v>
      </c>
      <c r="N864" s="5" t="s">
        <v>5024</v>
      </c>
      <c r="O864" s="85" t="s">
        <v>2173</v>
      </c>
    </row>
    <row r="865" spans="1:15" s="28" customFormat="1">
      <c r="A865" s="2" t="s">
        <v>4912</v>
      </c>
      <c r="B865" s="1"/>
      <c r="C865" s="1"/>
      <c r="D865" s="2" t="s">
        <v>5546</v>
      </c>
      <c r="E865" s="2" t="s">
        <v>4664</v>
      </c>
      <c r="F865" s="1" t="s">
        <v>2174</v>
      </c>
      <c r="G865" s="3">
        <f>17.52*L865</f>
        <v>157.68</v>
      </c>
      <c r="H865" s="4">
        <v>41366</v>
      </c>
      <c r="I865" s="3" t="s">
        <v>4692</v>
      </c>
      <c r="J865" s="3" t="s">
        <v>2175</v>
      </c>
      <c r="K865" s="3" t="s">
        <v>4685</v>
      </c>
      <c r="L865" s="3">
        <v>9</v>
      </c>
      <c r="M865" s="5" t="s">
        <v>2176</v>
      </c>
      <c r="N865" s="5" t="s">
        <v>2028</v>
      </c>
      <c r="O865" s="85" t="s">
        <v>2176</v>
      </c>
    </row>
    <row r="866" spans="1:15" s="28" customFormat="1">
      <c r="A866" s="2" t="s">
        <v>4939</v>
      </c>
      <c r="B866" s="1"/>
      <c r="C866" s="1" t="s">
        <v>4941</v>
      </c>
      <c r="D866" s="1" t="s">
        <v>2177</v>
      </c>
      <c r="E866" s="2" t="s">
        <v>4664</v>
      </c>
      <c r="F866" s="1" t="s">
        <v>2178</v>
      </c>
      <c r="G866" s="3">
        <f>17.52*L866</f>
        <v>52.56</v>
      </c>
      <c r="H866" s="4">
        <v>41366</v>
      </c>
      <c r="I866" s="3" t="s">
        <v>4692</v>
      </c>
      <c r="J866" s="3" t="s">
        <v>2179</v>
      </c>
      <c r="K866" s="3" t="s">
        <v>4743</v>
      </c>
      <c r="L866" s="3">
        <v>3</v>
      </c>
      <c r="M866" s="5" t="s">
        <v>1973</v>
      </c>
      <c r="N866" s="5" t="s">
        <v>2180</v>
      </c>
      <c r="O866" s="85" t="s">
        <v>2181</v>
      </c>
    </row>
    <row r="867" spans="1:15" s="28" customFormat="1">
      <c r="A867" s="2" t="s">
        <v>3604</v>
      </c>
      <c r="B867" s="1"/>
      <c r="C867" s="1"/>
      <c r="D867" s="2" t="s">
        <v>3605</v>
      </c>
      <c r="E867" s="2" t="s">
        <v>4664</v>
      </c>
      <c r="F867" s="1" t="s">
        <v>2182</v>
      </c>
      <c r="G867" s="3">
        <f t="shared" ref="G867:G881" si="31">17.498*L867</f>
        <v>87.490000000000009</v>
      </c>
      <c r="H867" s="4">
        <v>41366</v>
      </c>
      <c r="I867" s="3" t="s">
        <v>4692</v>
      </c>
      <c r="J867" s="3" t="s">
        <v>2183</v>
      </c>
      <c r="K867" s="3" t="s">
        <v>4685</v>
      </c>
      <c r="L867" s="3">
        <v>5</v>
      </c>
      <c r="M867" s="5" t="s">
        <v>2184</v>
      </c>
      <c r="N867" s="5" t="s">
        <v>2185</v>
      </c>
      <c r="O867" s="85" t="s">
        <v>2184</v>
      </c>
    </row>
    <row r="868" spans="1:15" s="28" customFormat="1">
      <c r="A868" s="2" t="s">
        <v>3604</v>
      </c>
      <c r="B868" s="1"/>
      <c r="C868" s="1"/>
      <c r="D868" s="2" t="s">
        <v>3605</v>
      </c>
      <c r="E868" s="2" t="s">
        <v>4664</v>
      </c>
      <c r="F868" s="1" t="s">
        <v>2186</v>
      </c>
      <c r="G868" s="3">
        <f t="shared" si="31"/>
        <v>174.98000000000002</v>
      </c>
      <c r="H868" s="4">
        <v>41366</v>
      </c>
      <c r="I868" s="3" t="s">
        <v>4692</v>
      </c>
      <c r="J868" s="3" t="s">
        <v>2187</v>
      </c>
      <c r="K868" s="3" t="s">
        <v>4685</v>
      </c>
      <c r="L868" s="3">
        <v>10</v>
      </c>
      <c r="M868" s="5" t="s">
        <v>2189</v>
      </c>
      <c r="N868" s="5" t="s">
        <v>2188</v>
      </c>
      <c r="O868" s="85" t="s">
        <v>2189</v>
      </c>
    </row>
    <row r="869" spans="1:15" s="28" customFormat="1">
      <c r="A869" s="2" t="s">
        <v>3604</v>
      </c>
      <c r="B869" s="1"/>
      <c r="C869" s="1"/>
      <c r="D869" s="2" t="s">
        <v>3605</v>
      </c>
      <c r="E869" s="2" t="s">
        <v>4664</v>
      </c>
      <c r="F869" s="1" t="s">
        <v>2190</v>
      </c>
      <c r="G869" s="3">
        <f t="shared" si="31"/>
        <v>174.98000000000002</v>
      </c>
      <c r="H869" s="4">
        <v>41366</v>
      </c>
      <c r="I869" s="3" t="s">
        <v>4692</v>
      </c>
      <c r="J869" s="3" t="s">
        <v>2191</v>
      </c>
      <c r="K869" s="3" t="s">
        <v>4685</v>
      </c>
      <c r="L869" s="3">
        <v>10</v>
      </c>
      <c r="M869" s="5" t="s">
        <v>2189</v>
      </c>
      <c r="N869" s="5" t="s">
        <v>2192</v>
      </c>
      <c r="O869" s="85" t="s">
        <v>2193</v>
      </c>
    </row>
    <row r="870" spans="1:15" s="28" customFormat="1">
      <c r="A870" s="2" t="s">
        <v>3604</v>
      </c>
      <c r="B870" s="1"/>
      <c r="C870" s="1"/>
      <c r="D870" s="2" t="s">
        <v>3605</v>
      </c>
      <c r="E870" s="2" t="s">
        <v>4664</v>
      </c>
      <c r="F870" s="1" t="s">
        <v>2194</v>
      </c>
      <c r="G870" s="3">
        <f t="shared" si="31"/>
        <v>87.490000000000009</v>
      </c>
      <c r="H870" s="4">
        <v>41366</v>
      </c>
      <c r="I870" s="3" t="s">
        <v>4692</v>
      </c>
      <c r="J870" s="3" t="s">
        <v>2195</v>
      </c>
      <c r="K870" s="3" t="s">
        <v>4685</v>
      </c>
      <c r="L870" s="3">
        <v>5</v>
      </c>
      <c r="M870" s="5" t="s">
        <v>2196</v>
      </c>
      <c r="N870" s="5" t="s">
        <v>5849</v>
      </c>
      <c r="O870" s="85" t="s">
        <v>2196</v>
      </c>
    </row>
    <row r="871" spans="1:15" s="28" customFormat="1">
      <c r="A871" s="2" t="s">
        <v>6915</v>
      </c>
      <c r="B871" s="1"/>
      <c r="C871" s="1"/>
      <c r="D871" s="1" t="s">
        <v>6916</v>
      </c>
      <c r="E871" s="2" t="s">
        <v>711</v>
      </c>
      <c r="F871" s="1" t="s">
        <v>6917</v>
      </c>
      <c r="G871" s="3">
        <f t="shared" si="31"/>
        <v>174.98000000000002</v>
      </c>
      <c r="H871" s="4">
        <v>41366</v>
      </c>
      <c r="I871" s="3" t="s">
        <v>878</v>
      </c>
      <c r="J871" s="3" t="s">
        <v>6918</v>
      </c>
      <c r="K871" s="3" t="s">
        <v>1084</v>
      </c>
      <c r="L871" s="3">
        <v>10</v>
      </c>
      <c r="M871" s="5" t="s">
        <v>6919</v>
      </c>
      <c r="N871" s="5" t="s">
        <v>6920</v>
      </c>
      <c r="O871" s="83" t="s">
        <v>6921</v>
      </c>
    </row>
    <row r="872" spans="1:15" s="28" customFormat="1">
      <c r="A872" s="2" t="s">
        <v>5818</v>
      </c>
      <c r="B872" s="1"/>
      <c r="C872" s="1"/>
      <c r="D872" s="2" t="s">
        <v>5819</v>
      </c>
      <c r="E872" s="2" t="s">
        <v>4664</v>
      </c>
      <c r="F872" s="1" t="s">
        <v>2197</v>
      </c>
      <c r="G872" s="3">
        <f t="shared" si="31"/>
        <v>17.498000000000001</v>
      </c>
      <c r="H872" s="4">
        <v>41366</v>
      </c>
      <c r="I872" s="3" t="s">
        <v>4692</v>
      </c>
      <c r="J872" s="3" t="s">
        <v>2198</v>
      </c>
      <c r="K872" s="3" t="s">
        <v>4685</v>
      </c>
      <c r="L872" s="3">
        <v>1</v>
      </c>
      <c r="M872" s="5" t="s">
        <v>4126</v>
      </c>
      <c r="N872" s="5" t="s">
        <v>2199</v>
      </c>
      <c r="O872" s="85" t="s">
        <v>2200</v>
      </c>
    </row>
    <row r="873" spans="1:15" s="28" customFormat="1">
      <c r="A873" s="2" t="s">
        <v>5818</v>
      </c>
      <c r="B873" s="1"/>
      <c r="C873" s="1"/>
      <c r="D873" s="2" t="s">
        <v>5819</v>
      </c>
      <c r="E873" s="2" t="s">
        <v>4664</v>
      </c>
      <c r="F873" s="1" t="s">
        <v>2201</v>
      </c>
      <c r="G873" s="3">
        <f t="shared" si="31"/>
        <v>209.976</v>
      </c>
      <c r="H873" s="4">
        <v>41366</v>
      </c>
      <c r="I873" s="3" t="s">
        <v>4692</v>
      </c>
      <c r="J873" s="3" t="s">
        <v>2202</v>
      </c>
      <c r="K873" s="3" t="s">
        <v>4685</v>
      </c>
      <c r="L873" s="3">
        <v>12</v>
      </c>
      <c r="M873" s="5" t="s">
        <v>2203</v>
      </c>
      <c r="N873" s="5" t="s">
        <v>4761</v>
      </c>
      <c r="O873" s="85" t="s">
        <v>2203</v>
      </c>
    </row>
    <row r="874" spans="1:15" s="28" customFormat="1">
      <c r="A874" s="2" t="s">
        <v>5818</v>
      </c>
      <c r="B874" s="1"/>
      <c r="C874" s="1"/>
      <c r="D874" s="2" t="s">
        <v>5819</v>
      </c>
      <c r="E874" s="2" t="s">
        <v>4664</v>
      </c>
      <c r="F874" s="1" t="s">
        <v>2204</v>
      </c>
      <c r="G874" s="3">
        <f t="shared" si="31"/>
        <v>227.47400000000002</v>
      </c>
      <c r="H874" s="4">
        <v>41366</v>
      </c>
      <c r="I874" s="3" t="s">
        <v>4692</v>
      </c>
      <c r="J874" s="3" t="s">
        <v>2205</v>
      </c>
      <c r="K874" s="3" t="s">
        <v>4685</v>
      </c>
      <c r="L874" s="3">
        <v>13</v>
      </c>
      <c r="M874" s="5" t="s">
        <v>2203</v>
      </c>
      <c r="N874" s="5" t="s">
        <v>4757</v>
      </c>
      <c r="O874" s="85" t="s">
        <v>2206</v>
      </c>
    </row>
    <row r="875" spans="1:15" s="28" customFormat="1">
      <c r="A875" s="2" t="s">
        <v>5865</v>
      </c>
      <c r="B875" s="1"/>
      <c r="C875" s="1"/>
      <c r="D875" s="2" t="s">
        <v>2207</v>
      </c>
      <c r="E875" s="2" t="s">
        <v>4664</v>
      </c>
      <c r="F875" s="1" t="s">
        <v>2208</v>
      </c>
      <c r="G875" s="3">
        <f t="shared" si="31"/>
        <v>227.47400000000002</v>
      </c>
      <c r="H875" s="4">
        <v>41366</v>
      </c>
      <c r="I875" s="3" t="s">
        <v>4692</v>
      </c>
      <c r="J875" s="3" t="s">
        <v>2209</v>
      </c>
      <c r="K875" s="3" t="s">
        <v>4743</v>
      </c>
      <c r="L875" s="3">
        <v>13</v>
      </c>
      <c r="M875" s="5" t="s">
        <v>2058</v>
      </c>
      <c r="N875" s="5" t="s">
        <v>4757</v>
      </c>
      <c r="O875" s="85" t="s">
        <v>2210</v>
      </c>
    </row>
    <row r="876" spans="1:15" s="28" customFormat="1">
      <c r="A876" s="2" t="s">
        <v>5865</v>
      </c>
      <c r="B876" s="1"/>
      <c r="C876" s="1"/>
      <c r="D876" s="2" t="s">
        <v>2207</v>
      </c>
      <c r="E876" s="2" t="s">
        <v>4664</v>
      </c>
      <c r="F876" s="1" t="s">
        <v>2211</v>
      </c>
      <c r="G876" s="3">
        <f t="shared" si="31"/>
        <v>209.976</v>
      </c>
      <c r="H876" s="4">
        <v>41366</v>
      </c>
      <c r="I876" s="3" t="s">
        <v>4692</v>
      </c>
      <c r="J876" s="3" t="s">
        <v>2212</v>
      </c>
      <c r="K876" s="3" t="s">
        <v>4743</v>
      </c>
      <c r="L876" s="3">
        <v>12</v>
      </c>
      <c r="M876" s="5" t="s">
        <v>2213</v>
      </c>
      <c r="N876" s="5" t="s">
        <v>4761</v>
      </c>
      <c r="O876" s="85" t="s">
        <v>2213</v>
      </c>
    </row>
    <row r="877" spans="1:15" s="28" customFormat="1">
      <c r="A877" s="2" t="s">
        <v>5865</v>
      </c>
      <c r="B877" s="1"/>
      <c r="C877" s="1"/>
      <c r="D877" s="2" t="s">
        <v>2207</v>
      </c>
      <c r="E877" s="2" t="s">
        <v>4664</v>
      </c>
      <c r="F877" s="1" t="s">
        <v>2214</v>
      </c>
      <c r="G877" s="3">
        <f t="shared" si="31"/>
        <v>227.47400000000002</v>
      </c>
      <c r="H877" s="4">
        <v>41366</v>
      </c>
      <c r="I877" s="3" t="s">
        <v>4692</v>
      </c>
      <c r="J877" s="3" t="s">
        <v>2215</v>
      </c>
      <c r="K877" s="3" t="s">
        <v>4743</v>
      </c>
      <c r="L877" s="3">
        <v>13</v>
      </c>
      <c r="M877" s="5" t="s">
        <v>2213</v>
      </c>
      <c r="N877" s="5" t="s">
        <v>4757</v>
      </c>
      <c r="O877" s="85" t="s">
        <v>2216</v>
      </c>
    </row>
    <row r="878" spans="1:15" s="28" customFormat="1">
      <c r="A878" s="2" t="s">
        <v>5865</v>
      </c>
      <c r="B878" s="1"/>
      <c r="C878" s="1"/>
      <c r="D878" s="2" t="s">
        <v>2207</v>
      </c>
      <c r="E878" s="2" t="s">
        <v>4664</v>
      </c>
      <c r="F878" s="1" t="s">
        <v>2217</v>
      </c>
      <c r="G878" s="3">
        <f t="shared" si="31"/>
        <v>122.486</v>
      </c>
      <c r="H878" s="4">
        <v>41366</v>
      </c>
      <c r="I878" s="3" t="s">
        <v>4692</v>
      </c>
      <c r="J878" s="3" t="s">
        <v>2218</v>
      </c>
      <c r="K878" s="3" t="s">
        <v>4743</v>
      </c>
      <c r="L878" s="3">
        <v>7</v>
      </c>
      <c r="M878" s="5" t="s">
        <v>2219</v>
      </c>
      <c r="N878" s="5" t="s">
        <v>2089</v>
      </c>
      <c r="O878" s="85" t="s">
        <v>2220</v>
      </c>
    </row>
    <row r="879" spans="1:15" s="28" customFormat="1">
      <c r="A879" s="2" t="s">
        <v>5865</v>
      </c>
      <c r="B879" s="1"/>
      <c r="C879" s="1"/>
      <c r="D879" s="2" t="s">
        <v>2207</v>
      </c>
      <c r="E879" s="2" t="s">
        <v>4664</v>
      </c>
      <c r="F879" s="1" t="s">
        <v>2221</v>
      </c>
      <c r="G879" s="3">
        <f t="shared" si="31"/>
        <v>139.98400000000001</v>
      </c>
      <c r="H879" s="4">
        <v>41366</v>
      </c>
      <c r="I879" s="3" t="s">
        <v>4692</v>
      </c>
      <c r="J879" s="3" t="s">
        <v>2222</v>
      </c>
      <c r="K879" s="3" t="s">
        <v>4743</v>
      </c>
      <c r="L879" s="3">
        <v>8</v>
      </c>
      <c r="M879" s="5" t="s">
        <v>2220</v>
      </c>
      <c r="N879" s="5" t="s">
        <v>5117</v>
      </c>
      <c r="O879" s="85" t="s">
        <v>2223</v>
      </c>
    </row>
    <row r="880" spans="1:15" s="28" customFormat="1">
      <c r="A880" s="2" t="s">
        <v>5865</v>
      </c>
      <c r="B880" s="1"/>
      <c r="C880" s="1"/>
      <c r="D880" s="2" t="s">
        <v>2207</v>
      </c>
      <c r="E880" s="2" t="s">
        <v>4664</v>
      </c>
      <c r="F880" s="1" t="s">
        <v>2224</v>
      </c>
      <c r="G880" s="3">
        <f t="shared" si="31"/>
        <v>122.486</v>
      </c>
      <c r="H880" s="4">
        <v>41366</v>
      </c>
      <c r="I880" s="3" t="s">
        <v>4692</v>
      </c>
      <c r="J880" s="3" t="s">
        <v>2225</v>
      </c>
      <c r="K880" s="3" t="s">
        <v>4743</v>
      </c>
      <c r="L880" s="3">
        <v>7</v>
      </c>
      <c r="M880" s="5" t="s">
        <v>2226</v>
      </c>
      <c r="N880" s="5" t="s">
        <v>6051</v>
      </c>
      <c r="O880" s="85" t="s">
        <v>2227</v>
      </c>
    </row>
    <row r="881" spans="1:15" s="28" customFormat="1">
      <c r="A881" s="2" t="s">
        <v>5865</v>
      </c>
      <c r="B881" s="1"/>
      <c r="C881" s="1"/>
      <c r="D881" s="2" t="s">
        <v>2207</v>
      </c>
      <c r="E881" s="2" t="s">
        <v>4664</v>
      </c>
      <c r="F881" s="1" t="s">
        <v>2228</v>
      </c>
      <c r="G881" s="3">
        <f t="shared" si="31"/>
        <v>139.98400000000001</v>
      </c>
      <c r="H881" s="4">
        <v>41366</v>
      </c>
      <c r="I881" s="3" t="s">
        <v>4692</v>
      </c>
      <c r="J881" s="3" t="s">
        <v>2229</v>
      </c>
      <c r="K881" s="3" t="s">
        <v>4743</v>
      </c>
      <c r="L881" s="3">
        <v>8</v>
      </c>
      <c r="M881" s="5" t="s">
        <v>2226</v>
      </c>
      <c r="N881" s="5" t="s">
        <v>1986</v>
      </c>
      <c r="O881" s="85" t="s">
        <v>2230</v>
      </c>
    </row>
    <row r="882" spans="1:15" s="28" customFormat="1">
      <c r="A882" s="2" t="s">
        <v>5688</v>
      </c>
      <c r="B882" s="1"/>
      <c r="C882" s="1"/>
      <c r="D882" s="1" t="s">
        <v>5037</v>
      </c>
      <c r="E882" s="2" t="s">
        <v>4664</v>
      </c>
      <c r="F882" s="1" t="s">
        <v>4632</v>
      </c>
      <c r="G882" s="3">
        <v>206.988</v>
      </c>
      <c r="H882" s="4">
        <v>41366</v>
      </c>
      <c r="I882" s="3" t="s">
        <v>4666</v>
      </c>
      <c r="J882" s="3" t="s">
        <v>4633</v>
      </c>
      <c r="K882" s="3" t="s">
        <v>4668</v>
      </c>
      <c r="L882" s="3" t="s">
        <v>5843</v>
      </c>
      <c r="M882" s="5" t="s">
        <v>4634</v>
      </c>
      <c r="N882" s="5" t="s">
        <v>4635</v>
      </c>
      <c r="O882" s="83" t="s">
        <v>4636</v>
      </c>
    </row>
    <row r="883" spans="1:15" s="28" customFormat="1">
      <c r="A883" s="2" t="s">
        <v>5688</v>
      </c>
      <c r="B883" s="1"/>
      <c r="C883" s="1"/>
      <c r="D883" s="2" t="s">
        <v>5037</v>
      </c>
      <c r="E883" s="2" t="s">
        <v>4664</v>
      </c>
      <c r="F883" s="1" t="s">
        <v>4388</v>
      </c>
      <c r="G883" s="3">
        <v>207.28200000000001</v>
      </c>
      <c r="H883" s="4">
        <v>41366</v>
      </c>
      <c r="I883" s="3" t="s">
        <v>4666</v>
      </c>
      <c r="J883" s="3" t="s">
        <v>4389</v>
      </c>
      <c r="K883" s="3" t="s">
        <v>4668</v>
      </c>
      <c r="L883" s="3" t="s">
        <v>5843</v>
      </c>
      <c r="M883" s="5" t="s">
        <v>4390</v>
      </c>
      <c r="N883" s="5" t="s">
        <v>4391</v>
      </c>
      <c r="O883" s="85" t="s">
        <v>4392</v>
      </c>
    </row>
    <row r="884" spans="1:15" s="28" customFormat="1">
      <c r="A884" s="2" t="s">
        <v>10704</v>
      </c>
      <c r="B884" s="1"/>
      <c r="C884" s="1"/>
      <c r="D884" s="2" t="s">
        <v>5037</v>
      </c>
      <c r="E884" s="2" t="s">
        <v>4664</v>
      </c>
      <c r="F884" s="1" t="s">
        <v>4393</v>
      </c>
      <c r="G884" s="3">
        <v>206.39599999999999</v>
      </c>
      <c r="H884" s="4">
        <v>41366</v>
      </c>
      <c r="I884" s="3" t="s">
        <v>4666</v>
      </c>
      <c r="J884" s="3" t="s">
        <v>4394</v>
      </c>
      <c r="K884" s="3" t="s">
        <v>4668</v>
      </c>
      <c r="L884" s="3" t="s">
        <v>5843</v>
      </c>
      <c r="M884" s="5" t="s">
        <v>4395</v>
      </c>
      <c r="N884" s="5" t="s">
        <v>4396</v>
      </c>
      <c r="O884" s="85" t="s">
        <v>4397</v>
      </c>
    </row>
    <row r="885" spans="1:15" s="28" customFormat="1">
      <c r="A885" s="2" t="s">
        <v>26</v>
      </c>
      <c r="B885" s="1"/>
      <c r="C885" s="1"/>
      <c r="D885" s="1" t="s">
        <v>53</v>
      </c>
      <c r="E885" s="2" t="s">
        <v>54</v>
      </c>
      <c r="F885" s="1" t="s">
        <v>2231</v>
      </c>
      <c r="G885" s="3">
        <v>189.661</v>
      </c>
      <c r="H885" s="4">
        <v>41366</v>
      </c>
      <c r="I885" s="3" t="s">
        <v>11</v>
      </c>
      <c r="J885" s="3" t="s">
        <v>2232</v>
      </c>
      <c r="K885" s="3" t="s">
        <v>57</v>
      </c>
      <c r="L885" s="3" t="s">
        <v>3483</v>
      </c>
      <c r="M885" s="5" t="s">
        <v>2233</v>
      </c>
      <c r="N885" s="5" t="s">
        <v>2234</v>
      </c>
      <c r="O885" s="83" t="s">
        <v>12627</v>
      </c>
    </row>
    <row r="886" spans="1:15" s="28" customFormat="1">
      <c r="A886" s="30" t="s">
        <v>2235</v>
      </c>
      <c r="B886" s="1"/>
      <c r="C886" s="1"/>
      <c r="D886" s="2" t="s">
        <v>4748</v>
      </c>
      <c r="E886" s="2" t="s">
        <v>4664</v>
      </c>
      <c r="F886" s="1" t="s">
        <v>2236</v>
      </c>
      <c r="G886" s="3">
        <v>68.372</v>
      </c>
      <c r="H886" s="4">
        <v>41366</v>
      </c>
      <c r="I886" s="3" t="s">
        <v>4666</v>
      </c>
      <c r="J886" s="3" t="s">
        <v>2237</v>
      </c>
      <c r="K886" s="3" t="s">
        <v>4668</v>
      </c>
      <c r="L886" s="3" t="s">
        <v>5557</v>
      </c>
      <c r="M886" s="5" t="s">
        <v>2238</v>
      </c>
      <c r="N886" s="5" t="s">
        <v>2239</v>
      </c>
      <c r="O886" s="85" t="s">
        <v>2240</v>
      </c>
    </row>
    <row r="887" spans="1:15" s="28" customFormat="1">
      <c r="A887" s="30" t="s">
        <v>2235</v>
      </c>
      <c r="B887" s="1"/>
      <c r="C887" s="1"/>
      <c r="D887" s="2" t="s">
        <v>4748</v>
      </c>
      <c r="E887" s="2" t="s">
        <v>4664</v>
      </c>
      <c r="F887" s="1" t="s">
        <v>2241</v>
      </c>
      <c r="G887" s="3">
        <v>137.10900000000001</v>
      </c>
      <c r="H887" s="4">
        <v>41366</v>
      </c>
      <c r="I887" s="3" t="s">
        <v>4666</v>
      </c>
      <c r="J887" s="3" t="s">
        <v>2242</v>
      </c>
      <c r="K887" s="3" t="s">
        <v>4668</v>
      </c>
      <c r="L887" s="3" t="s">
        <v>3351</v>
      </c>
      <c r="M887" s="5" t="s">
        <v>2243</v>
      </c>
      <c r="N887" s="5" t="s">
        <v>2244</v>
      </c>
      <c r="O887" s="85" t="s">
        <v>2245</v>
      </c>
    </row>
    <row r="888" spans="1:15" s="28" customFormat="1">
      <c r="A888" s="2" t="s">
        <v>5097</v>
      </c>
      <c r="B888" s="1"/>
      <c r="C888" s="1"/>
      <c r="D888" s="1" t="s">
        <v>5366</v>
      </c>
      <c r="E888" s="2" t="s">
        <v>4664</v>
      </c>
      <c r="F888" s="1" t="s">
        <v>1736</v>
      </c>
      <c r="G888" s="1">
        <v>183.96</v>
      </c>
      <c r="H888" s="4">
        <v>41366</v>
      </c>
      <c r="I888" s="3" t="s">
        <v>4666</v>
      </c>
      <c r="J888" s="3" t="s">
        <v>1737</v>
      </c>
      <c r="K888" s="3" t="s">
        <v>4668</v>
      </c>
      <c r="L888" s="3" t="s">
        <v>1738</v>
      </c>
      <c r="M888" s="5" t="s">
        <v>1739</v>
      </c>
      <c r="N888" s="5" t="s">
        <v>1740</v>
      </c>
      <c r="O888" s="83" t="s">
        <v>1741</v>
      </c>
    </row>
    <row r="889" spans="1:15" s="28" customFormat="1">
      <c r="A889" s="2" t="s">
        <v>852</v>
      </c>
      <c r="B889" s="1"/>
      <c r="C889" s="1"/>
      <c r="D889" s="1" t="s">
        <v>3174</v>
      </c>
      <c r="E889" s="2" t="s">
        <v>4664</v>
      </c>
      <c r="F889" s="1" t="s">
        <v>1736</v>
      </c>
      <c r="G889" s="3">
        <v>43.8</v>
      </c>
      <c r="H889" s="4">
        <v>41366</v>
      </c>
      <c r="I889" s="3" t="s">
        <v>66</v>
      </c>
      <c r="J889" s="3" t="s">
        <v>1742</v>
      </c>
      <c r="K889" s="3" t="s">
        <v>4668</v>
      </c>
      <c r="L889" s="3" t="s">
        <v>1743</v>
      </c>
      <c r="M889" s="5" t="s">
        <v>1744</v>
      </c>
      <c r="N889" s="5" t="s">
        <v>1745</v>
      </c>
      <c r="O889" s="83" t="s">
        <v>1741</v>
      </c>
    </row>
    <row r="890" spans="1:15" s="28" customFormat="1">
      <c r="A890" s="2" t="s">
        <v>5097</v>
      </c>
      <c r="B890" s="1"/>
      <c r="C890" s="1"/>
      <c r="D890" s="2" t="s">
        <v>5366</v>
      </c>
      <c r="E890" s="2" t="s">
        <v>4664</v>
      </c>
      <c r="F890" s="1" t="s">
        <v>2246</v>
      </c>
      <c r="G890" s="3">
        <v>35.04</v>
      </c>
      <c r="H890" s="4">
        <v>41366</v>
      </c>
      <c r="I890" s="3" t="s">
        <v>4666</v>
      </c>
      <c r="J890" s="3" t="s">
        <v>2247</v>
      </c>
      <c r="K890" s="3" t="s">
        <v>4668</v>
      </c>
      <c r="L890" s="3" t="s">
        <v>4342</v>
      </c>
      <c r="M890" s="5" t="s">
        <v>2248</v>
      </c>
      <c r="N890" s="5" t="s">
        <v>2249</v>
      </c>
      <c r="O890" s="85" t="s">
        <v>2250</v>
      </c>
    </row>
    <row r="891" spans="1:15" s="28" customFormat="1">
      <c r="A891" s="2" t="s">
        <v>790</v>
      </c>
      <c r="B891" s="1"/>
      <c r="C891" s="1"/>
      <c r="D891" s="1" t="s">
        <v>6841</v>
      </c>
      <c r="E891" s="2" t="s">
        <v>711</v>
      </c>
      <c r="F891" s="1" t="s">
        <v>6922</v>
      </c>
      <c r="G891" s="3">
        <f t="shared" ref="G891:G902" si="32">17.498*L891</f>
        <v>209.976</v>
      </c>
      <c r="H891" s="4">
        <v>41366</v>
      </c>
      <c r="I891" s="3" t="s">
        <v>793</v>
      </c>
      <c r="J891" s="3" t="s">
        <v>6923</v>
      </c>
      <c r="K891" s="3" t="s">
        <v>1084</v>
      </c>
      <c r="L891" s="3">
        <v>12</v>
      </c>
      <c r="M891" s="5" t="s">
        <v>6924</v>
      </c>
      <c r="N891" s="5" t="s">
        <v>706</v>
      </c>
      <c r="O891" s="83" t="s">
        <v>6924</v>
      </c>
    </row>
    <row r="892" spans="1:15" s="28" customFormat="1">
      <c r="A892" s="2" t="s">
        <v>6094</v>
      </c>
      <c r="B892" s="1"/>
      <c r="C892" s="1"/>
      <c r="D892" s="2" t="s">
        <v>5763</v>
      </c>
      <c r="E892" s="2" t="s">
        <v>4664</v>
      </c>
      <c r="F892" s="1" t="s">
        <v>2252</v>
      </c>
      <c r="G892" s="3">
        <f t="shared" si="32"/>
        <v>227.47400000000002</v>
      </c>
      <c r="H892" s="4">
        <v>41366</v>
      </c>
      <c r="I892" s="3" t="s">
        <v>5655</v>
      </c>
      <c r="J892" s="3" t="s">
        <v>2253</v>
      </c>
      <c r="K892" s="3" t="s">
        <v>4685</v>
      </c>
      <c r="L892" s="3">
        <v>13</v>
      </c>
      <c r="M892" s="5" t="s">
        <v>2251</v>
      </c>
      <c r="N892" s="5" t="s">
        <v>4757</v>
      </c>
      <c r="O892" s="85" t="s">
        <v>2254</v>
      </c>
    </row>
    <row r="893" spans="1:15" s="28" customFormat="1">
      <c r="A893" s="2" t="s">
        <v>6094</v>
      </c>
      <c r="B893" s="1"/>
      <c r="C893" s="1"/>
      <c r="D893" s="2" t="s">
        <v>5763</v>
      </c>
      <c r="E893" s="2" t="s">
        <v>4664</v>
      </c>
      <c r="F893" s="1" t="s">
        <v>2255</v>
      </c>
      <c r="G893" s="3">
        <f t="shared" si="32"/>
        <v>209.976</v>
      </c>
      <c r="H893" s="4">
        <v>41366</v>
      </c>
      <c r="I893" s="3" t="s">
        <v>5655</v>
      </c>
      <c r="J893" s="3" t="s">
        <v>2256</v>
      </c>
      <c r="K893" s="3" t="s">
        <v>4685</v>
      </c>
      <c r="L893" s="3">
        <v>12</v>
      </c>
      <c r="M893" s="5" t="s">
        <v>2257</v>
      </c>
      <c r="N893" s="5" t="s">
        <v>4761</v>
      </c>
      <c r="O893" s="85" t="s">
        <v>2257</v>
      </c>
    </row>
    <row r="894" spans="1:15" s="28" customFormat="1">
      <c r="A894" s="2" t="s">
        <v>6094</v>
      </c>
      <c r="B894" s="1"/>
      <c r="C894" s="1"/>
      <c r="D894" s="2" t="s">
        <v>5763</v>
      </c>
      <c r="E894" s="2" t="s">
        <v>4664</v>
      </c>
      <c r="F894" s="1" t="s">
        <v>2258</v>
      </c>
      <c r="G894" s="3">
        <f t="shared" si="32"/>
        <v>227.47400000000002</v>
      </c>
      <c r="H894" s="4">
        <v>41366</v>
      </c>
      <c r="I894" s="3" t="s">
        <v>5655</v>
      </c>
      <c r="J894" s="3" t="s">
        <v>2259</v>
      </c>
      <c r="K894" s="3" t="s">
        <v>4685</v>
      </c>
      <c r="L894" s="3">
        <v>13</v>
      </c>
      <c r="M894" s="5" t="s">
        <v>2257</v>
      </c>
      <c r="N894" s="5" t="s">
        <v>4757</v>
      </c>
      <c r="O894" s="85" t="s">
        <v>2260</v>
      </c>
    </row>
    <row r="895" spans="1:15" s="28" customFormat="1">
      <c r="A895" s="2" t="s">
        <v>5762</v>
      </c>
      <c r="B895" s="1"/>
      <c r="C895" s="1"/>
      <c r="D895" s="2" t="s">
        <v>5763</v>
      </c>
      <c r="E895" s="2" t="s">
        <v>4664</v>
      </c>
      <c r="F895" s="1" t="s">
        <v>2261</v>
      </c>
      <c r="G895" s="3">
        <f t="shared" si="32"/>
        <v>209.976</v>
      </c>
      <c r="H895" s="4">
        <v>41366</v>
      </c>
      <c r="I895" s="3" t="s">
        <v>5655</v>
      </c>
      <c r="J895" s="3" t="s">
        <v>2262</v>
      </c>
      <c r="K895" s="3" t="s">
        <v>4685</v>
      </c>
      <c r="L895" s="3">
        <v>12</v>
      </c>
      <c r="M895" s="5" t="s">
        <v>2263</v>
      </c>
      <c r="N895" s="5" t="s">
        <v>4761</v>
      </c>
      <c r="O895" s="85" t="s">
        <v>2263</v>
      </c>
    </row>
    <row r="896" spans="1:15" s="28" customFormat="1">
      <c r="A896" s="2" t="s">
        <v>5762</v>
      </c>
      <c r="B896" s="1"/>
      <c r="C896" s="1"/>
      <c r="D896" s="2" t="s">
        <v>5763</v>
      </c>
      <c r="E896" s="2" t="s">
        <v>4664</v>
      </c>
      <c r="F896" s="1" t="s">
        <v>2264</v>
      </c>
      <c r="G896" s="3">
        <f t="shared" si="32"/>
        <v>227.47400000000002</v>
      </c>
      <c r="H896" s="4">
        <v>41366</v>
      </c>
      <c r="I896" s="3" t="s">
        <v>5655</v>
      </c>
      <c r="J896" s="3" t="s">
        <v>2265</v>
      </c>
      <c r="K896" s="3" t="s">
        <v>4685</v>
      </c>
      <c r="L896" s="3">
        <v>13</v>
      </c>
      <c r="M896" s="5" t="s">
        <v>2263</v>
      </c>
      <c r="N896" s="5" t="s">
        <v>4757</v>
      </c>
      <c r="O896" s="85" t="s">
        <v>2266</v>
      </c>
    </row>
    <row r="897" spans="1:15" s="28" customFormat="1">
      <c r="A897" s="2" t="s">
        <v>5762</v>
      </c>
      <c r="B897" s="1"/>
      <c r="C897" s="1"/>
      <c r="D897" s="2" t="s">
        <v>5763</v>
      </c>
      <c r="E897" s="2" t="s">
        <v>4664</v>
      </c>
      <c r="F897" s="1" t="s">
        <v>2267</v>
      </c>
      <c r="G897" s="3">
        <f t="shared" si="32"/>
        <v>209.976</v>
      </c>
      <c r="H897" s="4">
        <v>41366</v>
      </c>
      <c r="I897" s="3" t="s">
        <v>5655</v>
      </c>
      <c r="J897" s="3" t="s">
        <v>2268</v>
      </c>
      <c r="K897" s="3" t="s">
        <v>4685</v>
      </c>
      <c r="L897" s="3">
        <v>12</v>
      </c>
      <c r="M897" s="5" t="s">
        <v>2269</v>
      </c>
      <c r="N897" s="5" t="s">
        <v>4761</v>
      </c>
      <c r="O897" s="85" t="s">
        <v>2269</v>
      </c>
    </row>
    <row r="898" spans="1:15" s="28" customFormat="1">
      <c r="A898" s="2" t="s">
        <v>5762</v>
      </c>
      <c r="B898" s="1"/>
      <c r="C898" s="1"/>
      <c r="D898" s="2" t="s">
        <v>5763</v>
      </c>
      <c r="E898" s="2" t="s">
        <v>4664</v>
      </c>
      <c r="F898" s="1" t="s">
        <v>2270</v>
      </c>
      <c r="G898" s="3">
        <f t="shared" si="32"/>
        <v>227.47400000000002</v>
      </c>
      <c r="H898" s="4">
        <v>41366</v>
      </c>
      <c r="I898" s="3" t="s">
        <v>5655</v>
      </c>
      <c r="J898" s="3" t="s">
        <v>2271</v>
      </c>
      <c r="K898" s="3" t="s">
        <v>4685</v>
      </c>
      <c r="L898" s="3">
        <v>13</v>
      </c>
      <c r="M898" s="5" t="s">
        <v>2269</v>
      </c>
      <c r="N898" s="5" t="s">
        <v>4757</v>
      </c>
      <c r="O898" s="85" t="s">
        <v>2272</v>
      </c>
    </row>
    <row r="899" spans="1:15" s="28" customFormat="1">
      <c r="A899" s="2" t="s">
        <v>5920</v>
      </c>
      <c r="B899" s="1"/>
      <c r="C899" s="1"/>
      <c r="D899" s="2" t="s">
        <v>2207</v>
      </c>
      <c r="E899" s="2" t="s">
        <v>4664</v>
      </c>
      <c r="F899" s="1" t="s">
        <v>2273</v>
      </c>
      <c r="G899" s="3">
        <f t="shared" si="32"/>
        <v>174.98000000000002</v>
      </c>
      <c r="H899" s="4">
        <v>41366</v>
      </c>
      <c r="I899" s="3" t="s">
        <v>5021</v>
      </c>
      <c r="J899" s="3" t="s">
        <v>2274</v>
      </c>
      <c r="K899" s="3" t="s">
        <v>4743</v>
      </c>
      <c r="L899" s="3">
        <v>10</v>
      </c>
      <c r="M899" s="5" t="s">
        <v>2226</v>
      </c>
      <c r="N899" s="5" t="s">
        <v>5635</v>
      </c>
      <c r="O899" s="85" t="s">
        <v>2226</v>
      </c>
    </row>
    <row r="900" spans="1:15" s="28" customFormat="1">
      <c r="A900" s="2" t="s">
        <v>6142</v>
      </c>
      <c r="B900" s="1"/>
      <c r="C900" s="1"/>
      <c r="D900" s="2" t="s">
        <v>5763</v>
      </c>
      <c r="E900" s="2" t="s">
        <v>4664</v>
      </c>
      <c r="F900" s="1" t="s">
        <v>2275</v>
      </c>
      <c r="G900" s="3">
        <f t="shared" si="32"/>
        <v>244.97200000000001</v>
      </c>
      <c r="H900" s="4">
        <v>41366</v>
      </c>
      <c r="I900" s="3" t="s">
        <v>4692</v>
      </c>
      <c r="J900" s="3" t="s">
        <v>874</v>
      </c>
      <c r="K900" s="3" t="s">
        <v>4685</v>
      </c>
      <c r="L900" s="3">
        <v>14</v>
      </c>
      <c r="M900" s="5" t="s">
        <v>2067</v>
      </c>
      <c r="N900" s="5" t="s">
        <v>2276</v>
      </c>
      <c r="O900" s="85" t="s">
        <v>2277</v>
      </c>
    </row>
    <row r="901" spans="1:15" s="28" customFormat="1">
      <c r="A901" s="2" t="s">
        <v>3587</v>
      </c>
      <c r="B901" s="1"/>
      <c r="C901" s="1"/>
      <c r="D901" s="2" t="s">
        <v>3588</v>
      </c>
      <c r="E901" s="2" t="s">
        <v>4664</v>
      </c>
      <c r="F901" s="1" t="s">
        <v>2278</v>
      </c>
      <c r="G901" s="3">
        <f t="shared" si="32"/>
        <v>139.98400000000001</v>
      </c>
      <c r="H901" s="4">
        <v>41366</v>
      </c>
      <c r="I901" s="3" t="s">
        <v>5655</v>
      </c>
      <c r="J901" s="3" t="s">
        <v>2279</v>
      </c>
      <c r="K901" s="3" t="s">
        <v>4685</v>
      </c>
      <c r="L901" s="3">
        <v>8</v>
      </c>
      <c r="M901" s="5" t="s">
        <v>2280</v>
      </c>
      <c r="N901" s="5" t="s">
        <v>5526</v>
      </c>
      <c r="O901" s="85" t="s">
        <v>2280</v>
      </c>
    </row>
    <row r="902" spans="1:15" s="28" customFormat="1">
      <c r="A902" s="2" t="s">
        <v>3587</v>
      </c>
      <c r="B902" s="1"/>
      <c r="C902" s="1"/>
      <c r="D902" s="2" t="s">
        <v>3588</v>
      </c>
      <c r="E902" s="2" t="s">
        <v>4664</v>
      </c>
      <c r="F902" s="1" t="s">
        <v>2281</v>
      </c>
      <c r="G902" s="3">
        <f t="shared" si="32"/>
        <v>157.482</v>
      </c>
      <c r="H902" s="4">
        <v>41366</v>
      </c>
      <c r="I902" s="3" t="s">
        <v>5655</v>
      </c>
      <c r="J902" s="3" t="s">
        <v>2282</v>
      </c>
      <c r="K902" s="3" t="s">
        <v>4685</v>
      </c>
      <c r="L902" s="3">
        <v>9</v>
      </c>
      <c r="M902" s="5" t="s">
        <v>2280</v>
      </c>
      <c r="N902" s="5" t="s">
        <v>5493</v>
      </c>
      <c r="O902" s="85" t="s">
        <v>2283</v>
      </c>
    </row>
    <row r="903" spans="1:15" s="28" customFormat="1">
      <c r="A903" s="2" t="s">
        <v>5488</v>
      </c>
      <c r="B903" s="1"/>
      <c r="C903" s="1"/>
      <c r="D903" s="1" t="s">
        <v>5489</v>
      </c>
      <c r="E903" s="2" t="s">
        <v>711</v>
      </c>
      <c r="F903" s="1" t="s">
        <v>2285</v>
      </c>
      <c r="G903" s="3">
        <f t="shared" ref="G903:G909" si="33">17.712*L903</f>
        <v>194.83199999999999</v>
      </c>
      <c r="H903" s="4">
        <v>41366</v>
      </c>
      <c r="I903" s="3" t="s">
        <v>878</v>
      </c>
      <c r="J903" s="3" t="s">
        <v>2286</v>
      </c>
      <c r="K903" s="3" t="s">
        <v>1084</v>
      </c>
      <c r="L903" s="3">
        <v>11</v>
      </c>
      <c r="M903" s="5" t="s">
        <v>6925</v>
      </c>
      <c r="N903" s="5" t="s">
        <v>6926</v>
      </c>
      <c r="O903" s="83" t="s">
        <v>6927</v>
      </c>
    </row>
    <row r="904" spans="1:15" s="28" customFormat="1">
      <c r="A904" s="2" t="s">
        <v>5488</v>
      </c>
      <c r="B904" s="1"/>
      <c r="C904" s="1"/>
      <c r="D904" s="1" t="s">
        <v>5489</v>
      </c>
      <c r="E904" s="2" t="s">
        <v>711</v>
      </c>
      <c r="F904" s="1" t="s">
        <v>6928</v>
      </c>
      <c r="G904" s="3">
        <f t="shared" si="33"/>
        <v>212.54399999999998</v>
      </c>
      <c r="H904" s="4">
        <v>41366</v>
      </c>
      <c r="I904" s="3" t="s">
        <v>878</v>
      </c>
      <c r="J904" s="3" t="s">
        <v>6929</v>
      </c>
      <c r="K904" s="3" t="s">
        <v>1084</v>
      </c>
      <c r="L904" s="3">
        <v>12</v>
      </c>
      <c r="M904" s="5" t="s">
        <v>6925</v>
      </c>
      <c r="N904" s="5" t="s">
        <v>6273</v>
      </c>
      <c r="O904" s="83" t="s">
        <v>6930</v>
      </c>
    </row>
    <row r="905" spans="1:15" s="28" customFormat="1">
      <c r="A905" s="2" t="s">
        <v>5488</v>
      </c>
      <c r="B905" s="1"/>
      <c r="C905" s="1"/>
      <c r="D905" s="2" t="s">
        <v>2284</v>
      </c>
      <c r="E905" s="2" t="s">
        <v>4664</v>
      </c>
      <c r="F905" s="1" t="s">
        <v>2287</v>
      </c>
      <c r="G905" s="3">
        <f t="shared" si="33"/>
        <v>88.56</v>
      </c>
      <c r="H905" s="4">
        <v>41366</v>
      </c>
      <c r="I905" s="3" t="s">
        <v>4692</v>
      </c>
      <c r="J905" s="3" t="s">
        <v>2288</v>
      </c>
      <c r="K905" s="3" t="s">
        <v>4743</v>
      </c>
      <c r="L905" s="3">
        <v>5</v>
      </c>
      <c r="M905" s="5" t="s">
        <v>2289</v>
      </c>
      <c r="N905" s="5" t="s">
        <v>1955</v>
      </c>
      <c r="O905" s="85" t="s">
        <v>2289</v>
      </c>
    </row>
    <row r="906" spans="1:15" s="28" customFormat="1">
      <c r="A906" s="2" t="s">
        <v>5488</v>
      </c>
      <c r="B906" s="1"/>
      <c r="C906" s="1"/>
      <c r="D906" s="1" t="s">
        <v>5489</v>
      </c>
      <c r="E906" s="2" t="s">
        <v>711</v>
      </c>
      <c r="F906" s="1" t="s">
        <v>2290</v>
      </c>
      <c r="G906" s="3">
        <f t="shared" si="33"/>
        <v>106.27199999999999</v>
      </c>
      <c r="H906" s="4">
        <v>41366</v>
      </c>
      <c r="I906" s="3" t="s">
        <v>878</v>
      </c>
      <c r="J906" s="3" t="s">
        <v>6931</v>
      </c>
      <c r="K906" s="3" t="s">
        <v>1084</v>
      </c>
      <c r="L906" s="3">
        <v>6</v>
      </c>
      <c r="M906" s="5" t="s">
        <v>6932</v>
      </c>
      <c r="N906" s="5" t="s">
        <v>5144</v>
      </c>
      <c r="O906" s="83" t="s">
        <v>6932</v>
      </c>
    </row>
    <row r="907" spans="1:15" s="28" customFormat="1">
      <c r="A907" s="30" t="s">
        <v>5652</v>
      </c>
      <c r="B907" s="1"/>
      <c r="C907" s="1"/>
      <c r="D907" s="7" t="s">
        <v>2292</v>
      </c>
      <c r="E907" s="2" t="s">
        <v>4664</v>
      </c>
      <c r="F907" s="1" t="s">
        <v>2293</v>
      </c>
      <c r="G907" s="3">
        <f t="shared" si="33"/>
        <v>177.12</v>
      </c>
      <c r="H907" s="4">
        <v>41367</v>
      </c>
      <c r="I907" s="3" t="s">
        <v>5655</v>
      </c>
      <c r="J907" s="3" t="s">
        <v>2294</v>
      </c>
      <c r="K907" s="3" t="s">
        <v>4685</v>
      </c>
      <c r="L907" s="3">
        <v>10</v>
      </c>
      <c r="M907" s="5" t="s">
        <v>2295</v>
      </c>
      <c r="N907" s="5" t="s">
        <v>2296</v>
      </c>
      <c r="O907" s="85" t="s">
        <v>2295</v>
      </c>
    </row>
    <row r="908" spans="1:15" s="28" customFormat="1">
      <c r="A908" s="30" t="s">
        <v>5652</v>
      </c>
      <c r="B908" s="1"/>
      <c r="C908" s="1"/>
      <c r="D908" s="7" t="s">
        <v>2292</v>
      </c>
      <c r="E908" s="2" t="s">
        <v>4664</v>
      </c>
      <c r="F908" s="1" t="s">
        <v>2297</v>
      </c>
      <c r="G908" s="3">
        <f t="shared" si="33"/>
        <v>194.83199999999999</v>
      </c>
      <c r="H908" s="4">
        <v>41367</v>
      </c>
      <c r="I908" s="3" t="s">
        <v>5655</v>
      </c>
      <c r="J908" s="3" t="s">
        <v>2298</v>
      </c>
      <c r="K908" s="3" t="s">
        <v>4685</v>
      </c>
      <c r="L908" s="3">
        <v>11</v>
      </c>
      <c r="M908" s="5" t="s">
        <v>2295</v>
      </c>
      <c r="N908" s="5" t="s">
        <v>5024</v>
      </c>
      <c r="O908" s="85" t="s">
        <v>2299</v>
      </c>
    </row>
    <row r="909" spans="1:15" s="28" customFormat="1">
      <c r="A909" s="30" t="s">
        <v>5652</v>
      </c>
      <c r="B909" s="1"/>
      <c r="C909" s="1"/>
      <c r="D909" s="7" t="s">
        <v>2292</v>
      </c>
      <c r="E909" s="2" t="s">
        <v>4664</v>
      </c>
      <c r="F909" s="1" t="s">
        <v>2300</v>
      </c>
      <c r="G909" s="3">
        <f t="shared" si="33"/>
        <v>141.696</v>
      </c>
      <c r="H909" s="4">
        <v>41367</v>
      </c>
      <c r="I909" s="3" t="s">
        <v>5655</v>
      </c>
      <c r="J909" s="3" t="s">
        <v>2301</v>
      </c>
      <c r="K909" s="3" t="s">
        <v>4685</v>
      </c>
      <c r="L909" s="3">
        <v>8</v>
      </c>
      <c r="M909" s="5" t="s">
        <v>2302</v>
      </c>
      <c r="N909" s="5" t="s">
        <v>2303</v>
      </c>
      <c r="O909" s="85" t="s">
        <v>2304</v>
      </c>
    </row>
    <row r="910" spans="1:15" s="28" customFormat="1">
      <c r="A910" s="2" t="s">
        <v>5438</v>
      </c>
      <c r="B910" s="1"/>
      <c r="C910" s="1" t="s">
        <v>5519</v>
      </c>
      <c r="D910" s="2" t="s">
        <v>5439</v>
      </c>
      <c r="E910" s="2" t="s">
        <v>4664</v>
      </c>
      <c r="F910" s="1" t="s">
        <v>2305</v>
      </c>
      <c r="G910" s="3">
        <f>17.52*L910</f>
        <v>245.28</v>
      </c>
      <c r="H910" s="4">
        <v>41367</v>
      </c>
      <c r="I910" s="3" t="s">
        <v>4666</v>
      </c>
      <c r="J910" s="3" t="s">
        <v>2306</v>
      </c>
      <c r="K910" s="3" t="s">
        <v>4685</v>
      </c>
      <c r="L910" s="3">
        <v>14</v>
      </c>
      <c r="M910" s="5" t="s">
        <v>2307</v>
      </c>
      <c r="N910" s="5" t="s">
        <v>2276</v>
      </c>
      <c r="O910" s="85" t="s">
        <v>2308</v>
      </c>
    </row>
    <row r="911" spans="1:15" s="28" customFormat="1">
      <c r="A911" s="2" t="s">
        <v>4899</v>
      </c>
      <c r="B911" s="1"/>
      <c r="C911" s="1"/>
      <c r="D911" s="2" t="s">
        <v>4901</v>
      </c>
      <c r="E911" s="2" t="s">
        <v>4664</v>
      </c>
      <c r="F911" s="1" t="s">
        <v>2309</v>
      </c>
      <c r="G911" s="3">
        <f>17.52*L911</f>
        <v>87.6</v>
      </c>
      <c r="H911" s="4">
        <v>41367</v>
      </c>
      <c r="I911" s="3" t="s">
        <v>4666</v>
      </c>
      <c r="J911" s="3" t="s">
        <v>2310</v>
      </c>
      <c r="K911" s="3" t="s">
        <v>4685</v>
      </c>
      <c r="L911" s="3">
        <v>5</v>
      </c>
      <c r="M911" s="5" t="s">
        <v>1941</v>
      </c>
      <c r="N911" s="5" t="s">
        <v>5165</v>
      </c>
      <c r="O911" s="85" t="s">
        <v>2311</v>
      </c>
    </row>
    <row r="912" spans="1:15" s="28" customFormat="1">
      <c r="A912" s="2" t="s">
        <v>4899</v>
      </c>
      <c r="B912" s="1"/>
      <c r="C912" s="1"/>
      <c r="D912" s="2" t="s">
        <v>4901</v>
      </c>
      <c r="E912" s="2" t="s">
        <v>4664</v>
      </c>
      <c r="F912" s="1" t="s">
        <v>2312</v>
      </c>
      <c r="G912" s="3">
        <f>17.52*L912</f>
        <v>227.76</v>
      </c>
      <c r="H912" s="4">
        <v>41367</v>
      </c>
      <c r="I912" s="3" t="s">
        <v>4666</v>
      </c>
      <c r="J912" s="3" t="s">
        <v>2313</v>
      </c>
      <c r="K912" s="3" t="s">
        <v>4685</v>
      </c>
      <c r="L912" s="3">
        <v>13</v>
      </c>
      <c r="M912" s="5" t="s">
        <v>2314</v>
      </c>
      <c r="N912" s="5" t="s">
        <v>4218</v>
      </c>
      <c r="O912" s="85" t="s">
        <v>2315</v>
      </c>
    </row>
    <row r="913" spans="1:15" s="28" customFormat="1">
      <c r="A913" s="2" t="s">
        <v>4969</v>
      </c>
      <c r="B913" s="1"/>
      <c r="C913" s="1" t="s">
        <v>3964</v>
      </c>
      <c r="D913" s="2" t="s">
        <v>5546</v>
      </c>
      <c r="E913" s="2" t="s">
        <v>4664</v>
      </c>
      <c r="F913" s="1" t="s">
        <v>2316</v>
      </c>
      <c r="G913" s="3">
        <f>17.52*L913</f>
        <v>140.16</v>
      </c>
      <c r="H913" s="4">
        <v>41367</v>
      </c>
      <c r="I913" s="3" t="s">
        <v>4666</v>
      </c>
      <c r="J913" s="3" t="s">
        <v>2317</v>
      </c>
      <c r="K913" s="3" t="s">
        <v>4685</v>
      </c>
      <c r="L913" s="3">
        <v>8</v>
      </c>
      <c r="M913" s="5" t="s">
        <v>2176</v>
      </c>
      <c r="N913" s="5" t="s">
        <v>2318</v>
      </c>
      <c r="O913" s="85" t="s">
        <v>2319</v>
      </c>
    </row>
    <row r="914" spans="1:15" s="28" customFormat="1">
      <c r="A914" s="2" t="s">
        <v>4969</v>
      </c>
      <c r="B914" s="1"/>
      <c r="C914" s="1" t="s">
        <v>3964</v>
      </c>
      <c r="D914" s="2" t="s">
        <v>5546</v>
      </c>
      <c r="E914" s="2" t="s">
        <v>4664</v>
      </c>
      <c r="F914" s="1" t="s">
        <v>2320</v>
      </c>
      <c r="G914" s="3">
        <f>17.52*L914</f>
        <v>140.16</v>
      </c>
      <c r="H914" s="4">
        <v>41367</v>
      </c>
      <c r="I914" s="3" t="s">
        <v>4666</v>
      </c>
      <c r="J914" s="3" t="s">
        <v>2321</v>
      </c>
      <c r="K914" s="3" t="s">
        <v>4685</v>
      </c>
      <c r="L914" s="3">
        <v>8</v>
      </c>
      <c r="M914" s="5" t="s">
        <v>2176</v>
      </c>
      <c r="N914" s="5" t="s">
        <v>5117</v>
      </c>
      <c r="O914" s="85" t="s">
        <v>2322</v>
      </c>
    </row>
    <row r="915" spans="1:15" s="28" customFormat="1">
      <c r="A915" s="2" t="s">
        <v>4723</v>
      </c>
      <c r="B915" s="1"/>
      <c r="C915" s="1"/>
      <c r="D915" s="2" t="s">
        <v>4724</v>
      </c>
      <c r="E915" s="2" t="s">
        <v>4664</v>
      </c>
      <c r="F915" s="1" t="s">
        <v>2323</v>
      </c>
      <c r="G915" s="3">
        <v>68.5</v>
      </c>
      <c r="H915" s="4">
        <v>41367</v>
      </c>
      <c r="I915" s="3" t="s">
        <v>4666</v>
      </c>
      <c r="J915" s="3" t="s">
        <v>2324</v>
      </c>
      <c r="K915" s="3" t="s">
        <v>4668</v>
      </c>
      <c r="L915" s="3" t="s">
        <v>5557</v>
      </c>
      <c r="M915" s="5" t="s">
        <v>2325</v>
      </c>
      <c r="N915" s="5" t="s">
        <v>2326</v>
      </c>
      <c r="O915" s="85" t="s">
        <v>2327</v>
      </c>
    </row>
    <row r="916" spans="1:15" s="28" customFormat="1">
      <c r="A916" s="2" t="s">
        <v>5006</v>
      </c>
      <c r="B916" s="1"/>
      <c r="C916" s="1"/>
      <c r="D916" s="2" t="s">
        <v>5007</v>
      </c>
      <c r="E916" s="2" t="s">
        <v>4664</v>
      </c>
      <c r="F916" s="1" t="s">
        <v>2328</v>
      </c>
      <c r="G916" s="3">
        <v>155.15700000000001</v>
      </c>
      <c r="H916" s="4">
        <v>41367</v>
      </c>
      <c r="I916" s="3" t="s">
        <v>4666</v>
      </c>
      <c r="J916" s="3" t="s">
        <v>2329</v>
      </c>
      <c r="K916" s="3" t="s">
        <v>4668</v>
      </c>
      <c r="L916" s="3" t="s">
        <v>3823</v>
      </c>
      <c r="M916" s="5" t="s">
        <v>2330</v>
      </c>
      <c r="N916" s="5" t="s">
        <v>2331</v>
      </c>
      <c r="O916" s="85" t="s">
        <v>2332</v>
      </c>
    </row>
    <row r="917" spans="1:15" s="28" customFormat="1">
      <c r="A917" s="2" t="s">
        <v>4953</v>
      </c>
      <c r="B917" s="1"/>
      <c r="C917" s="1"/>
      <c r="D917" s="2" t="s">
        <v>4954</v>
      </c>
      <c r="E917" s="2" t="s">
        <v>4664</v>
      </c>
      <c r="F917" s="1" t="s">
        <v>2333</v>
      </c>
      <c r="G917" s="3">
        <v>204.965</v>
      </c>
      <c r="H917" s="4">
        <v>41367</v>
      </c>
      <c r="I917" s="3" t="s">
        <v>4666</v>
      </c>
      <c r="J917" s="3" t="s">
        <v>2334</v>
      </c>
      <c r="K917" s="3" t="s">
        <v>4668</v>
      </c>
      <c r="L917" s="3" t="s">
        <v>5843</v>
      </c>
      <c r="M917" s="5" t="s">
        <v>2335</v>
      </c>
      <c r="N917" s="5" t="s">
        <v>2336</v>
      </c>
      <c r="O917" s="85" t="s">
        <v>2337</v>
      </c>
    </row>
    <row r="918" spans="1:15" s="28" customFormat="1">
      <c r="A918" s="2" t="s">
        <v>4953</v>
      </c>
      <c r="B918" s="1"/>
      <c r="C918" s="1"/>
      <c r="D918" s="2" t="s">
        <v>4954</v>
      </c>
      <c r="E918" s="2" t="s">
        <v>4664</v>
      </c>
      <c r="F918" s="1" t="s">
        <v>2338</v>
      </c>
      <c r="G918" s="3">
        <v>68.472999999999999</v>
      </c>
      <c r="H918" s="4">
        <v>41367</v>
      </c>
      <c r="I918" s="3" t="s">
        <v>4666</v>
      </c>
      <c r="J918" s="3" t="s">
        <v>2339</v>
      </c>
      <c r="K918" s="3" t="s">
        <v>4668</v>
      </c>
      <c r="L918" s="3" t="s">
        <v>4967</v>
      </c>
      <c r="M918" s="5" t="s">
        <v>2340</v>
      </c>
      <c r="N918" s="5" t="s">
        <v>2341</v>
      </c>
      <c r="O918" s="85" t="s">
        <v>2342</v>
      </c>
    </row>
    <row r="919" spans="1:15" s="28" customFormat="1">
      <c r="A919" s="2" t="s">
        <v>4747</v>
      </c>
      <c r="B919" s="1"/>
      <c r="C919" s="1"/>
      <c r="D919" s="2" t="s">
        <v>4748</v>
      </c>
      <c r="E919" s="2" t="s">
        <v>4664</v>
      </c>
      <c r="F919" s="1" t="s">
        <v>2343</v>
      </c>
      <c r="G919" s="3">
        <v>155.77600000000001</v>
      </c>
      <c r="H919" s="4">
        <v>41367</v>
      </c>
      <c r="I919" s="3" t="s">
        <v>4666</v>
      </c>
      <c r="J919" s="3" t="s">
        <v>2344</v>
      </c>
      <c r="K919" s="3" t="s">
        <v>4668</v>
      </c>
      <c r="L919" s="3" t="s">
        <v>3823</v>
      </c>
      <c r="M919" s="5" t="s">
        <v>2345</v>
      </c>
      <c r="N919" s="5" t="s">
        <v>2346</v>
      </c>
      <c r="O919" s="85" t="s">
        <v>2347</v>
      </c>
    </row>
    <row r="920" spans="1:15" s="28" customFormat="1">
      <c r="A920" s="2" t="s">
        <v>4747</v>
      </c>
      <c r="B920" s="1"/>
      <c r="C920" s="1"/>
      <c r="D920" s="2" t="s">
        <v>4748</v>
      </c>
      <c r="E920" s="2" t="s">
        <v>4664</v>
      </c>
      <c r="F920" s="1" t="s">
        <v>2348</v>
      </c>
      <c r="G920" s="3">
        <v>137.078</v>
      </c>
      <c r="H920" s="4">
        <v>41367</v>
      </c>
      <c r="I920" s="3" t="s">
        <v>4666</v>
      </c>
      <c r="J920" s="3" t="s">
        <v>2349</v>
      </c>
      <c r="K920" s="3" t="s">
        <v>4668</v>
      </c>
      <c r="L920" s="3" t="s">
        <v>3351</v>
      </c>
      <c r="M920" s="5" t="s">
        <v>2350</v>
      </c>
      <c r="N920" s="5" t="s">
        <v>2351</v>
      </c>
      <c r="O920" s="85" t="s">
        <v>2352</v>
      </c>
    </row>
    <row r="921" spans="1:15">
      <c r="A921" s="2" t="s">
        <v>5097</v>
      </c>
      <c r="B921" s="1"/>
      <c r="C921" s="1"/>
      <c r="D921" s="1" t="s">
        <v>1031</v>
      </c>
      <c r="E921" s="2" t="s">
        <v>711</v>
      </c>
      <c r="F921" s="1" t="s">
        <v>6933</v>
      </c>
      <c r="G921" s="3">
        <v>150.893</v>
      </c>
      <c r="H921" s="4">
        <v>41367</v>
      </c>
      <c r="I921" s="3" t="s">
        <v>540</v>
      </c>
      <c r="J921" s="3" t="s">
        <v>6934</v>
      </c>
      <c r="K921" s="3" t="s">
        <v>543</v>
      </c>
      <c r="L921" s="3" t="s">
        <v>3560</v>
      </c>
      <c r="M921" s="5" t="s">
        <v>2353</v>
      </c>
      <c r="N921" s="5" t="s">
        <v>6935</v>
      </c>
      <c r="O921" s="83" t="s">
        <v>6936</v>
      </c>
    </row>
    <row r="922" spans="1:15">
      <c r="A922" s="2" t="s">
        <v>5097</v>
      </c>
      <c r="B922" s="1"/>
      <c r="C922" s="1"/>
      <c r="D922" s="2" t="s">
        <v>5366</v>
      </c>
      <c r="E922" s="2" t="s">
        <v>4664</v>
      </c>
      <c r="F922" s="1" t="s">
        <v>2354</v>
      </c>
      <c r="G922" s="3">
        <v>140.16</v>
      </c>
      <c r="H922" s="4">
        <v>41367</v>
      </c>
      <c r="I922" s="3" t="s">
        <v>4666</v>
      </c>
      <c r="J922" s="3" t="s">
        <v>2355</v>
      </c>
      <c r="K922" s="3" t="s">
        <v>4668</v>
      </c>
      <c r="L922" s="3" t="s">
        <v>5891</v>
      </c>
      <c r="M922" s="5" t="s">
        <v>2353</v>
      </c>
      <c r="N922" s="5" t="s">
        <v>2356</v>
      </c>
      <c r="O922" s="85" t="s">
        <v>2357</v>
      </c>
    </row>
    <row r="923" spans="1:15">
      <c r="A923" s="2" t="s">
        <v>5097</v>
      </c>
      <c r="B923" s="1"/>
      <c r="C923" s="1"/>
      <c r="D923" s="2" t="s">
        <v>5366</v>
      </c>
      <c r="E923" s="2" t="s">
        <v>4664</v>
      </c>
      <c r="F923" s="1" t="s">
        <v>2358</v>
      </c>
      <c r="G923" s="3">
        <v>238.304</v>
      </c>
      <c r="H923" s="4">
        <v>41367</v>
      </c>
      <c r="I923" s="3" t="s">
        <v>4666</v>
      </c>
      <c r="J923" s="3" t="s">
        <v>2359</v>
      </c>
      <c r="K923" s="3" t="s">
        <v>4668</v>
      </c>
      <c r="L923" s="3" t="s">
        <v>3582</v>
      </c>
      <c r="M923" s="5" t="s">
        <v>2360</v>
      </c>
      <c r="N923" s="5" t="s">
        <v>2361</v>
      </c>
      <c r="O923" s="85" t="s">
        <v>2362</v>
      </c>
    </row>
    <row r="924" spans="1:15" s="28" customFormat="1">
      <c r="A924" s="2" t="s">
        <v>5097</v>
      </c>
      <c r="B924" s="1"/>
      <c r="C924" s="1"/>
      <c r="D924" s="2" t="s">
        <v>5366</v>
      </c>
      <c r="E924" s="2" t="s">
        <v>4664</v>
      </c>
      <c r="F924" s="1" t="s">
        <v>2363</v>
      </c>
      <c r="G924" s="3">
        <v>188.845</v>
      </c>
      <c r="H924" s="4">
        <v>41367</v>
      </c>
      <c r="I924" s="3" t="s">
        <v>4666</v>
      </c>
      <c r="J924" s="3" t="s">
        <v>2364</v>
      </c>
      <c r="K924" s="3" t="s">
        <v>4668</v>
      </c>
      <c r="L924" s="3" t="s">
        <v>3212</v>
      </c>
      <c r="M924" s="5" t="s">
        <v>2365</v>
      </c>
      <c r="N924" s="5" t="s">
        <v>2366</v>
      </c>
      <c r="O924" s="85" t="s">
        <v>2367</v>
      </c>
    </row>
    <row r="925" spans="1:15" s="28" customFormat="1">
      <c r="A925" s="30" t="s">
        <v>1434</v>
      </c>
      <c r="B925" s="1"/>
      <c r="C925" s="1"/>
      <c r="D925" s="2" t="s">
        <v>406</v>
      </c>
      <c r="E925" s="2" t="s">
        <v>4664</v>
      </c>
      <c r="F925" s="1" t="s">
        <v>2368</v>
      </c>
      <c r="G925" s="3">
        <f>17.498*L925</f>
        <v>104.988</v>
      </c>
      <c r="H925" s="4">
        <v>41367</v>
      </c>
      <c r="I925" s="3" t="s">
        <v>1393</v>
      </c>
      <c r="J925" s="3" t="s">
        <v>9023</v>
      </c>
      <c r="K925" s="3" t="s">
        <v>4685</v>
      </c>
      <c r="L925" s="3">
        <v>6</v>
      </c>
      <c r="M925" s="5" t="s">
        <v>2369</v>
      </c>
      <c r="N925" s="5" t="s">
        <v>2370</v>
      </c>
      <c r="O925" s="85" t="s">
        <v>2371</v>
      </c>
    </row>
    <row r="926" spans="1:15" s="28" customFormat="1">
      <c r="A926" s="2" t="s">
        <v>5438</v>
      </c>
      <c r="B926" s="1"/>
      <c r="C926" s="1" t="s">
        <v>5519</v>
      </c>
      <c r="D926" s="2" t="s">
        <v>5439</v>
      </c>
      <c r="E926" s="2" t="s">
        <v>4664</v>
      </c>
      <c r="F926" s="1" t="s">
        <v>2372</v>
      </c>
      <c r="G926" s="3">
        <f>17.52*L926</f>
        <v>210.24</v>
      </c>
      <c r="H926" s="4">
        <v>41367</v>
      </c>
      <c r="I926" s="3" t="s">
        <v>4666</v>
      </c>
      <c r="J926" s="3" t="s">
        <v>2373</v>
      </c>
      <c r="K926" s="3" t="s">
        <v>4685</v>
      </c>
      <c r="L926" s="3">
        <v>12</v>
      </c>
      <c r="M926" s="5" t="s">
        <v>2374</v>
      </c>
      <c r="N926" s="5" t="s">
        <v>4761</v>
      </c>
      <c r="O926" s="85" t="s">
        <v>2374</v>
      </c>
    </row>
    <row r="927" spans="1:15" s="28" customFormat="1">
      <c r="A927" s="2" t="s">
        <v>5438</v>
      </c>
      <c r="B927" s="1"/>
      <c r="C927" s="1" t="s">
        <v>5519</v>
      </c>
      <c r="D927" s="2" t="s">
        <v>5439</v>
      </c>
      <c r="E927" s="2" t="s">
        <v>4664</v>
      </c>
      <c r="F927" s="1" t="s">
        <v>2375</v>
      </c>
      <c r="G927" s="3">
        <f>17.52*L927</f>
        <v>227.76</v>
      </c>
      <c r="H927" s="4">
        <v>41367</v>
      </c>
      <c r="I927" s="3" t="s">
        <v>4666</v>
      </c>
      <c r="J927" s="3" t="s">
        <v>2376</v>
      </c>
      <c r="K927" s="3" t="s">
        <v>4685</v>
      </c>
      <c r="L927" s="3">
        <v>13</v>
      </c>
      <c r="M927" s="5" t="s">
        <v>2374</v>
      </c>
      <c r="N927" s="5" t="s">
        <v>4757</v>
      </c>
      <c r="O927" s="85" t="s">
        <v>2377</v>
      </c>
    </row>
    <row r="928" spans="1:15" s="28" customFormat="1">
      <c r="A928" s="2" t="s">
        <v>5500</v>
      </c>
      <c r="B928" s="1"/>
      <c r="C928" s="1"/>
      <c r="D928" s="2" t="s">
        <v>5501</v>
      </c>
      <c r="E928" s="2" t="s">
        <v>4664</v>
      </c>
      <c r="F928" s="1" t="s">
        <v>2378</v>
      </c>
      <c r="G928" s="3">
        <f t="shared" ref="G928:G935" si="34">17.498*L928</f>
        <v>209.976</v>
      </c>
      <c r="H928" s="4">
        <v>41371</v>
      </c>
      <c r="I928" s="3" t="s">
        <v>5655</v>
      </c>
      <c r="J928" s="3" t="s">
        <v>2379</v>
      </c>
      <c r="K928" s="3" t="s">
        <v>4685</v>
      </c>
      <c r="L928" s="3">
        <v>12</v>
      </c>
      <c r="M928" s="5" t="s">
        <v>2380</v>
      </c>
      <c r="N928" s="5" t="s">
        <v>4770</v>
      </c>
      <c r="O928" s="85" t="s">
        <v>2381</v>
      </c>
    </row>
    <row r="929" spans="1:15" s="28" customFormat="1">
      <c r="A929" s="2" t="s">
        <v>5500</v>
      </c>
      <c r="B929" s="1"/>
      <c r="C929" s="1"/>
      <c r="D929" s="2" t="s">
        <v>5501</v>
      </c>
      <c r="E929" s="2" t="s">
        <v>4664</v>
      </c>
      <c r="F929" s="1" t="s">
        <v>2382</v>
      </c>
      <c r="G929" s="3">
        <f t="shared" si="34"/>
        <v>227.47400000000002</v>
      </c>
      <c r="H929" s="4">
        <v>41371</v>
      </c>
      <c r="I929" s="3" t="s">
        <v>5655</v>
      </c>
      <c r="J929" s="3" t="s">
        <v>2383</v>
      </c>
      <c r="K929" s="3" t="s">
        <v>4685</v>
      </c>
      <c r="L929" s="3">
        <v>13</v>
      </c>
      <c r="M929" s="5" t="s">
        <v>2380</v>
      </c>
      <c r="N929" s="5" t="s">
        <v>4757</v>
      </c>
      <c r="O929" s="85" t="s">
        <v>2384</v>
      </c>
    </row>
    <row r="930" spans="1:15" s="28" customFormat="1">
      <c r="A930" s="2" t="s">
        <v>5500</v>
      </c>
      <c r="B930" s="1"/>
      <c r="C930" s="1"/>
      <c r="D930" s="1" t="s">
        <v>6937</v>
      </c>
      <c r="E930" s="2" t="s">
        <v>711</v>
      </c>
      <c r="F930" s="1" t="s">
        <v>6938</v>
      </c>
      <c r="G930" s="3">
        <f t="shared" si="34"/>
        <v>209.976</v>
      </c>
      <c r="H930" s="4">
        <v>41371</v>
      </c>
      <c r="I930" s="3" t="s">
        <v>793</v>
      </c>
      <c r="J930" s="3" t="s">
        <v>6939</v>
      </c>
      <c r="K930" s="3" t="s">
        <v>1084</v>
      </c>
      <c r="L930" s="3">
        <v>12</v>
      </c>
      <c r="M930" s="5" t="s">
        <v>6940</v>
      </c>
      <c r="N930" s="5" t="s">
        <v>706</v>
      </c>
      <c r="O930" s="83" t="s">
        <v>6940</v>
      </c>
    </row>
    <row r="931" spans="1:15" s="28" customFormat="1">
      <c r="A931" s="2" t="s">
        <v>5500</v>
      </c>
      <c r="B931" s="1"/>
      <c r="C931" s="1"/>
      <c r="D931" s="2" t="s">
        <v>5501</v>
      </c>
      <c r="E931" s="2" t="s">
        <v>4664</v>
      </c>
      <c r="F931" s="1" t="s">
        <v>2386</v>
      </c>
      <c r="G931" s="3">
        <f t="shared" si="34"/>
        <v>227.47400000000002</v>
      </c>
      <c r="H931" s="4">
        <v>41371</v>
      </c>
      <c r="I931" s="3" t="s">
        <v>5655</v>
      </c>
      <c r="J931" s="3" t="s">
        <v>2387</v>
      </c>
      <c r="K931" s="3" t="s">
        <v>4685</v>
      </c>
      <c r="L931" s="3">
        <v>13</v>
      </c>
      <c r="M931" s="5" t="s">
        <v>2385</v>
      </c>
      <c r="N931" s="5" t="s">
        <v>4757</v>
      </c>
      <c r="O931" s="85" t="s">
        <v>2388</v>
      </c>
    </row>
    <row r="932" spans="1:15" s="28" customFormat="1">
      <c r="A932" s="2" t="s">
        <v>5500</v>
      </c>
      <c r="B932" s="1"/>
      <c r="C932" s="1"/>
      <c r="D932" s="2" t="s">
        <v>5501</v>
      </c>
      <c r="E932" s="2" t="s">
        <v>4664</v>
      </c>
      <c r="F932" s="1" t="s">
        <v>2389</v>
      </c>
      <c r="G932" s="3">
        <f t="shared" si="34"/>
        <v>209.976</v>
      </c>
      <c r="H932" s="4">
        <v>41371</v>
      </c>
      <c r="I932" s="3" t="s">
        <v>5655</v>
      </c>
      <c r="J932" s="3" t="s">
        <v>2390</v>
      </c>
      <c r="K932" s="3" t="s">
        <v>4685</v>
      </c>
      <c r="L932" s="3">
        <v>12</v>
      </c>
      <c r="M932" s="5" t="s">
        <v>2391</v>
      </c>
      <c r="N932" s="5" t="s">
        <v>4770</v>
      </c>
      <c r="O932" s="85" t="s">
        <v>2391</v>
      </c>
    </row>
    <row r="933" spans="1:15" s="28" customFormat="1">
      <c r="A933" s="2" t="s">
        <v>5500</v>
      </c>
      <c r="B933" s="1"/>
      <c r="C933" s="1"/>
      <c r="D933" s="2" t="s">
        <v>5501</v>
      </c>
      <c r="E933" s="2" t="s">
        <v>4664</v>
      </c>
      <c r="F933" s="1" t="s">
        <v>2392</v>
      </c>
      <c r="G933" s="3">
        <f t="shared" si="34"/>
        <v>227.47400000000002</v>
      </c>
      <c r="H933" s="4">
        <v>41371</v>
      </c>
      <c r="I933" s="3" t="s">
        <v>5655</v>
      </c>
      <c r="J933" s="3" t="s">
        <v>2393</v>
      </c>
      <c r="K933" s="3" t="s">
        <v>4685</v>
      </c>
      <c r="L933" s="3">
        <v>13</v>
      </c>
      <c r="M933" s="5" t="s">
        <v>2391</v>
      </c>
      <c r="N933" s="5" t="s">
        <v>4757</v>
      </c>
      <c r="O933" s="85" t="s">
        <v>2394</v>
      </c>
    </row>
    <row r="934" spans="1:15" s="28" customFormat="1">
      <c r="A934" s="2" t="s">
        <v>5500</v>
      </c>
      <c r="B934" s="1"/>
      <c r="C934" s="1"/>
      <c r="D934" s="2" t="s">
        <v>5501</v>
      </c>
      <c r="E934" s="2" t="s">
        <v>4664</v>
      </c>
      <c r="F934" s="1" t="s">
        <v>2395</v>
      </c>
      <c r="G934" s="3">
        <f t="shared" si="34"/>
        <v>209.976</v>
      </c>
      <c r="H934" s="4">
        <v>41371</v>
      </c>
      <c r="I934" s="3" t="s">
        <v>5655</v>
      </c>
      <c r="J934" s="3" t="s">
        <v>2396</v>
      </c>
      <c r="K934" s="3" t="s">
        <v>4685</v>
      </c>
      <c r="L934" s="3">
        <v>12</v>
      </c>
      <c r="M934" s="5" t="s">
        <v>2397</v>
      </c>
      <c r="N934" s="5" t="s">
        <v>4770</v>
      </c>
      <c r="O934" s="85" t="s">
        <v>2397</v>
      </c>
    </row>
    <row r="935" spans="1:15" s="28" customFormat="1">
      <c r="A935" s="2" t="s">
        <v>5500</v>
      </c>
      <c r="B935" s="1"/>
      <c r="C935" s="1"/>
      <c r="D935" s="2" t="s">
        <v>5501</v>
      </c>
      <c r="E935" s="2" t="s">
        <v>4664</v>
      </c>
      <c r="F935" s="1" t="s">
        <v>2398</v>
      </c>
      <c r="G935" s="3">
        <f t="shared" si="34"/>
        <v>227.47400000000002</v>
      </c>
      <c r="H935" s="4">
        <v>41371</v>
      </c>
      <c r="I935" s="3" t="s">
        <v>5655</v>
      </c>
      <c r="J935" s="3" t="s">
        <v>2399</v>
      </c>
      <c r="K935" s="3" t="s">
        <v>4685</v>
      </c>
      <c r="L935" s="3">
        <v>13</v>
      </c>
      <c r="M935" s="5" t="s">
        <v>2397</v>
      </c>
      <c r="N935" s="5" t="s">
        <v>4757</v>
      </c>
      <c r="O935" s="85" t="s">
        <v>2400</v>
      </c>
    </row>
    <row r="936" spans="1:15" s="28" customFormat="1">
      <c r="A936" s="2" t="s">
        <v>5438</v>
      </c>
      <c r="B936" s="1"/>
      <c r="C936" s="1" t="s">
        <v>5519</v>
      </c>
      <c r="D936" s="2" t="s">
        <v>5439</v>
      </c>
      <c r="E936" s="2" t="s">
        <v>4664</v>
      </c>
      <c r="F936" s="1" t="s">
        <v>2401</v>
      </c>
      <c r="G936" s="3">
        <f t="shared" ref="G936:G941" si="35">17.52*L936</f>
        <v>210.24</v>
      </c>
      <c r="H936" s="4">
        <v>41371</v>
      </c>
      <c r="I936" s="3" t="s">
        <v>4666</v>
      </c>
      <c r="J936" s="3" t="s">
        <v>2402</v>
      </c>
      <c r="K936" s="3" t="s">
        <v>4685</v>
      </c>
      <c r="L936" s="3">
        <v>12</v>
      </c>
      <c r="M936" s="5" t="s">
        <v>2403</v>
      </c>
      <c r="N936" s="5" t="s">
        <v>4761</v>
      </c>
      <c r="O936" s="85" t="s">
        <v>2403</v>
      </c>
    </row>
    <row r="937" spans="1:15" s="28" customFormat="1">
      <c r="A937" s="2" t="s">
        <v>5438</v>
      </c>
      <c r="B937" s="1"/>
      <c r="C937" s="1" t="s">
        <v>5519</v>
      </c>
      <c r="D937" s="2" t="s">
        <v>5439</v>
      </c>
      <c r="E937" s="2" t="s">
        <v>4664</v>
      </c>
      <c r="F937" s="1" t="s">
        <v>2404</v>
      </c>
      <c r="G937" s="3">
        <f t="shared" si="35"/>
        <v>227.76</v>
      </c>
      <c r="H937" s="4">
        <v>41371</v>
      </c>
      <c r="I937" s="3" t="s">
        <v>4666</v>
      </c>
      <c r="J937" s="3" t="s">
        <v>2405</v>
      </c>
      <c r="K937" s="3" t="s">
        <v>4685</v>
      </c>
      <c r="L937" s="3">
        <v>13</v>
      </c>
      <c r="M937" s="5" t="s">
        <v>2403</v>
      </c>
      <c r="N937" s="5" t="s">
        <v>4774</v>
      </c>
      <c r="O937" s="85" t="s">
        <v>2406</v>
      </c>
    </row>
    <row r="938" spans="1:15" s="28" customFormat="1">
      <c r="A938" s="2" t="s">
        <v>4907</v>
      </c>
      <c r="B938" s="1"/>
      <c r="C938" s="1"/>
      <c r="D938" s="1" t="s">
        <v>5102</v>
      </c>
      <c r="E938" s="2" t="s">
        <v>711</v>
      </c>
      <c r="F938" s="1" t="s">
        <v>6941</v>
      </c>
      <c r="G938" s="3">
        <f t="shared" si="35"/>
        <v>210.24</v>
      </c>
      <c r="H938" s="4">
        <v>41371</v>
      </c>
      <c r="I938" s="3" t="s">
        <v>878</v>
      </c>
      <c r="J938" s="3" t="s">
        <v>6942</v>
      </c>
      <c r="K938" s="3" t="s">
        <v>1084</v>
      </c>
      <c r="L938" s="3">
        <v>12</v>
      </c>
      <c r="M938" s="5" t="s">
        <v>6943</v>
      </c>
      <c r="N938" s="5" t="s">
        <v>706</v>
      </c>
      <c r="O938" s="83" t="s">
        <v>6943</v>
      </c>
    </row>
    <row r="939" spans="1:15" s="28" customFormat="1">
      <c r="A939" s="2" t="s">
        <v>4907</v>
      </c>
      <c r="B939" s="1"/>
      <c r="C939" s="1"/>
      <c r="D939" s="2" t="s">
        <v>5102</v>
      </c>
      <c r="E939" s="2" t="s">
        <v>4664</v>
      </c>
      <c r="F939" s="1" t="s">
        <v>2408</v>
      </c>
      <c r="G939" s="3">
        <f t="shared" si="35"/>
        <v>227.76</v>
      </c>
      <c r="H939" s="4">
        <v>41371</v>
      </c>
      <c r="I939" s="3" t="s">
        <v>4692</v>
      </c>
      <c r="J939" s="3" t="s">
        <v>2409</v>
      </c>
      <c r="K939" s="3" t="s">
        <v>4685</v>
      </c>
      <c r="L939" s="3">
        <v>13</v>
      </c>
      <c r="M939" s="5" t="s">
        <v>2407</v>
      </c>
      <c r="N939" s="5" t="s">
        <v>4757</v>
      </c>
      <c r="O939" s="85" t="s">
        <v>2410</v>
      </c>
    </row>
    <row r="940" spans="1:15" s="28" customFormat="1">
      <c r="A940" s="2" t="s">
        <v>4912</v>
      </c>
      <c r="B940" s="1"/>
      <c r="C940" s="1"/>
      <c r="D940" s="2" t="s">
        <v>5546</v>
      </c>
      <c r="E940" s="2" t="s">
        <v>4664</v>
      </c>
      <c r="F940" s="1" t="s">
        <v>2411</v>
      </c>
      <c r="G940" s="3">
        <f t="shared" si="35"/>
        <v>210.24</v>
      </c>
      <c r="H940" s="4">
        <v>41371</v>
      </c>
      <c r="I940" s="3" t="s">
        <v>4692</v>
      </c>
      <c r="J940" s="3" t="s">
        <v>2412</v>
      </c>
      <c r="K940" s="3" t="s">
        <v>4685</v>
      </c>
      <c r="L940" s="3">
        <v>12</v>
      </c>
      <c r="M940" s="5" t="s">
        <v>2413</v>
      </c>
      <c r="N940" s="5" t="s">
        <v>4761</v>
      </c>
      <c r="O940" s="85" t="s">
        <v>2413</v>
      </c>
    </row>
    <row r="941" spans="1:15" s="28" customFormat="1">
      <c r="A941" s="2" t="s">
        <v>4912</v>
      </c>
      <c r="B941" s="1"/>
      <c r="C941" s="1"/>
      <c r="D941" s="2" t="s">
        <v>5546</v>
      </c>
      <c r="E941" s="2" t="s">
        <v>4664</v>
      </c>
      <c r="F941" s="1" t="s">
        <v>2414</v>
      </c>
      <c r="G941" s="3">
        <f t="shared" si="35"/>
        <v>227.76</v>
      </c>
      <c r="H941" s="4">
        <v>41371</v>
      </c>
      <c r="I941" s="3" t="s">
        <v>4692</v>
      </c>
      <c r="J941" s="3" t="s">
        <v>2415</v>
      </c>
      <c r="K941" s="3" t="s">
        <v>4685</v>
      </c>
      <c r="L941" s="3">
        <v>13</v>
      </c>
      <c r="M941" s="5" t="s">
        <v>2413</v>
      </c>
      <c r="N941" s="5" t="s">
        <v>4757</v>
      </c>
      <c r="O941" s="85" t="s">
        <v>2416</v>
      </c>
    </row>
    <row r="942" spans="1:15" s="28" customFormat="1">
      <c r="A942" s="30" t="s">
        <v>3705</v>
      </c>
      <c r="B942" s="1" t="s">
        <v>4598</v>
      </c>
      <c r="C942" s="1"/>
      <c r="D942" s="2" t="s">
        <v>2417</v>
      </c>
      <c r="E942" s="2" t="s">
        <v>4664</v>
      </c>
      <c r="F942" s="1" t="s">
        <v>2418</v>
      </c>
      <c r="G942" s="3">
        <f>29.101*L942/2</f>
        <v>174.60599999999999</v>
      </c>
      <c r="H942" s="4">
        <v>41371</v>
      </c>
      <c r="I942" s="3" t="s">
        <v>2419</v>
      </c>
      <c r="J942" s="3" t="s">
        <v>2420</v>
      </c>
      <c r="K942" s="3" t="s">
        <v>4743</v>
      </c>
      <c r="L942" s="3">
        <v>12</v>
      </c>
      <c r="M942" s="5" t="s">
        <v>2421</v>
      </c>
      <c r="N942" s="5" t="s">
        <v>4761</v>
      </c>
      <c r="O942" s="85" t="s">
        <v>2421</v>
      </c>
    </row>
    <row r="943" spans="1:15" s="28" customFormat="1">
      <c r="A943" s="30" t="s">
        <v>3705</v>
      </c>
      <c r="B943" s="1" t="s">
        <v>4598</v>
      </c>
      <c r="C943" s="1"/>
      <c r="D943" s="2" t="s">
        <v>2417</v>
      </c>
      <c r="E943" s="2" t="s">
        <v>4664</v>
      </c>
      <c r="F943" s="1" t="s">
        <v>2422</v>
      </c>
      <c r="G943" s="3">
        <f>29.101*L943/2</f>
        <v>189.15649999999999</v>
      </c>
      <c r="H943" s="4">
        <v>41371</v>
      </c>
      <c r="I943" s="3" t="s">
        <v>3707</v>
      </c>
      <c r="J943" s="3" t="s">
        <v>2423</v>
      </c>
      <c r="K943" s="3" t="s">
        <v>4743</v>
      </c>
      <c r="L943" s="3">
        <v>13</v>
      </c>
      <c r="M943" s="5" t="s">
        <v>2421</v>
      </c>
      <c r="N943" s="5" t="s">
        <v>4757</v>
      </c>
      <c r="O943" s="85" t="s">
        <v>2424</v>
      </c>
    </row>
    <row r="944" spans="1:15" s="28" customFormat="1">
      <c r="A944" s="2" t="s">
        <v>5372</v>
      </c>
      <c r="B944" s="1"/>
      <c r="C944" s="1"/>
      <c r="D944" s="1" t="s">
        <v>6944</v>
      </c>
      <c r="E944" s="2" t="s">
        <v>711</v>
      </c>
      <c r="F944" s="1" t="s">
        <v>6945</v>
      </c>
      <c r="G944" s="3">
        <v>103.509</v>
      </c>
      <c r="H944" s="4">
        <v>41372</v>
      </c>
      <c r="I944" s="3" t="s">
        <v>540</v>
      </c>
      <c r="J944" s="3" t="s">
        <v>6946</v>
      </c>
      <c r="K944" s="3" t="s">
        <v>543</v>
      </c>
      <c r="L944" s="3" t="s">
        <v>3217</v>
      </c>
      <c r="M944" s="5" t="s">
        <v>6947</v>
      </c>
      <c r="N944" s="5" t="s">
        <v>6948</v>
      </c>
      <c r="O944" s="83" t="s">
        <v>6949</v>
      </c>
    </row>
    <row r="945" spans="1:15" s="28" customFormat="1">
      <c r="A945" s="2" t="s">
        <v>5036</v>
      </c>
      <c r="B945" s="1"/>
      <c r="C945" s="1"/>
      <c r="D945" s="2" t="s">
        <v>5641</v>
      </c>
      <c r="E945" s="2" t="s">
        <v>4664</v>
      </c>
      <c r="F945" s="1" t="s">
        <v>2425</v>
      </c>
      <c r="G945" s="3">
        <v>172.68700000000001</v>
      </c>
      <c r="H945" s="4">
        <v>41372</v>
      </c>
      <c r="I945" s="3" t="s">
        <v>4674</v>
      </c>
      <c r="J945" s="3" t="s">
        <v>2426</v>
      </c>
      <c r="K945" s="3" t="s">
        <v>3186</v>
      </c>
      <c r="L945" s="3" t="s">
        <v>3251</v>
      </c>
      <c r="M945" s="5" t="s">
        <v>2427</v>
      </c>
      <c r="N945" s="5" t="s">
        <v>2428</v>
      </c>
      <c r="O945" s="85" t="s">
        <v>2429</v>
      </c>
    </row>
    <row r="946" spans="1:15" s="28" customFormat="1">
      <c r="A946" s="30" t="s">
        <v>2430</v>
      </c>
      <c r="B946" s="1"/>
      <c r="C946" s="1"/>
      <c r="D946" s="2" t="s">
        <v>5641</v>
      </c>
      <c r="E946" s="2" t="s">
        <v>4664</v>
      </c>
      <c r="F946" s="1" t="s">
        <v>2431</v>
      </c>
      <c r="G946" s="3">
        <v>103.87</v>
      </c>
      <c r="H946" s="4">
        <v>41372</v>
      </c>
      <c r="I946" s="3" t="s">
        <v>4666</v>
      </c>
      <c r="J946" s="3" t="s">
        <v>2432</v>
      </c>
      <c r="K946" s="3" t="s">
        <v>3186</v>
      </c>
      <c r="L946" s="3" t="s">
        <v>5644</v>
      </c>
      <c r="M946" s="5" t="s">
        <v>2433</v>
      </c>
      <c r="N946" s="5" t="s">
        <v>2434</v>
      </c>
      <c r="O946" s="85" t="s">
        <v>2435</v>
      </c>
    </row>
    <row r="947" spans="1:15" s="28" customFormat="1">
      <c r="A947" s="2" t="s">
        <v>4953</v>
      </c>
      <c r="B947" s="1"/>
      <c r="C947" s="1"/>
      <c r="D947" s="2" t="s">
        <v>2436</v>
      </c>
      <c r="E947" s="2" t="s">
        <v>4664</v>
      </c>
      <c r="F947" s="1" t="s">
        <v>2437</v>
      </c>
      <c r="G947" s="3">
        <v>50.488</v>
      </c>
      <c r="H947" s="4">
        <v>41372</v>
      </c>
      <c r="I947" s="3" t="s">
        <v>4674</v>
      </c>
      <c r="J947" s="3" t="s">
        <v>2438</v>
      </c>
      <c r="K947" s="3" t="s">
        <v>4668</v>
      </c>
      <c r="L947" s="3" t="s">
        <v>5100</v>
      </c>
      <c r="M947" s="5" t="s">
        <v>29</v>
      </c>
      <c r="N947" s="5" t="s">
        <v>709</v>
      </c>
      <c r="O947" s="85" t="s">
        <v>2439</v>
      </c>
    </row>
    <row r="948" spans="1:15" s="28" customFormat="1">
      <c r="A948" s="2" t="s">
        <v>4953</v>
      </c>
      <c r="B948" s="1"/>
      <c r="C948" s="1"/>
      <c r="D948" s="2" t="s">
        <v>2436</v>
      </c>
      <c r="E948" s="2" t="s">
        <v>4664</v>
      </c>
      <c r="F948" s="1" t="s">
        <v>2440</v>
      </c>
      <c r="G948" s="3">
        <v>118.858</v>
      </c>
      <c r="H948" s="4">
        <v>41372</v>
      </c>
      <c r="I948" s="3" t="s">
        <v>4666</v>
      </c>
      <c r="J948" s="3" t="s">
        <v>2441</v>
      </c>
      <c r="K948" s="3" t="s">
        <v>4668</v>
      </c>
      <c r="L948" s="3" t="s">
        <v>6173</v>
      </c>
      <c r="M948" s="5" t="s">
        <v>30</v>
      </c>
      <c r="N948" s="5" t="s">
        <v>2442</v>
      </c>
      <c r="O948" s="85" t="s">
        <v>2443</v>
      </c>
    </row>
    <row r="949" spans="1:15" s="28" customFormat="1">
      <c r="A949" s="30" t="s">
        <v>2444</v>
      </c>
      <c r="B949" s="1"/>
      <c r="C949" s="1"/>
      <c r="D949" s="2" t="s">
        <v>2445</v>
      </c>
      <c r="E949" s="2" t="s">
        <v>3635</v>
      </c>
      <c r="F949" s="1" t="s">
        <v>2446</v>
      </c>
      <c r="G949" s="3">
        <f>17.52*L949</f>
        <v>105.12</v>
      </c>
      <c r="H949" s="4">
        <v>41372</v>
      </c>
      <c r="I949" s="3" t="s">
        <v>4692</v>
      </c>
      <c r="J949" s="3" t="s">
        <v>2447</v>
      </c>
      <c r="K949" s="3" t="s">
        <v>4743</v>
      </c>
      <c r="L949" s="3">
        <v>6</v>
      </c>
      <c r="M949" s="5" t="s">
        <v>2448</v>
      </c>
      <c r="N949" s="5" t="s">
        <v>4745</v>
      </c>
      <c r="O949" s="85" t="s">
        <v>2448</v>
      </c>
    </row>
    <row r="950" spans="1:15" s="28" customFormat="1">
      <c r="A950" s="2" t="s">
        <v>4689</v>
      </c>
      <c r="B950" s="1"/>
      <c r="C950" s="1"/>
      <c r="D950" s="2" t="s">
        <v>8384</v>
      </c>
      <c r="E950" s="2" t="s">
        <v>3635</v>
      </c>
      <c r="F950" s="1" t="s">
        <v>2450</v>
      </c>
      <c r="G950" s="3">
        <f>18.708*L950</f>
        <v>130.95599999999999</v>
      </c>
      <c r="H950" s="4">
        <v>41372</v>
      </c>
      <c r="I950" s="3" t="s">
        <v>4692</v>
      </c>
      <c r="J950" s="3" t="s">
        <v>2451</v>
      </c>
      <c r="K950" s="3" t="s">
        <v>4743</v>
      </c>
      <c r="L950" s="3">
        <v>7</v>
      </c>
      <c r="M950" s="5" t="s">
        <v>2027</v>
      </c>
      <c r="N950" s="5" t="s">
        <v>1995</v>
      </c>
      <c r="O950" s="85" t="s">
        <v>2452</v>
      </c>
    </row>
    <row r="951" spans="1:15" s="28" customFormat="1">
      <c r="A951" s="2" t="s">
        <v>4689</v>
      </c>
      <c r="B951" s="1"/>
      <c r="C951" s="1"/>
      <c r="D951" s="2" t="s">
        <v>2449</v>
      </c>
      <c r="E951" s="2" t="s">
        <v>3635</v>
      </c>
      <c r="F951" s="1" t="s">
        <v>2453</v>
      </c>
      <c r="G951" s="3">
        <f>18.708*L951</f>
        <v>130.95599999999999</v>
      </c>
      <c r="H951" s="4">
        <v>41372</v>
      </c>
      <c r="I951" s="3" t="s">
        <v>4692</v>
      </c>
      <c r="J951" s="3" t="s">
        <v>2454</v>
      </c>
      <c r="K951" s="3" t="s">
        <v>4743</v>
      </c>
      <c r="L951" s="3">
        <v>7</v>
      </c>
      <c r="M951" s="5" t="s">
        <v>2455</v>
      </c>
      <c r="N951" s="5" t="s">
        <v>6051</v>
      </c>
      <c r="O951" s="85" t="s">
        <v>2455</v>
      </c>
    </row>
    <row r="952" spans="1:15" s="28" customFormat="1">
      <c r="A952" s="2" t="s">
        <v>5042</v>
      </c>
      <c r="B952" s="1"/>
      <c r="C952" s="1"/>
      <c r="D952" s="2" t="s">
        <v>4690</v>
      </c>
      <c r="E952" s="2" t="s">
        <v>3635</v>
      </c>
      <c r="F952" s="1" t="s">
        <v>2456</v>
      </c>
      <c r="G952" s="3">
        <f>18.708*L952</f>
        <v>243.20399999999998</v>
      </c>
      <c r="H952" s="4">
        <v>41372</v>
      </c>
      <c r="I952" s="3" t="s">
        <v>4683</v>
      </c>
      <c r="J952" s="3" t="s">
        <v>2457</v>
      </c>
      <c r="K952" s="3" t="s">
        <v>4685</v>
      </c>
      <c r="L952" s="3">
        <v>13</v>
      </c>
      <c r="M952" s="5" t="s">
        <v>2455</v>
      </c>
      <c r="N952" s="5" t="s">
        <v>2458</v>
      </c>
      <c r="O952" s="85" t="s">
        <v>2459</v>
      </c>
    </row>
    <row r="953" spans="1:15" s="28" customFormat="1">
      <c r="A953" s="2" t="s">
        <v>5042</v>
      </c>
      <c r="B953" s="29" t="s">
        <v>381</v>
      </c>
      <c r="C953" s="29"/>
      <c r="D953" s="2" t="s">
        <v>4690</v>
      </c>
      <c r="E953" s="2" t="s">
        <v>3635</v>
      </c>
      <c r="F953" s="1" t="s">
        <v>2460</v>
      </c>
      <c r="G953" s="3">
        <f>18.708*L953</f>
        <v>93.539999999999992</v>
      </c>
      <c r="H953" s="4">
        <v>41372</v>
      </c>
      <c r="I953" s="3" t="s">
        <v>993</v>
      </c>
      <c r="J953" s="3" t="s">
        <v>12302</v>
      </c>
      <c r="K953" s="3" t="s">
        <v>4685</v>
      </c>
      <c r="L953" s="3">
        <v>5</v>
      </c>
      <c r="M953" s="5" t="s">
        <v>7675</v>
      </c>
      <c r="N953" s="5" t="s">
        <v>2462</v>
      </c>
      <c r="O953" s="85" t="s">
        <v>2461</v>
      </c>
    </row>
    <row r="954" spans="1:15" s="28" customFormat="1">
      <c r="A954" s="2" t="s">
        <v>5872</v>
      </c>
      <c r="B954" s="1"/>
      <c r="C954" s="1"/>
      <c r="D954" s="2" t="s">
        <v>5965</v>
      </c>
      <c r="E954" s="2" t="s">
        <v>3635</v>
      </c>
      <c r="F954" s="1" t="s">
        <v>2463</v>
      </c>
      <c r="G954" s="3">
        <f>17.498*L954</f>
        <v>174.98000000000002</v>
      </c>
      <c r="H954" s="4">
        <v>41372</v>
      </c>
      <c r="I954" s="3" t="s">
        <v>4692</v>
      </c>
      <c r="J954" s="3" t="s">
        <v>2464</v>
      </c>
      <c r="K954" s="3" t="s">
        <v>4685</v>
      </c>
      <c r="L954" s="3">
        <v>10</v>
      </c>
      <c r="M954" s="5" t="s">
        <v>2052</v>
      </c>
      <c r="N954" s="5" t="s">
        <v>1933</v>
      </c>
      <c r="O954" s="85" t="s">
        <v>2465</v>
      </c>
    </row>
    <row r="955" spans="1:15" s="28" customFormat="1">
      <c r="A955" s="2" t="s">
        <v>5872</v>
      </c>
      <c r="B955" s="1"/>
      <c r="C955" s="1"/>
      <c r="D955" s="2" t="s">
        <v>5965</v>
      </c>
      <c r="E955" s="2" t="s">
        <v>3635</v>
      </c>
      <c r="F955" s="1" t="s">
        <v>2466</v>
      </c>
      <c r="G955" s="3">
        <f>17.498*L955</f>
        <v>174.98000000000002</v>
      </c>
      <c r="H955" s="4">
        <v>41372</v>
      </c>
      <c r="I955" s="3" t="s">
        <v>4692</v>
      </c>
      <c r="J955" s="3" t="s">
        <v>2467</v>
      </c>
      <c r="K955" s="3" t="s">
        <v>4685</v>
      </c>
      <c r="L955" s="3">
        <v>10</v>
      </c>
      <c r="M955" s="5" t="s">
        <v>2052</v>
      </c>
      <c r="N955" s="5" t="s">
        <v>5635</v>
      </c>
      <c r="O955" s="85" t="s">
        <v>2468</v>
      </c>
    </row>
    <row r="956" spans="1:15" s="28" customFormat="1">
      <c r="A956" s="2" t="s">
        <v>5872</v>
      </c>
      <c r="B956" s="1"/>
      <c r="C956" s="1"/>
      <c r="D956" s="2" t="s">
        <v>5965</v>
      </c>
      <c r="E956" s="2" t="s">
        <v>3635</v>
      </c>
      <c r="F956" s="1" t="s">
        <v>2469</v>
      </c>
      <c r="G956" s="3">
        <f>17.498*L956</f>
        <v>174.98000000000002</v>
      </c>
      <c r="H956" s="4">
        <v>41372</v>
      </c>
      <c r="I956" s="3" t="s">
        <v>4692</v>
      </c>
      <c r="J956" s="3" t="s">
        <v>2470</v>
      </c>
      <c r="K956" s="3" t="s">
        <v>4685</v>
      </c>
      <c r="L956" s="3">
        <v>10</v>
      </c>
      <c r="M956" s="5" t="s">
        <v>2471</v>
      </c>
      <c r="N956" s="5" t="s">
        <v>4695</v>
      </c>
      <c r="O956" s="85" t="s">
        <v>2471</v>
      </c>
    </row>
    <row r="957" spans="1:15" s="28" customFormat="1">
      <c r="A957" s="2" t="s">
        <v>5872</v>
      </c>
      <c r="B957" s="1"/>
      <c r="C957" s="1"/>
      <c r="D957" s="2" t="s">
        <v>5965</v>
      </c>
      <c r="E957" s="2" t="s">
        <v>3635</v>
      </c>
      <c r="F957" s="1" t="s">
        <v>2472</v>
      </c>
      <c r="G957" s="3">
        <f>17.498*L957</f>
        <v>174.98000000000002</v>
      </c>
      <c r="H957" s="4">
        <v>41372</v>
      </c>
      <c r="I957" s="3" t="s">
        <v>4692</v>
      </c>
      <c r="J957" s="3" t="s">
        <v>2473</v>
      </c>
      <c r="K957" s="3" t="s">
        <v>4685</v>
      </c>
      <c r="L957" s="3">
        <v>10</v>
      </c>
      <c r="M957" s="5" t="s">
        <v>2471</v>
      </c>
      <c r="N957" s="5" t="s">
        <v>2474</v>
      </c>
      <c r="O957" s="85" t="s">
        <v>2475</v>
      </c>
    </row>
    <row r="958" spans="1:15" s="28" customFormat="1">
      <c r="A958" s="2" t="s">
        <v>3587</v>
      </c>
      <c r="B958" s="1"/>
      <c r="C958" s="1"/>
      <c r="D958" s="2" t="s">
        <v>3588</v>
      </c>
      <c r="E958" s="2" t="s">
        <v>4664</v>
      </c>
      <c r="F958" s="1" t="s">
        <v>2476</v>
      </c>
      <c r="G958" s="3">
        <f>17.498*L958</f>
        <v>139.98400000000001</v>
      </c>
      <c r="H958" s="4">
        <v>41372</v>
      </c>
      <c r="I958" s="3" t="s">
        <v>5655</v>
      </c>
      <c r="J958" s="3" t="s">
        <v>2477</v>
      </c>
      <c r="K958" s="3" t="s">
        <v>4685</v>
      </c>
      <c r="L958" s="3">
        <v>8</v>
      </c>
      <c r="M958" s="5" t="s">
        <v>2280</v>
      </c>
      <c r="N958" s="5" t="s">
        <v>5117</v>
      </c>
      <c r="O958" s="85" t="s">
        <v>2478</v>
      </c>
    </row>
    <row r="959" spans="1:15" s="28" customFormat="1">
      <c r="A959" s="2" t="s">
        <v>5567</v>
      </c>
      <c r="B959" s="1"/>
      <c r="C959" s="1"/>
      <c r="D959" s="1" t="s">
        <v>5489</v>
      </c>
      <c r="E959" s="2" t="s">
        <v>711</v>
      </c>
      <c r="F959" s="1" t="s">
        <v>6950</v>
      </c>
      <c r="G959" s="3">
        <f>17.712*L959</f>
        <v>159.40799999999999</v>
      </c>
      <c r="H959" s="4">
        <v>41372</v>
      </c>
      <c r="I959" s="3" t="s">
        <v>878</v>
      </c>
      <c r="J959" s="3" t="s">
        <v>6951</v>
      </c>
      <c r="K959" s="3" t="s">
        <v>1084</v>
      </c>
      <c r="L959" s="3">
        <v>9</v>
      </c>
      <c r="M959" s="5" t="s">
        <v>6932</v>
      </c>
      <c r="N959" s="5" t="s">
        <v>6952</v>
      </c>
      <c r="O959" s="83" t="s">
        <v>6953</v>
      </c>
    </row>
    <row r="960" spans="1:15" s="28" customFormat="1">
      <c r="A960" s="2" t="s">
        <v>5706</v>
      </c>
      <c r="B960" s="1"/>
      <c r="C960" s="1"/>
      <c r="D960" s="2" t="s">
        <v>5489</v>
      </c>
      <c r="E960" s="2" t="s">
        <v>4664</v>
      </c>
      <c r="F960" s="1" t="s">
        <v>2480</v>
      </c>
      <c r="G960" s="3">
        <f>17.712*L960</f>
        <v>177.12</v>
      </c>
      <c r="H960" s="4">
        <v>41372</v>
      </c>
      <c r="I960" s="3" t="s">
        <v>4692</v>
      </c>
      <c r="J960" s="3" t="s">
        <v>2481</v>
      </c>
      <c r="K960" s="3" t="s">
        <v>4685</v>
      </c>
      <c r="L960" s="3">
        <v>10</v>
      </c>
      <c r="M960" s="5" t="s">
        <v>2291</v>
      </c>
      <c r="N960" s="5" t="s">
        <v>5635</v>
      </c>
      <c r="O960" s="85" t="s">
        <v>2482</v>
      </c>
    </row>
    <row r="961" spans="1:15" s="28" customFormat="1">
      <c r="A961" s="2" t="s">
        <v>5706</v>
      </c>
      <c r="B961" s="1"/>
      <c r="C961" s="1"/>
      <c r="D961" s="2" t="s">
        <v>5489</v>
      </c>
      <c r="E961" s="2" t="s">
        <v>4664</v>
      </c>
      <c r="F961" s="1" t="s">
        <v>2483</v>
      </c>
      <c r="G961" s="3">
        <f>17.712*L961</f>
        <v>177.12</v>
      </c>
      <c r="H961" s="4">
        <v>41372</v>
      </c>
      <c r="I961" s="3" t="s">
        <v>4692</v>
      </c>
      <c r="J961" s="3" t="s">
        <v>2484</v>
      </c>
      <c r="K961" s="3" t="s">
        <v>4685</v>
      </c>
      <c r="L961" s="3">
        <v>10</v>
      </c>
      <c r="M961" s="5" t="s">
        <v>2485</v>
      </c>
      <c r="N961" s="5" t="s">
        <v>4695</v>
      </c>
      <c r="O961" s="85" t="s">
        <v>2485</v>
      </c>
    </row>
    <row r="962" spans="1:15" s="28" customFormat="1">
      <c r="A962" s="2" t="s">
        <v>6954</v>
      </c>
      <c r="B962" s="1" t="s">
        <v>5334</v>
      </c>
      <c r="C962" s="1"/>
      <c r="D962" s="1" t="s">
        <v>6955</v>
      </c>
      <c r="E962" s="2" t="s">
        <v>711</v>
      </c>
      <c r="F962" s="1" t="s">
        <v>2486</v>
      </c>
      <c r="G962" s="3">
        <f>29.101*L962</f>
        <v>58.201999999999998</v>
      </c>
      <c r="H962" s="4">
        <v>41372</v>
      </c>
      <c r="I962" s="3" t="s">
        <v>6828</v>
      </c>
      <c r="J962" s="3" t="s">
        <v>2487</v>
      </c>
      <c r="K962" s="3" t="s">
        <v>1084</v>
      </c>
      <c r="L962" s="3">
        <v>2</v>
      </c>
      <c r="M962" s="5" t="s">
        <v>6956</v>
      </c>
      <c r="N962" s="5" t="s">
        <v>6957</v>
      </c>
      <c r="O962" s="83" t="s">
        <v>6956</v>
      </c>
    </row>
    <row r="963" spans="1:15" s="28" customFormat="1">
      <c r="A963" s="2" t="s">
        <v>6833</v>
      </c>
      <c r="B963" s="1" t="s">
        <v>5334</v>
      </c>
      <c r="C963" s="1"/>
      <c r="D963" s="1" t="s">
        <v>708</v>
      </c>
      <c r="E963" s="2" t="s">
        <v>711</v>
      </c>
      <c r="F963" s="1" t="s">
        <v>11763</v>
      </c>
      <c r="G963" s="3">
        <f>14.924*L963</f>
        <v>164.16399999999999</v>
      </c>
      <c r="H963" s="4">
        <v>41372</v>
      </c>
      <c r="I963" s="3" t="s">
        <v>6155</v>
      </c>
      <c r="J963" s="3" t="s">
        <v>6971</v>
      </c>
      <c r="K963" s="3" t="s">
        <v>6959</v>
      </c>
      <c r="L963" s="3">
        <v>11</v>
      </c>
      <c r="M963" s="5" t="s">
        <v>6969</v>
      </c>
      <c r="N963" s="5" t="s">
        <v>6972</v>
      </c>
      <c r="O963" s="83" t="s">
        <v>6973</v>
      </c>
    </row>
    <row r="964" spans="1:15" s="28" customFormat="1">
      <c r="A964" s="2" t="s">
        <v>6152</v>
      </c>
      <c r="B964" s="1" t="s">
        <v>5334</v>
      </c>
      <c r="C964" s="1"/>
      <c r="D964" s="2" t="s">
        <v>4656</v>
      </c>
      <c r="E964" s="2" t="s">
        <v>4664</v>
      </c>
      <c r="F964" s="1" t="s">
        <v>2490</v>
      </c>
      <c r="G964" s="3">
        <f>14.924*L964</f>
        <v>164.16399999999999</v>
      </c>
      <c r="H964" s="4">
        <v>41372</v>
      </c>
      <c r="I964" s="3" t="s">
        <v>6155</v>
      </c>
      <c r="J964" s="3" t="s">
        <v>2491</v>
      </c>
      <c r="K964" s="3" t="s">
        <v>4743</v>
      </c>
      <c r="L964" s="3">
        <v>11</v>
      </c>
      <c r="M964" s="5" t="s">
        <v>2492</v>
      </c>
      <c r="N964" s="5" t="s">
        <v>2493</v>
      </c>
      <c r="O964" s="85" t="s">
        <v>2492</v>
      </c>
    </row>
    <row r="965" spans="1:15" s="28" customFormat="1">
      <c r="A965" s="2" t="s">
        <v>6152</v>
      </c>
      <c r="B965" s="1" t="s">
        <v>5334</v>
      </c>
      <c r="C965" s="1"/>
      <c r="D965" s="2" t="s">
        <v>4656</v>
      </c>
      <c r="E965" s="2" t="s">
        <v>4664</v>
      </c>
      <c r="F965" s="1" t="s">
        <v>2494</v>
      </c>
      <c r="G965" s="3">
        <f>14.924*L965</f>
        <v>164.16399999999999</v>
      </c>
      <c r="H965" s="4">
        <v>41372</v>
      </c>
      <c r="I965" s="3" t="s">
        <v>6155</v>
      </c>
      <c r="J965" s="3" t="s">
        <v>2495</v>
      </c>
      <c r="K965" s="3" t="s">
        <v>4743</v>
      </c>
      <c r="L965" s="3">
        <v>11</v>
      </c>
      <c r="M965" s="5" t="s">
        <v>2492</v>
      </c>
      <c r="N965" s="5" t="s">
        <v>5024</v>
      </c>
      <c r="O965" s="85" t="s">
        <v>1333</v>
      </c>
    </row>
    <row r="966" spans="1:15" s="28" customFormat="1">
      <c r="A966" s="50" t="s">
        <v>2496</v>
      </c>
      <c r="B966" s="1" t="s">
        <v>5334</v>
      </c>
      <c r="C966" s="1"/>
      <c r="D966" s="2" t="s">
        <v>4656</v>
      </c>
      <c r="E966" s="2" t="s">
        <v>4664</v>
      </c>
      <c r="F966" s="1" t="s">
        <v>11767</v>
      </c>
      <c r="G966" s="3">
        <f>14.924*L966</f>
        <v>29.847999999999999</v>
      </c>
      <c r="H966" s="4">
        <v>41372</v>
      </c>
      <c r="I966" s="3" t="s">
        <v>6155</v>
      </c>
      <c r="J966" s="3" t="s">
        <v>1466</v>
      </c>
      <c r="K966" s="3" t="s">
        <v>4743</v>
      </c>
      <c r="L966" s="3">
        <v>2</v>
      </c>
      <c r="M966" s="5" t="s">
        <v>2492</v>
      </c>
      <c r="N966" s="5" t="s">
        <v>3193</v>
      </c>
      <c r="O966" s="85" t="s">
        <v>1334</v>
      </c>
    </row>
    <row r="967" spans="1:15" s="28" customFormat="1">
      <c r="A967" s="2" t="s">
        <v>6974</v>
      </c>
      <c r="B967" s="1"/>
      <c r="C967" s="1"/>
      <c r="D967" s="1" t="s">
        <v>3445</v>
      </c>
      <c r="E967" s="2" t="s">
        <v>711</v>
      </c>
      <c r="F967" s="1" t="s">
        <v>2497</v>
      </c>
      <c r="G967" s="3">
        <f>14.405*L967</f>
        <v>57.62</v>
      </c>
      <c r="H967" s="4">
        <v>41372</v>
      </c>
      <c r="I967" s="3" t="s">
        <v>6975</v>
      </c>
      <c r="J967" s="3" t="s">
        <v>2498</v>
      </c>
      <c r="K967" s="3" t="s">
        <v>1084</v>
      </c>
      <c r="L967" s="3">
        <v>4</v>
      </c>
      <c r="M967" s="5" t="s">
        <v>6976</v>
      </c>
      <c r="N967" s="5" t="s">
        <v>6977</v>
      </c>
      <c r="O967" s="83" t="s">
        <v>6978</v>
      </c>
    </row>
    <row r="968" spans="1:15" s="28" customFormat="1">
      <c r="A968" s="2" t="s">
        <v>5688</v>
      </c>
      <c r="B968" s="1"/>
      <c r="C968" s="1"/>
      <c r="D968" s="2" t="s">
        <v>5037</v>
      </c>
      <c r="E968" s="2" t="s">
        <v>4664</v>
      </c>
      <c r="F968" s="1" t="s">
        <v>2499</v>
      </c>
      <c r="G968" s="3">
        <v>137.97900000000001</v>
      </c>
      <c r="H968" s="4">
        <v>41372</v>
      </c>
      <c r="I968" s="3" t="s">
        <v>4666</v>
      </c>
      <c r="J968" s="3" t="s">
        <v>2500</v>
      </c>
      <c r="K968" s="3" t="s">
        <v>4668</v>
      </c>
      <c r="L968" s="3" t="s">
        <v>3747</v>
      </c>
      <c r="M968" s="5" t="s">
        <v>2501</v>
      </c>
      <c r="N968" s="5" t="s">
        <v>2502</v>
      </c>
      <c r="O968" s="85" t="s">
        <v>2503</v>
      </c>
    </row>
    <row r="969" spans="1:15" s="28" customFormat="1">
      <c r="A969" s="2" t="s">
        <v>5688</v>
      </c>
      <c r="B969" s="1"/>
      <c r="C969" s="1"/>
      <c r="D969" s="2" t="s">
        <v>5037</v>
      </c>
      <c r="E969" s="2" t="s">
        <v>4664</v>
      </c>
      <c r="F969" s="1" t="s">
        <v>2504</v>
      </c>
      <c r="G969" s="3">
        <v>172.875</v>
      </c>
      <c r="H969" s="4">
        <v>41372</v>
      </c>
      <c r="I969" s="3" t="s">
        <v>4666</v>
      </c>
      <c r="J969" s="3" t="s">
        <v>2505</v>
      </c>
      <c r="K969" s="3" t="s">
        <v>4668</v>
      </c>
      <c r="L969" s="3" t="s">
        <v>3251</v>
      </c>
      <c r="M969" s="5" t="s">
        <v>2506</v>
      </c>
      <c r="N969" s="5" t="s">
        <v>2507</v>
      </c>
      <c r="O969" s="85" t="s">
        <v>2508</v>
      </c>
    </row>
    <row r="970" spans="1:15" s="28" customFormat="1">
      <c r="A970" s="2" t="s">
        <v>5688</v>
      </c>
      <c r="B970" s="1"/>
      <c r="C970" s="1"/>
      <c r="D970" s="2" t="s">
        <v>5037</v>
      </c>
      <c r="E970" s="2" t="s">
        <v>4664</v>
      </c>
      <c r="F970" s="1" t="s">
        <v>2509</v>
      </c>
      <c r="G970" s="3">
        <v>17.277000000000001</v>
      </c>
      <c r="H970" s="4">
        <v>41372</v>
      </c>
      <c r="I970" s="3" t="s">
        <v>4674</v>
      </c>
      <c r="J970" s="3" t="s">
        <v>2510</v>
      </c>
      <c r="K970" s="3" t="s">
        <v>4668</v>
      </c>
      <c r="L970" s="3" t="s">
        <v>4957</v>
      </c>
      <c r="M970" s="5" t="s">
        <v>2511</v>
      </c>
      <c r="N970" s="5" t="s">
        <v>2512</v>
      </c>
      <c r="O970" s="85" t="s">
        <v>2513</v>
      </c>
    </row>
    <row r="971" spans="1:15" s="28" customFormat="1">
      <c r="A971" s="2" t="s">
        <v>5688</v>
      </c>
      <c r="B971" s="1"/>
      <c r="C971" s="1"/>
      <c r="D971" s="2" t="s">
        <v>5037</v>
      </c>
      <c r="E971" s="2" t="s">
        <v>4664</v>
      </c>
      <c r="F971" s="1" t="s">
        <v>2514</v>
      </c>
      <c r="G971" s="3">
        <v>206.249</v>
      </c>
      <c r="H971" s="4">
        <v>41372</v>
      </c>
      <c r="I971" s="3" t="s">
        <v>4666</v>
      </c>
      <c r="J971" s="3" t="s">
        <v>2515</v>
      </c>
      <c r="K971" s="3" t="s">
        <v>4668</v>
      </c>
      <c r="L971" s="3" t="s">
        <v>5843</v>
      </c>
      <c r="M971" s="5" t="s">
        <v>2516</v>
      </c>
      <c r="N971" s="5" t="s">
        <v>2517</v>
      </c>
      <c r="O971" s="85" t="s">
        <v>2518</v>
      </c>
    </row>
    <row r="972" spans="1:15" s="28" customFormat="1">
      <c r="A972" s="2" t="s">
        <v>5688</v>
      </c>
      <c r="B972" s="1"/>
      <c r="C972" s="1"/>
      <c r="D972" s="2" t="s">
        <v>5037</v>
      </c>
      <c r="E972" s="2" t="s">
        <v>4664</v>
      </c>
      <c r="F972" s="1" t="s">
        <v>2519</v>
      </c>
      <c r="G972" s="3">
        <v>223.90899999999999</v>
      </c>
      <c r="H972" s="4">
        <v>41372</v>
      </c>
      <c r="I972" s="3" t="s">
        <v>4666</v>
      </c>
      <c r="J972" s="3" t="s">
        <v>2520</v>
      </c>
      <c r="K972" s="3" t="s">
        <v>4668</v>
      </c>
      <c r="L972" s="3" t="s">
        <v>3404</v>
      </c>
      <c r="M972" s="5" t="s">
        <v>2521</v>
      </c>
      <c r="N972" s="5" t="s">
        <v>2522</v>
      </c>
      <c r="O972" s="85" t="s">
        <v>2523</v>
      </c>
    </row>
    <row r="973" spans="1:15" s="28" customFormat="1">
      <c r="A973" s="2" t="s">
        <v>3733</v>
      </c>
      <c r="B973" s="1"/>
      <c r="C973" s="1"/>
      <c r="D973" s="2" t="s">
        <v>5546</v>
      </c>
      <c r="E973" s="2" t="s">
        <v>4664</v>
      </c>
      <c r="F973" s="1" t="s">
        <v>2524</v>
      </c>
      <c r="G973" s="3">
        <f>17.52*L973</f>
        <v>105.12</v>
      </c>
      <c r="H973" s="4">
        <v>41373</v>
      </c>
      <c r="I973" s="3" t="s">
        <v>4692</v>
      </c>
      <c r="J973" s="3" t="s">
        <v>2525</v>
      </c>
      <c r="K973" s="3" t="s">
        <v>4685</v>
      </c>
      <c r="L973" s="3">
        <v>6</v>
      </c>
      <c r="M973" s="5" t="s">
        <v>2526</v>
      </c>
      <c r="N973" s="5" t="s">
        <v>4745</v>
      </c>
      <c r="O973" s="85" t="s">
        <v>2526</v>
      </c>
    </row>
    <row r="974" spans="1:15" s="28" customFormat="1">
      <c r="A974" s="2" t="s">
        <v>5438</v>
      </c>
      <c r="B974" s="1"/>
      <c r="C974" s="1" t="s">
        <v>5519</v>
      </c>
      <c r="D974" s="2" t="s">
        <v>5439</v>
      </c>
      <c r="E974" s="2" t="s">
        <v>4664</v>
      </c>
      <c r="F974" s="1" t="s">
        <v>2527</v>
      </c>
      <c r="G974" s="3">
        <f>17.52*L974</f>
        <v>210.24</v>
      </c>
      <c r="H974" s="4">
        <v>41373</v>
      </c>
      <c r="I974" s="3" t="s">
        <v>4666</v>
      </c>
      <c r="J974" s="3" t="s">
        <v>2528</v>
      </c>
      <c r="K974" s="3" t="s">
        <v>4685</v>
      </c>
      <c r="L974" s="3">
        <v>12</v>
      </c>
      <c r="M974" s="5" t="s">
        <v>2529</v>
      </c>
      <c r="N974" s="5" t="s">
        <v>4761</v>
      </c>
      <c r="O974" s="85" t="s">
        <v>2529</v>
      </c>
    </row>
    <row r="975" spans="1:15" s="28" customFormat="1">
      <c r="A975" s="2" t="s">
        <v>5438</v>
      </c>
      <c r="B975" s="1"/>
      <c r="C975" s="1" t="s">
        <v>5519</v>
      </c>
      <c r="D975" s="2" t="s">
        <v>5439</v>
      </c>
      <c r="E975" s="2" t="s">
        <v>4664</v>
      </c>
      <c r="F975" s="1" t="s">
        <v>2530</v>
      </c>
      <c r="G975" s="3">
        <f>17.52*L975</f>
        <v>227.76</v>
      </c>
      <c r="H975" s="4">
        <v>41373</v>
      </c>
      <c r="I975" s="3" t="s">
        <v>4666</v>
      </c>
      <c r="J975" s="3" t="s">
        <v>2531</v>
      </c>
      <c r="K975" s="3" t="s">
        <v>4685</v>
      </c>
      <c r="L975" s="3">
        <v>13</v>
      </c>
      <c r="M975" s="5" t="s">
        <v>2529</v>
      </c>
      <c r="N975" s="5" t="s">
        <v>4757</v>
      </c>
      <c r="O975" s="85" t="s">
        <v>2532</v>
      </c>
    </row>
    <row r="976" spans="1:15" s="28" customFormat="1">
      <c r="A976" s="2" t="s">
        <v>5481</v>
      </c>
      <c r="B976" s="1"/>
      <c r="C976" s="1"/>
      <c r="D976" s="2" t="s">
        <v>5482</v>
      </c>
      <c r="E976" s="2" t="s">
        <v>4664</v>
      </c>
      <c r="F976" s="1" t="s">
        <v>2533</v>
      </c>
      <c r="G976" s="3">
        <v>200.19800000000001</v>
      </c>
      <c r="H976" s="4">
        <v>41374</v>
      </c>
      <c r="I976" s="3" t="s">
        <v>4666</v>
      </c>
      <c r="J976" s="3" t="s">
        <v>2534</v>
      </c>
      <c r="K976" s="3" t="s">
        <v>4668</v>
      </c>
      <c r="L976" s="3" t="s">
        <v>5843</v>
      </c>
      <c r="M976" s="5" t="s">
        <v>2535</v>
      </c>
      <c r="N976" s="5" t="s">
        <v>2536</v>
      </c>
      <c r="O976" s="85" t="s">
        <v>2537</v>
      </c>
    </row>
    <row r="977" spans="1:15" s="28" customFormat="1">
      <c r="A977" s="2" t="s">
        <v>4984</v>
      </c>
      <c r="B977" s="1"/>
      <c r="C977" s="1"/>
      <c r="D977" s="2" t="s">
        <v>4985</v>
      </c>
      <c r="E977" s="2" t="s">
        <v>4664</v>
      </c>
      <c r="F977" s="1" t="s">
        <v>2538</v>
      </c>
      <c r="G977" s="3">
        <v>86.998999999999995</v>
      </c>
      <c r="H977" s="4">
        <v>41374</v>
      </c>
      <c r="I977" s="3" t="s">
        <v>4666</v>
      </c>
      <c r="J977" s="3" t="s">
        <v>2539</v>
      </c>
      <c r="K977" s="3" t="s">
        <v>4668</v>
      </c>
      <c r="L977" s="3" t="s">
        <v>5542</v>
      </c>
      <c r="M977" s="5" t="s">
        <v>2540</v>
      </c>
      <c r="N977" s="5" t="s">
        <v>2541</v>
      </c>
      <c r="O977" s="85" t="s">
        <v>2542</v>
      </c>
    </row>
    <row r="978" spans="1:15" s="28" customFormat="1">
      <c r="A978" s="2" t="s">
        <v>1380</v>
      </c>
      <c r="B978" s="1"/>
      <c r="C978" s="1"/>
      <c r="D978" s="1" t="s">
        <v>1031</v>
      </c>
      <c r="E978" s="2" t="s">
        <v>711</v>
      </c>
      <c r="F978" s="1" t="s">
        <v>6979</v>
      </c>
      <c r="G978" s="3">
        <v>105.12</v>
      </c>
      <c r="H978" s="4">
        <v>41374</v>
      </c>
      <c r="I978" s="3" t="s">
        <v>540</v>
      </c>
      <c r="J978" s="3" t="s">
        <v>6980</v>
      </c>
      <c r="K978" s="3" t="s">
        <v>543</v>
      </c>
      <c r="L978" s="3" t="s">
        <v>3217</v>
      </c>
      <c r="M978" s="5" t="s">
        <v>6981</v>
      </c>
      <c r="N978" s="5" t="s">
        <v>6982</v>
      </c>
      <c r="O978" s="83" t="s">
        <v>6983</v>
      </c>
    </row>
    <row r="979" spans="1:15" s="28" customFormat="1">
      <c r="A979" s="2" t="s">
        <v>5372</v>
      </c>
      <c r="B979" s="1"/>
      <c r="C979" s="1"/>
      <c r="D979" s="2" t="s">
        <v>5373</v>
      </c>
      <c r="E979" s="2" t="s">
        <v>4664</v>
      </c>
      <c r="F979" s="1" t="s">
        <v>2543</v>
      </c>
      <c r="G979" s="3">
        <v>151.05000000000001</v>
      </c>
      <c r="H979" s="4">
        <v>41375</v>
      </c>
      <c r="I979" s="3" t="s">
        <v>4666</v>
      </c>
      <c r="J979" s="3" t="s">
        <v>2544</v>
      </c>
      <c r="K979" s="3" t="s">
        <v>4668</v>
      </c>
      <c r="L979" s="3" t="s">
        <v>3560</v>
      </c>
      <c r="M979" s="5" t="s">
        <v>2545</v>
      </c>
      <c r="N979" s="5" t="s">
        <v>1855</v>
      </c>
      <c r="O979" s="85" t="s">
        <v>2546</v>
      </c>
    </row>
    <row r="980" spans="1:15" s="28" customFormat="1">
      <c r="A980" s="2" t="s">
        <v>5097</v>
      </c>
      <c r="B980" s="1"/>
      <c r="C980" s="1"/>
      <c r="D980" s="2" t="s">
        <v>5366</v>
      </c>
      <c r="E980" s="2" t="s">
        <v>4664</v>
      </c>
      <c r="F980" s="1" t="s">
        <v>2547</v>
      </c>
      <c r="G980" s="3">
        <v>175.12</v>
      </c>
      <c r="H980" s="4">
        <v>41375</v>
      </c>
      <c r="I980" s="3" t="s">
        <v>4666</v>
      </c>
      <c r="J980" s="3" t="s">
        <v>2548</v>
      </c>
      <c r="K980" s="3" t="s">
        <v>4668</v>
      </c>
      <c r="L980" s="3" t="s">
        <v>2549</v>
      </c>
      <c r="M980" s="5" t="s">
        <v>2550</v>
      </c>
      <c r="N980" s="5" t="s">
        <v>2551</v>
      </c>
      <c r="O980" s="85" t="s">
        <v>2552</v>
      </c>
    </row>
    <row r="981" spans="1:15" s="28" customFormat="1">
      <c r="A981" s="2" t="s">
        <v>5097</v>
      </c>
      <c r="B981" s="1"/>
      <c r="C981" s="1"/>
      <c r="D981" s="1" t="s">
        <v>1031</v>
      </c>
      <c r="E981" s="2" t="s">
        <v>711</v>
      </c>
      <c r="F981" s="1" t="s">
        <v>6984</v>
      </c>
      <c r="G981" s="3">
        <v>105.12</v>
      </c>
      <c r="H981" s="4">
        <v>41375</v>
      </c>
      <c r="I981" s="3" t="s">
        <v>540</v>
      </c>
      <c r="J981" s="3" t="s">
        <v>6985</v>
      </c>
      <c r="K981" s="3" t="s">
        <v>543</v>
      </c>
      <c r="L981" s="3" t="s">
        <v>3217</v>
      </c>
      <c r="M981" s="5" t="s">
        <v>6986</v>
      </c>
      <c r="N981" s="5" t="s">
        <v>6987</v>
      </c>
      <c r="O981" s="83" t="s">
        <v>6988</v>
      </c>
    </row>
    <row r="982" spans="1:15" s="28" customFormat="1">
      <c r="A982" s="2" t="s">
        <v>5097</v>
      </c>
      <c r="B982" s="1"/>
      <c r="C982" s="1"/>
      <c r="D982" s="2" t="s">
        <v>5366</v>
      </c>
      <c r="E982" s="2" t="s">
        <v>4664</v>
      </c>
      <c r="F982" s="1" t="s">
        <v>2553</v>
      </c>
      <c r="G982" s="3">
        <v>140.16</v>
      </c>
      <c r="H982" s="4">
        <v>41375</v>
      </c>
      <c r="I982" s="3" t="s">
        <v>4666</v>
      </c>
      <c r="J982" s="3" t="s">
        <v>2554</v>
      </c>
      <c r="K982" s="3" t="s">
        <v>4668</v>
      </c>
      <c r="L982" s="3" t="s">
        <v>5891</v>
      </c>
      <c r="M982" s="5" t="s">
        <v>2555</v>
      </c>
      <c r="N982" s="5" t="s">
        <v>4146</v>
      </c>
      <c r="O982" s="85" t="s">
        <v>2556</v>
      </c>
    </row>
    <row r="983" spans="1:15" s="28" customFormat="1">
      <c r="A983" s="2" t="s">
        <v>5097</v>
      </c>
      <c r="B983" s="1"/>
      <c r="C983" s="1"/>
      <c r="D983" s="2" t="s">
        <v>5366</v>
      </c>
      <c r="E983" s="2" t="s">
        <v>4664</v>
      </c>
      <c r="F983" s="1" t="s">
        <v>2557</v>
      </c>
      <c r="G983" s="3">
        <v>154.65199999999999</v>
      </c>
      <c r="H983" s="4">
        <v>41375</v>
      </c>
      <c r="I983" s="3" t="s">
        <v>4666</v>
      </c>
      <c r="J983" s="3" t="s">
        <v>2558</v>
      </c>
      <c r="K983" s="3" t="s">
        <v>4668</v>
      </c>
      <c r="L983" s="3" t="s">
        <v>3560</v>
      </c>
      <c r="M983" s="5" t="s">
        <v>2559</v>
      </c>
      <c r="N983" s="5" t="s">
        <v>2560</v>
      </c>
      <c r="O983" s="85" t="s">
        <v>2561</v>
      </c>
    </row>
    <row r="984" spans="1:15" s="28" customFormat="1">
      <c r="A984" s="2" t="s">
        <v>4747</v>
      </c>
      <c r="B984" s="1"/>
      <c r="C984" s="1"/>
      <c r="D984" s="2" t="s">
        <v>4748</v>
      </c>
      <c r="E984" s="2" t="s">
        <v>4664</v>
      </c>
      <c r="F984" s="1" t="s">
        <v>2562</v>
      </c>
      <c r="G984" s="3">
        <v>149.89699999999999</v>
      </c>
      <c r="H984" s="4">
        <v>41375</v>
      </c>
      <c r="I984" s="3" t="s">
        <v>4666</v>
      </c>
      <c r="J984" s="3" t="s">
        <v>2563</v>
      </c>
      <c r="K984" s="3" t="s">
        <v>4668</v>
      </c>
      <c r="L984" s="3" t="s">
        <v>4891</v>
      </c>
      <c r="M984" s="5" t="s">
        <v>2564</v>
      </c>
      <c r="N984" s="5" t="s">
        <v>2565</v>
      </c>
      <c r="O984" s="85" t="s">
        <v>2566</v>
      </c>
    </row>
    <row r="985" spans="1:15" s="28" customFormat="1">
      <c r="A985" s="2" t="s">
        <v>5036</v>
      </c>
      <c r="B985" s="1"/>
      <c r="C985" s="1"/>
      <c r="D985" s="2" t="s">
        <v>5037</v>
      </c>
      <c r="E985" s="2" t="s">
        <v>4664</v>
      </c>
      <c r="F985" s="1" t="s">
        <v>2567</v>
      </c>
      <c r="G985" s="3">
        <v>86.385999999999996</v>
      </c>
      <c r="H985" s="4">
        <v>41375</v>
      </c>
      <c r="I985" s="3" t="s">
        <v>4666</v>
      </c>
      <c r="J985" s="3" t="s">
        <v>2568</v>
      </c>
      <c r="K985" s="3" t="s">
        <v>4668</v>
      </c>
      <c r="L985" s="3" t="s">
        <v>5033</v>
      </c>
      <c r="M985" s="5" t="s">
        <v>2569</v>
      </c>
      <c r="N985" s="5" t="s">
        <v>2570</v>
      </c>
      <c r="O985" s="85" t="s">
        <v>2571</v>
      </c>
    </row>
    <row r="986" spans="1:15" s="28" customFormat="1">
      <c r="A986" s="2" t="s">
        <v>5036</v>
      </c>
      <c r="B986" s="1"/>
      <c r="C986" s="1"/>
      <c r="D986" s="2" t="s">
        <v>5037</v>
      </c>
      <c r="E986" s="2" t="s">
        <v>4664</v>
      </c>
      <c r="F986" s="1" t="s">
        <v>2572</v>
      </c>
      <c r="G986" s="3">
        <v>174.32499999999999</v>
      </c>
      <c r="H986" s="4">
        <v>41375</v>
      </c>
      <c r="I986" s="3" t="s">
        <v>4666</v>
      </c>
      <c r="J986" s="3" t="s">
        <v>2573</v>
      </c>
      <c r="K986" s="3" t="s">
        <v>4668</v>
      </c>
      <c r="L986" s="3" t="s">
        <v>2574</v>
      </c>
      <c r="M986" s="5" t="s">
        <v>2575</v>
      </c>
      <c r="N986" s="5" t="s">
        <v>2576</v>
      </c>
      <c r="O986" s="85" t="s">
        <v>2577</v>
      </c>
    </row>
    <row r="987" spans="1:15" s="28" customFormat="1">
      <c r="A987" s="2" t="s">
        <v>26</v>
      </c>
      <c r="B987" s="1"/>
      <c r="C987" s="1"/>
      <c r="D987" s="1" t="s">
        <v>1034</v>
      </c>
      <c r="E987" s="2" t="s">
        <v>711</v>
      </c>
      <c r="F987" s="1" t="s">
        <v>6989</v>
      </c>
      <c r="G987" s="3">
        <v>120.137</v>
      </c>
      <c r="H987" s="4">
        <v>41375</v>
      </c>
      <c r="I987" s="3" t="s">
        <v>540</v>
      </c>
      <c r="J987" s="3" t="s">
        <v>6990</v>
      </c>
      <c r="K987" s="3" t="s">
        <v>543</v>
      </c>
      <c r="L987" s="3" t="s">
        <v>6173</v>
      </c>
      <c r="M987" s="5" t="s">
        <v>6991</v>
      </c>
      <c r="N987" s="5" t="s">
        <v>6992</v>
      </c>
      <c r="O987" s="83" t="s">
        <v>6993</v>
      </c>
    </row>
    <row r="988" spans="1:15" s="28" customFormat="1">
      <c r="A988" s="2" t="s">
        <v>5036</v>
      </c>
      <c r="B988" s="1"/>
      <c r="C988" s="1"/>
      <c r="D988" s="2" t="s">
        <v>5037</v>
      </c>
      <c r="E988" s="2" t="s">
        <v>4664</v>
      </c>
      <c r="F988" s="1" t="s">
        <v>2578</v>
      </c>
      <c r="G988" s="3">
        <v>225.28200000000001</v>
      </c>
      <c r="H988" s="4">
        <v>41375</v>
      </c>
      <c r="I988" s="3" t="s">
        <v>4666</v>
      </c>
      <c r="J988" s="3" t="s">
        <v>2579</v>
      </c>
      <c r="K988" s="3" t="s">
        <v>4668</v>
      </c>
      <c r="L988" s="3" t="s">
        <v>3404</v>
      </c>
      <c r="M988" s="5" t="s">
        <v>2580</v>
      </c>
      <c r="N988" s="5" t="s">
        <v>2581</v>
      </c>
      <c r="O988" s="85" t="s">
        <v>2582</v>
      </c>
    </row>
    <row r="989" spans="1:15">
      <c r="A989" s="2" t="s">
        <v>4338</v>
      </c>
      <c r="B989" s="1"/>
      <c r="C989" s="1"/>
      <c r="D989" s="2" t="s">
        <v>4339</v>
      </c>
      <c r="E989" s="2" t="s">
        <v>4664</v>
      </c>
      <c r="F989" s="1" t="s">
        <v>2583</v>
      </c>
      <c r="G989" s="3">
        <v>104.825</v>
      </c>
      <c r="H989" s="4">
        <v>41376</v>
      </c>
      <c r="I989" s="3" t="s">
        <v>4666</v>
      </c>
      <c r="J989" s="3" t="s">
        <v>2584</v>
      </c>
      <c r="K989" s="3" t="s">
        <v>4668</v>
      </c>
      <c r="L989" s="3" t="s">
        <v>3217</v>
      </c>
      <c r="M989" s="5" t="s">
        <v>2585</v>
      </c>
      <c r="N989" s="5" t="s">
        <v>2586</v>
      </c>
      <c r="O989" s="85" t="s">
        <v>2587</v>
      </c>
    </row>
    <row r="990" spans="1:15" s="28" customFormat="1">
      <c r="A990" s="2" t="s">
        <v>921</v>
      </c>
      <c r="B990" s="1"/>
      <c r="C990" s="1"/>
      <c r="D990" s="1" t="s">
        <v>1034</v>
      </c>
      <c r="E990" s="2" t="s">
        <v>711</v>
      </c>
      <c r="F990" s="1" t="s">
        <v>6994</v>
      </c>
      <c r="G990" s="3">
        <v>207.16399999999999</v>
      </c>
      <c r="H990" s="4">
        <v>41376</v>
      </c>
      <c r="I990" s="3" t="s">
        <v>540</v>
      </c>
      <c r="J990" s="3" t="s">
        <v>6995</v>
      </c>
      <c r="K990" s="3" t="s">
        <v>543</v>
      </c>
      <c r="L990" s="3" t="s">
        <v>920</v>
      </c>
      <c r="M990" s="5" t="s">
        <v>6996</v>
      </c>
      <c r="N990" s="5" t="s">
        <v>922</v>
      </c>
      <c r="O990" s="83" t="s">
        <v>6997</v>
      </c>
    </row>
    <row r="991" spans="1:15" s="28" customFormat="1">
      <c r="A991" s="2" t="s">
        <v>5688</v>
      </c>
      <c r="B991" s="1"/>
      <c r="C991" s="1"/>
      <c r="D991" s="2" t="s">
        <v>5037</v>
      </c>
      <c r="E991" s="2" t="s">
        <v>4664</v>
      </c>
      <c r="F991" s="1" t="s">
        <v>2588</v>
      </c>
      <c r="G991" s="3">
        <v>224.65299999999999</v>
      </c>
      <c r="H991" s="4">
        <v>41376</v>
      </c>
      <c r="I991" s="3" t="s">
        <v>4666</v>
      </c>
      <c r="J991" s="3" t="s">
        <v>2589</v>
      </c>
      <c r="K991" s="3" t="s">
        <v>4668</v>
      </c>
      <c r="L991" s="3" t="s">
        <v>3404</v>
      </c>
      <c r="M991" s="5" t="s">
        <v>2590</v>
      </c>
      <c r="N991" s="5" t="s">
        <v>2581</v>
      </c>
      <c r="O991" s="85" t="s">
        <v>2591</v>
      </c>
    </row>
    <row r="992" spans="1:15" s="28" customFormat="1">
      <c r="A992" s="2" t="s">
        <v>5688</v>
      </c>
      <c r="B992" s="1"/>
      <c r="C992" s="1"/>
      <c r="D992" s="2" t="s">
        <v>5037</v>
      </c>
      <c r="E992" s="2" t="s">
        <v>4664</v>
      </c>
      <c r="F992" s="1" t="s">
        <v>2592</v>
      </c>
      <c r="G992" s="3">
        <v>207.81700000000001</v>
      </c>
      <c r="H992" s="4">
        <v>41376</v>
      </c>
      <c r="I992" s="3" t="s">
        <v>4666</v>
      </c>
      <c r="J992" s="3" t="s">
        <v>2593</v>
      </c>
      <c r="K992" s="3" t="s">
        <v>4668</v>
      </c>
      <c r="L992" s="3" t="s">
        <v>4528</v>
      </c>
      <c r="M992" s="5" t="s">
        <v>2594</v>
      </c>
      <c r="N992" s="5" t="s">
        <v>2595</v>
      </c>
      <c r="O992" s="85" t="s">
        <v>2596</v>
      </c>
    </row>
    <row r="993" spans="1:15" s="28" customFormat="1">
      <c r="A993" s="2" t="s">
        <v>6998</v>
      </c>
      <c r="B993" s="1"/>
      <c r="C993" s="1" t="s">
        <v>5519</v>
      </c>
      <c r="D993" s="1" t="s">
        <v>6999</v>
      </c>
      <c r="E993" s="2" t="s">
        <v>7000</v>
      </c>
      <c r="F993" s="1" t="s">
        <v>7001</v>
      </c>
      <c r="G993" s="3">
        <f t="shared" ref="G993:G998" si="36">17.52*L993</f>
        <v>210.24</v>
      </c>
      <c r="H993" s="4">
        <v>41376</v>
      </c>
      <c r="I993" s="3" t="s">
        <v>7002</v>
      </c>
      <c r="J993" s="3" t="s">
        <v>7003</v>
      </c>
      <c r="K993" s="3" t="s">
        <v>7004</v>
      </c>
      <c r="L993" s="3">
        <v>12</v>
      </c>
      <c r="M993" s="5" t="s">
        <v>7005</v>
      </c>
      <c r="N993" s="5" t="s">
        <v>6964</v>
      </c>
      <c r="O993" s="83" t="s">
        <v>7005</v>
      </c>
    </row>
    <row r="994" spans="1:15">
      <c r="A994" s="2" t="s">
        <v>5438</v>
      </c>
      <c r="B994" s="1"/>
      <c r="C994" s="1" t="s">
        <v>5519</v>
      </c>
      <c r="D994" s="2" t="s">
        <v>5439</v>
      </c>
      <c r="E994" s="2" t="s">
        <v>4664</v>
      </c>
      <c r="F994" s="1" t="s">
        <v>2598</v>
      </c>
      <c r="G994" s="3">
        <f t="shared" si="36"/>
        <v>227.76</v>
      </c>
      <c r="H994" s="4">
        <v>41376</v>
      </c>
      <c r="I994" s="3" t="s">
        <v>4666</v>
      </c>
      <c r="J994" s="3" t="s">
        <v>2599</v>
      </c>
      <c r="K994" s="3" t="s">
        <v>4685</v>
      </c>
      <c r="L994" s="3">
        <v>13</v>
      </c>
      <c r="M994" s="5" t="s">
        <v>2597</v>
      </c>
      <c r="N994" s="5" t="s">
        <v>4757</v>
      </c>
      <c r="O994" s="85" t="s">
        <v>2600</v>
      </c>
    </row>
    <row r="995" spans="1:15">
      <c r="A995" s="2" t="s">
        <v>5438</v>
      </c>
      <c r="B995" s="1"/>
      <c r="C995" s="1" t="s">
        <v>5519</v>
      </c>
      <c r="D995" s="2" t="s">
        <v>5439</v>
      </c>
      <c r="E995" s="2" t="s">
        <v>4664</v>
      </c>
      <c r="F995" s="1" t="s">
        <v>2601</v>
      </c>
      <c r="G995" s="3">
        <f t="shared" si="36"/>
        <v>210.24</v>
      </c>
      <c r="H995" s="4">
        <v>41376</v>
      </c>
      <c r="I995" s="3" t="s">
        <v>4666</v>
      </c>
      <c r="J995" s="3" t="s">
        <v>2602</v>
      </c>
      <c r="K995" s="3" t="s">
        <v>4685</v>
      </c>
      <c r="L995" s="3">
        <v>12</v>
      </c>
      <c r="M995" s="5" t="s">
        <v>2603</v>
      </c>
      <c r="N995" s="5" t="s">
        <v>4761</v>
      </c>
      <c r="O995" s="85" t="s">
        <v>2603</v>
      </c>
    </row>
    <row r="996" spans="1:15" s="28" customFormat="1">
      <c r="A996" s="2" t="s">
        <v>5438</v>
      </c>
      <c r="B996" s="1"/>
      <c r="C996" s="1" t="s">
        <v>5519</v>
      </c>
      <c r="D996" s="2" t="s">
        <v>5439</v>
      </c>
      <c r="E996" s="2" t="s">
        <v>4664</v>
      </c>
      <c r="F996" s="1" t="s">
        <v>2604</v>
      </c>
      <c r="G996" s="3">
        <f t="shared" si="36"/>
        <v>227.76</v>
      </c>
      <c r="H996" s="4">
        <v>41376</v>
      </c>
      <c r="I996" s="3" t="s">
        <v>4666</v>
      </c>
      <c r="J996" s="3" t="s">
        <v>2605</v>
      </c>
      <c r="K996" s="3" t="s">
        <v>4685</v>
      </c>
      <c r="L996" s="3">
        <v>13</v>
      </c>
      <c r="M996" s="5" t="s">
        <v>2603</v>
      </c>
      <c r="N996" s="5" t="s">
        <v>4757</v>
      </c>
      <c r="O996" s="85" t="s">
        <v>2606</v>
      </c>
    </row>
    <row r="997" spans="1:15" s="28" customFormat="1">
      <c r="A997" s="2" t="s">
        <v>5438</v>
      </c>
      <c r="B997" s="1"/>
      <c r="C997" s="1" t="s">
        <v>5519</v>
      </c>
      <c r="D997" s="1" t="s">
        <v>7006</v>
      </c>
      <c r="E997" s="2" t="s">
        <v>711</v>
      </c>
      <c r="F997" s="1" t="s">
        <v>7007</v>
      </c>
      <c r="G997" s="3">
        <f t="shared" si="36"/>
        <v>210.24</v>
      </c>
      <c r="H997" s="4">
        <v>41376</v>
      </c>
      <c r="I997" s="3" t="s">
        <v>540</v>
      </c>
      <c r="J997" s="3" t="s">
        <v>2607</v>
      </c>
      <c r="K997" s="3" t="s">
        <v>1084</v>
      </c>
      <c r="L997" s="3">
        <v>12</v>
      </c>
      <c r="M997" s="5" t="s">
        <v>7008</v>
      </c>
      <c r="N997" s="5" t="s">
        <v>706</v>
      </c>
      <c r="O997" s="83" t="s">
        <v>7008</v>
      </c>
    </row>
    <row r="998" spans="1:15">
      <c r="A998" s="2" t="s">
        <v>5438</v>
      </c>
      <c r="B998" s="1"/>
      <c r="C998" s="1" t="s">
        <v>5519</v>
      </c>
      <c r="D998" s="2" t="s">
        <v>5439</v>
      </c>
      <c r="E998" s="2" t="s">
        <v>4664</v>
      </c>
      <c r="F998" s="1" t="s">
        <v>2609</v>
      </c>
      <c r="G998" s="3">
        <f t="shared" si="36"/>
        <v>227.76</v>
      </c>
      <c r="H998" s="4">
        <v>41376</v>
      </c>
      <c r="I998" s="3" t="s">
        <v>4666</v>
      </c>
      <c r="J998" s="3" t="s">
        <v>2610</v>
      </c>
      <c r="K998" s="3" t="s">
        <v>4685</v>
      </c>
      <c r="L998" s="3">
        <v>13</v>
      </c>
      <c r="M998" s="5" t="s">
        <v>2608</v>
      </c>
      <c r="N998" s="5" t="s">
        <v>4757</v>
      </c>
      <c r="O998" s="85" t="s">
        <v>2611</v>
      </c>
    </row>
    <row r="999" spans="1:15" s="28" customFormat="1">
      <c r="A999" s="2" t="s">
        <v>2612</v>
      </c>
      <c r="B999" s="1"/>
      <c r="C999" s="1"/>
      <c r="D999" s="2" t="s">
        <v>2613</v>
      </c>
      <c r="E999" s="2" t="s">
        <v>4664</v>
      </c>
      <c r="F999" s="1" t="s">
        <v>2614</v>
      </c>
      <c r="G999" s="3">
        <f>17.498*L999</f>
        <v>209.976</v>
      </c>
      <c r="H999" s="4">
        <v>41376</v>
      </c>
      <c r="I999" s="3" t="s">
        <v>4692</v>
      </c>
      <c r="J999" s="3" t="s">
        <v>2615</v>
      </c>
      <c r="K999" s="3" t="s">
        <v>4685</v>
      </c>
      <c r="L999" s="3">
        <v>12</v>
      </c>
      <c r="M999" s="5" t="s">
        <v>2616</v>
      </c>
      <c r="N999" s="5" t="s">
        <v>4761</v>
      </c>
      <c r="O999" s="85" t="s">
        <v>2616</v>
      </c>
    </row>
    <row r="1000" spans="1:15">
      <c r="A1000" s="2" t="s">
        <v>2612</v>
      </c>
      <c r="B1000" s="1"/>
      <c r="C1000" s="1"/>
      <c r="D1000" s="2" t="s">
        <v>2613</v>
      </c>
      <c r="E1000" s="2" t="s">
        <v>4664</v>
      </c>
      <c r="F1000" s="1" t="s">
        <v>2617</v>
      </c>
      <c r="G1000" s="3">
        <f>17.498*L1000</f>
        <v>227.47400000000002</v>
      </c>
      <c r="H1000" s="4">
        <v>41376</v>
      </c>
      <c r="I1000" s="3" t="s">
        <v>4692</v>
      </c>
      <c r="J1000" s="3" t="s">
        <v>2618</v>
      </c>
      <c r="K1000" s="3" t="s">
        <v>4685</v>
      </c>
      <c r="L1000" s="3">
        <v>13</v>
      </c>
      <c r="M1000" s="5" t="s">
        <v>2616</v>
      </c>
      <c r="N1000" s="5" t="s">
        <v>4757</v>
      </c>
      <c r="O1000" s="85" t="s">
        <v>2619</v>
      </c>
    </row>
    <row r="1001" spans="1:15">
      <c r="A1001" s="30" t="s">
        <v>4680</v>
      </c>
      <c r="B1001" s="1"/>
      <c r="C1001" s="1"/>
      <c r="D1001" s="2" t="s">
        <v>2417</v>
      </c>
      <c r="E1001" s="9" t="s">
        <v>4406</v>
      </c>
      <c r="F1001" s="8" t="s">
        <v>2620</v>
      </c>
      <c r="G1001" s="3">
        <f t="shared" ref="G1001:G1019" si="37">29.101*L1001</f>
        <v>174.60599999999999</v>
      </c>
      <c r="H1001" s="4">
        <v>41379</v>
      </c>
      <c r="I1001" s="3" t="s">
        <v>4683</v>
      </c>
      <c r="J1001" s="3" t="s">
        <v>2621</v>
      </c>
      <c r="K1001" s="10" t="s">
        <v>4685</v>
      </c>
      <c r="L1001" s="3">
        <v>6</v>
      </c>
      <c r="M1001" s="5" t="s">
        <v>2622</v>
      </c>
      <c r="N1001" s="5" t="s">
        <v>4745</v>
      </c>
      <c r="O1001" s="85" t="s">
        <v>1512</v>
      </c>
    </row>
    <row r="1002" spans="1:15">
      <c r="A1002" s="30" t="s">
        <v>4680</v>
      </c>
      <c r="B1002" s="1"/>
      <c r="C1002" s="1"/>
      <c r="D1002" s="2" t="s">
        <v>2417</v>
      </c>
      <c r="E1002" s="9" t="s">
        <v>4406</v>
      </c>
      <c r="F1002" s="8" t="s">
        <v>2623</v>
      </c>
      <c r="G1002" s="3">
        <f t="shared" si="37"/>
        <v>174.60599999999999</v>
      </c>
      <c r="H1002" s="4">
        <v>41379</v>
      </c>
      <c r="I1002" s="3" t="s">
        <v>1989</v>
      </c>
      <c r="J1002" s="3" t="s">
        <v>2624</v>
      </c>
      <c r="K1002" s="10" t="s">
        <v>4685</v>
      </c>
      <c r="L1002" s="3">
        <v>6</v>
      </c>
      <c r="M1002" s="5" t="s">
        <v>2622</v>
      </c>
      <c r="N1002" s="5" t="s">
        <v>2625</v>
      </c>
      <c r="O1002" s="85" t="s">
        <v>1513</v>
      </c>
    </row>
    <row r="1003" spans="1:15">
      <c r="A1003" s="30" t="s">
        <v>4680</v>
      </c>
      <c r="B1003" s="1"/>
      <c r="C1003" s="1"/>
      <c r="D1003" s="2" t="s">
        <v>2417</v>
      </c>
      <c r="E1003" s="9" t="s">
        <v>4406</v>
      </c>
      <c r="F1003" s="8" t="s">
        <v>2626</v>
      </c>
      <c r="G1003" s="3">
        <f t="shared" si="37"/>
        <v>174.60599999999999</v>
      </c>
      <c r="H1003" s="4">
        <v>41379</v>
      </c>
      <c r="I1003" s="3" t="s">
        <v>1989</v>
      </c>
      <c r="J1003" s="3" t="s">
        <v>2627</v>
      </c>
      <c r="K1003" s="10" t="s">
        <v>4685</v>
      </c>
      <c r="L1003" s="3">
        <v>6</v>
      </c>
      <c r="M1003" s="5" t="s">
        <v>2622</v>
      </c>
      <c r="N1003" s="5" t="s">
        <v>1992</v>
      </c>
      <c r="O1003" s="85" t="s">
        <v>1514</v>
      </c>
    </row>
    <row r="1004" spans="1:15">
      <c r="A1004" s="30" t="s">
        <v>4680</v>
      </c>
      <c r="B1004" s="1"/>
      <c r="C1004" s="1"/>
      <c r="D1004" s="2" t="s">
        <v>2417</v>
      </c>
      <c r="E1004" s="9" t="s">
        <v>4406</v>
      </c>
      <c r="F1004" s="8" t="s">
        <v>2628</v>
      </c>
      <c r="G1004" s="3">
        <f t="shared" si="37"/>
        <v>203.70699999999999</v>
      </c>
      <c r="H1004" s="4">
        <v>41379</v>
      </c>
      <c r="I1004" s="3" t="s">
        <v>1989</v>
      </c>
      <c r="J1004" s="3" t="s">
        <v>2629</v>
      </c>
      <c r="K1004" s="10" t="s">
        <v>4685</v>
      </c>
      <c r="L1004" s="3">
        <v>7</v>
      </c>
      <c r="M1004" s="5" t="s">
        <v>2622</v>
      </c>
      <c r="N1004" s="5" t="s">
        <v>1995</v>
      </c>
      <c r="O1004" s="85" t="s">
        <v>1515</v>
      </c>
    </row>
    <row r="1005" spans="1:15">
      <c r="A1005" s="30" t="s">
        <v>4680</v>
      </c>
      <c r="B1005" s="1"/>
      <c r="C1005" s="1"/>
      <c r="D1005" s="2" t="s">
        <v>2417</v>
      </c>
      <c r="E1005" s="9" t="s">
        <v>4406</v>
      </c>
      <c r="F1005" s="8" t="s">
        <v>2630</v>
      </c>
      <c r="G1005" s="3">
        <f t="shared" si="37"/>
        <v>174.60599999999999</v>
      </c>
      <c r="H1005" s="4">
        <v>41379</v>
      </c>
      <c r="I1005" s="3" t="s">
        <v>1989</v>
      </c>
      <c r="J1005" s="3" t="s">
        <v>2631</v>
      </c>
      <c r="K1005" s="10" t="s">
        <v>4685</v>
      </c>
      <c r="L1005" s="3">
        <v>6</v>
      </c>
      <c r="M1005" s="5" t="s">
        <v>2632</v>
      </c>
      <c r="N1005" s="5" t="s">
        <v>4745</v>
      </c>
      <c r="O1005" s="85" t="s">
        <v>1516</v>
      </c>
    </row>
    <row r="1006" spans="1:15">
      <c r="A1006" s="30" t="s">
        <v>4680</v>
      </c>
      <c r="B1006" s="1"/>
      <c r="C1006" s="1"/>
      <c r="D1006" s="2" t="s">
        <v>2417</v>
      </c>
      <c r="E1006" s="9" t="s">
        <v>4406</v>
      </c>
      <c r="F1006" s="8" t="s">
        <v>2633</v>
      </c>
      <c r="G1006" s="3">
        <f t="shared" si="37"/>
        <v>174.60599999999999</v>
      </c>
      <c r="H1006" s="4">
        <v>41379</v>
      </c>
      <c r="I1006" s="3" t="s">
        <v>1989</v>
      </c>
      <c r="J1006" s="3" t="s">
        <v>2634</v>
      </c>
      <c r="K1006" s="10" t="s">
        <v>4685</v>
      </c>
      <c r="L1006" s="3">
        <v>6</v>
      </c>
      <c r="M1006" s="5" t="s">
        <v>1180</v>
      </c>
      <c r="N1006" s="5" t="s">
        <v>2625</v>
      </c>
      <c r="O1006" s="85" t="s">
        <v>1517</v>
      </c>
    </row>
    <row r="1007" spans="1:15">
      <c r="A1007" s="30" t="s">
        <v>4680</v>
      </c>
      <c r="B1007" s="1"/>
      <c r="C1007" s="1"/>
      <c r="D1007" s="2" t="s">
        <v>2417</v>
      </c>
      <c r="E1007" s="9" t="s">
        <v>4406</v>
      </c>
      <c r="F1007" s="8" t="s">
        <v>2635</v>
      </c>
      <c r="G1007" s="3">
        <f t="shared" si="37"/>
        <v>174.60599999999999</v>
      </c>
      <c r="H1007" s="4">
        <v>41379</v>
      </c>
      <c r="I1007" s="3" t="s">
        <v>1989</v>
      </c>
      <c r="J1007" s="3" t="s">
        <v>2636</v>
      </c>
      <c r="K1007" s="10" t="s">
        <v>4685</v>
      </c>
      <c r="L1007" s="3">
        <v>6</v>
      </c>
      <c r="M1007" s="5" t="s">
        <v>2632</v>
      </c>
      <c r="N1007" s="5" t="s">
        <v>1992</v>
      </c>
      <c r="O1007" s="85" t="s">
        <v>1518</v>
      </c>
    </row>
    <row r="1008" spans="1:15" s="28" customFormat="1">
      <c r="A1008" s="30" t="s">
        <v>4680</v>
      </c>
      <c r="B1008" s="1"/>
      <c r="C1008" s="1"/>
      <c r="D1008" s="2" t="s">
        <v>2417</v>
      </c>
      <c r="E1008" s="9" t="s">
        <v>4406</v>
      </c>
      <c r="F1008" s="8" t="s">
        <v>2637</v>
      </c>
      <c r="G1008" s="3">
        <f t="shared" si="37"/>
        <v>203.70699999999999</v>
      </c>
      <c r="H1008" s="4">
        <v>41379</v>
      </c>
      <c r="I1008" s="3" t="s">
        <v>1989</v>
      </c>
      <c r="J1008" s="3" t="s">
        <v>2638</v>
      </c>
      <c r="K1008" s="10" t="s">
        <v>4685</v>
      </c>
      <c r="L1008" s="3">
        <v>7</v>
      </c>
      <c r="M1008" s="5" t="s">
        <v>2632</v>
      </c>
      <c r="N1008" s="5" t="s">
        <v>1995</v>
      </c>
      <c r="O1008" s="85" t="s">
        <v>1519</v>
      </c>
    </row>
    <row r="1009" spans="1:15" s="28" customFormat="1">
      <c r="A1009" s="30" t="s">
        <v>4680</v>
      </c>
      <c r="B1009" s="1"/>
      <c r="C1009" s="1"/>
      <c r="D1009" s="2" t="s">
        <v>2417</v>
      </c>
      <c r="E1009" s="9" t="s">
        <v>4406</v>
      </c>
      <c r="F1009" s="8" t="s">
        <v>2639</v>
      </c>
      <c r="G1009" s="3">
        <f t="shared" si="37"/>
        <v>174.60599999999999</v>
      </c>
      <c r="H1009" s="4">
        <v>41379</v>
      </c>
      <c r="I1009" s="3" t="s">
        <v>10769</v>
      </c>
      <c r="J1009" s="3" t="s">
        <v>2640</v>
      </c>
      <c r="K1009" s="10" t="s">
        <v>4685</v>
      </c>
      <c r="L1009" s="3">
        <v>6</v>
      </c>
      <c r="M1009" s="5" t="s">
        <v>2641</v>
      </c>
      <c r="N1009" s="5" t="s">
        <v>4745</v>
      </c>
      <c r="O1009" s="85" t="s">
        <v>1520</v>
      </c>
    </row>
    <row r="1010" spans="1:15">
      <c r="A1010" s="30" t="s">
        <v>4680</v>
      </c>
      <c r="B1010" s="1"/>
      <c r="C1010" s="1"/>
      <c r="D1010" s="2" t="s">
        <v>2417</v>
      </c>
      <c r="E1010" s="9" t="s">
        <v>4406</v>
      </c>
      <c r="F1010" s="8" t="s">
        <v>2642</v>
      </c>
      <c r="G1010" s="3">
        <f t="shared" si="37"/>
        <v>174.60599999999999</v>
      </c>
      <c r="H1010" s="4">
        <v>41379</v>
      </c>
      <c r="I1010" s="3" t="s">
        <v>1989</v>
      </c>
      <c r="J1010" s="3" t="s">
        <v>2643</v>
      </c>
      <c r="K1010" s="10" t="s">
        <v>4685</v>
      </c>
      <c r="L1010" s="3">
        <v>6</v>
      </c>
      <c r="M1010" s="5" t="s">
        <v>2641</v>
      </c>
      <c r="N1010" s="5" t="s">
        <v>2625</v>
      </c>
      <c r="O1010" s="85" t="s">
        <v>1502</v>
      </c>
    </row>
    <row r="1011" spans="1:15">
      <c r="A1011" s="30" t="s">
        <v>4680</v>
      </c>
      <c r="B1011" s="1"/>
      <c r="C1011" s="1"/>
      <c r="D1011" s="2" t="s">
        <v>2417</v>
      </c>
      <c r="E1011" s="9" t="s">
        <v>4406</v>
      </c>
      <c r="F1011" s="8" t="s">
        <v>2644</v>
      </c>
      <c r="G1011" s="3">
        <f t="shared" si="37"/>
        <v>174.60599999999999</v>
      </c>
      <c r="H1011" s="4">
        <v>41379</v>
      </c>
      <c r="I1011" s="3" t="s">
        <v>1989</v>
      </c>
      <c r="J1011" s="3" t="s">
        <v>2645</v>
      </c>
      <c r="K1011" s="10" t="s">
        <v>4685</v>
      </c>
      <c r="L1011" s="3">
        <v>6</v>
      </c>
      <c r="M1011" s="5" t="s">
        <v>2641</v>
      </c>
      <c r="N1011" s="5" t="s">
        <v>1992</v>
      </c>
      <c r="O1011" s="85" t="s">
        <v>1503</v>
      </c>
    </row>
    <row r="1012" spans="1:15">
      <c r="A1012" s="30" t="s">
        <v>4680</v>
      </c>
      <c r="B1012" s="1"/>
      <c r="C1012" s="1"/>
      <c r="D1012" s="2" t="s">
        <v>2417</v>
      </c>
      <c r="E1012" s="9" t="s">
        <v>4406</v>
      </c>
      <c r="F1012" s="8" t="s">
        <v>2646</v>
      </c>
      <c r="G1012" s="3">
        <f t="shared" si="37"/>
        <v>203.70699999999999</v>
      </c>
      <c r="H1012" s="4">
        <v>41379</v>
      </c>
      <c r="I1012" s="3" t="s">
        <v>1989</v>
      </c>
      <c r="J1012" s="3" t="s">
        <v>2647</v>
      </c>
      <c r="K1012" s="10" t="s">
        <v>4685</v>
      </c>
      <c r="L1012" s="3">
        <v>7</v>
      </c>
      <c r="M1012" s="5" t="s">
        <v>2641</v>
      </c>
      <c r="N1012" s="5" t="s">
        <v>1995</v>
      </c>
      <c r="O1012" s="85" t="s">
        <v>1504</v>
      </c>
    </row>
    <row r="1013" spans="1:15">
      <c r="A1013" s="30" t="s">
        <v>4680</v>
      </c>
      <c r="B1013" s="1"/>
      <c r="C1013" s="1"/>
      <c r="D1013" s="2" t="s">
        <v>2417</v>
      </c>
      <c r="E1013" s="9" t="s">
        <v>4406</v>
      </c>
      <c r="F1013" s="8" t="s">
        <v>2648</v>
      </c>
      <c r="G1013" s="3">
        <f t="shared" si="37"/>
        <v>174.60599999999999</v>
      </c>
      <c r="H1013" s="4">
        <v>41379</v>
      </c>
      <c r="I1013" s="3" t="s">
        <v>1989</v>
      </c>
      <c r="J1013" s="3" t="s">
        <v>2649</v>
      </c>
      <c r="K1013" s="10" t="s">
        <v>4685</v>
      </c>
      <c r="L1013" s="3">
        <v>6</v>
      </c>
      <c r="M1013" s="5" t="s">
        <v>2650</v>
      </c>
      <c r="N1013" s="5" t="s">
        <v>4745</v>
      </c>
      <c r="O1013" s="85" t="s">
        <v>1505</v>
      </c>
    </row>
    <row r="1014" spans="1:15">
      <c r="A1014" s="30" t="s">
        <v>4680</v>
      </c>
      <c r="B1014" s="1"/>
      <c r="C1014" s="1"/>
      <c r="D1014" s="2" t="s">
        <v>2417</v>
      </c>
      <c r="E1014" s="9" t="s">
        <v>4406</v>
      </c>
      <c r="F1014" s="8" t="s">
        <v>2651</v>
      </c>
      <c r="G1014" s="3">
        <f t="shared" si="37"/>
        <v>174.60599999999999</v>
      </c>
      <c r="H1014" s="4">
        <v>41379</v>
      </c>
      <c r="I1014" s="3" t="s">
        <v>1989</v>
      </c>
      <c r="J1014" s="3" t="s">
        <v>2652</v>
      </c>
      <c r="K1014" s="10" t="s">
        <v>4685</v>
      </c>
      <c r="L1014" s="3">
        <v>6</v>
      </c>
      <c r="M1014" s="5" t="s">
        <v>2650</v>
      </c>
      <c r="N1014" s="5" t="s">
        <v>2625</v>
      </c>
      <c r="O1014" s="85" t="s">
        <v>1506</v>
      </c>
    </row>
    <row r="1015" spans="1:15">
      <c r="A1015" s="30" t="s">
        <v>4680</v>
      </c>
      <c r="B1015" s="1"/>
      <c r="C1015" s="1"/>
      <c r="D1015" s="2" t="s">
        <v>2417</v>
      </c>
      <c r="E1015" s="9" t="s">
        <v>4406</v>
      </c>
      <c r="F1015" s="8" t="s">
        <v>2653</v>
      </c>
      <c r="G1015" s="3">
        <f t="shared" si="37"/>
        <v>174.60599999999999</v>
      </c>
      <c r="H1015" s="4">
        <v>41379</v>
      </c>
      <c r="I1015" s="3" t="s">
        <v>1989</v>
      </c>
      <c r="J1015" s="3" t="s">
        <v>2654</v>
      </c>
      <c r="K1015" s="10" t="s">
        <v>4685</v>
      </c>
      <c r="L1015" s="3">
        <v>6</v>
      </c>
      <c r="M1015" s="5" t="s">
        <v>2650</v>
      </c>
      <c r="N1015" s="5" t="s">
        <v>1992</v>
      </c>
      <c r="O1015" s="85" t="s">
        <v>1507</v>
      </c>
    </row>
    <row r="1016" spans="1:15">
      <c r="A1016" s="30" t="s">
        <v>4680</v>
      </c>
      <c r="B1016" s="1"/>
      <c r="C1016" s="1"/>
      <c r="D1016" s="2" t="s">
        <v>2417</v>
      </c>
      <c r="E1016" s="9" t="s">
        <v>4406</v>
      </c>
      <c r="F1016" s="8" t="s">
        <v>2655</v>
      </c>
      <c r="G1016" s="3">
        <f t="shared" si="37"/>
        <v>203.70699999999999</v>
      </c>
      <c r="H1016" s="4">
        <v>41379</v>
      </c>
      <c r="I1016" s="3" t="s">
        <v>1989</v>
      </c>
      <c r="J1016" s="3" t="s">
        <v>2656</v>
      </c>
      <c r="K1016" s="10" t="s">
        <v>4685</v>
      </c>
      <c r="L1016" s="3">
        <v>7</v>
      </c>
      <c r="M1016" s="5" t="s">
        <v>2650</v>
      </c>
      <c r="N1016" s="5" t="s">
        <v>1995</v>
      </c>
      <c r="O1016" s="85" t="s">
        <v>1508</v>
      </c>
    </row>
    <row r="1017" spans="1:15">
      <c r="A1017" s="30" t="s">
        <v>4680</v>
      </c>
      <c r="B1017" s="1"/>
      <c r="C1017" s="1"/>
      <c r="D1017" s="2" t="s">
        <v>2417</v>
      </c>
      <c r="E1017" s="9" t="s">
        <v>4406</v>
      </c>
      <c r="F1017" s="8" t="s">
        <v>2657</v>
      </c>
      <c r="G1017" s="3">
        <f t="shared" si="37"/>
        <v>174.60599999999999</v>
      </c>
      <c r="H1017" s="4">
        <v>41379</v>
      </c>
      <c r="I1017" s="3" t="s">
        <v>1989</v>
      </c>
      <c r="J1017" s="3" t="s">
        <v>2658</v>
      </c>
      <c r="K1017" s="10" t="s">
        <v>4685</v>
      </c>
      <c r="L1017" s="3">
        <v>6</v>
      </c>
      <c r="M1017" s="5" t="s">
        <v>2659</v>
      </c>
      <c r="N1017" s="5" t="s">
        <v>2660</v>
      </c>
      <c r="O1017" s="85" t="s">
        <v>1509</v>
      </c>
    </row>
    <row r="1018" spans="1:15">
      <c r="A1018" s="30" t="s">
        <v>4680</v>
      </c>
      <c r="B1018" s="1"/>
      <c r="C1018" s="1"/>
      <c r="D1018" s="2" t="s">
        <v>2417</v>
      </c>
      <c r="E1018" s="9" t="s">
        <v>4406</v>
      </c>
      <c r="F1018" s="8" t="s">
        <v>2661</v>
      </c>
      <c r="G1018" s="3">
        <f t="shared" si="37"/>
        <v>174.60599999999999</v>
      </c>
      <c r="H1018" s="4">
        <v>41379</v>
      </c>
      <c r="I1018" s="3" t="s">
        <v>1989</v>
      </c>
      <c r="J1018" s="3" t="s">
        <v>2662</v>
      </c>
      <c r="K1018" s="10" t="s">
        <v>4685</v>
      </c>
      <c r="L1018" s="3">
        <v>6</v>
      </c>
      <c r="M1018" s="5" t="s">
        <v>2659</v>
      </c>
      <c r="N1018" s="5" t="s">
        <v>1961</v>
      </c>
      <c r="O1018" s="85" t="s">
        <v>1510</v>
      </c>
    </row>
    <row r="1019" spans="1:15">
      <c r="A1019" s="30" t="s">
        <v>4680</v>
      </c>
      <c r="B1019" s="1"/>
      <c r="C1019" s="1"/>
      <c r="D1019" s="2" t="s">
        <v>2417</v>
      </c>
      <c r="E1019" s="9" t="s">
        <v>4406</v>
      </c>
      <c r="F1019" s="8" t="s">
        <v>2663</v>
      </c>
      <c r="G1019" s="3">
        <f t="shared" si="37"/>
        <v>145.505</v>
      </c>
      <c r="H1019" s="4">
        <v>41379</v>
      </c>
      <c r="I1019" s="3" t="s">
        <v>1989</v>
      </c>
      <c r="J1019" s="3" t="s">
        <v>2664</v>
      </c>
      <c r="K1019" s="10" t="s">
        <v>4685</v>
      </c>
      <c r="L1019" s="3">
        <v>5</v>
      </c>
      <c r="M1019" s="5" t="s">
        <v>2659</v>
      </c>
      <c r="N1019" s="5" t="s">
        <v>2665</v>
      </c>
      <c r="O1019" s="85" t="s">
        <v>1511</v>
      </c>
    </row>
    <row r="1020" spans="1:15">
      <c r="A1020" s="2" t="s">
        <v>5438</v>
      </c>
      <c r="B1020" s="1"/>
      <c r="C1020" s="1" t="s">
        <v>7009</v>
      </c>
      <c r="D1020" s="1" t="s">
        <v>7006</v>
      </c>
      <c r="E1020" s="2" t="s">
        <v>711</v>
      </c>
      <c r="F1020" s="1" t="s">
        <v>7010</v>
      </c>
      <c r="G1020" s="3">
        <f>17.52*L1020</f>
        <v>210.24</v>
      </c>
      <c r="H1020" s="4">
        <v>41380</v>
      </c>
      <c r="I1020" s="3" t="s">
        <v>540</v>
      </c>
      <c r="J1020" s="3" t="s">
        <v>7011</v>
      </c>
      <c r="K1020" s="3" t="s">
        <v>1084</v>
      </c>
      <c r="L1020" s="3">
        <v>12</v>
      </c>
      <c r="M1020" s="5" t="s">
        <v>7012</v>
      </c>
      <c r="N1020" s="5" t="s">
        <v>7013</v>
      </c>
      <c r="O1020" s="83" t="s">
        <v>7014</v>
      </c>
    </row>
    <row r="1021" spans="1:15">
      <c r="A1021" s="2" t="s">
        <v>5438</v>
      </c>
      <c r="B1021" s="1"/>
      <c r="C1021" s="1" t="s">
        <v>5519</v>
      </c>
      <c r="D1021" s="2" t="s">
        <v>5439</v>
      </c>
      <c r="E1021" s="2" t="s">
        <v>4664</v>
      </c>
      <c r="F1021" s="1" t="s">
        <v>2666</v>
      </c>
      <c r="G1021" s="3">
        <f>17.52*L1021</f>
        <v>227.76</v>
      </c>
      <c r="H1021" s="4">
        <v>41380</v>
      </c>
      <c r="I1021" s="3" t="s">
        <v>4666</v>
      </c>
      <c r="J1021" s="3" t="s">
        <v>2667</v>
      </c>
      <c r="K1021" s="3" t="s">
        <v>4685</v>
      </c>
      <c r="L1021" s="3">
        <v>13</v>
      </c>
      <c r="M1021" s="5" t="s">
        <v>2668</v>
      </c>
      <c r="N1021" s="5" t="s">
        <v>4757</v>
      </c>
      <c r="O1021" s="83" t="s">
        <v>2669</v>
      </c>
    </row>
    <row r="1022" spans="1:15">
      <c r="A1022" s="2" t="s">
        <v>921</v>
      </c>
      <c r="B1022" s="1"/>
      <c r="C1022" s="1"/>
      <c r="D1022" s="1" t="s">
        <v>1034</v>
      </c>
      <c r="E1022" s="2" t="s">
        <v>711</v>
      </c>
      <c r="F1022" s="1" t="s">
        <v>7015</v>
      </c>
      <c r="G1022" s="3">
        <v>206.98400000000001</v>
      </c>
      <c r="H1022" s="4">
        <v>41380</v>
      </c>
      <c r="I1022" s="3" t="s">
        <v>540</v>
      </c>
      <c r="J1022" s="3" t="s">
        <v>7016</v>
      </c>
      <c r="K1022" s="3" t="s">
        <v>543</v>
      </c>
      <c r="L1022" s="3" t="s">
        <v>5843</v>
      </c>
      <c r="M1022" s="5" t="s">
        <v>7017</v>
      </c>
      <c r="N1022" s="5" t="s">
        <v>1306</v>
      </c>
      <c r="O1022" s="83" t="s">
        <v>7018</v>
      </c>
    </row>
    <row r="1023" spans="1:15">
      <c r="A1023" s="2" t="s">
        <v>5688</v>
      </c>
      <c r="B1023" s="1"/>
      <c r="C1023" s="1"/>
      <c r="D1023" s="2" t="s">
        <v>5037</v>
      </c>
      <c r="E1023" s="2" t="s">
        <v>4664</v>
      </c>
      <c r="F1023" s="1" t="s">
        <v>2670</v>
      </c>
      <c r="G1023" s="3">
        <v>220.614</v>
      </c>
      <c r="H1023" s="4">
        <v>41380</v>
      </c>
      <c r="I1023" s="3" t="s">
        <v>4666</v>
      </c>
      <c r="J1023" s="3" t="s">
        <v>2671</v>
      </c>
      <c r="K1023" s="3" t="s">
        <v>4668</v>
      </c>
      <c r="L1023" s="3" t="s">
        <v>3404</v>
      </c>
      <c r="M1023" s="5" t="s">
        <v>2672</v>
      </c>
      <c r="N1023" s="5" t="s">
        <v>2522</v>
      </c>
      <c r="O1023" s="83" t="s">
        <v>2673</v>
      </c>
    </row>
    <row r="1024" spans="1:15">
      <c r="A1024" s="2" t="s">
        <v>5688</v>
      </c>
      <c r="B1024" s="1"/>
      <c r="C1024" s="1"/>
      <c r="D1024" s="2" t="s">
        <v>5037</v>
      </c>
      <c r="E1024" s="2" t="s">
        <v>4664</v>
      </c>
      <c r="F1024" s="1" t="s">
        <v>2674</v>
      </c>
      <c r="G1024" s="3">
        <v>135.797</v>
      </c>
      <c r="H1024" s="4">
        <v>41380</v>
      </c>
      <c r="I1024" s="3" t="s">
        <v>4666</v>
      </c>
      <c r="J1024" s="3" t="s">
        <v>2675</v>
      </c>
      <c r="K1024" s="3" t="s">
        <v>4668</v>
      </c>
      <c r="L1024" s="3" t="s">
        <v>3747</v>
      </c>
      <c r="M1024" s="5" t="s">
        <v>2676</v>
      </c>
      <c r="N1024" s="5" t="s">
        <v>2677</v>
      </c>
      <c r="O1024" s="83" t="s">
        <v>2678</v>
      </c>
    </row>
    <row r="1025" spans="1:15">
      <c r="A1025" s="2" t="s">
        <v>5688</v>
      </c>
      <c r="B1025" s="1"/>
      <c r="C1025" s="1"/>
      <c r="D1025" s="2" t="s">
        <v>5037</v>
      </c>
      <c r="E1025" s="2" t="s">
        <v>4664</v>
      </c>
      <c r="F1025" s="1" t="s">
        <v>2679</v>
      </c>
      <c r="G1025" s="3">
        <v>50.893999999999998</v>
      </c>
      <c r="H1025" s="4">
        <v>41380</v>
      </c>
      <c r="I1025" s="3" t="s">
        <v>4666</v>
      </c>
      <c r="J1025" s="3" t="s">
        <v>2680</v>
      </c>
      <c r="K1025" s="3" t="s">
        <v>4668</v>
      </c>
      <c r="L1025" s="3" t="s">
        <v>5100</v>
      </c>
      <c r="M1025" s="5" t="s">
        <v>2681</v>
      </c>
      <c r="N1025" s="5" t="s">
        <v>2682</v>
      </c>
      <c r="O1025" s="83" t="s">
        <v>2683</v>
      </c>
    </row>
    <row r="1026" spans="1:15">
      <c r="A1026" s="30" t="s">
        <v>2684</v>
      </c>
      <c r="B1026" s="1"/>
      <c r="C1026" s="1"/>
      <c r="D1026" s="2" t="s">
        <v>3366</v>
      </c>
      <c r="E1026" s="2" t="s">
        <v>4664</v>
      </c>
      <c r="F1026" s="1" t="s">
        <v>2685</v>
      </c>
      <c r="G1026" s="3">
        <f>17.498*L1026</f>
        <v>104.988</v>
      </c>
      <c r="H1026" s="4">
        <v>41380</v>
      </c>
      <c r="I1026" s="3" t="s">
        <v>5655</v>
      </c>
      <c r="J1026" s="3" t="s">
        <v>2686</v>
      </c>
      <c r="K1026" s="3" t="s">
        <v>4685</v>
      </c>
      <c r="L1026" s="3">
        <v>6</v>
      </c>
      <c r="M1026" s="5" t="s">
        <v>2687</v>
      </c>
      <c r="N1026" s="5" t="s">
        <v>4745</v>
      </c>
      <c r="O1026" s="83" t="s">
        <v>2687</v>
      </c>
    </row>
    <row r="1027" spans="1:15">
      <c r="A1027" s="2" t="s">
        <v>5006</v>
      </c>
      <c r="B1027" s="1"/>
      <c r="C1027" s="1"/>
      <c r="D1027" s="1" t="s">
        <v>5007</v>
      </c>
      <c r="E1027" s="2" t="s">
        <v>711</v>
      </c>
      <c r="F1027" s="1" t="s">
        <v>7019</v>
      </c>
      <c r="G1027" s="3">
        <v>119.372</v>
      </c>
      <c r="H1027" s="4">
        <v>41380</v>
      </c>
      <c r="I1027" s="3" t="s">
        <v>540</v>
      </c>
      <c r="J1027" s="3" t="s">
        <v>7020</v>
      </c>
      <c r="K1027" s="3" t="s">
        <v>543</v>
      </c>
      <c r="L1027" s="3" t="s">
        <v>2688</v>
      </c>
      <c r="M1027" s="5" t="s">
        <v>7021</v>
      </c>
      <c r="N1027" s="5" t="s">
        <v>7022</v>
      </c>
      <c r="O1027" s="83" t="s">
        <v>7023</v>
      </c>
    </row>
    <row r="1028" spans="1:15">
      <c r="A1028" s="2" t="s">
        <v>4747</v>
      </c>
      <c r="B1028" s="1"/>
      <c r="C1028" s="1"/>
      <c r="D1028" s="2" t="s">
        <v>4748</v>
      </c>
      <c r="E1028" s="2" t="s">
        <v>4664</v>
      </c>
      <c r="F1028" s="1" t="s">
        <v>2689</v>
      </c>
      <c r="G1028" s="3">
        <v>119.10599999999999</v>
      </c>
      <c r="H1028" s="4">
        <v>41380</v>
      </c>
      <c r="I1028" s="3" t="s">
        <v>4666</v>
      </c>
      <c r="J1028" s="3" t="s">
        <v>2690</v>
      </c>
      <c r="K1028" s="3" t="s">
        <v>4668</v>
      </c>
      <c r="L1028" s="3" t="s">
        <v>3847</v>
      </c>
      <c r="M1028" s="5" t="s">
        <v>2691</v>
      </c>
      <c r="N1028" s="5" t="s">
        <v>2692</v>
      </c>
      <c r="O1028" s="83" t="s">
        <v>2693</v>
      </c>
    </row>
    <row r="1029" spans="1:15">
      <c r="A1029" s="2" t="s">
        <v>4969</v>
      </c>
      <c r="B1029" s="1"/>
      <c r="C1029" s="1" t="s">
        <v>3964</v>
      </c>
      <c r="D1029" s="2" t="s">
        <v>5546</v>
      </c>
      <c r="E1029" s="2" t="s">
        <v>4664</v>
      </c>
      <c r="F1029" s="1" t="s">
        <v>2694</v>
      </c>
      <c r="G1029" s="3">
        <f t="shared" ref="G1029:G1034" si="38">17.52*L1029</f>
        <v>157.68</v>
      </c>
      <c r="H1029" s="4">
        <v>41380</v>
      </c>
      <c r="I1029" s="3" t="s">
        <v>4666</v>
      </c>
      <c r="J1029" s="3" t="s">
        <v>2695</v>
      </c>
      <c r="K1029" s="3" t="s">
        <v>4685</v>
      </c>
      <c r="L1029" s="3">
        <v>9</v>
      </c>
      <c r="M1029" s="5" t="s">
        <v>2526</v>
      </c>
      <c r="N1029" s="5" t="s">
        <v>2479</v>
      </c>
      <c r="O1029" s="83" t="s">
        <v>2696</v>
      </c>
    </row>
    <row r="1030" spans="1:15">
      <c r="A1030" s="2" t="s">
        <v>4969</v>
      </c>
      <c r="B1030" s="1"/>
      <c r="C1030" s="1" t="s">
        <v>3964</v>
      </c>
      <c r="D1030" s="2" t="s">
        <v>5546</v>
      </c>
      <c r="E1030" s="2" t="s">
        <v>4664</v>
      </c>
      <c r="F1030" s="1" t="s">
        <v>2697</v>
      </c>
      <c r="G1030" s="3">
        <f t="shared" si="38"/>
        <v>175.2</v>
      </c>
      <c r="H1030" s="4">
        <v>41380</v>
      </c>
      <c r="I1030" s="3" t="s">
        <v>4666</v>
      </c>
      <c r="J1030" s="3" t="s">
        <v>2698</v>
      </c>
      <c r="K1030" s="3" t="s">
        <v>4685</v>
      </c>
      <c r="L1030" s="3">
        <v>10</v>
      </c>
      <c r="M1030" s="5" t="s">
        <v>2526</v>
      </c>
      <c r="N1030" s="5" t="s">
        <v>5635</v>
      </c>
      <c r="O1030" s="83" t="s">
        <v>2699</v>
      </c>
    </row>
    <row r="1031" spans="1:15">
      <c r="A1031" s="2" t="s">
        <v>4899</v>
      </c>
      <c r="B1031" s="1"/>
      <c r="C1031" s="1"/>
      <c r="D1031" s="2" t="s">
        <v>4901</v>
      </c>
      <c r="E1031" s="2" t="s">
        <v>4664</v>
      </c>
      <c r="F1031" s="1" t="s">
        <v>2700</v>
      </c>
      <c r="G1031" s="3">
        <f t="shared" si="38"/>
        <v>210.24</v>
      </c>
      <c r="H1031" s="4">
        <v>41380</v>
      </c>
      <c r="I1031" s="3" t="s">
        <v>4666</v>
      </c>
      <c r="J1031" s="3" t="s">
        <v>2701</v>
      </c>
      <c r="K1031" s="3" t="s">
        <v>4685</v>
      </c>
      <c r="L1031" s="3">
        <v>12</v>
      </c>
      <c r="M1031" s="5" t="s">
        <v>2314</v>
      </c>
      <c r="N1031" s="5" t="s">
        <v>4897</v>
      </c>
      <c r="O1031" s="83" t="s">
        <v>2702</v>
      </c>
    </row>
    <row r="1032" spans="1:15">
      <c r="A1032" s="2" t="s">
        <v>4899</v>
      </c>
      <c r="B1032" s="1"/>
      <c r="C1032" s="1"/>
      <c r="D1032" s="2" t="s">
        <v>4901</v>
      </c>
      <c r="E1032" s="2" t="s">
        <v>4664</v>
      </c>
      <c r="F1032" s="1" t="s">
        <v>2703</v>
      </c>
      <c r="G1032" s="3">
        <f t="shared" si="38"/>
        <v>105.12</v>
      </c>
      <c r="H1032" s="4">
        <v>41380</v>
      </c>
      <c r="I1032" s="3" t="s">
        <v>4666</v>
      </c>
      <c r="J1032" s="3" t="s">
        <v>2704</v>
      </c>
      <c r="K1032" s="3" t="s">
        <v>4685</v>
      </c>
      <c r="L1032" s="3">
        <v>6</v>
      </c>
      <c r="M1032" s="5" t="s">
        <v>2705</v>
      </c>
      <c r="N1032" s="5" t="s">
        <v>4745</v>
      </c>
      <c r="O1032" s="83" t="s">
        <v>2706</v>
      </c>
    </row>
    <row r="1033" spans="1:15">
      <c r="A1033" s="30" t="s">
        <v>4946</v>
      </c>
      <c r="B1033" s="1"/>
      <c r="C1033" s="1"/>
      <c r="D1033" s="30" t="s">
        <v>5665</v>
      </c>
      <c r="E1033" s="2" t="s">
        <v>4664</v>
      </c>
      <c r="F1033" s="1" t="s">
        <v>2707</v>
      </c>
      <c r="G1033" s="3">
        <f t="shared" si="38"/>
        <v>52.56</v>
      </c>
      <c r="H1033" s="4">
        <v>41380</v>
      </c>
      <c r="I1033" s="3" t="s">
        <v>4692</v>
      </c>
      <c r="J1033" s="3" t="s">
        <v>2708</v>
      </c>
      <c r="K1033" s="3" t="s">
        <v>4685</v>
      </c>
      <c r="L1033" s="3">
        <v>3</v>
      </c>
      <c r="M1033" s="5" t="s">
        <v>2709</v>
      </c>
      <c r="N1033" s="5" t="s">
        <v>1746</v>
      </c>
      <c r="O1033" s="83" t="s">
        <v>2709</v>
      </c>
    </row>
    <row r="1034" spans="1:15">
      <c r="A1034" s="2" t="s">
        <v>5797</v>
      </c>
      <c r="B1034" s="1"/>
      <c r="C1034" s="1"/>
      <c r="D1034" s="2" t="s">
        <v>5798</v>
      </c>
      <c r="E1034" s="2" t="s">
        <v>4664</v>
      </c>
      <c r="F1034" s="1" t="s">
        <v>2710</v>
      </c>
      <c r="G1034" s="3">
        <f t="shared" si="38"/>
        <v>35.04</v>
      </c>
      <c r="H1034" s="4">
        <v>41380</v>
      </c>
      <c r="I1034" s="3" t="s">
        <v>4692</v>
      </c>
      <c r="J1034" s="3" t="s">
        <v>2711</v>
      </c>
      <c r="K1034" s="3" t="s">
        <v>4685</v>
      </c>
      <c r="L1034" s="3">
        <v>2</v>
      </c>
      <c r="M1034" s="5" t="s">
        <v>2712</v>
      </c>
      <c r="N1034" s="5" t="s">
        <v>4458</v>
      </c>
      <c r="O1034" s="83" t="s">
        <v>2713</v>
      </c>
    </row>
    <row r="1035" spans="1:15">
      <c r="A1035" s="2" t="s">
        <v>5259</v>
      </c>
      <c r="B1035" s="1" t="s">
        <v>5190</v>
      </c>
      <c r="C1035" s="1"/>
      <c r="D1035" s="2" t="s">
        <v>4690</v>
      </c>
      <c r="E1035" s="2" t="s">
        <v>4664</v>
      </c>
      <c r="F1035" s="1" t="s">
        <v>2714</v>
      </c>
      <c r="G1035" s="3">
        <f>18.708*L1035/2</f>
        <v>102.89399999999999</v>
      </c>
      <c r="H1035" s="4">
        <v>41380</v>
      </c>
      <c r="I1035" s="3" t="s">
        <v>785</v>
      </c>
      <c r="J1035" s="3" t="s">
        <v>786</v>
      </c>
      <c r="K1035" s="3" t="s">
        <v>4685</v>
      </c>
      <c r="L1035" s="3">
        <v>11</v>
      </c>
      <c r="M1035" s="5" t="s">
        <v>2715</v>
      </c>
      <c r="N1035" s="5" t="s">
        <v>2716</v>
      </c>
      <c r="O1035" s="83" t="s">
        <v>2715</v>
      </c>
    </row>
    <row r="1036" spans="1:15">
      <c r="A1036" s="2" t="s">
        <v>3784</v>
      </c>
      <c r="B1036" s="1" t="s">
        <v>5334</v>
      </c>
      <c r="C1036" s="1"/>
      <c r="D1036" s="2" t="s">
        <v>3785</v>
      </c>
      <c r="E1036" s="2" t="s">
        <v>4664</v>
      </c>
      <c r="F1036" s="1" t="s">
        <v>2717</v>
      </c>
      <c r="G1036" s="3">
        <f t="shared" ref="G1036:G1041" si="39">9.871*L1036</f>
        <v>118.452</v>
      </c>
      <c r="H1036" s="4">
        <v>41380</v>
      </c>
      <c r="I1036" s="3" t="s">
        <v>1816</v>
      </c>
      <c r="J1036" s="3" t="s">
        <v>2718</v>
      </c>
      <c r="K1036" s="3" t="s">
        <v>4685</v>
      </c>
      <c r="L1036" s="3">
        <v>12</v>
      </c>
      <c r="M1036" s="5" t="s">
        <v>2719</v>
      </c>
      <c r="N1036" s="5" t="s">
        <v>4761</v>
      </c>
      <c r="O1036" s="83" t="s">
        <v>1335</v>
      </c>
    </row>
    <row r="1037" spans="1:15">
      <c r="A1037" s="2" t="s">
        <v>3784</v>
      </c>
      <c r="B1037" s="1" t="s">
        <v>5334</v>
      </c>
      <c r="C1037" s="1"/>
      <c r="D1037" s="2" t="s">
        <v>3785</v>
      </c>
      <c r="E1037" s="2" t="s">
        <v>4664</v>
      </c>
      <c r="F1037" s="1" t="s">
        <v>2720</v>
      </c>
      <c r="G1037" s="3">
        <f t="shared" si="39"/>
        <v>128.32300000000001</v>
      </c>
      <c r="H1037" s="4">
        <v>41380</v>
      </c>
      <c r="I1037" s="3" t="s">
        <v>1816</v>
      </c>
      <c r="J1037" s="3" t="s">
        <v>2721</v>
      </c>
      <c r="K1037" s="3" t="s">
        <v>4685</v>
      </c>
      <c r="L1037" s="3">
        <v>13</v>
      </c>
      <c r="M1037" s="5" t="s">
        <v>2719</v>
      </c>
      <c r="N1037" s="5" t="s">
        <v>4757</v>
      </c>
      <c r="O1037" s="83" t="s">
        <v>2719</v>
      </c>
    </row>
    <row r="1038" spans="1:15" s="28" customFormat="1">
      <c r="A1038" s="2" t="s">
        <v>3784</v>
      </c>
      <c r="B1038" s="1" t="s">
        <v>5334</v>
      </c>
      <c r="C1038" s="1"/>
      <c r="D1038" s="2" t="s">
        <v>3785</v>
      </c>
      <c r="E1038" s="2" t="s">
        <v>4664</v>
      </c>
      <c r="F1038" s="1" t="s">
        <v>2722</v>
      </c>
      <c r="G1038" s="3">
        <f t="shared" si="39"/>
        <v>118.452</v>
      </c>
      <c r="H1038" s="4">
        <v>41380</v>
      </c>
      <c r="I1038" s="3" t="s">
        <v>1816</v>
      </c>
      <c r="J1038" s="3" t="s">
        <v>2723</v>
      </c>
      <c r="K1038" s="3" t="s">
        <v>4685</v>
      </c>
      <c r="L1038" s="3">
        <v>12</v>
      </c>
      <c r="M1038" s="5" t="s">
        <v>2724</v>
      </c>
      <c r="N1038" s="5" t="s">
        <v>4761</v>
      </c>
      <c r="O1038" s="85" t="s">
        <v>2724</v>
      </c>
    </row>
    <row r="1039" spans="1:15" s="28" customFormat="1" ht="13.5" customHeight="1">
      <c r="A1039" s="2" t="s">
        <v>3784</v>
      </c>
      <c r="B1039" s="1" t="s">
        <v>5334</v>
      </c>
      <c r="C1039" s="1"/>
      <c r="D1039" s="2" t="s">
        <v>3785</v>
      </c>
      <c r="E1039" s="2" t="s">
        <v>4664</v>
      </c>
      <c r="F1039" s="1" t="s">
        <v>2725</v>
      </c>
      <c r="G1039" s="3">
        <f t="shared" si="39"/>
        <v>128.32300000000001</v>
      </c>
      <c r="H1039" s="4">
        <v>41380</v>
      </c>
      <c r="I1039" s="3" t="s">
        <v>3787</v>
      </c>
      <c r="J1039" s="3" t="s">
        <v>2726</v>
      </c>
      <c r="K1039" s="3" t="s">
        <v>4685</v>
      </c>
      <c r="L1039" s="3">
        <v>13</v>
      </c>
      <c r="M1039" s="5" t="s">
        <v>2724</v>
      </c>
      <c r="N1039" s="5" t="s">
        <v>4757</v>
      </c>
      <c r="O1039" s="85" t="s">
        <v>1336</v>
      </c>
    </row>
    <row r="1040" spans="1:15" s="28" customFormat="1" ht="13.5" customHeight="1">
      <c r="A1040" s="2" t="s">
        <v>3784</v>
      </c>
      <c r="B1040" s="1" t="s">
        <v>5334</v>
      </c>
      <c r="C1040" s="1"/>
      <c r="D1040" s="2" t="s">
        <v>3785</v>
      </c>
      <c r="E1040" s="2" t="s">
        <v>4664</v>
      </c>
      <c r="F1040" s="1" t="s">
        <v>2727</v>
      </c>
      <c r="G1040" s="3">
        <f t="shared" si="39"/>
        <v>118.452</v>
      </c>
      <c r="H1040" s="4">
        <v>41380</v>
      </c>
      <c r="I1040" s="3" t="s">
        <v>1816</v>
      </c>
      <c r="J1040" s="3" t="s">
        <v>2728</v>
      </c>
      <c r="K1040" s="3" t="s">
        <v>4685</v>
      </c>
      <c r="L1040" s="3">
        <v>12</v>
      </c>
      <c r="M1040" s="5" t="s">
        <v>2729</v>
      </c>
      <c r="N1040" s="5" t="s">
        <v>4761</v>
      </c>
      <c r="O1040" s="85" t="s">
        <v>2729</v>
      </c>
    </row>
    <row r="1041" spans="1:15" s="28" customFormat="1" ht="13.5" customHeight="1">
      <c r="A1041" s="2" t="s">
        <v>3784</v>
      </c>
      <c r="B1041" s="1" t="s">
        <v>5334</v>
      </c>
      <c r="C1041" s="1"/>
      <c r="D1041" s="2" t="s">
        <v>3785</v>
      </c>
      <c r="E1041" s="2" t="s">
        <v>4664</v>
      </c>
      <c r="F1041" s="1" t="s">
        <v>2730</v>
      </c>
      <c r="G1041" s="3">
        <f t="shared" si="39"/>
        <v>128.32300000000001</v>
      </c>
      <c r="H1041" s="4">
        <v>41380</v>
      </c>
      <c r="I1041" s="3" t="s">
        <v>1089</v>
      </c>
      <c r="J1041" s="3" t="s">
        <v>1093</v>
      </c>
      <c r="K1041" s="3" t="s">
        <v>4685</v>
      </c>
      <c r="L1041" s="3">
        <v>13</v>
      </c>
      <c r="M1041" s="5" t="s">
        <v>2729</v>
      </c>
      <c r="N1041" s="5" t="s">
        <v>4757</v>
      </c>
      <c r="O1041" s="85" t="s">
        <v>1337</v>
      </c>
    </row>
    <row r="1042" spans="1:15" s="28" customFormat="1" ht="13.5" customHeight="1">
      <c r="A1042" s="2" t="s">
        <v>4747</v>
      </c>
      <c r="B1042" s="1"/>
      <c r="C1042" s="1"/>
      <c r="D1042" s="2" t="s">
        <v>4748</v>
      </c>
      <c r="E1042" s="2" t="s">
        <v>4664</v>
      </c>
      <c r="F1042" s="1" t="s">
        <v>2731</v>
      </c>
      <c r="G1042" s="3">
        <v>155.75800000000001</v>
      </c>
      <c r="H1042" s="4">
        <v>41381</v>
      </c>
      <c r="I1042" s="3" t="s">
        <v>4666</v>
      </c>
      <c r="J1042" s="3" t="s">
        <v>2732</v>
      </c>
      <c r="K1042" s="3" t="s">
        <v>4668</v>
      </c>
      <c r="L1042" s="3" t="s">
        <v>3823</v>
      </c>
      <c r="M1042" s="5" t="s">
        <v>2733</v>
      </c>
      <c r="N1042" s="5" t="s">
        <v>3825</v>
      </c>
      <c r="O1042" s="83" t="s">
        <v>2734</v>
      </c>
    </row>
    <row r="1043" spans="1:15" s="28" customFormat="1" ht="13.5" customHeight="1">
      <c r="A1043" s="2" t="s">
        <v>5688</v>
      </c>
      <c r="B1043" s="1"/>
      <c r="C1043" s="1"/>
      <c r="D1043" s="2" t="s">
        <v>5037</v>
      </c>
      <c r="E1043" s="2" t="s">
        <v>4664</v>
      </c>
      <c r="F1043" s="1" t="s">
        <v>2735</v>
      </c>
      <c r="G1043" s="3">
        <v>85.694000000000003</v>
      </c>
      <c r="H1043" s="4">
        <v>41381</v>
      </c>
      <c r="I1043" s="3" t="s">
        <v>4666</v>
      </c>
      <c r="J1043" s="3" t="s">
        <v>2736</v>
      </c>
      <c r="K1043" s="3" t="s">
        <v>4668</v>
      </c>
      <c r="L1043" s="3" t="s">
        <v>5033</v>
      </c>
      <c r="M1043" s="5" t="s">
        <v>2737</v>
      </c>
      <c r="N1043" s="5" t="s">
        <v>2738</v>
      </c>
      <c r="O1043" s="83" t="s">
        <v>2739</v>
      </c>
    </row>
    <row r="1044" spans="1:15" s="28" customFormat="1" ht="13.5" customHeight="1">
      <c r="A1044" s="2" t="s">
        <v>5688</v>
      </c>
      <c r="B1044" s="1"/>
      <c r="C1044" s="1"/>
      <c r="D1044" s="2" t="s">
        <v>5037</v>
      </c>
      <c r="E1044" s="2" t="s">
        <v>4664</v>
      </c>
      <c r="F1044" s="1" t="s">
        <v>2740</v>
      </c>
      <c r="G1044" s="3">
        <v>102.94</v>
      </c>
      <c r="H1044" s="4">
        <v>41381</v>
      </c>
      <c r="I1044" s="3" t="s">
        <v>4666</v>
      </c>
      <c r="J1044" s="3" t="s">
        <v>2741</v>
      </c>
      <c r="K1044" s="3" t="s">
        <v>4668</v>
      </c>
      <c r="L1044" s="3" t="s">
        <v>5644</v>
      </c>
      <c r="M1044" s="5" t="s">
        <v>2742</v>
      </c>
      <c r="N1044" s="5" t="s">
        <v>2743</v>
      </c>
      <c r="O1044" s="83" t="s">
        <v>2744</v>
      </c>
    </row>
    <row r="1045" spans="1:15" s="28" customFormat="1" ht="13.5" customHeight="1">
      <c r="A1045" s="50" t="s">
        <v>7024</v>
      </c>
      <c r="B1045" s="1" t="s">
        <v>924</v>
      </c>
      <c r="C1045" s="1"/>
      <c r="D1045" s="2" t="s">
        <v>7025</v>
      </c>
      <c r="E1045" s="2" t="s">
        <v>711</v>
      </c>
      <c r="F1045" s="1" t="s">
        <v>7026</v>
      </c>
      <c r="G1045" s="3">
        <f>8.606*L1045</f>
        <v>103.27199999999999</v>
      </c>
      <c r="H1045" s="4">
        <v>41381</v>
      </c>
      <c r="I1045" s="3" t="s">
        <v>557</v>
      </c>
      <c r="J1045" s="3" t="s">
        <v>7027</v>
      </c>
      <c r="K1045" s="3" t="s">
        <v>1084</v>
      </c>
      <c r="L1045" s="3">
        <v>12</v>
      </c>
      <c r="M1045" s="5" t="s">
        <v>7028</v>
      </c>
      <c r="N1045" s="5" t="s">
        <v>706</v>
      </c>
      <c r="O1045" s="83" t="s">
        <v>7029</v>
      </c>
    </row>
    <row r="1046" spans="1:15" s="28" customFormat="1" ht="13.5" customHeight="1">
      <c r="A1046" s="30" t="s">
        <v>3372</v>
      </c>
      <c r="B1046" s="1" t="s">
        <v>924</v>
      </c>
      <c r="C1046" s="1"/>
      <c r="D1046" s="2" t="s">
        <v>3373</v>
      </c>
      <c r="E1046" s="2" t="s">
        <v>4664</v>
      </c>
      <c r="F1046" s="1" t="s">
        <v>2746</v>
      </c>
      <c r="G1046" s="3">
        <f>8.606*L1046</f>
        <v>111.878</v>
      </c>
      <c r="H1046" s="4">
        <v>41381</v>
      </c>
      <c r="I1046" s="3" t="s">
        <v>8398</v>
      </c>
      <c r="J1046" s="3" t="s">
        <v>8399</v>
      </c>
      <c r="K1046" s="3" t="s">
        <v>8392</v>
      </c>
      <c r="L1046" s="3">
        <v>13</v>
      </c>
      <c r="M1046" s="5" t="s">
        <v>2745</v>
      </c>
      <c r="N1046" s="5" t="s">
        <v>4757</v>
      </c>
      <c r="O1046" s="85" t="s">
        <v>2745</v>
      </c>
    </row>
    <row r="1047" spans="1:15" s="28" customFormat="1" ht="13.5" customHeight="1">
      <c r="A1047" s="30" t="s">
        <v>2748</v>
      </c>
      <c r="B1047" s="1" t="s">
        <v>9354</v>
      </c>
      <c r="C1047" s="1"/>
      <c r="D1047" s="2" t="s">
        <v>2749</v>
      </c>
      <c r="E1047" s="2" t="s">
        <v>4664</v>
      </c>
      <c r="F1047" s="1" t="s">
        <v>2750</v>
      </c>
      <c r="G1047" s="3">
        <f>29.101*L1047</f>
        <v>29.100999999999999</v>
      </c>
      <c r="H1047" s="4">
        <v>41381</v>
      </c>
      <c r="I1047" s="3" t="s">
        <v>7033</v>
      </c>
      <c r="J1047" s="3" t="s">
        <v>9355</v>
      </c>
      <c r="K1047" s="3" t="s">
        <v>4685</v>
      </c>
      <c r="L1047" s="3">
        <v>1</v>
      </c>
      <c r="M1047" s="5" t="s">
        <v>2751</v>
      </c>
      <c r="N1047" s="5" t="s">
        <v>2752</v>
      </c>
      <c r="O1047" s="85" t="s">
        <v>2751</v>
      </c>
    </row>
    <row r="1048" spans="1:15" s="28" customFormat="1" ht="13.5" customHeight="1">
      <c r="A1048" s="50" t="s">
        <v>7030</v>
      </c>
      <c r="B1048" s="1" t="s">
        <v>5334</v>
      </c>
      <c r="C1048" s="1"/>
      <c r="D1048" s="2" t="s">
        <v>7031</v>
      </c>
      <c r="E1048" s="2" t="s">
        <v>711</v>
      </c>
      <c r="F1048" s="1" t="s">
        <v>7032</v>
      </c>
      <c r="G1048" s="3">
        <f>29.101*L1048</f>
        <v>29.100999999999999</v>
      </c>
      <c r="H1048" s="4">
        <v>41381</v>
      </c>
      <c r="I1048" s="3" t="s">
        <v>7033</v>
      </c>
      <c r="J1048" s="3" t="s">
        <v>9362</v>
      </c>
      <c r="K1048" s="3" t="s">
        <v>1084</v>
      </c>
      <c r="L1048" s="3">
        <v>1</v>
      </c>
      <c r="M1048" s="5" t="s">
        <v>7034</v>
      </c>
      <c r="N1048" s="5" t="s">
        <v>5106</v>
      </c>
      <c r="O1048" s="83" t="s">
        <v>7034</v>
      </c>
    </row>
    <row r="1049" spans="1:15" s="28" customFormat="1" ht="13.5" customHeight="1">
      <c r="A1049" s="50" t="s">
        <v>7035</v>
      </c>
      <c r="B1049" s="1" t="s">
        <v>5334</v>
      </c>
      <c r="C1049" s="1"/>
      <c r="D1049" s="2" t="s">
        <v>7036</v>
      </c>
      <c r="E1049" s="2" t="s">
        <v>711</v>
      </c>
      <c r="F1049" s="1" t="s">
        <v>2753</v>
      </c>
      <c r="G1049" s="3">
        <f>29.101*L1049</f>
        <v>29.100999999999999</v>
      </c>
      <c r="H1049" s="4">
        <v>41381</v>
      </c>
      <c r="I1049" s="3" t="s">
        <v>7033</v>
      </c>
      <c r="J1049" s="3" t="s">
        <v>9366</v>
      </c>
      <c r="K1049" s="3" t="s">
        <v>1084</v>
      </c>
      <c r="L1049" s="3">
        <v>1</v>
      </c>
      <c r="M1049" s="5" t="s">
        <v>7037</v>
      </c>
      <c r="N1049" s="5" t="s">
        <v>7038</v>
      </c>
      <c r="O1049" s="83" t="s">
        <v>7039</v>
      </c>
    </row>
    <row r="1050" spans="1:15" s="28" customFormat="1" ht="13.5" customHeight="1">
      <c r="A1050" s="30" t="s">
        <v>2755</v>
      </c>
      <c r="B1050" s="1"/>
      <c r="C1050" s="1"/>
      <c r="D1050" s="2" t="s">
        <v>2756</v>
      </c>
      <c r="E1050" s="2" t="s">
        <v>4664</v>
      </c>
      <c r="F1050" s="1" t="s">
        <v>2757</v>
      </c>
      <c r="G1050" s="3">
        <f>17.52*L1050</f>
        <v>35.04</v>
      </c>
      <c r="H1050" s="4">
        <v>41381</v>
      </c>
      <c r="I1050" s="3" t="s">
        <v>4692</v>
      </c>
      <c r="J1050" s="3" t="s">
        <v>2758</v>
      </c>
      <c r="K1050" s="3" t="s">
        <v>4685</v>
      </c>
      <c r="L1050" s="3">
        <v>2</v>
      </c>
      <c r="M1050" s="5" t="s">
        <v>2759</v>
      </c>
      <c r="N1050" s="5" t="s">
        <v>3193</v>
      </c>
      <c r="O1050" s="85" t="s">
        <v>2759</v>
      </c>
    </row>
    <row r="1051" spans="1:15" s="28" customFormat="1" ht="13.5" customHeight="1">
      <c r="A1051" s="50" t="s">
        <v>7040</v>
      </c>
      <c r="B1051" s="1"/>
      <c r="C1051" s="1"/>
      <c r="D1051" s="2" t="s">
        <v>522</v>
      </c>
      <c r="E1051" s="2" t="s">
        <v>711</v>
      </c>
      <c r="F1051" s="1" t="s">
        <v>7041</v>
      </c>
      <c r="G1051" s="3">
        <f>17.52*L1051</f>
        <v>35.04</v>
      </c>
      <c r="H1051" s="4">
        <v>41381</v>
      </c>
      <c r="I1051" s="3" t="s">
        <v>878</v>
      </c>
      <c r="J1051" s="3" t="s">
        <v>904</v>
      </c>
      <c r="K1051" s="3" t="s">
        <v>1084</v>
      </c>
      <c r="L1051" s="3">
        <v>2</v>
      </c>
      <c r="M1051" s="5" t="s">
        <v>7042</v>
      </c>
      <c r="N1051" s="5" t="s">
        <v>7043</v>
      </c>
      <c r="O1051" s="83" t="s">
        <v>7044</v>
      </c>
    </row>
    <row r="1052" spans="1:15" s="28" customFormat="1" ht="13.5" customHeight="1">
      <c r="A1052" s="30" t="s">
        <v>2760</v>
      </c>
      <c r="B1052" s="1"/>
      <c r="C1052" s="1"/>
      <c r="D1052" s="2" t="s">
        <v>2761</v>
      </c>
      <c r="E1052" s="2" t="s">
        <v>4664</v>
      </c>
      <c r="F1052" s="1" t="s">
        <v>2762</v>
      </c>
      <c r="G1052" s="3">
        <f>29.101*L1052</f>
        <v>29.100999999999999</v>
      </c>
      <c r="H1052" s="4">
        <v>41381</v>
      </c>
      <c r="I1052" s="3" t="s">
        <v>6811</v>
      </c>
      <c r="J1052" s="3" t="s">
        <v>9325</v>
      </c>
      <c r="K1052" s="3" t="s">
        <v>4685</v>
      </c>
      <c r="L1052" s="3">
        <v>1</v>
      </c>
      <c r="M1052" s="5" t="s">
        <v>2763</v>
      </c>
      <c r="N1052" s="5" t="s">
        <v>2754</v>
      </c>
      <c r="O1052" s="85" t="s">
        <v>2763</v>
      </c>
    </row>
    <row r="1053" spans="1:15" s="28" customFormat="1" ht="13.5" customHeight="1">
      <c r="A1053" s="2" t="s">
        <v>5438</v>
      </c>
      <c r="B1053" s="1"/>
      <c r="C1053" s="1" t="s">
        <v>3552</v>
      </c>
      <c r="D1053" s="2" t="s">
        <v>5439</v>
      </c>
      <c r="E1053" s="2" t="s">
        <v>4664</v>
      </c>
      <c r="F1053" s="1" t="s">
        <v>2764</v>
      </c>
      <c r="G1053" s="3">
        <f t="shared" ref="G1053:G1058" si="40">17.52*L1053</f>
        <v>210.24</v>
      </c>
      <c r="H1053" s="4">
        <v>41383</v>
      </c>
      <c r="I1053" s="3" t="s">
        <v>4666</v>
      </c>
      <c r="J1053" s="3" t="s">
        <v>2765</v>
      </c>
      <c r="K1053" s="3" t="s">
        <v>4685</v>
      </c>
      <c r="L1053" s="3">
        <v>12</v>
      </c>
      <c r="M1053" s="5" t="s">
        <v>2766</v>
      </c>
      <c r="N1053" s="5" t="s">
        <v>4761</v>
      </c>
      <c r="O1053" s="85" t="s">
        <v>2766</v>
      </c>
    </row>
    <row r="1054" spans="1:15" s="28" customFormat="1" ht="13.5" customHeight="1">
      <c r="A1054" s="2" t="s">
        <v>5438</v>
      </c>
      <c r="B1054" s="1"/>
      <c r="C1054" s="1" t="s">
        <v>3552</v>
      </c>
      <c r="D1054" s="1" t="s">
        <v>7006</v>
      </c>
      <c r="E1054" s="2" t="s">
        <v>711</v>
      </c>
      <c r="F1054" s="1" t="s">
        <v>2767</v>
      </c>
      <c r="G1054" s="3">
        <f t="shared" si="40"/>
        <v>227.76</v>
      </c>
      <c r="H1054" s="4">
        <v>41383</v>
      </c>
      <c r="I1054" s="3" t="s">
        <v>540</v>
      </c>
      <c r="J1054" s="3" t="s">
        <v>7045</v>
      </c>
      <c r="K1054" s="3" t="s">
        <v>1084</v>
      </c>
      <c r="L1054" s="3">
        <v>13</v>
      </c>
      <c r="M1054" s="5" t="s">
        <v>7046</v>
      </c>
      <c r="N1054" s="5" t="s">
        <v>707</v>
      </c>
      <c r="O1054" s="83" t="s">
        <v>7047</v>
      </c>
    </row>
    <row r="1055" spans="1:15" s="28" customFormat="1" ht="13.5" customHeight="1">
      <c r="A1055" s="2" t="s">
        <v>5438</v>
      </c>
      <c r="B1055" s="1"/>
      <c r="C1055" s="1" t="s">
        <v>3552</v>
      </c>
      <c r="D1055" s="1" t="s">
        <v>7006</v>
      </c>
      <c r="E1055" s="2" t="s">
        <v>711</v>
      </c>
      <c r="F1055" s="1" t="s">
        <v>2770</v>
      </c>
      <c r="G1055" s="3">
        <f t="shared" si="40"/>
        <v>210.24</v>
      </c>
      <c r="H1055" s="4">
        <v>41383</v>
      </c>
      <c r="I1055" s="3" t="s">
        <v>540</v>
      </c>
      <c r="J1055" s="3" t="s">
        <v>2771</v>
      </c>
      <c r="K1055" s="3" t="s">
        <v>1084</v>
      </c>
      <c r="L1055" s="3">
        <v>12</v>
      </c>
      <c r="M1055" s="5" t="s">
        <v>7052</v>
      </c>
      <c r="N1055" s="5" t="s">
        <v>706</v>
      </c>
      <c r="O1055" s="83" t="s">
        <v>7052</v>
      </c>
    </row>
    <row r="1056" spans="1:15" s="28" customFormat="1" ht="13.5" customHeight="1">
      <c r="A1056" s="2" t="s">
        <v>5438</v>
      </c>
      <c r="B1056" s="1"/>
      <c r="C1056" s="1" t="s">
        <v>3552</v>
      </c>
      <c r="D1056" s="2" t="s">
        <v>5439</v>
      </c>
      <c r="E1056" s="2" t="s">
        <v>4664</v>
      </c>
      <c r="F1056" s="1" t="s">
        <v>2773</v>
      </c>
      <c r="G1056" s="3">
        <f t="shared" si="40"/>
        <v>227.76</v>
      </c>
      <c r="H1056" s="4">
        <v>41383</v>
      </c>
      <c r="I1056" s="3" t="s">
        <v>4666</v>
      </c>
      <c r="J1056" s="3" t="s">
        <v>2774</v>
      </c>
      <c r="K1056" s="3" t="s">
        <v>4685</v>
      </c>
      <c r="L1056" s="3">
        <v>13</v>
      </c>
      <c r="M1056" s="5" t="s">
        <v>2772</v>
      </c>
      <c r="N1056" s="5" t="s">
        <v>4757</v>
      </c>
      <c r="O1056" s="85" t="s">
        <v>1589</v>
      </c>
    </row>
    <row r="1057" spans="1:15" s="28" customFormat="1" ht="13.5" customHeight="1">
      <c r="A1057" s="2" t="s">
        <v>5438</v>
      </c>
      <c r="B1057" s="1"/>
      <c r="C1057" s="1" t="s">
        <v>3552</v>
      </c>
      <c r="D1057" s="2" t="s">
        <v>5439</v>
      </c>
      <c r="E1057" s="2" t="s">
        <v>4664</v>
      </c>
      <c r="F1057" s="1" t="s">
        <v>2775</v>
      </c>
      <c r="G1057" s="3">
        <f t="shared" si="40"/>
        <v>210.24</v>
      </c>
      <c r="H1057" s="4">
        <v>41383</v>
      </c>
      <c r="I1057" s="3" t="s">
        <v>4666</v>
      </c>
      <c r="J1057" s="3" t="s">
        <v>2776</v>
      </c>
      <c r="K1057" s="3" t="s">
        <v>4685</v>
      </c>
      <c r="L1057" s="3">
        <v>12</v>
      </c>
      <c r="M1057" s="5" t="s">
        <v>2777</v>
      </c>
      <c r="N1057" s="5" t="s">
        <v>4761</v>
      </c>
      <c r="O1057" s="85" t="s">
        <v>2777</v>
      </c>
    </row>
    <row r="1058" spans="1:15" s="28" customFormat="1">
      <c r="A1058" s="2" t="s">
        <v>5438</v>
      </c>
      <c r="B1058" s="1"/>
      <c r="C1058" s="1" t="s">
        <v>5519</v>
      </c>
      <c r="D1058" s="1" t="s">
        <v>7006</v>
      </c>
      <c r="E1058" s="2" t="s">
        <v>711</v>
      </c>
      <c r="F1058" s="1" t="s">
        <v>7053</v>
      </c>
      <c r="G1058" s="3">
        <f t="shared" si="40"/>
        <v>227.76</v>
      </c>
      <c r="H1058" s="4">
        <v>41383</v>
      </c>
      <c r="I1058" s="3" t="s">
        <v>540</v>
      </c>
      <c r="J1058" s="3" t="s">
        <v>7054</v>
      </c>
      <c r="K1058" s="3" t="s">
        <v>1084</v>
      </c>
      <c r="L1058" s="3">
        <v>13</v>
      </c>
      <c r="M1058" s="5" t="s">
        <v>7055</v>
      </c>
      <c r="N1058" s="5" t="s">
        <v>6967</v>
      </c>
      <c r="O1058" s="83" t="s">
        <v>7056</v>
      </c>
    </row>
    <row r="1059" spans="1:15" s="28" customFormat="1">
      <c r="A1059" s="2" t="s">
        <v>6974</v>
      </c>
      <c r="B1059" s="1"/>
      <c r="C1059" s="1"/>
      <c r="D1059" s="1" t="s">
        <v>3445</v>
      </c>
      <c r="E1059" s="2" t="s">
        <v>711</v>
      </c>
      <c r="F1059" s="1" t="s">
        <v>7057</v>
      </c>
      <c r="G1059" s="3">
        <f>14.405*L1059</f>
        <v>129.64499999999998</v>
      </c>
      <c r="H1059" s="4">
        <v>41383</v>
      </c>
      <c r="I1059" s="3" t="s">
        <v>6975</v>
      </c>
      <c r="J1059" s="3" t="s">
        <v>7058</v>
      </c>
      <c r="K1059" s="3" t="s">
        <v>1084</v>
      </c>
      <c r="L1059" s="3">
        <v>9</v>
      </c>
      <c r="M1059" s="5" t="s">
        <v>7059</v>
      </c>
      <c r="N1059" s="5" t="s">
        <v>7060</v>
      </c>
      <c r="O1059" s="83" t="s">
        <v>7061</v>
      </c>
    </row>
    <row r="1060" spans="1:15" s="28" customFormat="1">
      <c r="A1060" s="2" t="s">
        <v>4747</v>
      </c>
      <c r="B1060" s="1"/>
      <c r="C1060" s="1"/>
      <c r="D1060" s="2" t="s">
        <v>4748</v>
      </c>
      <c r="E1060" s="2" t="s">
        <v>4664</v>
      </c>
      <c r="F1060" s="1" t="s">
        <v>2778</v>
      </c>
      <c r="G1060" s="3">
        <v>136.37200000000001</v>
      </c>
      <c r="H1060" s="4">
        <v>41383</v>
      </c>
      <c r="I1060" s="3" t="s">
        <v>4666</v>
      </c>
      <c r="J1060" s="3" t="s">
        <v>2779</v>
      </c>
      <c r="K1060" s="3" t="s">
        <v>4668</v>
      </c>
      <c r="L1060" s="3" t="s">
        <v>3351</v>
      </c>
      <c r="M1060" s="5" t="s">
        <v>2780</v>
      </c>
      <c r="N1060" s="5" t="s">
        <v>2781</v>
      </c>
      <c r="O1060" s="85" t="s">
        <v>1590</v>
      </c>
    </row>
    <row r="1061" spans="1:15" s="28" customFormat="1">
      <c r="A1061" s="2" t="s">
        <v>5688</v>
      </c>
      <c r="B1061" s="1"/>
      <c r="C1061" s="1"/>
      <c r="D1061" s="2" t="s">
        <v>5037</v>
      </c>
      <c r="E1061" s="2" t="s">
        <v>4664</v>
      </c>
      <c r="F1061" s="1" t="s">
        <v>2782</v>
      </c>
      <c r="G1061" s="3">
        <v>207.53899999999999</v>
      </c>
      <c r="H1061" s="4">
        <v>41383</v>
      </c>
      <c r="I1061" s="3" t="s">
        <v>4666</v>
      </c>
      <c r="J1061" s="3" t="s">
        <v>2783</v>
      </c>
      <c r="K1061" s="3" t="s">
        <v>4668</v>
      </c>
      <c r="L1061" s="3" t="s">
        <v>5843</v>
      </c>
      <c r="M1061" s="5" t="s">
        <v>2784</v>
      </c>
      <c r="N1061" s="5" t="s">
        <v>2785</v>
      </c>
      <c r="O1061" s="83" t="s">
        <v>1580</v>
      </c>
    </row>
    <row r="1062" spans="1:15" s="28" customFormat="1">
      <c r="A1062" s="2" t="s">
        <v>921</v>
      </c>
      <c r="B1062" s="1"/>
      <c r="C1062" s="1"/>
      <c r="D1062" s="1" t="s">
        <v>1034</v>
      </c>
      <c r="E1062" s="2" t="s">
        <v>711</v>
      </c>
      <c r="F1062" s="1" t="s">
        <v>7062</v>
      </c>
      <c r="G1062" s="3">
        <v>86.301000000000002</v>
      </c>
      <c r="H1062" s="4">
        <v>41383</v>
      </c>
      <c r="I1062" s="3" t="s">
        <v>540</v>
      </c>
      <c r="J1062" s="3" t="s">
        <v>7063</v>
      </c>
      <c r="K1062" s="3" t="s">
        <v>543</v>
      </c>
      <c r="L1062" s="3" t="s">
        <v>5033</v>
      </c>
      <c r="M1062" s="5" t="s">
        <v>7064</v>
      </c>
      <c r="N1062" s="5" t="s">
        <v>7065</v>
      </c>
      <c r="O1062" s="83" t="s">
        <v>7066</v>
      </c>
    </row>
    <row r="1063" spans="1:15" s="28" customFormat="1">
      <c r="A1063" s="30" t="s">
        <v>2786</v>
      </c>
      <c r="B1063" s="1"/>
      <c r="C1063" s="1"/>
      <c r="D1063" s="2" t="s">
        <v>2787</v>
      </c>
      <c r="E1063" s="2" t="s">
        <v>4664</v>
      </c>
      <c r="F1063" s="1" t="s">
        <v>2788</v>
      </c>
      <c r="G1063" s="3">
        <f>7.656*L1063</f>
        <v>91.872</v>
      </c>
      <c r="H1063" s="4">
        <v>41386</v>
      </c>
      <c r="I1063" s="3" t="s">
        <v>2789</v>
      </c>
      <c r="J1063" s="3" t="s">
        <v>2790</v>
      </c>
      <c r="K1063" s="3" t="s">
        <v>4685</v>
      </c>
      <c r="L1063" s="3">
        <v>12</v>
      </c>
      <c r="M1063" s="5" t="s">
        <v>2791</v>
      </c>
      <c r="N1063" s="5" t="s">
        <v>4770</v>
      </c>
      <c r="O1063" s="83" t="s">
        <v>2791</v>
      </c>
    </row>
    <row r="1064" spans="1:15" s="28" customFormat="1">
      <c r="A1064" s="2" t="s">
        <v>1479</v>
      </c>
      <c r="B1064" s="1"/>
      <c r="C1064" s="1"/>
      <c r="D1064" s="2" t="s">
        <v>2787</v>
      </c>
      <c r="E1064" s="2" t="s">
        <v>4664</v>
      </c>
      <c r="F1064" s="1" t="s">
        <v>2792</v>
      </c>
      <c r="G1064" s="3">
        <f>7.656*L1064</f>
        <v>99.527999999999992</v>
      </c>
      <c r="H1064" s="4">
        <v>41386</v>
      </c>
      <c r="I1064" s="3" t="s">
        <v>1476</v>
      </c>
      <c r="J1064" s="3" t="s">
        <v>2793</v>
      </c>
      <c r="K1064" s="3" t="s">
        <v>4685</v>
      </c>
      <c r="L1064" s="3">
        <v>13</v>
      </c>
      <c r="M1064" s="5" t="s">
        <v>2791</v>
      </c>
      <c r="N1064" s="5" t="s">
        <v>4774</v>
      </c>
      <c r="O1064" s="83" t="s">
        <v>1581</v>
      </c>
    </row>
    <row r="1065" spans="1:15" s="28" customFormat="1">
      <c r="A1065" s="2" t="s">
        <v>744</v>
      </c>
      <c r="B1065" s="1" t="s">
        <v>5190</v>
      </c>
      <c r="C1065" s="1"/>
      <c r="D1065" s="1" t="s">
        <v>7067</v>
      </c>
      <c r="E1065" s="2" t="s">
        <v>711</v>
      </c>
      <c r="F1065" s="1" t="s">
        <v>7068</v>
      </c>
      <c r="G1065" s="3">
        <f>29.101*L1065/2</f>
        <v>101.8535</v>
      </c>
      <c r="H1065" s="4">
        <v>41387</v>
      </c>
      <c r="I1065" s="3" t="s">
        <v>750</v>
      </c>
      <c r="J1065" s="3" t="s">
        <v>7069</v>
      </c>
      <c r="K1065" s="3" t="s">
        <v>1084</v>
      </c>
      <c r="L1065" s="3">
        <v>7</v>
      </c>
      <c r="M1065" s="5" t="s">
        <v>7070</v>
      </c>
      <c r="N1065" s="5" t="s">
        <v>5139</v>
      </c>
      <c r="O1065" s="83" t="s">
        <v>7071</v>
      </c>
    </row>
    <row r="1066" spans="1:15" s="28" customFormat="1">
      <c r="A1066" s="2" t="s">
        <v>3705</v>
      </c>
      <c r="B1066" s="1" t="s">
        <v>5190</v>
      </c>
      <c r="C1066" s="1"/>
      <c r="D1066" s="1" t="s">
        <v>7072</v>
      </c>
      <c r="E1066" s="2" t="s">
        <v>711</v>
      </c>
      <c r="F1066" s="1" t="s">
        <v>2794</v>
      </c>
      <c r="G1066" s="3">
        <f>29.101*L1066/2</f>
        <v>116.404</v>
      </c>
      <c r="H1066" s="4">
        <v>41387</v>
      </c>
      <c r="I1066" s="3" t="s">
        <v>25</v>
      </c>
      <c r="J1066" s="3" t="s">
        <v>2795</v>
      </c>
      <c r="K1066" s="3" t="s">
        <v>1084</v>
      </c>
      <c r="L1066" s="3">
        <v>8</v>
      </c>
      <c r="M1066" s="5" t="s">
        <v>7073</v>
      </c>
      <c r="N1066" s="5" t="s">
        <v>7074</v>
      </c>
      <c r="O1066" s="83" t="s">
        <v>7075</v>
      </c>
    </row>
    <row r="1067" spans="1:15" s="28" customFormat="1">
      <c r="A1067" s="2" t="s">
        <v>5567</v>
      </c>
      <c r="B1067" s="1"/>
      <c r="C1067" s="1"/>
      <c r="D1067" s="1" t="s">
        <v>5489</v>
      </c>
      <c r="E1067" s="2" t="s">
        <v>711</v>
      </c>
      <c r="F1067" s="1" t="s">
        <v>7076</v>
      </c>
      <c r="G1067" s="3">
        <f t="shared" ref="G1067:G1072" si="41">17.712*L1067</f>
        <v>123.98399999999999</v>
      </c>
      <c r="H1067" s="4">
        <v>41387</v>
      </c>
      <c r="I1067" s="3" t="s">
        <v>878</v>
      </c>
      <c r="J1067" s="3" t="s">
        <v>7077</v>
      </c>
      <c r="K1067" s="3" t="s">
        <v>1084</v>
      </c>
      <c r="L1067" s="3">
        <v>7</v>
      </c>
      <c r="M1067" s="5" t="s">
        <v>7078</v>
      </c>
      <c r="N1067" s="5" t="s">
        <v>7079</v>
      </c>
      <c r="O1067" s="83" t="s">
        <v>7080</v>
      </c>
    </row>
    <row r="1068" spans="1:15" s="28" customFormat="1">
      <c r="A1068" s="2" t="s">
        <v>5706</v>
      </c>
      <c r="B1068" s="1"/>
      <c r="C1068" s="1"/>
      <c r="D1068" s="2" t="s">
        <v>5489</v>
      </c>
      <c r="E1068" s="2" t="s">
        <v>4664</v>
      </c>
      <c r="F1068" s="1" t="s">
        <v>2796</v>
      </c>
      <c r="G1068" s="3">
        <f t="shared" si="41"/>
        <v>141.696</v>
      </c>
      <c r="H1068" s="4">
        <v>41387</v>
      </c>
      <c r="I1068" s="3" t="s">
        <v>4692</v>
      </c>
      <c r="J1068" s="3" t="s">
        <v>2797</v>
      </c>
      <c r="K1068" s="3" t="s">
        <v>4685</v>
      </c>
      <c r="L1068" s="3">
        <v>8</v>
      </c>
      <c r="M1068" s="5" t="s">
        <v>2485</v>
      </c>
      <c r="N1068" s="5" t="s">
        <v>4713</v>
      </c>
      <c r="O1068" s="85" t="s">
        <v>1591</v>
      </c>
    </row>
    <row r="1069" spans="1:15" s="28" customFormat="1">
      <c r="A1069" s="2" t="s">
        <v>5567</v>
      </c>
      <c r="B1069" s="1"/>
      <c r="C1069" s="1"/>
      <c r="D1069" s="1" t="s">
        <v>5489</v>
      </c>
      <c r="E1069" s="2" t="s">
        <v>711</v>
      </c>
      <c r="F1069" s="1" t="s">
        <v>2798</v>
      </c>
      <c r="G1069" s="3">
        <f t="shared" si="41"/>
        <v>141.696</v>
      </c>
      <c r="H1069" s="4">
        <v>41387</v>
      </c>
      <c r="I1069" s="3" t="s">
        <v>878</v>
      </c>
      <c r="J1069" s="3" t="s">
        <v>2799</v>
      </c>
      <c r="K1069" s="3" t="s">
        <v>1084</v>
      </c>
      <c r="L1069" s="3">
        <v>8</v>
      </c>
      <c r="M1069" s="5" t="s">
        <v>7081</v>
      </c>
      <c r="N1069" s="5" t="s">
        <v>5123</v>
      </c>
      <c r="O1069" s="83" t="s">
        <v>7081</v>
      </c>
    </row>
    <row r="1070" spans="1:15">
      <c r="A1070" s="2" t="s">
        <v>5706</v>
      </c>
      <c r="B1070" s="1"/>
      <c r="C1070" s="1"/>
      <c r="D1070" s="2" t="s">
        <v>5489</v>
      </c>
      <c r="E1070" s="2" t="s">
        <v>4664</v>
      </c>
      <c r="F1070" s="1" t="s">
        <v>2801</v>
      </c>
      <c r="G1070" s="3">
        <f t="shared" si="41"/>
        <v>141.696</v>
      </c>
      <c r="H1070" s="4">
        <v>41387</v>
      </c>
      <c r="I1070" s="3" t="s">
        <v>4692</v>
      </c>
      <c r="J1070" s="3" t="s">
        <v>283</v>
      </c>
      <c r="K1070" s="3" t="s">
        <v>4685</v>
      </c>
      <c r="L1070" s="3">
        <v>8</v>
      </c>
      <c r="M1070" s="5" t="s">
        <v>2800</v>
      </c>
      <c r="N1070" s="5" t="s">
        <v>5072</v>
      </c>
      <c r="O1070" s="85" t="s">
        <v>1592</v>
      </c>
    </row>
    <row r="1071" spans="1:15">
      <c r="A1071" s="30" t="s">
        <v>2802</v>
      </c>
      <c r="B1071" s="1"/>
      <c r="C1071" s="1"/>
      <c r="D1071" s="2" t="s">
        <v>5489</v>
      </c>
      <c r="E1071" s="2" t="s">
        <v>4664</v>
      </c>
      <c r="F1071" s="1" t="s">
        <v>2803</v>
      </c>
      <c r="G1071" s="3">
        <f t="shared" si="41"/>
        <v>35.423999999999999</v>
      </c>
      <c r="H1071" s="4">
        <v>41387</v>
      </c>
      <c r="I1071" s="3" t="s">
        <v>4692</v>
      </c>
      <c r="J1071" s="3" t="s">
        <v>2804</v>
      </c>
      <c r="K1071" s="3" t="s">
        <v>4685</v>
      </c>
      <c r="L1071" s="3">
        <v>2</v>
      </c>
      <c r="M1071" s="5" t="s">
        <v>2800</v>
      </c>
      <c r="N1071" s="5" t="s">
        <v>2805</v>
      </c>
      <c r="O1071" s="85" t="s">
        <v>1593</v>
      </c>
    </row>
    <row r="1072" spans="1:15">
      <c r="A1072" s="2" t="s">
        <v>5488</v>
      </c>
      <c r="B1072" s="1"/>
      <c r="C1072" s="1"/>
      <c r="D1072" s="2" t="s">
        <v>5489</v>
      </c>
      <c r="E1072" s="2" t="s">
        <v>4664</v>
      </c>
      <c r="F1072" s="1" t="s">
        <v>2806</v>
      </c>
      <c r="G1072" s="3">
        <f t="shared" si="41"/>
        <v>123.98399999999999</v>
      </c>
      <c r="H1072" s="4">
        <v>41387</v>
      </c>
      <c r="I1072" s="3" t="s">
        <v>4692</v>
      </c>
      <c r="J1072" s="3" t="s">
        <v>2807</v>
      </c>
      <c r="K1072" s="3" t="s">
        <v>4685</v>
      </c>
      <c r="L1072" s="3">
        <v>7</v>
      </c>
      <c r="M1072" s="5" t="s">
        <v>2800</v>
      </c>
      <c r="N1072" s="5" t="s">
        <v>1995</v>
      </c>
      <c r="O1072" s="85" t="s">
        <v>1594</v>
      </c>
    </row>
    <row r="1073" spans="1:15">
      <c r="A1073" s="2" t="s">
        <v>7082</v>
      </c>
      <c r="B1073" s="1"/>
      <c r="C1073" s="1" t="s">
        <v>4740</v>
      </c>
      <c r="D1073" s="1" t="s">
        <v>5355</v>
      </c>
      <c r="E1073" s="2" t="s">
        <v>711</v>
      </c>
      <c r="F1073" s="1" t="s">
        <v>2808</v>
      </c>
      <c r="G1073" s="3">
        <f>18.708*L1073</f>
        <v>187.07999999999998</v>
      </c>
      <c r="H1073" s="4">
        <v>41387</v>
      </c>
      <c r="I1073" s="3" t="s">
        <v>778</v>
      </c>
      <c r="J1073" s="3" t="s">
        <v>2809</v>
      </c>
      <c r="K1073" s="3" t="s">
        <v>1084</v>
      </c>
      <c r="L1073" s="3">
        <v>10</v>
      </c>
      <c r="M1073" s="5" t="s">
        <v>6866</v>
      </c>
      <c r="N1073" s="5" t="s">
        <v>911</v>
      </c>
      <c r="O1073" s="83" t="s">
        <v>7083</v>
      </c>
    </row>
    <row r="1074" spans="1:15">
      <c r="A1074" s="2" t="s">
        <v>7082</v>
      </c>
      <c r="B1074" s="1"/>
      <c r="C1074" s="1" t="s">
        <v>1221</v>
      </c>
      <c r="D1074" s="1" t="s">
        <v>5355</v>
      </c>
      <c r="E1074" s="2" t="s">
        <v>711</v>
      </c>
      <c r="F1074" s="1" t="s">
        <v>7084</v>
      </c>
      <c r="G1074" s="3">
        <f>18.708*L1074</f>
        <v>130.95599999999999</v>
      </c>
      <c r="H1074" s="4">
        <v>41387</v>
      </c>
      <c r="I1074" s="3" t="s">
        <v>778</v>
      </c>
      <c r="J1074" s="3" t="s">
        <v>7085</v>
      </c>
      <c r="K1074" s="3" t="s">
        <v>1084</v>
      </c>
      <c r="L1074" s="3">
        <v>7</v>
      </c>
      <c r="M1074" s="5" t="s">
        <v>7086</v>
      </c>
      <c r="N1074" s="5" t="s">
        <v>7087</v>
      </c>
      <c r="O1074" s="83" t="s">
        <v>7088</v>
      </c>
    </row>
    <row r="1075" spans="1:15" s="28" customFormat="1">
      <c r="A1075" s="2" t="s">
        <v>768</v>
      </c>
      <c r="B1075" s="1"/>
      <c r="C1075" s="1"/>
      <c r="D1075" s="1" t="s">
        <v>7089</v>
      </c>
      <c r="E1075" s="2" t="s">
        <v>711</v>
      </c>
      <c r="F1075" s="1" t="s">
        <v>2810</v>
      </c>
      <c r="G1075" s="3">
        <f>18.708*L1075</f>
        <v>168.37199999999999</v>
      </c>
      <c r="H1075" s="4">
        <v>41387</v>
      </c>
      <c r="I1075" s="3" t="s">
        <v>878</v>
      </c>
      <c r="J1075" s="3" t="s">
        <v>2811</v>
      </c>
      <c r="K1075" s="3" t="s">
        <v>1084</v>
      </c>
      <c r="L1075" s="3">
        <v>9</v>
      </c>
      <c r="M1075" s="5" t="s">
        <v>7090</v>
      </c>
      <c r="N1075" s="5" t="s">
        <v>7091</v>
      </c>
      <c r="O1075" s="83" t="s">
        <v>7092</v>
      </c>
    </row>
    <row r="1076" spans="1:15">
      <c r="A1076" s="2" t="s">
        <v>4689</v>
      </c>
      <c r="B1076" s="1"/>
      <c r="C1076" s="1"/>
      <c r="D1076" s="2" t="s">
        <v>4690</v>
      </c>
      <c r="E1076" s="2" t="s">
        <v>4664</v>
      </c>
      <c r="F1076" s="1" t="s">
        <v>2812</v>
      </c>
      <c r="G1076" s="3">
        <f>18.708*L1076</f>
        <v>93.539999999999992</v>
      </c>
      <c r="H1076" s="4">
        <v>41387</v>
      </c>
      <c r="I1076" s="3" t="s">
        <v>4692</v>
      </c>
      <c r="J1076" s="3" t="s">
        <v>2813</v>
      </c>
      <c r="K1076" s="3" t="s">
        <v>4685</v>
      </c>
      <c r="L1076" s="3">
        <v>5</v>
      </c>
      <c r="M1076" s="5" t="s">
        <v>2814</v>
      </c>
      <c r="N1076" s="5" t="s">
        <v>5849</v>
      </c>
      <c r="O1076" s="85" t="s">
        <v>2814</v>
      </c>
    </row>
    <row r="1077" spans="1:15">
      <c r="A1077" s="2" t="s">
        <v>5321</v>
      </c>
      <c r="B1077" s="1"/>
      <c r="C1077" s="1"/>
      <c r="D1077" s="2" t="s">
        <v>4690</v>
      </c>
      <c r="E1077" s="2" t="s">
        <v>4664</v>
      </c>
      <c r="F1077" s="1" t="s">
        <v>2815</v>
      </c>
      <c r="G1077" s="3">
        <f>18.708*L1077</f>
        <v>149.66399999999999</v>
      </c>
      <c r="H1077" s="4">
        <v>41387</v>
      </c>
      <c r="I1077" s="3" t="s">
        <v>778</v>
      </c>
      <c r="J1077" s="3" t="s">
        <v>779</v>
      </c>
      <c r="K1077" s="3" t="s">
        <v>4685</v>
      </c>
      <c r="L1077" s="3">
        <v>8</v>
      </c>
      <c r="M1077" s="5" t="s">
        <v>2814</v>
      </c>
      <c r="N1077" s="5" t="s">
        <v>2816</v>
      </c>
      <c r="O1077" s="85" t="s">
        <v>1595</v>
      </c>
    </row>
    <row r="1078" spans="1:15">
      <c r="A1078" s="2" t="s">
        <v>6152</v>
      </c>
      <c r="B1078" s="1" t="s">
        <v>3283</v>
      </c>
      <c r="C1078" s="1"/>
      <c r="D1078" s="2" t="s">
        <v>4656</v>
      </c>
      <c r="E1078" s="2" t="s">
        <v>4664</v>
      </c>
      <c r="F1078" s="1" t="s">
        <v>2817</v>
      </c>
      <c r="G1078" s="3">
        <f>14.924*L1078</f>
        <v>149.24</v>
      </c>
      <c r="H1078" s="4">
        <v>41387</v>
      </c>
      <c r="I1078" s="3" t="s">
        <v>6155</v>
      </c>
      <c r="J1078" s="3" t="s">
        <v>2818</v>
      </c>
      <c r="K1078" s="3" t="s">
        <v>4685</v>
      </c>
      <c r="L1078" s="3">
        <v>10</v>
      </c>
      <c r="M1078" s="5" t="s">
        <v>926</v>
      </c>
      <c r="N1078" s="5" t="s">
        <v>927</v>
      </c>
      <c r="O1078" s="85" t="s">
        <v>1338</v>
      </c>
    </row>
    <row r="1079" spans="1:15">
      <c r="A1079" s="2" t="s">
        <v>6152</v>
      </c>
      <c r="B1079" s="1" t="s">
        <v>3283</v>
      </c>
      <c r="C1079" s="1"/>
      <c r="D1079" s="2" t="s">
        <v>4656</v>
      </c>
      <c r="E1079" s="2" t="s">
        <v>4664</v>
      </c>
      <c r="F1079" s="1" t="s">
        <v>2821</v>
      </c>
      <c r="G1079" s="3">
        <f>14.924*L1079</f>
        <v>149.24</v>
      </c>
      <c r="H1079" s="4">
        <v>41387</v>
      </c>
      <c r="I1079" s="3" t="s">
        <v>3701</v>
      </c>
      <c r="J1079" s="3" t="s">
        <v>2822</v>
      </c>
      <c r="K1079" s="3" t="s">
        <v>4685</v>
      </c>
      <c r="L1079" s="3">
        <v>10</v>
      </c>
      <c r="M1079" s="5" t="s">
        <v>2823</v>
      </c>
      <c r="N1079" s="5" t="s">
        <v>4695</v>
      </c>
      <c r="O1079" s="85" t="s">
        <v>2823</v>
      </c>
    </row>
    <row r="1080" spans="1:15">
      <c r="A1080" s="2" t="s">
        <v>6152</v>
      </c>
      <c r="B1080" s="1" t="s">
        <v>3283</v>
      </c>
      <c r="C1080" s="1"/>
      <c r="D1080" s="2" t="s">
        <v>4656</v>
      </c>
      <c r="E1080" s="2" t="s">
        <v>4664</v>
      </c>
      <c r="F1080" s="1" t="s">
        <v>2824</v>
      </c>
      <c r="G1080" s="3">
        <f>14.924*L1080</f>
        <v>164.16399999999999</v>
      </c>
      <c r="H1080" s="4">
        <v>41387</v>
      </c>
      <c r="I1080" s="3" t="s">
        <v>6155</v>
      </c>
      <c r="J1080" s="3" t="s">
        <v>2825</v>
      </c>
      <c r="K1080" s="3" t="s">
        <v>4685</v>
      </c>
      <c r="L1080" s="3">
        <v>11</v>
      </c>
      <c r="M1080" s="5" t="s">
        <v>2823</v>
      </c>
      <c r="N1080" s="5" t="s">
        <v>2826</v>
      </c>
      <c r="O1080" s="85" t="s">
        <v>1339</v>
      </c>
    </row>
    <row r="1081" spans="1:15">
      <c r="A1081" s="50" t="s">
        <v>2496</v>
      </c>
      <c r="B1081" s="1" t="s">
        <v>924</v>
      </c>
      <c r="C1081" s="1"/>
      <c r="D1081" s="2" t="s">
        <v>4656</v>
      </c>
      <c r="E1081" s="2" t="s">
        <v>4664</v>
      </c>
      <c r="F1081" s="1" t="s">
        <v>2827</v>
      </c>
      <c r="G1081" s="3">
        <f>14.924*L1081</f>
        <v>59.695999999999998</v>
      </c>
      <c r="H1081" s="4">
        <v>41387</v>
      </c>
      <c r="I1081" s="3" t="s">
        <v>6155</v>
      </c>
      <c r="J1081" s="3" t="s">
        <v>9157</v>
      </c>
      <c r="K1081" s="3" t="s">
        <v>4685</v>
      </c>
      <c r="L1081" s="3">
        <v>4</v>
      </c>
      <c r="M1081" s="5" t="s">
        <v>2823</v>
      </c>
      <c r="N1081" s="5" t="s">
        <v>3182</v>
      </c>
      <c r="O1081" s="85" t="s">
        <v>1340</v>
      </c>
    </row>
    <row r="1082" spans="1:15">
      <c r="A1082" s="2" t="s">
        <v>5652</v>
      </c>
      <c r="B1082" s="1"/>
      <c r="C1082" s="1"/>
      <c r="D1082" s="2" t="s">
        <v>2292</v>
      </c>
      <c r="E1082" s="2" t="s">
        <v>4664</v>
      </c>
      <c r="F1082" s="1" t="s">
        <v>2828</v>
      </c>
      <c r="G1082" s="3">
        <f>17.712*L1082</f>
        <v>247.96799999999999</v>
      </c>
      <c r="H1082" s="4">
        <v>41387</v>
      </c>
      <c r="I1082" s="3" t="s">
        <v>5655</v>
      </c>
      <c r="J1082" s="3" t="s">
        <v>2829</v>
      </c>
      <c r="K1082" s="3" t="s">
        <v>4685</v>
      </c>
      <c r="L1082" s="3">
        <v>14</v>
      </c>
      <c r="M1082" s="5" t="s">
        <v>2304</v>
      </c>
      <c r="N1082" s="5" t="s">
        <v>2276</v>
      </c>
      <c r="O1082" s="85" t="s">
        <v>1596</v>
      </c>
    </row>
    <row r="1083" spans="1:15">
      <c r="A1083" s="2" t="s">
        <v>5652</v>
      </c>
      <c r="B1083" s="1"/>
      <c r="C1083" s="1"/>
      <c r="D1083" s="2" t="s">
        <v>2292</v>
      </c>
      <c r="E1083" s="2" t="s">
        <v>4664</v>
      </c>
      <c r="F1083" s="1" t="s">
        <v>2830</v>
      </c>
      <c r="G1083" s="3">
        <f>17.712*L1083</f>
        <v>212.54399999999998</v>
      </c>
      <c r="H1083" s="4">
        <v>41387</v>
      </c>
      <c r="I1083" s="3" t="s">
        <v>2831</v>
      </c>
      <c r="J1083" s="3" t="s">
        <v>2832</v>
      </c>
      <c r="K1083" s="3" t="s">
        <v>4685</v>
      </c>
      <c r="L1083" s="3">
        <v>12</v>
      </c>
      <c r="M1083" s="5" t="s">
        <v>2833</v>
      </c>
      <c r="N1083" s="5" t="s">
        <v>4761</v>
      </c>
      <c r="O1083" s="85" t="s">
        <v>2833</v>
      </c>
    </row>
    <row r="1084" spans="1:15">
      <c r="A1084" s="2" t="s">
        <v>5652</v>
      </c>
      <c r="B1084" s="1"/>
      <c r="C1084" s="1"/>
      <c r="D1084" s="2" t="s">
        <v>2292</v>
      </c>
      <c r="E1084" s="2" t="s">
        <v>4664</v>
      </c>
      <c r="F1084" s="1" t="s">
        <v>2834</v>
      </c>
      <c r="G1084" s="3">
        <f>17.712*L1084</f>
        <v>230.256</v>
      </c>
      <c r="H1084" s="4">
        <v>41387</v>
      </c>
      <c r="I1084" s="3" t="s">
        <v>5655</v>
      </c>
      <c r="J1084" s="3" t="s">
        <v>2835</v>
      </c>
      <c r="K1084" s="3" t="s">
        <v>4685</v>
      </c>
      <c r="L1084" s="3">
        <v>13</v>
      </c>
      <c r="M1084" s="5" t="s">
        <v>2833</v>
      </c>
      <c r="N1084" s="5" t="s">
        <v>4757</v>
      </c>
      <c r="O1084" s="85" t="s">
        <v>1597</v>
      </c>
    </row>
    <row r="1085" spans="1:15" s="28" customFormat="1">
      <c r="A1085" s="2" t="s">
        <v>5652</v>
      </c>
      <c r="B1085" s="1"/>
      <c r="C1085" s="1"/>
      <c r="D1085" s="2" t="s">
        <v>2292</v>
      </c>
      <c r="E1085" s="2" t="s">
        <v>4664</v>
      </c>
      <c r="F1085" s="1" t="s">
        <v>2836</v>
      </c>
      <c r="G1085" s="3">
        <f>17.712*L1085</f>
        <v>212.54399999999998</v>
      </c>
      <c r="H1085" s="4">
        <v>41387</v>
      </c>
      <c r="I1085" s="3" t="s">
        <v>2831</v>
      </c>
      <c r="J1085" s="3" t="s">
        <v>2837</v>
      </c>
      <c r="K1085" s="3" t="s">
        <v>4685</v>
      </c>
      <c r="L1085" s="3">
        <v>12</v>
      </c>
      <c r="M1085" s="5" t="s">
        <v>2838</v>
      </c>
      <c r="N1085" s="5" t="s">
        <v>4761</v>
      </c>
      <c r="O1085" s="85" t="s">
        <v>2838</v>
      </c>
    </row>
    <row r="1086" spans="1:15" s="28" customFormat="1">
      <c r="A1086" s="2" t="s">
        <v>5652</v>
      </c>
      <c r="B1086" s="1"/>
      <c r="C1086" s="1"/>
      <c r="D1086" s="2" t="s">
        <v>2292</v>
      </c>
      <c r="E1086" s="2" t="s">
        <v>4664</v>
      </c>
      <c r="F1086" s="1" t="s">
        <v>2839</v>
      </c>
      <c r="G1086" s="3">
        <f>17.712*L1086</f>
        <v>230.256</v>
      </c>
      <c r="H1086" s="4">
        <v>41387</v>
      </c>
      <c r="I1086" s="3" t="s">
        <v>793</v>
      </c>
      <c r="J1086" s="3" t="s">
        <v>379</v>
      </c>
      <c r="K1086" s="3" t="s">
        <v>4685</v>
      </c>
      <c r="L1086" s="3">
        <v>13</v>
      </c>
      <c r="M1086" s="5" t="s">
        <v>2838</v>
      </c>
      <c r="N1086" s="5" t="s">
        <v>4757</v>
      </c>
      <c r="O1086" s="85" t="s">
        <v>1598</v>
      </c>
    </row>
    <row r="1087" spans="1:15">
      <c r="A1087" s="2" t="s">
        <v>5865</v>
      </c>
      <c r="B1087" s="1"/>
      <c r="C1087" s="1"/>
      <c r="D1087" s="2" t="s">
        <v>5866</v>
      </c>
      <c r="E1087" s="2" t="s">
        <v>4664</v>
      </c>
      <c r="F1087" s="1" t="s">
        <v>2840</v>
      </c>
      <c r="G1087" s="3">
        <f t="shared" ref="G1087:G1113" si="42">17.498*L1087</f>
        <v>209.976</v>
      </c>
      <c r="H1087" s="4">
        <v>41387</v>
      </c>
      <c r="I1087" s="3" t="s">
        <v>4692</v>
      </c>
      <c r="J1087" s="3" t="s">
        <v>2841</v>
      </c>
      <c r="K1087" s="3" t="s">
        <v>4685</v>
      </c>
      <c r="L1087" s="3">
        <v>12</v>
      </c>
      <c r="M1087" s="5" t="s">
        <v>2842</v>
      </c>
      <c r="N1087" s="5" t="s">
        <v>4761</v>
      </c>
      <c r="O1087" s="85" t="s">
        <v>2842</v>
      </c>
    </row>
    <row r="1088" spans="1:15">
      <c r="A1088" s="2" t="s">
        <v>5865</v>
      </c>
      <c r="B1088" s="1"/>
      <c r="C1088" s="1"/>
      <c r="D1088" s="2" t="s">
        <v>5866</v>
      </c>
      <c r="E1088" s="2" t="s">
        <v>4664</v>
      </c>
      <c r="F1088" s="1" t="s">
        <v>2843</v>
      </c>
      <c r="G1088" s="3">
        <f t="shared" si="42"/>
        <v>227.47400000000002</v>
      </c>
      <c r="H1088" s="4">
        <v>41387</v>
      </c>
      <c r="I1088" s="3" t="s">
        <v>307</v>
      </c>
      <c r="J1088" s="3" t="s">
        <v>7787</v>
      </c>
      <c r="K1088" s="3" t="s">
        <v>4685</v>
      </c>
      <c r="L1088" s="3">
        <v>13</v>
      </c>
      <c r="M1088" s="5" t="s">
        <v>2844</v>
      </c>
      <c r="N1088" s="5" t="s">
        <v>4757</v>
      </c>
      <c r="O1088" s="85" t="s">
        <v>1599</v>
      </c>
    </row>
    <row r="1089" spans="1:15">
      <c r="A1089" s="2" t="s">
        <v>2684</v>
      </c>
      <c r="B1089" s="1"/>
      <c r="C1089" s="1"/>
      <c r="D1089" s="2" t="s">
        <v>3366</v>
      </c>
      <c r="E1089" s="2" t="s">
        <v>4664</v>
      </c>
      <c r="F1089" s="1" t="s">
        <v>2845</v>
      </c>
      <c r="G1089" s="3">
        <f t="shared" si="42"/>
        <v>104.988</v>
      </c>
      <c r="H1089" s="4">
        <v>41387</v>
      </c>
      <c r="I1089" s="3" t="s">
        <v>5655</v>
      </c>
      <c r="J1089" s="3" t="s">
        <v>2846</v>
      </c>
      <c r="K1089" s="3" t="s">
        <v>4685</v>
      </c>
      <c r="L1089" s="3">
        <v>6</v>
      </c>
      <c r="M1089" s="5" t="s">
        <v>2687</v>
      </c>
      <c r="N1089" s="5" t="s">
        <v>2625</v>
      </c>
      <c r="O1089" s="85" t="s">
        <v>1600</v>
      </c>
    </row>
    <row r="1090" spans="1:15" s="28" customFormat="1">
      <c r="A1090" s="2" t="s">
        <v>3768</v>
      </c>
      <c r="B1090" s="1"/>
      <c r="C1090" s="1"/>
      <c r="D1090" s="2" t="s">
        <v>3470</v>
      </c>
      <c r="E1090" s="2" t="s">
        <v>4664</v>
      </c>
      <c r="F1090" s="1" t="s">
        <v>2847</v>
      </c>
      <c r="G1090" s="3">
        <f t="shared" si="42"/>
        <v>69.992000000000004</v>
      </c>
      <c r="H1090" s="4">
        <v>41387</v>
      </c>
      <c r="I1090" s="3" t="s">
        <v>5057</v>
      </c>
      <c r="J1090" s="3" t="s">
        <v>2848</v>
      </c>
      <c r="K1090" s="3" t="s">
        <v>4685</v>
      </c>
      <c r="L1090" s="3">
        <v>4</v>
      </c>
      <c r="M1090" s="5" t="s">
        <v>2849</v>
      </c>
      <c r="N1090" s="5" t="s">
        <v>3473</v>
      </c>
      <c r="O1090" s="85" t="s">
        <v>1601</v>
      </c>
    </row>
    <row r="1091" spans="1:15" s="28" customFormat="1">
      <c r="A1091" s="2" t="s">
        <v>6094</v>
      </c>
      <c r="B1091" s="1"/>
      <c r="C1091" s="1"/>
      <c r="D1091" s="2" t="s">
        <v>5763</v>
      </c>
      <c r="E1091" s="2" t="s">
        <v>4664</v>
      </c>
      <c r="F1091" s="1" t="s">
        <v>2853</v>
      </c>
      <c r="G1091" s="3">
        <f t="shared" si="42"/>
        <v>209.976</v>
      </c>
      <c r="H1091" s="4">
        <v>41387</v>
      </c>
      <c r="I1091" s="3" t="s">
        <v>5655</v>
      </c>
      <c r="J1091" s="3" t="s">
        <v>2854</v>
      </c>
      <c r="K1091" s="3" t="s">
        <v>4685</v>
      </c>
      <c r="L1091" s="3">
        <v>12</v>
      </c>
      <c r="M1091" s="5" t="s">
        <v>2855</v>
      </c>
      <c r="N1091" s="5" t="s">
        <v>4761</v>
      </c>
      <c r="O1091" s="85" t="s">
        <v>2855</v>
      </c>
    </row>
    <row r="1092" spans="1:15" s="28" customFormat="1">
      <c r="A1092" s="2" t="s">
        <v>6094</v>
      </c>
      <c r="B1092" s="1"/>
      <c r="C1092" s="1"/>
      <c r="D1092" s="2" t="s">
        <v>5763</v>
      </c>
      <c r="E1092" s="2" t="s">
        <v>4664</v>
      </c>
      <c r="F1092" s="1" t="s">
        <v>2856</v>
      </c>
      <c r="G1092" s="3">
        <f t="shared" si="42"/>
        <v>227.47400000000002</v>
      </c>
      <c r="H1092" s="4">
        <v>41387</v>
      </c>
      <c r="I1092" s="3" t="s">
        <v>5655</v>
      </c>
      <c r="J1092" s="3" t="s">
        <v>2857</v>
      </c>
      <c r="K1092" s="3" t="s">
        <v>4685</v>
      </c>
      <c r="L1092" s="3">
        <v>13</v>
      </c>
      <c r="M1092" s="5" t="s">
        <v>2855</v>
      </c>
      <c r="N1092" s="5" t="s">
        <v>4757</v>
      </c>
      <c r="O1092" s="85" t="s">
        <v>1603</v>
      </c>
    </row>
    <row r="1093" spans="1:15">
      <c r="A1093" s="2" t="s">
        <v>5762</v>
      </c>
      <c r="B1093" s="1"/>
      <c r="C1093" s="1"/>
      <c r="D1093" s="2" t="s">
        <v>5763</v>
      </c>
      <c r="E1093" s="2" t="s">
        <v>4664</v>
      </c>
      <c r="F1093" s="1" t="s">
        <v>2858</v>
      </c>
      <c r="G1093" s="3">
        <f t="shared" si="42"/>
        <v>209.976</v>
      </c>
      <c r="H1093" s="4">
        <v>41387</v>
      </c>
      <c r="I1093" s="3" t="s">
        <v>5655</v>
      </c>
      <c r="J1093" s="3" t="s">
        <v>2859</v>
      </c>
      <c r="K1093" s="3" t="s">
        <v>4685</v>
      </c>
      <c r="L1093" s="3">
        <v>12</v>
      </c>
      <c r="M1093" s="5" t="s">
        <v>2860</v>
      </c>
      <c r="N1093" s="5" t="s">
        <v>4761</v>
      </c>
      <c r="O1093" s="85" t="s">
        <v>2860</v>
      </c>
    </row>
    <row r="1094" spans="1:15">
      <c r="A1094" s="2" t="s">
        <v>5762</v>
      </c>
      <c r="B1094" s="1"/>
      <c r="C1094" s="1"/>
      <c r="D1094" s="2" t="s">
        <v>5763</v>
      </c>
      <c r="E1094" s="2" t="s">
        <v>4664</v>
      </c>
      <c r="F1094" s="1" t="s">
        <v>2861</v>
      </c>
      <c r="G1094" s="3">
        <f t="shared" si="42"/>
        <v>227.47400000000002</v>
      </c>
      <c r="H1094" s="4">
        <v>41387</v>
      </c>
      <c r="I1094" s="3" t="s">
        <v>2831</v>
      </c>
      <c r="J1094" s="3" t="s">
        <v>2862</v>
      </c>
      <c r="K1094" s="3" t="s">
        <v>4685</v>
      </c>
      <c r="L1094" s="3">
        <v>13</v>
      </c>
      <c r="M1094" s="5" t="s">
        <v>2860</v>
      </c>
      <c r="N1094" s="5" t="s">
        <v>4757</v>
      </c>
      <c r="O1094" s="83" t="s">
        <v>1290</v>
      </c>
    </row>
    <row r="1095" spans="1:15">
      <c r="A1095" s="2" t="s">
        <v>5762</v>
      </c>
      <c r="B1095" s="1"/>
      <c r="C1095" s="1"/>
      <c r="D1095" s="2" t="s">
        <v>5763</v>
      </c>
      <c r="E1095" s="2" t="s">
        <v>4664</v>
      </c>
      <c r="F1095" s="1" t="s">
        <v>2863</v>
      </c>
      <c r="G1095" s="3">
        <f t="shared" si="42"/>
        <v>209.976</v>
      </c>
      <c r="H1095" s="4">
        <v>41387</v>
      </c>
      <c r="I1095" s="3" t="s">
        <v>2831</v>
      </c>
      <c r="J1095" s="3" t="s">
        <v>2864</v>
      </c>
      <c r="K1095" s="3" t="s">
        <v>4685</v>
      </c>
      <c r="L1095" s="3">
        <v>12</v>
      </c>
      <c r="M1095" s="5" t="s">
        <v>2865</v>
      </c>
      <c r="N1095" s="5" t="s">
        <v>4761</v>
      </c>
      <c r="O1095" s="83" t="s">
        <v>2865</v>
      </c>
    </row>
    <row r="1096" spans="1:15">
      <c r="A1096" s="2" t="s">
        <v>5762</v>
      </c>
      <c r="B1096" s="1"/>
      <c r="C1096" s="1"/>
      <c r="D1096" s="2" t="s">
        <v>5763</v>
      </c>
      <c r="E1096" s="2" t="s">
        <v>4664</v>
      </c>
      <c r="F1096" s="1" t="s">
        <v>2866</v>
      </c>
      <c r="G1096" s="3">
        <f t="shared" si="42"/>
        <v>104.988</v>
      </c>
      <c r="H1096" s="4">
        <v>41387</v>
      </c>
      <c r="I1096" s="3" t="s">
        <v>2831</v>
      </c>
      <c r="J1096" s="3" t="s">
        <v>2867</v>
      </c>
      <c r="K1096" s="3" t="s">
        <v>4685</v>
      </c>
      <c r="L1096" s="3">
        <v>6</v>
      </c>
      <c r="M1096" s="5" t="s">
        <v>2865</v>
      </c>
      <c r="N1096" s="5" t="s">
        <v>5151</v>
      </c>
      <c r="O1096" s="85" t="s">
        <v>1604</v>
      </c>
    </row>
    <row r="1097" spans="1:15">
      <c r="A1097" s="2" t="s">
        <v>5762</v>
      </c>
      <c r="B1097" s="1"/>
      <c r="C1097" s="1"/>
      <c r="D1097" s="2" t="s">
        <v>5763</v>
      </c>
      <c r="E1097" s="2" t="s">
        <v>4664</v>
      </c>
      <c r="F1097" s="1" t="s">
        <v>2868</v>
      </c>
      <c r="G1097" s="3">
        <f t="shared" si="42"/>
        <v>122.486</v>
      </c>
      <c r="H1097" s="4">
        <v>41387</v>
      </c>
      <c r="I1097" s="3" t="s">
        <v>5655</v>
      </c>
      <c r="J1097" s="3" t="s">
        <v>2869</v>
      </c>
      <c r="K1097" s="3" t="s">
        <v>4685</v>
      </c>
      <c r="L1097" s="3">
        <v>7</v>
      </c>
      <c r="M1097" s="5" t="s">
        <v>2865</v>
      </c>
      <c r="N1097" s="5" t="s">
        <v>5154</v>
      </c>
      <c r="O1097" s="85" t="s">
        <v>1605</v>
      </c>
    </row>
    <row r="1098" spans="1:15" s="28" customFormat="1">
      <c r="A1098" s="2" t="s">
        <v>3587</v>
      </c>
      <c r="B1098" s="1"/>
      <c r="C1098" s="1"/>
      <c r="D1098" s="2" t="s">
        <v>3588</v>
      </c>
      <c r="E1098" s="2" t="s">
        <v>4664</v>
      </c>
      <c r="F1098" s="1" t="s">
        <v>2870</v>
      </c>
      <c r="G1098" s="3">
        <f t="shared" si="42"/>
        <v>139.98400000000001</v>
      </c>
      <c r="H1098" s="4">
        <v>41387</v>
      </c>
      <c r="I1098" s="3" t="s">
        <v>5655</v>
      </c>
      <c r="J1098" s="3" t="s">
        <v>2871</v>
      </c>
      <c r="K1098" s="3" t="s">
        <v>4685</v>
      </c>
      <c r="L1098" s="3">
        <v>8</v>
      </c>
      <c r="M1098" s="5" t="s">
        <v>2872</v>
      </c>
      <c r="N1098" s="5" t="s">
        <v>2873</v>
      </c>
      <c r="O1098" s="85" t="s">
        <v>2872</v>
      </c>
    </row>
    <row r="1099" spans="1:15" s="28" customFormat="1">
      <c r="A1099" s="2" t="s">
        <v>5832</v>
      </c>
      <c r="B1099" s="1"/>
      <c r="C1099" s="1"/>
      <c r="D1099" s="2" t="s">
        <v>5833</v>
      </c>
      <c r="E1099" s="2" t="s">
        <v>4664</v>
      </c>
      <c r="F1099" s="1" t="s">
        <v>2875</v>
      </c>
      <c r="G1099" s="3">
        <f t="shared" si="42"/>
        <v>122.486</v>
      </c>
      <c r="H1099" s="4">
        <v>41387</v>
      </c>
      <c r="I1099" s="3" t="s">
        <v>1026</v>
      </c>
      <c r="J1099" s="3" t="s">
        <v>2876</v>
      </c>
      <c r="K1099" s="3" t="s">
        <v>4685</v>
      </c>
      <c r="L1099" s="3">
        <v>7</v>
      </c>
      <c r="M1099" s="5" t="s">
        <v>2877</v>
      </c>
      <c r="N1099" s="5" t="s">
        <v>1995</v>
      </c>
      <c r="O1099" s="85" t="s">
        <v>9764</v>
      </c>
    </row>
    <row r="1100" spans="1:15">
      <c r="A1100" s="2" t="s">
        <v>5872</v>
      </c>
      <c r="B1100" s="1"/>
      <c r="C1100" s="1"/>
      <c r="D1100" s="2" t="s">
        <v>5965</v>
      </c>
      <c r="E1100" s="2" t="s">
        <v>4664</v>
      </c>
      <c r="F1100" s="1" t="s">
        <v>2878</v>
      </c>
      <c r="G1100" s="3">
        <f t="shared" si="42"/>
        <v>87.490000000000009</v>
      </c>
      <c r="H1100" s="4">
        <v>41387</v>
      </c>
      <c r="I1100" s="3" t="s">
        <v>4692</v>
      </c>
      <c r="J1100" s="3" t="s">
        <v>2879</v>
      </c>
      <c r="K1100" s="3" t="s">
        <v>4685</v>
      </c>
      <c r="L1100" s="3">
        <v>5</v>
      </c>
      <c r="M1100" s="5" t="s">
        <v>2471</v>
      </c>
      <c r="N1100" s="5" t="s">
        <v>1955</v>
      </c>
      <c r="O1100" s="85" t="s">
        <v>1606</v>
      </c>
    </row>
    <row r="1101" spans="1:15">
      <c r="A1101" s="2" t="s">
        <v>5872</v>
      </c>
      <c r="B1101" s="1"/>
      <c r="C1101" s="1"/>
      <c r="D1101" s="2" t="s">
        <v>5965</v>
      </c>
      <c r="E1101" s="2" t="s">
        <v>4664</v>
      </c>
      <c r="F1101" s="1" t="s">
        <v>2880</v>
      </c>
      <c r="G1101" s="3">
        <f t="shared" si="42"/>
        <v>174.98000000000002</v>
      </c>
      <c r="H1101" s="4">
        <v>41387</v>
      </c>
      <c r="I1101" s="3" t="s">
        <v>4692</v>
      </c>
      <c r="J1101" s="3" t="s">
        <v>2881</v>
      </c>
      <c r="K1101" s="3" t="s">
        <v>4685</v>
      </c>
      <c r="L1101" s="3">
        <v>10</v>
      </c>
      <c r="M1101" s="5" t="s">
        <v>2882</v>
      </c>
      <c r="N1101" s="5" t="s">
        <v>4695</v>
      </c>
      <c r="O1101" s="85" t="s">
        <v>2882</v>
      </c>
    </row>
    <row r="1102" spans="1:15">
      <c r="A1102" s="2" t="s">
        <v>5872</v>
      </c>
      <c r="B1102" s="1"/>
      <c r="C1102" s="1"/>
      <c r="D1102" s="2" t="s">
        <v>5965</v>
      </c>
      <c r="E1102" s="2" t="s">
        <v>4664</v>
      </c>
      <c r="F1102" s="1" t="s">
        <v>2883</v>
      </c>
      <c r="G1102" s="3">
        <f t="shared" si="42"/>
        <v>174.98000000000002</v>
      </c>
      <c r="H1102" s="4">
        <v>41387</v>
      </c>
      <c r="I1102" s="3" t="s">
        <v>4692</v>
      </c>
      <c r="J1102" s="3" t="s">
        <v>2884</v>
      </c>
      <c r="K1102" s="3" t="s">
        <v>4685</v>
      </c>
      <c r="L1102" s="3">
        <v>10</v>
      </c>
      <c r="M1102" s="5" t="s">
        <v>2882</v>
      </c>
      <c r="N1102" s="5" t="s">
        <v>2474</v>
      </c>
      <c r="O1102" s="85" t="s">
        <v>1607</v>
      </c>
    </row>
    <row r="1103" spans="1:15">
      <c r="A1103" s="2" t="s">
        <v>5818</v>
      </c>
      <c r="B1103" s="1"/>
      <c r="C1103" s="1"/>
      <c r="D1103" s="2" t="s">
        <v>5819</v>
      </c>
      <c r="E1103" s="2" t="s">
        <v>4664</v>
      </c>
      <c r="F1103" s="1" t="s">
        <v>2885</v>
      </c>
      <c r="G1103" s="3">
        <f t="shared" si="42"/>
        <v>174.98000000000002</v>
      </c>
      <c r="H1103" s="4">
        <v>41387</v>
      </c>
      <c r="I1103" s="3" t="s">
        <v>4692</v>
      </c>
      <c r="J1103" s="3" t="s">
        <v>2886</v>
      </c>
      <c r="K1103" s="3" t="s">
        <v>4685</v>
      </c>
      <c r="L1103" s="3">
        <v>10</v>
      </c>
      <c r="M1103" s="5" t="s">
        <v>2887</v>
      </c>
      <c r="N1103" s="5" t="s">
        <v>2296</v>
      </c>
      <c r="O1103" s="85" t="s">
        <v>2887</v>
      </c>
    </row>
    <row r="1104" spans="1:15">
      <c r="A1104" s="2" t="s">
        <v>5818</v>
      </c>
      <c r="B1104" s="1"/>
      <c r="C1104" s="1"/>
      <c r="D1104" s="2" t="s">
        <v>5819</v>
      </c>
      <c r="E1104" s="2" t="s">
        <v>4664</v>
      </c>
      <c r="F1104" s="1" t="s">
        <v>2888</v>
      </c>
      <c r="G1104" s="3">
        <f t="shared" si="42"/>
        <v>192.47800000000001</v>
      </c>
      <c r="H1104" s="4">
        <v>41387</v>
      </c>
      <c r="I1104" s="3" t="s">
        <v>4692</v>
      </c>
      <c r="J1104" s="3" t="s">
        <v>2889</v>
      </c>
      <c r="K1104" s="3" t="s">
        <v>4685</v>
      </c>
      <c r="L1104" s="3">
        <v>11</v>
      </c>
      <c r="M1104" s="5" t="s">
        <v>2887</v>
      </c>
      <c r="N1104" s="5" t="s">
        <v>5024</v>
      </c>
      <c r="O1104" s="85" t="s">
        <v>1608</v>
      </c>
    </row>
    <row r="1105" spans="1:15" s="28" customFormat="1">
      <c r="A1105" s="2" t="s">
        <v>879</v>
      </c>
      <c r="B1105" s="1"/>
      <c r="C1105" s="1"/>
      <c r="D1105" s="1" t="s">
        <v>7102</v>
      </c>
      <c r="E1105" s="2" t="s">
        <v>711</v>
      </c>
      <c r="F1105" s="1" t="s">
        <v>2890</v>
      </c>
      <c r="G1105" s="3">
        <f t="shared" si="42"/>
        <v>69.992000000000004</v>
      </c>
      <c r="H1105" s="4">
        <v>41387</v>
      </c>
      <c r="I1105" s="3" t="s">
        <v>878</v>
      </c>
      <c r="J1105" s="3" t="s">
        <v>2891</v>
      </c>
      <c r="K1105" s="3" t="s">
        <v>1084</v>
      </c>
      <c r="L1105" s="3">
        <v>4</v>
      </c>
      <c r="M1105" s="5" t="s">
        <v>7103</v>
      </c>
      <c r="N1105" s="5" t="s">
        <v>7104</v>
      </c>
      <c r="O1105" s="83" t="s">
        <v>7103</v>
      </c>
    </row>
    <row r="1106" spans="1:15" s="28" customFormat="1">
      <c r="A1106" s="2" t="s">
        <v>2612</v>
      </c>
      <c r="B1106" s="1"/>
      <c r="C1106" s="1"/>
      <c r="D1106" s="2" t="s">
        <v>2613</v>
      </c>
      <c r="E1106" s="2" t="s">
        <v>4664</v>
      </c>
      <c r="F1106" s="1" t="s">
        <v>2892</v>
      </c>
      <c r="G1106" s="3">
        <f t="shared" si="42"/>
        <v>174.98000000000002</v>
      </c>
      <c r="H1106" s="4">
        <v>41387</v>
      </c>
      <c r="I1106" s="3" t="s">
        <v>4692</v>
      </c>
      <c r="J1106" s="3" t="s">
        <v>2893</v>
      </c>
      <c r="K1106" s="3" t="s">
        <v>4685</v>
      </c>
      <c r="L1106" s="3">
        <v>10</v>
      </c>
      <c r="M1106" s="5" t="s">
        <v>2894</v>
      </c>
      <c r="N1106" s="5" t="s">
        <v>2296</v>
      </c>
      <c r="O1106" s="85" t="s">
        <v>2894</v>
      </c>
    </row>
    <row r="1107" spans="1:15" s="28" customFormat="1">
      <c r="A1107" s="2" t="s">
        <v>2612</v>
      </c>
      <c r="B1107" s="1"/>
      <c r="C1107" s="1"/>
      <c r="D1107" s="2" t="s">
        <v>2613</v>
      </c>
      <c r="E1107" s="2" t="s">
        <v>4664</v>
      </c>
      <c r="F1107" s="1" t="s">
        <v>2895</v>
      </c>
      <c r="G1107" s="3">
        <f t="shared" si="42"/>
        <v>192.47800000000001</v>
      </c>
      <c r="H1107" s="4">
        <v>41387</v>
      </c>
      <c r="I1107" s="3" t="s">
        <v>4692</v>
      </c>
      <c r="J1107" s="3" t="s">
        <v>2896</v>
      </c>
      <c r="K1107" s="3" t="s">
        <v>4685</v>
      </c>
      <c r="L1107" s="3">
        <v>11</v>
      </c>
      <c r="M1107" s="5" t="s">
        <v>2894</v>
      </c>
      <c r="N1107" s="5" t="s">
        <v>5024</v>
      </c>
      <c r="O1107" s="85" t="s">
        <v>1609</v>
      </c>
    </row>
    <row r="1108" spans="1:15" s="28" customFormat="1">
      <c r="A1108" s="2" t="s">
        <v>5500</v>
      </c>
      <c r="B1108" s="1"/>
      <c r="C1108" s="1"/>
      <c r="D1108" s="2" t="s">
        <v>5501</v>
      </c>
      <c r="E1108" s="2" t="s">
        <v>4664</v>
      </c>
      <c r="F1108" s="1" t="s">
        <v>2897</v>
      </c>
      <c r="G1108" s="3">
        <f t="shared" si="42"/>
        <v>209.976</v>
      </c>
      <c r="H1108" s="4">
        <v>41387</v>
      </c>
      <c r="I1108" s="3" t="s">
        <v>5655</v>
      </c>
      <c r="J1108" s="3" t="s">
        <v>2898</v>
      </c>
      <c r="K1108" s="3" t="s">
        <v>4685</v>
      </c>
      <c r="L1108" s="3">
        <v>12</v>
      </c>
      <c r="M1108" s="5" t="s">
        <v>2899</v>
      </c>
      <c r="N1108" s="5" t="s">
        <v>4761</v>
      </c>
      <c r="O1108" s="85" t="s">
        <v>2899</v>
      </c>
    </row>
    <row r="1109" spans="1:15" s="28" customFormat="1">
      <c r="A1109" s="2" t="s">
        <v>5500</v>
      </c>
      <c r="B1109" s="1"/>
      <c r="C1109" s="1"/>
      <c r="D1109" s="2" t="s">
        <v>5501</v>
      </c>
      <c r="E1109" s="2" t="s">
        <v>4664</v>
      </c>
      <c r="F1109" s="1" t="s">
        <v>2900</v>
      </c>
      <c r="G1109" s="3">
        <f t="shared" si="42"/>
        <v>227.47400000000002</v>
      </c>
      <c r="H1109" s="4">
        <v>41387</v>
      </c>
      <c r="I1109" s="3" t="s">
        <v>5655</v>
      </c>
      <c r="J1109" s="3" t="s">
        <v>2901</v>
      </c>
      <c r="K1109" s="3" t="s">
        <v>4685</v>
      </c>
      <c r="L1109" s="3">
        <v>13</v>
      </c>
      <c r="M1109" s="5" t="s">
        <v>2899</v>
      </c>
      <c r="N1109" s="5" t="s">
        <v>4757</v>
      </c>
      <c r="O1109" s="85" t="s">
        <v>1582</v>
      </c>
    </row>
    <row r="1110" spans="1:15">
      <c r="A1110" s="2" t="s">
        <v>5500</v>
      </c>
      <c r="B1110" s="1"/>
      <c r="C1110" s="1"/>
      <c r="D1110" s="2" t="s">
        <v>6937</v>
      </c>
      <c r="E1110" s="2" t="s">
        <v>537</v>
      </c>
      <c r="F1110" s="1" t="s">
        <v>8309</v>
      </c>
      <c r="G1110" s="3">
        <f t="shared" si="42"/>
        <v>209.976</v>
      </c>
      <c r="H1110" s="4">
        <v>41387</v>
      </c>
      <c r="I1110" s="3" t="s">
        <v>5655</v>
      </c>
      <c r="J1110" s="3" t="s">
        <v>8310</v>
      </c>
      <c r="K1110" s="3" t="s">
        <v>1</v>
      </c>
      <c r="L1110" s="3">
        <v>12</v>
      </c>
      <c r="M1110" s="5" t="s">
        <v>7105</v>
      </c>
      <c r="N1110" s="5" t="s">
        <v>706</v>
      </c>
      <c r="O1110" s="85" t="s">
        <v>7105</v>
      </c>
    </row>
    <row r="1111" spans="1:15">
      <c r="A1111" s="2" t="s">
        <v>5500</v>
      </c>
      <c r="B1111" s="1"/>
      <c r="C1111" s="1"/>
      <c r="D1111" s="2" t="s">
        <v>5501</v>
      </c>
      <c r="E1111" s="2" t="s">
        <v>4664</v>
      </c>
      <c r="F1111" s="1" t="s">
        <v>2903</v>
      </c>
      <c r="G1111" s="3">
        <f t="shared" si="42"/>
        <v>227.47400000000002</v>
      </c>
      <c r="H1111" s="4">
        <v>41387</v>
      </c>
      <c r="I1111" s="3" t="s">
        <v>5655</v>
      </c>
      <c r="J1111" s="3" t="s">
        <v>2904</v>
      </c>
      <c r="K1111" s="3" t="s">
        <v>4685</v>
      </c>
      <c r="L1111" s="3">
        <v>13</v>
      </c>
      <c r="M1111" s="5" t="s">
        <v>2902</v>
      </c>
      <c r="N1111" s="5" t="s">
        <v>4757</v>
      </c>
      <c r="O1111" s="85" t="s">
        <v>1583</v>
      </c>
    </row>
    <row r="1112" spans="1:15">
      <c r="A1112" s="2" t="s">
        <v>5500</v>
      </c>
      <c r="B1112" s="1"/>
      <c r="C1112" s="1"/>
      <c r="D1112" s="2" t="s">
        <v>5501</v>
      </c>
      <c r="E1112" s="2" t="s">
        <v>4664</v>
      </c>
      <c r="F1112" s="1" t="s">
        <v>2905</v>
      </c>
      <c r="G1112" s="3">
        <f t="shared" si="42"/>
        <v>209.976</v>
      </c>
      <c r="H1112" s="4">
        <v>41387</v>
      </c>
      <c r="I1112" s="3" t="s">
        <v>5655</v>
      </c>
      <c r="J1112" s="3" t="s">
        <v>2906</v>
      </c>
      <c r="K1112" s="3" t="s">
        <v>4685</v>
      </c>
      <c r="L1112" s="3">
        <v>12</v>
      </c>
      <c r="M1112" s="5" t="s">
        <v>2907</v>
      </c>
      <c r="N1112" s="5" t="s">
        <v>4761</v>
      </c>
      <c r="O1112" s="85" t="s">
        <v>2907</v>
      </c>
    </row>
    <row r="1113" spans="1:15">
      <c r="A1113" s="2" t="s">
        <v>5500</v>
      </c>
      <c r="B1113" s="1"/>
      <c r="C1113" s="1"/>
      <c r="D1113" s="2" t="s">
        <v>5501</v>
      </c>
      <c r="E1113" s="2" t="s">
        <v>4664</v>
      </c>
      <c r="F1113" s="1" t="s">
        <v>2908</v>
      </c>
      <c r="G1113" s="3">
        <f t="shared" si="42"/>
        <v>87.490000000000009</v>
      </c>
      <c r="H1113" s="4">
        <v>41387</v>
      </c>
      <c r="I1113" s="3" t="s">
        <v>5655</v>
      </c>
      <c r="J1113" s="3" t="s">
        <v>2909</v>
      </c>
      <c r="K1113" s="3" t="s">
        <v>4685</v>
      </c>
      <c r="L1113" s="3">
        <v>5</v>
      </c>
      <c r="M1113" s="5" t="s">
        <v>2907</v>
      </c>
      <c r="N1113" s="5" t="s">
        <v>2910</v>
      </c>
      <c r="O1113" s="85" t="s">
        <v>1584</v>
      </c>
    </row>
    <row r="1114" spans="1:15">
      <c r="A1114" s="2" t="s">
        <v>5438</v>
      </c>
      <c r="B1114" s="1"/>
      <c r="C1114" s="1" t="s">
        <v>3552</v>
      </c>
      <c r="D1114" s="2" t="s">
        <v>5439</v>
      </c>
      <c r="E1114" s="2" t="s">
        <v>4664</v>
      </c>
      <c r="F1114" s="1" t="s">
        <v>2911</v>
      </c>
      <c r="G1114" s="3">
        <f t="shared" ref="G1114:G1128" si="43">17.52*L1114</f>
        <v>210.24</v>
      </c>
      <c r="H1114" s="4">
        <v>41387</v>
      </c>
      <c r="I1114" s="3" t="s">
        <v>4666</v>
      </c>
      <c r="J1114" s="3" t="s">
        <v>2912</v>
      </c>
      <c r="K1114" s="3" t="s">
        <v>4685</v>
      </c>
      <c r="L1114" s="3">
        <v>12</v>
      </c>
      <c r="M1114" s="5" t="s">
        <v>2913</v>
      </c>
      <c r="N1114" s="5" t="s">
        <v>4761</v>
      </c>
      <c r="O1114" s="85" t="s">
        <v>2913</v>
      </c>
    </row>
    <row r="1115" spans="1:15">
      <c r="A1115" s="2" t="s">
        <v>5438</v>
      </c>
      <c r="B1115" s="1"/>
      <c r="C1115" s="1" t="s">
        <v>3552</v>
      </c>
      <c r="D1115" s="2" t="s">
        <v>5439</v>
      </c>
      <c r="E1115" s="2" t="s">
        <v>4664</v>
      </c>
      <c r="F1115" s="1" t="s">
        <v>2914</v>
      </c>
      <c r="G1115" s="3">
        <f t="shared" si="43"/>
        <v>227.76</v>
      </c>
      <c r="H1115" s="4">
        <v>41387</v>
      </c>
      <c r="I1115" s="3" t="s">
        <v>4666</v>
      </c>
      <c r="J1115" s="3" t="s">
        <v>2915</v>
      </c>
      <c r="K1115" s="3" t="s">
        <v>4685</v>
      </c>
      <c r="L1115" s="3">
        <v>13</v>
      </c>
      <c r="M1115" s="5" t="s">
        <v>2913</v>
      </c>
      <c r="N1115" s="5" t="s">
        <v>4757</v>
      </c>
      <c r="O1115" s="85" t="s">
        <v>1610</v>
      </c>
    </row>
    <row r="1116" spans="1:15">
      <c r="A1116" s="2" t="s">
        <v>5438</v>
      </c>
      <c r="B1116" s="1"/>
      <c r="C1116" s="1" t="s">
        <v>3552</v>
      </c>
      <c r="D1116" s="2" t="s">
        <v>5439</v>
      </c>
      <c r="E1116" s="2" t="s">
        <v>4664</v>
      </c>
      <c r="F1116" s="1" t="s">
        <v>2916</v>
      </c>
      <c r="G1116" s="3">
        <f t="shared" si="43"/>
        <v>210.24</v>
      </c>
      <c r="H1116" s="4">
        <v>41387</v>
      </c>
      <c r="I1116" s="3" t="s">
        <v>4666</v>
      </c>
      <c r="J1116" s="3" t="s">
        <v>2917</v>
      </c>
      <c r="K1116" s="3" t="s">
        <v>4685</v>
      </c>
      <c r="L1116" s="3">
        <v>12</v>
      </c>
      <c r="M1116" s="5" t="s">
        <v>2918</v>
      </c>
      <c r="N1116" s="5" t="s">
        <v>4761</v>
      </c>
      <c r="O1116" s="85" t="s">
        <v>2918</v>
      </c>
    </row>
    <row r="1117" spans="1:15">
      <c r="A1117" s="2" t="s">
        <v>5438</v>
      </c>
      <c r="B1117" s="1"/>
      <c r="C1117" s="1" t="s">
        <v>3552</v>
      </c>
      <c r="D1117" s="2" t="s">
        <v>5439</v>
      </c>
      <c r="E1117" s="2" t="s">
        <v>4664</v>
      </c>
      <c r="F1117" s="1" t="s">
        <v>2919</v>
      </c>
      <c r="G1117" s="3">
        <f t="shared" si="43"/>
        <v>227.76</v>
      </c>
      <c r="H1117" s="4">
        <v>41387</v>
      </c>
      <c r="I1117" s="3" t="s">
        <v>1358</v>
      </c>
      <c r="J1117" s="3" t="s">
        <v>441</v>
      </c>
      <c r="K1117" s="3" t="s">
        <v>4685</v>
      </c>
      <c r="L1117" s="3">
        <v>13</v>
      </c>
      <c r="M1117" s="5" t="s">
        <v>2918</v>
      </c>
      <c r="N1117" s="5" t="s">
        <v>4757</v>
      </c>
      <c r="O1117" s="85" t="s">
        <v>1611</v>
      </c>
    </row>
    <row r="1118" spans="1:15">
      <c r="A1118" s="2" t="s">
        <v>4969</v>
      </c>
      <c r="B1118" s="1"/>
      <c r="C1118" s="1" t="s">
        <v>1417</v>
      </c>
      <c r="D1118" s="2" t="s">
        <v>5546</v>
      </c>
      <c r="E1118" s="2" t="s">
        <v>4664</v>
      </c>
      <c r="F1118" s="1" t="s">
        <v>2920</v>
      </c>
      <c r="G1118" s="3">
        <f t="shared" si="43"/>
        <v>210.24</v>
      </c>
      <c r="H1118" s="4">
        <v>41387</v>
      </c>
      <c r="I1118" s="3" t="s">
        <v>1416</v>
      </c>
      <c r="J1118" s="3" t="s">
        <v>2921</v>
      </c>
      <c r="K1118" s="3" t="s">
        <v>4685</v>
      </c>
      <c r="L1118" s="3">
        <v>12</v>
      </c>
      <c r="M1118" s="5" t="s">
        <v>2922</v>
      </c>
      <c r="N1118" s="5" t="s">
        <v>4761</v>
      </c>
      <c r="O1118" s="85" t="s">
        <v>2922</v>
      </c>
    </row>
    <row r="1119" spans="1:15" s="28" customFormat="1">
      <c r="A1119" s="2" t="s">
        <v>7106</v>
      </c>
      <c r="B1119" s="1"/>
      <c r="C1119" s="1"/>
      <c r="D1119" s="1" t="s">
        <v>7107</v>
      </c>
      <c r="E1119" s="2" t="s">
        <v>711</v>
      </c>
      <c r="F1119" s="1" t="s">
        <v>7108</v>
      </c>
      <c r="G1119" s="3">
        <f t="shared" si="43"/>
        <v>227.76</v>
      </c>
      <c r="H1119" s="4">
        <v>41387</v>
      </c>
      <c r="I1119" s="3" t="s">
        <v>7109</v>
      </c>
      <c r="J1119" s="3" t="s">
        <v>7110</v>
      </c>
      <c r="K1119" s="3" t="s">
        <v>6959</v>
      </c>
      <c r="L1119" s="3">
        <v>13</v>
      </c>
      <c r="M1119" s="5" t="s">
        <v>7111</v>
      </c>
      <c r="N1119" s="5" t="s">
        <v>6967</v>
      </c>
      <c r="O1119" s="83" t="s">
        <v>7112</v>
      </c>
    </row>
    <row r="1120" spans="1:15" s="28" customFormat="1">
      <c r="A1120" s="2" t="s">
        <v>4912</v>
      </c>
      <c r="B1120" s="1"/>
      <c r="C1120" s="1"/>
      <c r="D1120" s="2" t="s">
        <v>5546</v>
      </c>
      <c r="E1120" s="2" t="s">
        <v>4664</v>
      </c>
      <c r="F1120" s="1" t="s">
        <v>2923</v>
      </c>
      <c r="G1120" s="3">
        <f t="shared" si="43"/>
        <v>210.24</v>
      </c>
      <c r="H1120" s="4">
        <v>41387</v>
      </c>
      <c r="I1120" s="3" t="s">
        <v>5021</v>
      </c>
      <c r="J1120" s="3" t="s">
        <v>2924</v>
      </c>
      <c r="K1120" s="3" t="s">
        <v>4685</v>
      </c>
      <c r="L1120" s="3">
        <v>12</v>
      </c>
      <c r="M1120" s="5" t="s">
        <v>2925</v>
      </c>
      <c r="N1120" s="5" t="s">
        <v>4770</v>
      </c>
      <c r="O1120" s="85" t="s">
        <v>2925</v>
      </c>
    </row>
    <row r="1121" spans="1:15" s="28" customFormat="1">
      <c r="A1121" s="2" t="s">
        <v>7106</v>
      </c>
      <c r="B1121" s="1"/>
      <c r="C1121" s="1"/>
      <c r="D1121" s="1" t="s">
        <v>7107</v>
      </c>
      <c r="E1121" s="2" t="s">
        <v>711</v>
      </c>
      <c r="F1121" s="1" t="s">
        <v>7113</v>
      </c>
      <c r="G1121" s="3">
        <f t="shared" si="43"/>
        <v>227.76</v>
      </c>
      <c r="H1121" s="4">
        <v>41387</v>
      </c>
      <c r="I1121" s="3" t="s">
        <v>878</v>
      </c>
      <c r="J1121" s="3" t="s">
        <v>7114</v>
      </c>
      <c r="K1121" s="3" t="s">
        <v>1084</v>
      </c>
      <c r="L1121" s="3">
        <v>13</v>
      </c>
      <c r="M1121" s="5" t="s">
        <v>7115</v>
      </c>
      <c r="N1121" s="5" t="s">
        <v>6967</v>
      </c>
      <c r="O1121" s="83" t="s">
        <v>7116</v>
      </c>
    </row>
    <row r="1122" spans="1:15" s="28" customFormat="1">
      <c r="A1122" s="2" t="s">
        <v>4939</v>
      </c>
      <c r="B1122" s="1"/>
      <c r="C1122" s="1" t="s">
        <v>4941</v>
      </c>
      <c r="D1122" s="2" t="s">
        <v>3717</v>
      </c>
      <c r="E1122" s="2" t="s">
        <v>4664</v>
      </c>
      <c r="F1122" s="1" t="s">
        <v>2926</v>
      </c>
      <c r="G1122" s="3">
        <f t="shared" si="43"/>
        <v>70.08</v>
      </c>
      <c r="H1122" s="4">
        <v>41387</v>
      </c>
      <c r="I1122" s="3" t="s">
        <v>4692</v>
      </c>
      <c r="J1122" s="3" t="s">
        <v>1421</v>
      </c>
      <c r="K1122" s="3" t="s">
        <v>4685</v>
      </c>
      <c r="L1122" s="3">
        <v>4</v>
      </c>
      <c r="M1122" s="5" t="s">
        <v>1973</v>
      </c>
      <c r="N1122" s="5" t="s">
        <v>3182</v>
      </c>
      <c r="O1122" s="85" t="s">
        <v>1612</v>
      </c>
    </row>
    <row r="1123" spans="1:15" s="28" customFormat="1">
      <c r="A1123" s="2" t="s">
        <v>4907</v>
      </c>
      <c r="B1123" s="1"/>
      <c r="C1123" s="1"/>
      <c r="D1123" s="2" t="s">
        <v>5102</v>
      </c>
      <c r="E1123" s="2" t="s">
        <v>4664</v>
      </c>
      <c r="F1123" s="1" t="s">
        <v>2927</v>
      </c>
      <c r="G1123" s="3">
        <f t="shared" si="43"/>
        <v>175.2</v>
      </c>
      <c r="H1123" s="4">
        <v>41387</v>
      </c>
      <c r="I1123" s="3" t="s">
        <v>5021</v>
      </c>
      <c r="J1123" s="3" t="s">
        <v>2928</v>
      </c>
      <c r="K1123" s="3" t="s">
        <v>4685</v>
      </c>
      <c r="L1123" s="3">
        <v>10</v>
      </c>
      <c r="M1123" s="5" t="s">
        <v>2929</v>
      </c>
      <c r="N1123" s="5" t="s">
        <v>4695</v>
      </c>
      <c r="O1123" s="85" t="s">
        <v>2929</v>
      </c>
    </row>
    <row r="1124" spans="1:15">
      <c r="A1124" s="2" t="s">
        <v>4907</v>
      </c>
      <c r="B1124" s="1"/>
      <c r="C1124" s="1"/>
      <c r="D1124" s="1" t="s">
        <v>5102</v>
      </c>
      <c r="E1124" s="2" t="s">
        <v>711</v>
      </c>
      <c r="F1124" s="1" t="s">
        <v>7117</v>
      </c>
      <c r="G1124" s="3">
        <f t="shared" si="43"/>
        <v>175.2</v>
      </c>
      <c r="H1124" s="4">
        <v>41387</v>
      </c>
      <c r="I1124" s="3" t="s">
        <v>878</v>
      </c>
      <c r="J1124" s="3" t="s">
        <v>7118</v>
      </c>
      <c r="K1124" s="3" t="s">
        <v>1084</v>
      </c>
      <c r="L1124" s="3">
        <v>10</v>
      </c>
      <c r="M1124" s="5" t="s">
        <v>7119</v>
      </c>
      <c r="N1124" s="5" t="s">
        <v>5052</v>
      </c>
      <c r="O1124" s="83" t="s">
        <v>7120</v>
      </c>
    </row>
    <row r="1125" spans="1:15">
      <c r="A1125" s="2" t="s">
        <v>4907</v>
      </c>
      <c r="B1125" s="1"/>
      <c r="C1125" s="1"/>
      <c r="D1125" s="2" t="s">
        <v>5102</v>
      </c>
      <c r="E1125" s="2" t="s">
        <v>4664</v>
      </c>
      <c r="F1125" s="1" t="s">
        <v>2930</v>
      </c>
      <c r="G1125" s="3">
        <f t="shared" si="43"/>
        <v>210.24</v>
      </c>
      <c r="H1125" s="4">
        <v>41387</v>
      </c>
      <c r="I1125" s="3" t="s">
        <v>5021</v>
      </c>
      <c r="J1125" s="3" t="s">
        <v>6275</v>
      </c>
      <c r="K1125" s="3" t="s">
        <v>4685</v>
      </c>
      <c r="L1125" s="3">
        <v>12</v>
      </c>
      <c r="M1125" s="5" t="s">
        <v>2931</v>
      </c>
      <c r="N1125" s="5" t="s">
        <v>4761</v>
      </c>
      <c r="O1125" s="85" t="s">
        <v>2931</v>
      </c>
    </row>
    <row r="1126" spans="1:15">
      <c r="A1126" s="2" t="s">
        <v>4907</v>
      </c>
      <c r="B1126" s="1"/>
      <c r="C1126" s="1"/>
      <c r="D1126" s="2" t="s">
        <v>5102</v>
      </c>
      <c r="E1126" s="2" t="s">
        <v>4664</v>
      </c>
      <c r="F1126" s="1" t="s">
        <v>8293</v>
      </c>
      <c r="G1126" s="3">
        <f t="shared" si="43"/>
        <v>227.76</v>
      </c>
      <c r="H1126" s="4">
        <v>41387</v>
      </c>
      <c r="I1126" s="3" t="s">
        <v>878</v>
      </c>
      <c r="J1126" s="3" t="s">
        <v>893</v>
      </c>
      <c r="K1126" s="3" t="s">
        <v>4685</v>
      </c>
      <c r="L1126" s="3">
        <v>13</v>
      </c>
      <c r="M1126" s="5" t="s">
        <v>2931</v>
      </c>
      <c r="N1126" s="5" t="s">
        <v>4757</v>
      </c>
      <c r="O1126" s="85" t="s">
        <v>1613</v>
      </c>
    </row>
    <row r="1127" spans="1:15">
      <c r="A1127" s="2" t="s">
        <v>6542</v>
      </c>
      <c r="B1127" s="1"/>
      <c r="C1127" s="1"/>
      <c r="D1127" s="1" t="s">
        <v>7121</v>
      </c>
      <c r="E1127" s="2" t="s">
        <v>711</v>
      </c>
      <c r="F1127" s="1" t="s">
        <v>7122</v>
      </c>
      <c r="G1127" s="3">
        <f t="shared" si="43"/>
        <v>192.72</v>
      </c>
      <c r="H1127" s="4">
        <v>41387</v>
      </c>
      <c r="I1127" s="3" t="s">
        <v>540</v>
      </c>
      <c r="J1127" s="3" t="s">
        <v>7123</v>
      </c>
      <c r="K1127" s="3" t="s">
        <v>1084</v>
      </c>
      <c r="L1127" s="3">
        <v>11</v>
      </c>
      <c r="M1127" s="5" t="s">
        <v>2705</v>
      </c>
      <c r="N1127" s="5" t="s">
        <v>7124</v>
      </c>
      <c r="O1127" s="83" t="s">
        <v>7125</v>
      </c>
    </row>
    <row r="1128" spans="1:15" s="28" customFormat="1">
      <c r="A1128" s="2" t="s">
        <v>7126</v>
      </c>
      <c r="B1128" s="1"/>
      <c r="C1128" s="1"/>
      <c r="D1128" s="1" t="s">
        <v>7121</v>
      </c>
      <c r="E1128" s="2" t="s">
        <v>711</v>
      </c>
      <c r="F1128" s="1" t="s">
        <v>2932</v>
      </c>
      <c r="G1128" s="3">
        <f t="shared" si="43"/>
        <v>52.56</v>
      </c>
      <c r="H1128" s="4">
        <v>41387</v>
      </c>
      <c r="I1128" s="3" t="s">
        <v>540</v>
      </c>
      <c r="J1128" s="3" t="s">
        <v>2933</v>
      </c>
      <c r="K1128" s="3" t="s">
        <v>1084</v>
      </c>
      <c r="L1128" s="3">
        <v>3</v>
      </c>
      <c r="M1128" s="5" t="s">
        <v>7127</v>
      </c>
      <c r="N1128" s="5" t="s">
        <v>7128</v>
      </c>
      <c r="O1128" s="83" t="s">
        <v>7129</v>
      </c>
    </row>
    <row r="1129" spans="1:15" s="28" customFormat="1">
      <c r="A1129" s="2" t="s">
        <v>5481</v>
      </c>
      <c r="B1129" s="1"/>
      <c r="C1129" s="1"/>
      <c r="D1129" s="2" t="s">
        <v>5482</v>
      </c>
      <c r="E1129" s="2" t="s">
        <v>4664</v>
      </c>
      <c r="F1129" s="1" t="s">
        <v>2934</v>
      </c>
      <c r="G1129" s="3">
        <v>99.466999999999999</v>
      </c>
      <c r="H1129" s="4">
        <v>41387</v>
      </c>
      <c r="I1129" s="3" t="s">
        <v>11</v>
      </c>
      <c r="J1129" s="3" t="s">
        <v>8759</v>
      </c>
      <c r="K1129" s="3" t="s">
        <v>4668</v>
      </c>
      <c r="L1129" s="3" t="s">
        <v>5644</v>
      </c>
      <c r="M1129" s="5" t="s">
        <v>2935</v>
      </c>
      <c r="N1129" s="5" t="s">
        <v>2936</v>
      </c>
      <c r="O1129" s="85" t="s">
        <v>1614</v>
      </c>
    </row>
    <row r="1130" spans="1:15" s="28" customFormat="1">
      <c r="A1130" s="2" t="s">
        <v>5006</v>
      </c>
      <c r="B1130" s="1"/>
      <c r="C1130" s="1"/>
      <c r="D1130" s="1" t="s">
        <v>5007</v>
      </c>
      <c r="E1130" s="2" t="s">
        <v>711</v>
      </c>
      <c r="F1130" s="1" t="s">
        <v>7130</v>
      </c>
      <c r="G1130" s="3">
        <v>172.44900000000001</v>
      </c>
      <c r="H1130" s="4">
        <v>41387</v>
      </c>
      <c r="I1130" s="3" t="s">
        <v>540</v>
      </c>
      <c r="J1130" s="3" t="s">
        <v>7131</v>
      </c>
      <c r="K1130" s="3" t="s">
        <v>543</v>
      </c>
      <c r="L1130" s="3" t="s">
        <v>6206</v>
      </c>
      <c r="M1130" s="5" t="s">
        <v>2937</v>
      </c>
      <c r="N1130" s="5" t="s">
        <v>2938</v>
      </c>
      <c r="O1130" s="83" t="s">
        <v>7132</v>
      </c>
    </row>
    <row r="1131" spans="1:15" s="28" customFormat="1">
      <c r="A1131" s="2" t="s">
        <v>5006</v>
      </c>
      <c r="B1131" s="1"/>
      <c r="C1131" s="1"/>
      <c r="D1131" s="2" t="s">
        <v>5007</v>
      </c>
      <c r="E1131" s="2" t="s">
        <v>4664</v>
      </c>
      <c r="F1131" s="1" t="s">
        <v>2939</v>
      </c>
      <c r="G1131" s="3">
        <v>154.34800000000001</v>
      </c>
      <c r="H1131" s="4">
        <v>41387</v>
      </c>
      <c r="I1131" s="3" t="s">
        <v>7713</v>
      </c>
      <c r="J1131" s="3" t="s">
        <v>7869</v>
      </c>
      <c r="K1131" s="3" t="s">
        <v>4668</v>
      </c>
      <c r="L1131" s="3" t="s">
        <v>3823</v>
      </c>
      <c r="M1131" s="5" t="s">
        <v>2940</v>
      </c>
      <c r="N1131" s="5" t="s">
        <v>3871</v>
      </c>
      <c r="O1131" s="85" t="s">
        <v>1615</v>
      </c>
    </row>
    <row r="1132" spans="1:15">
      <c r="A1132" s="2" t="s">
        <v>3173</v>
      </c>
      <c r="B1132" s="1"/>
      <c r="C1132" s="1"/>
      <c r="D1132" s="2" t="s">
        <v>3174</v>
      </c>
      <c r="E1132" s="2" t="s">
        <v>4664</v>
      </c>
      <c r="F1132" s="1" t="s">
        <v>2941</v>
      </c>
      <c r="G1132" s="3">
        <v>45.835999999999999</v>
      </c>
      <c r="H1132" s="4">
        <v>41387</v>
      </c>
      <c r="I1132" s="3" t="s">
        <v>4666</v>
      </c>
      <c r="J1132" s="3" t="s">
        <v>2942</v>
      </c>
      <c r="K1132" s="3" t="s">
        <v>4668</v>
      </c>
      <c r="L1132" s="3" t="s">
        <v>2943</v>
      </c>
      <c r="M1132" s="5" t="s">
        <v>2944</v>
      </c>
      <c r="N1132" s="5" t="s">
        <v>2945</v>
      </c>
      <c r="O1132" s="85" t="s">
        <v>1616</v>
      </c>
    </row>
    <row r="1133" spans="1:15" s="28" customFormat="1">
      <c r="A1133" s="2" t="s">
        <v>5097</v>
      </c>
      <c r="B1133" s="1"/>
      <c r="C1133" s="1"/>
      <c r="D1133" s="2" t="s">
        <v>5366</v>
      </c>
      <c r="E1133" s="2" t="s">
        <v>4664</v>
      </c>
      <c r="F1133" s="1" t="s">
        <v>2946</v>
      </c>
      <c r="G1133" s="3">
        <v>155.096</v>
      </c>
      <c r="H1133" s="4">
        <v>41387</v>
      </c>
      <c r="I1133" s="3" t="s">
        <v>1493</v>
      </c>
      <c r="J1133" s="3" t="s">
        <v>2947</v>
      </c>
      <c r="K1133" s="3" t="s">
        <v>4668</v>
      </c>
      <c r="L1133" s="3" t="s">
        <v>3560</v>
      </c>
      <c r="M1133" s="5" t="s">
        <v>2948</v>
      </c>
      <c r="N1133" s="5" t="s">
        <v>2949</v>
      </c>
      <c r="O1133" s="85" t="s">
        <v>1585</v>
      </c>
    </row>
    <row r="1134" spans="1:15" s="28" customFormat="1">
      <c r="A1134" s="2" t="s">
        <v>5097</v>
      </c>
      <c r="B1134" s="1"/>
      <c r="C1134" s="1"/>
      <c r="D1134" s="2" t="s">
        <v>5366</v>
      </c>
      <c r="E1134" s="2" t="s">
        <v>4664</v>
      </c>
      <c r="F1134" s="1" t="s">
        <v>2950</v>
      </c>
      <c r="G1134" s="3">
        <v>140.16</v>
      </c>
      <c r="H1134" s="4">
        <v>41387</v>
      </c>
      <c r="I1134" s="3" t="s">
        <v>935</v>
      </c>
      <c r="J1134" s="3" t="s">
        <v>2951</v>
      </c>
      <c r="K1134" s="3" t="s">
        <v>4668</v>
      </c>
      <c r="L1134" s="3" t="s">
        <v>5891</v>
      </c>
      <c r="M1134" s="5" t="s">
        <v>2948</v>
      </c>
      <c r="N1134" s="5" t="s">
        <v>2952</v>
      </c>
      <c r="O1134" s="85" t="s">
        <v>1586</v>
      </c>
    </row>
    <row r="1135" spans="1:15">
      <c r="A1135" s="2" t="s">
        <v>5097</v>
      </c>
      <c r="B1135" s="1"/>
      <c r="C1135" s="1"/>
      <c r="D1135" s="2" t="s">
        <v>5366</v>
      </c>
      <c r="E1135" s="2" t="s">
        <v>4664</v>
      </c>
      <c r="F1135" s="1" t="s">
        <v>2953</v>
      </c>
      <c r="G1135" s="3">
        <v>140.16</v>
      </c>
      <c r="H1135" s="4">
        <v>41387</v>
      </c>
      <c r="I1135" s="3" t="s">
        <v>935</v>
      </c>
      <c r="J1135" s="3" t="s">
        <v>2954</v>
      </c>
      <c r="K1135" s="3" t="s">
        <v>4668</v>
      </c>
      <c r="L1135" s="3" t="s">
        <v>5891</v>
      </c>
      <c r="M1135" s="5" t="s">
        <v>2955</v>
      </c>
      <c r="N1135" s="5" t="s">
        <v>5893</v>
      </c>
      <c r="O1135" s="85" t="s">
        <v>1587</v>
      </c>
    </row>
    <row r="1136" spans="1:15" s="28" customFormat="1">
      <c r="A1136" s="2" t="s">
        <v>1380</v>
      </c>
      <c r="B1136" s="1"/>
      <c r="C1136" s="1"/>
      <c r="D1136" s="1" t="s">
        <v>1031</v>
      </c>
      <c r="E1136" s="2" t="s">
        <v>711</v>
      </c>
      <c r="F1136" s="1" t="s">
        <v>7133</v>
      </c>
      <c r="G1136" s="3">
        <v>140.16</v>
      </c>
      <c r="H1136" s="4">
        <v>41387</v>
      </c>
      <c r="I1136" s="3" t="s">
        <v>540</v>
      </c>
      <c r="J1136" s="3" t="s">
        <v>7134</v>
      </c>
      <c r="K1136" s="3" t="s">
        <v>7135</v>
      </c>
      <c r="L1136" s="3" t="s">
        <v>7136</v>
      </c>
      <c r="M1136" s="5" t="s">
        <v>7137</v>
      </c>
      <c r="N1136" s="5" t="s">
        <v>7138</v>
      </c>
      <c r="O1136" s="83" t="s">
        <v>7139</v>
      </c>
    </row>
    <row r="1137" spans="1:15" s="28" customFormat="1">
      <c r="A1137" s="2" t="s">
        <v>4953</v>
      </c>
      <c r="B1137" s="1"/>
      <c r="C1137" s="1"/>
      <c r="D1137" s="2" t="s">
        <v>4954</v>
      </c>
      <c r="E1137" s="2" t="s">
        <v>4664</v>
      </c>
      <c r="F1137" s="1" t="s">
        <v>2956</v>
      </c>
      <c r="G1137" s="3">
        <v>155.54900000000001</v>
      </c>
      <c r="H1137" s="4">
        <v>41387</v>
      </c>
      <c r="I1137" s="3" t="s">
        <v>4666</v>
      </c>
      <c r="J1137" s="3" t="s">
        <v>2957</v>
      </c>
      <c r="K1137" s="3" t="s">
        <v>4668</v>
      </c>
      <c r="L1137" s="3" t="s">
        <v>3438</v>
      </c>
      <c r="M1137" s="5" t="s">
        <v>2958</v>
      </c>
      <c r="N1137" s="5" t="s">
        <v>2959</v>
      </c>
      <c r="O1137" s="83" t="s">
        <v>1588</v>
      </c>
    </row>
    <row r="1138" spans="1:15">
      <c r="A1138" s="50" t="s">
        <v>2960</v>
      </c>
      <c r="B1138" s="1" t="s">
        <v>1263</v>
      </c>
      <c r="C1138" s="1"/>
      <c r="D1138" s="2" t="s">
        <v>2961</v>
      </c>
      <c r="E1138" s="2" t="s">
        <v>4664</v>
      </c>
      <c r="F1138" s="1" t="s">
        <v>2962</v>
      </c>
      <c r="G1138" s="3">
        <f>8.137*L1138</f>
        <v>97.644000000000005</v>
      </c>
      <c r="H1138" s="4">
        <v>41387</v>
      </c>
      <c r="I1138" s="3" t="s">
        <v>2963</v>
      </c>
      <c r="J1138" s="3" t="s">
        <v>2964</v>
      </c>
      <c r="K1138" s="3" t="s">
        <v>4685</v>
      </c>
      <c r="L1138" s="3">
        <v>12</v>
      </c>
      <c r="M1138" s="5" t="s">
        <v>2965</v>
      </c>
      <c r="N1138" s="5" t="s">
        <v>4761</v>
      </c>
      <c r="O1138" s="85" t="s">
        <v>2965</v>
      </c>
    </row>
    <row r="1139" spans="1:15" ht="14.25" customHeight="1">
      <c r="A1139" s="50" t="s">
        <v>2960</v>
      </c>
      <c r="B1139" s="1" t="s">
        <v>1263</v>
      </c>
      <c r="C1139" s="1"/>
      <c r="D1139" s="2" t="s">
        <v>2961</v>
      </c>
      <c r="E1139" s="2" t="s">
        <v>711</v>
      </c>
      <c r="F1139" s="58" t="s">
        <v>8300</v>
      </c>
      <c r="G1139" s="3">
        <f>8.137*L1139</f>
        <v>105.78100000000001</v>
      </c>
      <c r="H1139" s="4">
        <v>41387</v>
      </c>
      <c r="I1139" s="3" t="s">
        <v>2963</v>
      </c>
      <c r="J1139" s="3" t="s">
        <v>7154</v>
      </c>
      <c r="K1139" s="3" t="s">
        <v>1084</v>
      </c>
      <c r="L1139" s="3">
        <v>13</v>
      </c>
      <c r="M1139" s="5" t="s">
        <v>7155</v>
      </c>
      <c r="N1139" s="5" t="s">
        <v>707</v>
      </c>
      <c r="O1139" s="83" t="s">
        <v>7156</v>
      </c>
    </row>
    <row r="1140" spans="1:15">
      <c r="A1140" s="2" t="s">
        <v>4747</v>
      </c>
      <c r="B1140" s="1"/>
      <c r="C1140" s="1"/>
      <c r="D1140" s="2" t="s">
        <v>4748</v>
      </c>
      <c r="E1140" s="2" t="s">
        <v>4664</v>
      </c>
      <c r="F1140" s="1" t="s">
        <v>2966</v>
      </c>
      <c r="G1140" s="3">
        <v>156.291</v>
      </c>
      <c r="H1140" s="4">
        <v>41387</v>
      </c>
      <c r="I1140" s="3" t="s">
        <v>4666</v>
      </c>
      <c r="J1140" s="3" t="s">
        <v>2967</v>
      </c>
      <c r="K1140" s="3" t="s">
        <v>842</v>
      </c>
      <c r="L1140" s="3" t="s">
        <v>3823</v>
      </c>
      <c r="M1140" s="5" t="s">
        <v>2968</v>
      </c>
      <c r="N1140" s="5" t="s">
        <v>2969</v>
      </c>
      <c r="O1140" s="85" t="s">
        <v>1617</v>
      </c>
    </row>
    <row r="1141" spans="1:15">
      <c r="A1141" s="2" t="s">
        <v>921</v>
      </c>
      <c r="B1141" s="1"/>
      <c r="C1141" s="1"/>
      <c r="D1141" s="1" t="s">
        <v>1034</v>
      </c>
      <c r="E1141" s="2" t="s">
        <v>711</v>
      </c>
      <c r="F1141" s="1" t="s">
        <v>7140</v>
      </c>
      <c r="G1141" s="3">
        <v>103.38500000000001</v>
      </c>
      <c r="H1141" s="4">
        <v>41387</v>
      </c>
      <c r="I1141" s="3" t="s">
        <v>540</v>
      </c>
      <c r="J1141" s="3" t="s">
        <v>7141</v>
      </c>
      <c r="K1141" s="3" t="s">
        <v>543</v>
      </c>
      <c r="L1141" s="3" t="s">
        <v>5644</v>
      </c>
      <c r="M1141" s="5" t="s">
        <v>7142</v>
      </c>
      <c r="N1141" s="5" t="s">
        <v>2970</v>
      </c>
      <c r="O1141" s="83" t="s">
        <v>7143</v>
      </c>
    </row>
    <row r="1142" spans="1:15">
      <c r="A1142" s="2" t="s">
        <v>921</v>
      </c>
      <c r="B1142" s="1"/>
      <c r="C1142" s="1"/>
      <c r="D1142" s="1" t="s">
        <v>1034</v>
      </c>
      <c r="E1142" s="2" t="s">
        <v>711</v>
      </c>
      <c r="F1142" s="1" t="s">
        <v>2971</v>
      </c>
      <c r="G1142" s="3">
        <v>207.21299999999999</v>
      </c>
      <c r="H1142" s="4">
        <v>41387</v>
      </c>
      <c r="I1142" s="3" t="s">
        <v>540</v>
      </c>
      <c r="J1142" s="3" t="s">
        <v>7144</v>
      </c>
      <c r="K1142" s="3" t="s">
        <v>543</v>
      </c>
      <c r="L1142" s="3" t="s">
        <v>920</v>
      </c>
      <c r="M1142" s="5" t="s">
        <v>7145</v>
      </c>
      <c r="N1142" s="5" t="s">
        <v>7146</v>
      </c>
      <c r="O1142" s="83" t="s">
        <v>7147</v>
      </c>
    </row>
    <row r="1143" spans="1:15">
      <c r="A1143" s="50" t="s">
        <v>3038</v>
      </c>
      <c r="B1143" s="1" t="s">
        <v>5334</v>
      </c>
      <c r="C1143" s="1"/>
      <c r="D1143" s="2" t="s">
        <v>3039</v>
      </c>
      <c r="E1143" s="2" t="s">
        <v>3040</v>
      </c>
      <c r="F1143" s="1" t="s">
        <v>3041</v>
      </c>
      <c r="G1143" s="3">
        <f>35.474*L1143</f>
        <v>70.947999999999993</v>
      </c>
      <c r="H1143" s="4">
        <v>41388</v>
      </c>
      <c r="I1143" s="3" t="s">
        <v>3042</v>
      </c>
      <c r="J1143" s="3" t="s">
        <v>732</v>
      </c>
      <c r="K1143" s="3" t="s">
        <v>4685</v>
      </c>
      <c r="L1143" s="3">
        <v>2</v>
      </c>
      <c r="M1143" s="5" t="s">
        <v>3043</v>
      </c>
      <c r="N1143" s="5" t="s">
        <v>3044</v>
      </c>
      <c r="O1143" s="83" t="s">
        <v>1499</v>
      </c>
    </row>
    <row r="1144" spans="1:15" s="28" customFormat="1">
      <c r="A1144" s="30" t="s">
        <v>5042</v>
      </c>
      <c r="B1144" s="1"/>
      <c r="C1144" s="1"/>
      <c r="D1144" s="2" t="s">
        <v>4690</v>
      </c>
      <c r="E1144" s="9" t="s">
        <v>4406</v>
      </c>
      <c r="F1144" s="8" t="s">
        <v>2972</v>
      </c>
      <c r="G1144" s="3">
        <f t="shared" ref="G1144:G1149" si="44">18.708*L1144</f>
        <v>224.49599999999998</v>
      </c>
      <c r="H1144" s="4">
        <v>41388</v>
      </c>
      <c r="I1144" s="3" t="s">
        <v>1989</v>
      </c>
      <c r="J1144" s="3" t="s">
        <v>2973</v>
      </c>
      <c r="K1144" s="10" t="s">
        <v>4685</v>
      </c>
      <c r="L1144" s="3">
        <v>12</v>
      </c>
      <c r="M1144" s="5" t="s">
        <v>2974</v>
      </c>
      <c r="N1144" s="5" t="s">
        <v>4761</v>
      </c>
      <c r="O1144" s="85" t="s">
        <v>1568</v>
      </c>
    </row>
    <row r="1145" spans="1:15" s="28" customFormat="1">
      <c r="A1145" s="30" t="s">
        <v>5042</v>
      </c>
      <c r="B1145" s="1"/>
      <c r="C1145" s="1"/>
      <c r="D1145" s="2" t="s">
        <v>4690</v>
      </c>
      <c r="E1145" s="9" t="s">
        <v>4406</v>
      </c>
      <c r="F1145" s="8" t="s">
        <v>2975</v>
      </c>
      <c r="G1145" s="3">
        <f t="shared" si="44"/>
        <v>243.20399999999998</v>
      </c>
      <c r="H1145" s="4">
        <v>41388</v>
      </c>
      <c r="I1145" s="3" t="s">
        <v>4683</v>
      </c>
      <c r="J1145" s="3" t="s">
        <v>2976</v>
      </c>
      <c r="K1145" s="10" t="s">
        <v>4685</v>
      </c>
      <c r="L1145" s="3">
        <v>13</v>
      </c>
      <c r="M1145" s="5" t="s">
        <v>2974</v>
      </c>
      <c r="N1145" s="5" t="s">
        <v>4757</v>
      </c>
      <c r="O1145" s="85" t="s">
        <v>1569</v>
      </c>
    </row>
    <row r="1146" spans="1:15" s="28" customFormat="1">
      <c r="A1146" s="30" t="s">
        <v>5042</v>
      </c>
      <c r="B1146" s="1"/>
      <c r="C1146" s="1"/>
      <c r="D1146" s="2" t="s">
        <v>4690</v>
      </c>
      <c r="E1146" s="9" t="s">
        <v>4406</v>
      </c>
      <c r="F1146" s="8" t="s">
        <v>2977</v>
      </c>
      <c r="G1146" s="3">
        <f t="shared" si="44"/>
        <v>224.49599999999998</v>
      </c>
      <c r="H1146" s="4">
        <v>41388</v>
      </c>
      <c r="I1146" s="3" t="s">
        <v>4683</v>
      </c>
      <c r="J1146" s="3" t="s">
        <v>2978</v>
      </c>
      <c r="K1146" s="10" t="s">
        <v>4685</v>
      </c>
      <c r="L1146" s="3">
        <v>12</v>
      </c>
      <c r="M1146" s="5" t="s">
        <v>2979</v>
      </c>
      <c r="N1146" s="5" t="s">
        <v>4761</v>
      </c>
      <c r="O1146" s="85" t="s">
        <v>1570</v>
      </c>
    </row>
    <row r="1147" spans="1:15">
      <c r="A1147" s="30" t="s">
        <v>5042</v>
      </c>
      <c r="B1147" s="1"/>
      <c r="C1147" s="1"/>
      <c r="D1147" s="2" t="s">
        <v>4690</v>
      </c>
      <c r="E1147" s="9" t="s">
        <v>4406</v>
      </c>
      <c r="F1147" s="8" t="s">
        <v>2980</v>
      </c>
      <c r="G1147" s="3">
        <f t="shared" si="44"/>
        <v>243.20399999999998</v>
      </c>
      <c r="H1147" s="4">
        <v>41388</v>
      </c>
      <c r="I1147" s="3" t="s">
        <v>4683</v>
      </c>
      <c r="J1147" s="3" t="s">
        <v>2981</v>
      </c>
      <c r="K1147" s="10" t="s">
        <v>4685</v>
      </c>
      <c r="L1147" s="3">
        <v>13</v>
      </c>
      <c r="M1147" s="5" t="s">
        <v>2979</v>
      </c>
      <c r="N1147" s="5" t="s">
        <v>4757</v>
      </c>
      <c r="O1147" s="85" t="s">
        <v>1571</v>
      </c>
    </row>
    <row r="1148" spans="1:15" s="28" customFormat="1">
      <c r="A1148" s="30" t="s">
        <v>5042</v>
      </c>
      <c r="B1148" s="1"/>
      <c r="C1148" s="1"/>
      <c r="D1148" s="2" t="s">
        <v>4690</v>
      </c>
      <c r="E1148" s="9" t="s">
        <v>4406</v>
      </c>
      <c r="F1148" s="8" t="s">
        <v>2982</v>
      </c>
      <c r="G1148" s="3">
        <f t="shared" si="44"/>
        <v>187.07999999999998</v>
      </c>
      <c r="H1148" s="4">
        <v>41388</v>
      </c>
      <c r="I1148" s="3" t="s">
        <v>4683</v>
      </c>
      <c r="J1148" s="3" t="s">
        <v>2983</v>
      </c>
      <c r="K1148" s="10" t="s">
        <v>4685</v>
      </c>
      <c r="L1148" s="3">
        <v>10</v>
      </c>
      <c r="M1148" s="5" t="s">
        <v>2984</v>
      </c>
      <c r="N1148" s="5" t="s">
        <v>4695</v>
      </c>
      <c r="O1148" s="85" t="s">
        <v>1572</v>
      </c>
    </row>
    <row r="1149" spans="1:15" s="28" customFormat="1">
      <c r="A1149" s="30" t="s">
        <v>5042</v>
      </c>
      <c r="B1149" s="1"/>
      <c r="C1149" s="1"/>
      <c r="D1149" s="2" t="s">
        <v>4690</v>
      </c>
      <c r="E1149" s="9" t="s">
        <v>4406</v>
      </c>
      <c r="F1149" s="8" t="s">
        <v>2985</v>
      </c>
      <c r="G1149" s="3">
        <f t="shared" si="44"/>
        <v>187.07999999999998</v>
      </c>
      <c r="H1149" s="4">
        <v>41388</v>
      </c>
      <c r="I1149" s="3" t="s">
        <v>4683</v>
      </c>
      <c r="J1149" s="3" t="s">
        <v>2986</v>
      </c>
      <c r="K1149" s="10" t="s">
        <v>4685</v>
      </c>
      <c r="L1149" s="3">
        <v>10</v>
      </c>
      <c r="M1149" s="5" t="s">
        <v>2984</v>
      </c>
      <c r="N1149" s="5" t="s">
        <v>2474</v>
      </c>
      <c r="O1149" s="85" t="s">
        <v>1573</v>
      </c>
    </row>
    <row r="1150" spans="1:15" s="28" customFormat="1">
      <c r="A1150" s="2" t="s">
        <v>4680</v>
      </c>
      <c r="B1150" s="1"/>
      <c r="C1150" s="1"/>
      <c r="D1150" s="2" t="s">
        <v>4681</v>
      </c>
      <c r="E1150" s="9" t="s">
        <v>4406</v>
      </c>
      <c r="F1150" s="8" t="s">
        <v>2987</v>
      </c>
      <c r="G1150" s="3">
        <f t="shared" ref="G1150:G1172" si="45">29.101*L1150</f>
        <v>174.60599999999999</v>
      </c>
      <c r="H1150" s="4">
        <v>41389</v>
      </c>
      <c r="I1150" s="3" t="s">
        <v>1989</v>
      </c>
      <c r="J1150" s="3" t="s">
        <v>2988</v>
      </c>
      <c r="K1150" s="10" t="s">
        <v>4685</v>
      </c>
      <c r="L1150" s="3">
        <v>6</v>
      </c>
      <c r="M1150" s="5" t="s">
        <v>2989</v>
      </c>
      <c r="N1150" s="5" t="s">
        <v>4745</v>
      </c>
      <c r="O1150" s="85" t="s">
        <v>1521</v>
      </c>
    </row>
    <row r="1151" spans="1:15" s="28" customFormat="1">
      <c r="A1151" s="2" t="s">
        <v>4680</v>
      </c>
      <c r="B1151" s="1"/>
      <c r="C1151" s="1"/>
      <c r="D1151" s="2" t="s">
        <v>2417</v>
      </c>
      <c r="E1151" s="9" t="s">
        <v>4406</v>
      </c>
      <c r="F1151" s="8" t="s">
        <v>2990</v>
      </c>
      <c r="G1151" s="3">
        <f t="shared" si="45"/>
        <v>174.60599999999999</v>
      </c>
      <c r="H1151" s="4">
        <v>41389</v>
      </c>
      <c r="I1151" s="3" t="s">
        <v>4683</v>
      </c>
      <c r="J1151" s="3" t="s">
        <v>2991</v>
      </c>
      <c r="K1151" s="10" t="s">
        <v>4685</v>
      </c>
      <c r="L1151" s="3">
        <v>6</v>
      </c>
      <c r="M1151" s="5" t="s">
        <v>2989</v>
      </c>
      <c r="N1151" s="5" t="s">
        <v>2625</v>
      </c>
      <c r="O1151" s="85" t="s">
        <v>1522</v>
      </c>
    </row>
    <row r="1152" spans="1:15">
      <c r="A1152" s="2" t="s">
        <v>4680</v>
      </c>
      <c r="B1152" s="1"/>
      <c r="C1152" s="1"/>
      <c r="D1152" s="2" t="s">
        <v>2417</v>
      </c>
      <c r="E1152" s="9" t="s">
        <v>4406</v>
      </c>
      <c r="F1152" s="8" t="s">
        <v>2992</v>
      </c>
      <c r="G1152" s="3">
        <f t="shared" si="45"/>
        <v>174.60599999999999</v>
      </c>
      <c r="H1152" s="4">
        <v>41389</v>
      </c>
      <c r="I1152" s="3" t="s">
        <v>1989</v>
      </c>
      <c r="J1152" s="3" t="s">
        <v>2993</v>
      </c>
      <c r="K1152" s="10" t="s">
        <v>4685</v>
      </c>
      <c r="L1152" s="3">
        <v>6</v>
      </c>
      <c r="M1152" s="5" t="s">
        <v>2989</v>
      </c>
      <c r="N1152" s="5" t="s">
        <v>1992</v>
      </c>
      <c r="O1152" s="85" t="s">
        <v>1523</v>
      </c>
    </row>
    <row r="1153" spans="1:15">
      <c r="A1153" s="2" t="s">
        <v>6807</v>
      </c>
      <c r="B1153" s="1"/>
      <c r="C1153" s="1"/>
      <c r="D1153" s="1" t="s">
        <v>6808</v>
      </c>
      <c r="E1153" s="2" t="s">
        <v>6809</v>
      </c>
      <c r="F1153" s="1" t="s">
        <v>6810</v>
      </c>
      <c r="G1153" s="3">
        <f t="shared" si="45"/>
        <v>203.70699999999999</v>
      </c>
      <c r="H1153" s="4">
        <v>41389</v>
      </c>
      <c r="I1153" s="3" t="s">
        <v>6811</v>
      </c>
      <c r="J1153" s="3" t="s">
        <v>6812</v>
      </c>
      <c r="K1153" s="3" t="s">
        <v>6813</v>
      </c>
      <c r="L1153" s="3">
        <v>7</v>
      </c>
      <c r="M1153" s="5" t="s">
        <v>6814</v>
      </c>
      <c r="N1153" s="5" t="s">
        <v>6815</v>
      </c>
      <c r="O1153" s="83" t="s">
        <v>6816</v>
      </c>
    </row>
    <row r="1154" spans="1:15">
      <c r="A1154" s="2" t="s">
        <v>4680</v>
      </c>
      <c r="B1154" s="1"/>
      <c r="C1154" s="1"/>
      <c r="D1154" s="2" t="s">
        <v>2417</v>
      </c>
      <c r="E1154" s="9" t="s">
        <v>4406</v>
      </c>
      <c r="F1154" s="8" t="s">
        <v>2994</v>
      </c>
      <c r="G1154" s="3">
        <f t="shared" si="45"/>
        <v>174.60599999999999</v>
      </c>
      <c r="H1154" s="4">
        <v>41389</v>
      </c>
      <c r="I1154" s="3" t="s">
        <v>1989</v>
      </c>
      <c r="J1154" s="3" t="s">
        <v>2995</v>
      </c>
      <c r="K1154" s="10" t="s">
        <v>4685</v>
      </c>
      <c r="L1154" s="3">
        <v>6</v>
      </c>
      <c r="M1154" s="5" t="s">
        <v>2996</v>
      </c>
      <c r="N1154" s="5" t="s">
        <v>4745</v>
      </c>
      <c r="O1154" s="85" t="s">
        <v>1524</v>
      </c>
    </row>
    <row r="1155" spans="1:15" s="28" customFormat="1">
      <c r="A1155" s="2" t="s">
        <v>4680</v>
      </c>
      <c r="B1155" s="1"/>
      <c r="C1155" s="1"/>
      <c r="D1155" s="2" t="s">
        <v>2417</v>
      </c>
      <c r="E1155" s="9" t="s">
        <v>4406</v>
      </c>
      <c r="F1155" s="8" t="s">
        <v>2997</v>
      </c>
      <c r="G1155" s="3">
        <f t="shared" si="45"/>
        <v>174.60599999999999</v>
      </c>
      <c r="H1155" s="4">
        <v>41389</v>
      </c>
      <c r="I1155" s="3" t="s">
        <v>1989</v>
      </c>
      <c r="J1155" s="3" t="s">
        <v>2998</v>
      </c>
      <c r="K1155" s="10" t="s">
        <v>4685</v>
      </c>
      <c r="L1155" s="3">
        <v>6</v>
      </c>
      <c r="M1155" s="5" t="s">
        <v>2996</v>
      </c>
      <c r="N1155" s="5" t="s">
        <v>2625</v>
      </c>
      <c r="O1155" s="85" t="s">
        <v>1525</v>
      </c>
    </row>
    <row r="1156" spans="1:15" s="28" customFormat="1">
      <c r="A1156" s="2" t="s">
        <v>4680</v>
      </c>
      <c r="B1156" s="1"/>
      <c r="C1156" s="1"/>
      <c r="D1156" s="2" t="s">
        <v>2417</v>
      </c>
      <c r="E1156" s="9" t="s">
        <v>4406</v>
      </c>
      <c r="F1156" s="8" t="s">
        <v>2999</v>
      </c>
      <c r="G1156" s="3">
        <f t="shared" si="45"/>
        <v>174.60599999999999</v>
      </c>
      <c r="H1156" s="4">
        <v>41389</v>
      </c>
      <c r="I1156" s="3" t="s">
        <v>1989</v>
      </c>
      <c r="J1156" s="3" t="s">
        <v>3000</v>
      </c>
      <c r="K1156" s="10" t="s">
        <v>4685</v>
      </c>
      <c r="L1156" s="3">
        <v>6</v>
      </c>
      <c r="M1156" s="5" t="s">
        <v>2996</v>
      </c>
      <c r="N1156" s="5" t="s">
        <v>1992</v>
      </c>
      <c r="O1156" s="85" t="s">
        <v>1526</v>
      </c>
    </row>
    <row r="1157" spans="1:15">
      <c r="A1157" s="2" t="s">
        <v>4680</v>
      </c>
      <c r="B1157" s="1"/>
      <c r="C1157" s="1"/>
      <c r="D1157" s="2" t="s">
        <v>2417</v>
      </c>
      <c r="E1157" s="9" t="s">
        <v>4406</v>
      </c>
      <c r="F1157" s="8" t="s">
        <v>3001</v>
      </c>
      <c r="G1157" s="3">
        <f t="shared" si="45"/>
        <v>203.70699999999999</v>
      </c>
      <c r="H1157" s="4">
        <v>41389</v>
      </c>
      <c r="I1157" s="3" t="s">
        <v>1989</v>
      </c>
      <c r="J1157" s="3" t="s">
        <v>3002</v>
      </c>
      <c r="K1157" s="10" t="s">
        <v>4685</v>
      </c>
      <c r="L1157" s="3">
        <v>7</v>
      </c>
      <c r="M1157" s="5" t="s">
        <v>2996</v>
      </c>
      <c r="N1157" s="5" t="s">
        <v>1995</v>
      </c>
      <c r="O1157" s="85" t="s">
        <v>1527</v>
      </c>
    </row>
    <row r="1158" spans="1:15">
      <c r="A1158" s="2" t="s">
        <v>4680</v>
      </c>
      <c r="B1158" s="1"/>
      <c r="C1158" s="1"/>
      <c r="D1158" s="2" t="s">
        <v>2417</v>
      </c>
      <c r="E1158" s="9" t="s">
        <v>4406</v>
      </c>
      <c r="F1158" s="8" t="s">
        <v>3003</v>
      </c>
      <c r="G1158" s="3">
        <f t="shared" si="45"/>
        <v>174.60599999999999</v>
      </c>
      <c r="H1158" s="4">
        <v>41389</v>
      </c>
      <c r="I1158" s="3" t="s">
        <v>1989</v>
      </c>
      <c r="J1158" s="3" t="s">
        <v>3004</v>
      </c>
      <c r="K1158" s="10" t="s">
        <v>4685</v>
      </c>
      <c r="L1158" s="3">
        <v>6</v>
      </c>
      <c r="M1158" s="5" t="s">
        <v>3005</v>
      </c>
      <c r="N1158" s="5" t="s">
        <v>4745</v>
      </c>
      <c r="O1158" s="85" t="s">
        <v>1528</v>
      </c>
    </row>
    <row r="1159" spans="1:15">
      <c r="A1159" s="2" t="s">
        <v>4680</v>
      </c>
      <c r="B1159" s="1"/>
      <c r="C1159" s="1"/>
      <c r="D1159" s="2" t="s">
        <v>2417</v>
      </c>
      <c r="E1159" s="9" t="s">
        <v>4406</v>
      </c>
      <c r="F1159" s="8" t="s">
        <v>3006</v>
      </c>
      <c r="G1159" s="3">
        <f t="shared" si="45"/>
        <v>174.60599999999999</v>
      </c>
      <c r="H1159" s="4">
        <v>41389</v>
      </c>
      <c r="I1159" s="3" t="s">
        <v>1989</v>
      </c>
      <c r="J1159" s="3" t="s">
        <v>3007</v>
      </c>
      <c r="K1159" s="10" t="s">
        <v>4685</v>
      </c>
      <c r="L1159" s="3">
        <v>6</v>
      </c>
      <c r="M1159" s="5" t="s">
        <v>3005</v>
      </c>
      <c r="N1159" s="5" t="s">
        <v>2625</v>
      </c>
      <c r="O1159" s="85" t="s">
        <v>1529</v>
      </c>
    </row>
    <row r="1160" spans="1:15">
      <c r="A1160" s="2" t="s">
        <v>4680</v>
      </c>
      <c r="B1160" s="1"/>
      <c r="C1160" s="1"/>
      <c r="D1160" s="2" t="s">
        <v>2417</v>
      </c>
      <c r="E1160" s="9" t="s">
        <v>4406</v>
      </c>
      <c r="F1160" s="8" t="s">
        <v>3008</v>
      </c>
      <c r="G1160" s="3">
        <f t="shared" si="45"/>
        <v>174.60599999999999</v>
      </c>
      <c r="H1160" s="4">
        <v>41389</v>
      </c>
      <c r="I1160" s="3" t="s">
        <v>1989</v>
      </c>
      <c r="J1160" s="3" t="s">
        <v>3009</v>
      </c>
      <c r="K1160" s="10" t="s">
        <v>4685</v>
      </c>
      <c r="L1160" s="3">
        <v>6</v>
      </c>
      <c r="M1160" s="5" t="s">
        <v>3005</v>
      </c>
      <c r="N1160" s="5" t="s">
        <v>1992</v>
      </c>
      <c r="O1160" s="85" t="s">
        <v>1530</v>
      </c>
    </row>
    <row r="1161" spans="1:15" s="28" customFormat="1">
      <c r="A1161" s="2" t="s">
        <v>6807</v>
      </c>
      <c r="B1161" s="1"/>
      <c r="C1161" s="1"/>
      <c r="D1161" s="1" t="s">
        <v>6817</v>
      </c>
      <c r="E1161" s="2" t="s">
        <v>6809</v>
      </c>
      <c r="F1161" s="1" t="s">
        <v>6818</v>
      </c>
      <c r="G1161" s="3">
        <f t="shared" si="45"/>
        <v>203.70699999999999</v>
      </c>
      <c r="H1161" s="4">
        <v>41389</v>
      </c>
      <c r="I1161" s="3" t="s">
        <v>6819</v>
      </c>
      <c r="J1161" s="3" t="s">
        <v>6820</v>
      </c>
      <c r="K1161" s="3" t="s">
        <v>6821</v>
      </c>
      <c r="L1161" s="3">
        <v>7</v>
      </c>
      <c r="M1161" s="5" t="s">
        <v>6822</v>
      </c>
      <c r="N1161" s="5" t="s">
        <v>6823</v>
      </c>
      <c r="O1161" s="83" t="s">
        <v>6824</v>
      </c>
    </row>
    <row r="1162" spans="1:15">
      <c r="A1162" s="2" t="s">
        <v>4680</v>
      </c>
      <c r="B1162" s="1"/>
      <c r="C1162" s="1"/>
      <c r="D1162" s="2" t="s">
        <v>2417</v>
      </c>
      <c r="E1162" s="9" t="s">
        <v>4406</v>
      </c>
      <c r="F1162" s="8" t="s">
        <v>3010</v>
      </c>
      <c r="G1162" s="3">
        <f t="shared" si="45"/>
        <v>174.60599999999999</v>
      </c>
      <c r="H1162" s="4">
        <v>41389</v>
      </c>
      <c r="I1162" s="3" t="s">
        <v>1989</v>
      </c>
      <c r="J1162" s="3" t="s">
        <v>3011</v>
      </c>
      <c r="K1162" s="10" t="s">
        <v>4685</v>
      </c>
      <c r="L1162" s="3">
        <v>6</v>
      </c>
      <c r="M1162" s="5" t="s">
        <v>3012</v>
      </c>
      <c r="N1162" s="5" t="s">
        <v>4745</v>
      </c>
      <c r="O1162" s="85" t="s">
        <v>1531</v>
      </c>
    </row>
    <row r="1163" spans="1:15" s="28" customFormat="1" ht="13.5" customHeight="1">
      <c r="A1163" s="2" t="s">
        <v>4680</v>
      </c>
      <c r="B1163" s="1"/>
      <c r="C1163" s="1"/>
      <c r="D1163" s="2" t="s">
        <v>2417</v>
      </c>
      <c r="E1163" s="9" t="s">
        <v>4406</v>
      </c>
      <c r="F1163" s="8" t="s">
        <v>3013</v>
      </c>
      <c r="G1163" s="3">
        <f t="shared" si="45"/>
        <v>174.60599999999999</v>
      </c>
      <c r="H1163" s="4">
        <v>41389</v>
      </c>
      <c r="I1163" s="3" t="s">
        <v>1989</v>
      </c>
      <c r="J1163" s="3" t="s">
        <v>3014</v>
      </c>
      <c r="K1163" s="10" t="s">
        <v>4685</v>
      </c>
      <c r="L1163" s="3">
        <v>6</v>
      </c>
      <c r="M1163" s="5" t="s">
        <v>3012</v>
      </c>
      <c r="N1163" s="5" t="s">
        <v>2625</v>
      </c>
      <c r="O1163" s="83" t="s">
        <v>1532</v>
      </c>
    </row>
    <row r="1164" spans="1:15" ht="13.5" customHeight="1">
      <c r="A1164" s="2" t="s">
        <v>4680</v>
      </c>
      <c r="B1164" s="1"/>
      <c r="C1164" s="1"/>
      <c r="D1164" s="2" t="s">
        <v>2417</v>
      </c>
      <c r="E1164" s="9" t="s">
        <v>4406</v>
      </c>
      <c r="F1164" s="8" t="s">
        <v>3015</v>
      </c>
      <c r="G1164" s="3">
        <f t="shared" si="45"/>
        <v>174.60599999999999</v>
      </c>
      <c r="H1164" s="4">
        <v>41389</v>
      </c>
      <c r="I1164" s="3" t="s">
        <v>1989</v>
      </c>
      <c r="J1164" s="3" t="s">
        <v>3016</v>
      </c>
      <c r="K1164" s="10" t="s">
        <v>4685</v>
      </c>
      <c r="L1164" s="3">
        <v>6</v>
      </c>
      <c r="M1164" s="5" t="s">
        <v>3012</v>
      </c>
      <c r="N1164" s="5" t="s">
        <v>1992</v>
      </c>
      <c r="O1164" s="85" t="s">
        <v>1533</v>
      </c>
    </row>
    <row r="1165" spans="1:15" s="28" customFormat="1" ht="13.5" customHeight="1">
      <c r="A1165" s="2" t="s">
        <v>4680</v>
      </c>
      <c r="B1165" s="1"/>
      <c r="C1165" s="1"/>
      <c r="D1165" s="2" t="s">
        <v>2417</v>
      </c>
      <c r="E1165" s="9" t="s">
        <v>4406</v>
      </c>
      <c r="F1165" s="8" t="s">
        <v>3017</v>
      </c>
      <c r="G1165" s="3">
        <f t="shared" si="45"/>
        <v>203.70699999999999</v>
      </c>
      <c r="H1165" s="4">
        <v>41389</v>
      </c>
      <c r="I1165" s="3" t="s">
        <v>1989</v>
      </c>
      <c r="J1165" s="3" t="s">
        <v>3018</v>
      </c>
      <c r="K1165" s="10" t="s">
        <v>4685</v>
      </c>
      <c r="L1165" s="3">
        <v>7</v>
      </c>
      <c r="M1165" s="5" t="s">
        <v>3012</v>
      </c>
      <c r="N1165" s="5" t="s">
        <v>1995</v>
      </c>
      <c r="O1165" s="85" t="s">
        <v>1534</v>
      </c>
    </row>
    <row r="1166" spans="1:15" ht="13.5" customHeight="1">
      <c r="A1166" s="2" t="s">
        <v>4680</v>
      </c>
      <c r="B1166" s="1"/>
      <c r="C1166" s="1"/>
      <c r="D1166" s="2" t="s">
        <v>2417</v>
      </c>
      <c r="E1166" s="9" t="s">
        <v>4406</v>
      </c>
      <c r="F1166" s="8" t="s">
        <v>3019</v>
      </c>
      <c r="G1166" s="3">
        <f t="shared" si="45"/>
        <v>174.60599999999999</v>
      </c>
      <c r="H1166" s="4">
        <v>41389</v>
      </c>
      <c r="I1166" s="3" t="s">
        <v>1989</v>
      </c>
      <c r="J1166" s="3" t="s">
        <v>3020</v>
      </c>
      <c r="K1166" s="10" t="s">
        <v>4685</v>
      </c>
      <c r="L1166" s="3">
        <v>6</v>
      </c>
      <c r="M1166" s="5" t="s">
        <v>3021</v>
      </c>
      <c r="N1166" s="5" t="s">
        <v>4745</v>
      </c>
      <c r="O1166" s="85" t="s">
        <v>1535</v>
      </c>
    </row>
    <row r="1167" spans="1:15" ht="13.5" customHeight="1">
      <c r="A1167" s="2" t="s">
        <v>4680</v>
      </c>
      <c r="B1167" s="1"/>
      <c r="C1167" s="1"/>
      <c r="D1167" s="2" t="s">
        <v>2417</v>
      </c>
      <c r="E1167" s="9" t="s">
        <v>4406</v>
      </c>
      <c r="F1167" s="8" t="s">
        <v>3022</v>
      </c>
      <c r="G1167" s="3">
        <f t="shared" si="45"/>
        <v>174.60599999999999</v>
      </c>
      <c r="H1167" s="4">
        <v>41389</v>
      </c>
      <c r="I1167" s="3" t="s">
        <v>1989</v>
      </c>
      <c r="J1167" s="3" t="s">
        <v>3023</v>
      </c>
      <c r="K1167" s="10" t="s">
        <v>4685</v>
      </c>
      <c r="L1167" s="3">
        <v>6</v>
      </c>
      <c r="M1167" s="5" t="s">
        <v>3021</v>
      </c>
      <c r="N1167" s="5" t="s">
        <v>2625</v>
      </c>
      <c r="O1167" s="85" t="s">
        <v>1536</v>
      </c>
    </row>
    <row r="1168" spans="1:15" s="28" customFormat="1" ht="13.5" customHeight="1">
      <c r="A1168" s="2" t="s">
        <v>4680</v>
      </c>
      <c r="B1168" s="1"/>
      <c r="C1168" s="1"/>
      <c r="D1168" s="2" t="s">
        <v>2417</v>
      </c>
      <c r="E1168" s="9" t="s">
        <v>4406</v>
      </c>
      <c r="F1168" s="8" t="s">
        <v>3024</v>
      </c>
      <c r="G1168" s="3">
        <f t="shared" si="45"/>
        <v>174.60599999999999</v>
      </c>
      <c r="H1168" s="4">
        <v>41389</v>
      </c>
      <c r="I1168" s="3" t="s">
        <v>1989</v>
      </c>
      <c r="J1168" s="3" t="s">
        <v>3025</v>
      </c>
      <c r="K1168" s="10" t="s">
        <v>4685</v>
      </c>
      <c r="L1168" s="3">
        <v>6</v>
      </c>
      <c r="M1168" s="5" t="s">
        <v>3021</v>
      </c>
      <c r="N1168" s="5" t="s">
        <v>1992</v>
      </c>
      <c r="O1168" s="85" t="s">
        <v>1537</v>
      </c>
    </row>
    <row r="1169" spans="1:15" s="28" customFormat="1" ht="13.5" customHeight="1">
      <c r="A1169" s="2" t="s">
        <v>4680</v>
      </c>
      <c r="B1169" s="1"/>
      <c r="C1169" s="1"/>
      <c r="D1169" s="2" t="s">
        <v>2417</v>
      </c>
      <c r="E1169" s="9" t="s">
        <v>4406</v>
      </c>
      <c r="F1169" s="8" t="s">
        <v>3026</v>
      </c>
      <c r="G1169" s="3">
        <f t="shared" si="45"/>
        <v>203.70699999999999</v>
      </c>
      <c r="H1169" s="4">
        <v>41389</v>
      </c>
      <c r="I1169" s="3" t="s">
        <v>1989</v>
      </c>
      <c r="J1169" s="3" t="s">
        <v>3027</v>
      </c>
      <c r="K1169" s="10" t="s">
        <v>4685</v>
      </c>
      <c r="L1169" s="3">
        <v>7</v>
      </c>
      <c r="M1169" s="5" t="s">
        <v>3021</v>
      </c>
      <c r="N1169" s="5" t="s">
        <v>1995</v>
      </c>
      <c r="O1169" s="85" t="s">
        <v>1538</v>
      </c>
    </row>
    <row r="1170" spans="1:15">
      <c r="A1170" s="2" t="s">
        <v>4680</v>
      </c>
      <c r="B1170" s="1"/>
      <c r="C1170" s="1"/>
      <c r="D1170" s="2" t="s">
        <v>2417</v>
      </c>
      <c r="E1170" s="9" t="s">
        <v>4406</v>
      </c>
      <c r="F1170" s="8" t="s">
        <v>3028</v>
      </c>
      <c r="G1170" s="3">
        <f t="shared" si="45"/>
        <v>145.505</v>
      </c>
      <c r="H1170" s="4">
        <v>41389</v>
      </c>
      <c r="I1170" s="3" t="s">
        <v>1989</v>
      </c>
      <c r="J1170" s="3" t="s">
        <v>3029</v>
      </c>
      <c r="K1170" s="10" t="s">
        <v>4685</v>
      </c>
      <c r="L1170" s="3">
        <v>5</v>
      </c>
      <c r="M1170" s="5" t="s">
        <v>3030</v>
      </c>
      <c r="N1170" s="5" t="s">
        <v>3031</v>
      </c>
      <c r="O1170" s="85" t="s">
        <v>1539</v>
      </c>
    </row>
    <row r="1171" spans="1:15" s="28" customFormat="1" ht="13.5" customHeight="1">
      <c r="A1171" s="2" t="s">
        <v>4680</v>
      </c>
      <c r="B1171" s="1"/>
      <c r="C1171" s="1"/>
      <c r="D1171" s="2" t="s">
        <v>2417</v>
      </c>
      <c r="E1171" s="9" t="s">
        <v>4406</v>
      </c>
      <c r="F1171" s="8" t="s">
        <v>3032</v>
      </c>
      <c r="G1171" s="3">
        <f t="shared" si="45"/>
        <v>174.60599999999999</v>
      </c>
      <c r="H1171" s="4">
        <v>41389</v>
      </c>
      <c r="I1171" s="3" t="s">
        <v>1989</v>
      </c>
      <c r="J1171" s="3" t="s">
        <v>3033</v>
      </c>
      <c r="K1171" s="10" t="s">
        <v>4685</v>
      </c>
      <c r="L1171" s="3">
        <v>6</v>
      </c>
      <c r="M1171" s="5" t="s">
        <v>3034</v>
      </c>
      <c r="N1171" s="5" t="s">
        <v>2625</v>
      </c>
      <c r="O1171" s="85" t="s">
        <v>1540</v>
      </c>
    </row>
    <row r="1172" spans="1:15" ht="13.5" customHeight="1">
      <c r="A1172" s="2" t="s">
        <v>4680</v>
      </c>
      <c r="B1172" s="1"/>
      <c r="C1172" s="1"/>
      <c r="D1172" s="2" t="s">
        <v>2417</v>
      </c>
      <c r="E1172" s="9" t="s">
        <v>4406</v>
      </c>
      <c r="F1172" s="8" t="s">
        <v>3035</v>
      </c>
      <c r="G1172" s="3">
        <f t="shared" si="45"/>
        <v>174.60599999999999</v>
      </c>
      <c r="H1172" s="4">
        <v>41389</v>
      </c>
      <c r="I1172" s="3" t="s">
        <v>1989</v>
      </c>
      <c r="J1172" s="3" t="s">
        <v>3036</v>
      </c>
      <c r="K1172" s="10" t="s">
        <v>4685</v>
      </c>
      <c r="L1172" s="3">
        <v>6</v>
      </c>
      <c r="M1172" s="5" t="s">
        <v>3037</v>
      </c>
      <c r="N1172" s="5" t="s">
        <v>4745</v>
      </c>
      <c r="O1172" s="85" t="s">
        <v>1541</v>
      </c>
    </row>
    <row r="1173" spans="1:15">
      <c r="A1173" s="2" t="s">
        <v>5182</v>
      </c>
      <c r="B1173" s="1"/>
      <c r="C1173" s="1"/>
      <c r="D1173" s="1" t="s">
        <v>900</v>
      </c>
      <c r="E1173" s="2" t="s">
        <v>711</v>
      </c>
      <c r="F1173" s="1" t="s">
        <v>7148</v>
      </c>
      <c r="G1173" s="3">
        <f>17.52*L1173</f>
        <v>35.04</v>
      </c>
      <c r="H1173" s="4">
        <v>41390</v>
      </c>
      <c r="I1173" s="3" t="s">
        <v>7149</v>
      </c>
      <c r="J1173" s="3" t="s">
        <v>7150</v>
      </c>
      <c r="K1173" s="3" t="s">
        <v>6959</v>
      </c>
      <c r="L1173" s="3">
        <v>2</v>
      </c>
      <c r="M1173" s="5" t="s">
        <v>7151</v>
      </c>
      <c r="N1173" s="5" t="s">
        <v>7152</v>
      </c>
      <c r="O1173" s="83" t="s">
        <v>7153</v>
      </c>
    </row>
    <row r="1174" spans="1:15" ht="13.5" customHeight="1">
      <c r="A1174" s="2" t="s">
        <v>2612</v>
      </c>
      <c r="B1174" s="1"/>
      <c r="C1174" s="1"/>
      <c r="D1174" s="2" t="s">
        <v>2613</v>
      </c>
      <c r="E1174" s="2" t="s">
        <v>4664</v>
      </c>
      <c r="F1174" s="1" t="s">
        <v>3045</v>
      </c>
      <c r="G1174" s="3">
        <f>17.498*L1174</f>
        <v>69.992000000000004</v>
      </c>
      <c r="H1174" s="4">
        <v>41390</v>
      </c>
      <c r="I1174" s="3" t="s">
        <v>4692</v>
      </c>
      <c r="J1174" s="3" t="s">
        <v>3046</v>
      </c>
      <c r="K1174" s="3" t="s">
        <v>4685</v>
      </c>
      <c r="L1174" s="3">
        <v>4</v>
      </c>
      <c r="M1174" s="5" t="s">
        <v>3047</v>
      </c>
      <c r="N1174" s="5" t="s">
        <v>6040</v>
      </c>
      <c r="O1174" s="85" t="s">
        <v>3047</v>
      </c>
    </row>
    <row r="1175" spans="1:15">
      <c r="A1175" s="50" t="s">
        <v>3048</v>
      </c>
      <c r="B1175" s="1"/>
      <c r="C1175" s="1"/>
      <c r="D1175" s="2" t="s">
        <v>3151</v>
      </c>
      <c r="E1175" s="2" t="s">
        <v>4664</v>
      </c>
      <c r="F1175" s="1" t="s">
        <v>3049</v>
      </c>
      <c r="G1175" s="3">
        <f>17.712*L1175</f>
        <v>35.423999999999999</v>
      </c>
      <c r="H1175" s="4">
        <v>41390</v>
      </c>
      <c r="I1175" s="3" t="s">
        <v>5655</v>
      </c>
      <c r="J1175" s="3" t="s">
        <v>974</v>
      </c>
      <c r="K1175" s="3" t="s">
        <v>4685</v>
      </c>
      <c r="L1175" s="3">
        <v>2</v>
      </c>
      <c r="M1175" s="5" t="s">
        <v>3050</v>
      </c>
      <c r="N1175" s="5" t="s">
        <v>3205</v>
      </c>
      <c r="O1175" s="85" t="s">
        <v>3050</v>
      </c>
    </row>
    <row r="1176" spans="1:15" s="28" customFormat="1" ht="13.5" customHeight="1">
      <c r="A1176" s="2" t="s">
        <v>4747</v>
      </c>
      <c r="B1176" s="1"/>
      <c r="C1176" s="1"/>
      <c r="D1176" s="2" t="s">
        <v>4748</v>
      </c>
      <c r="E1176" s="2" t="s">
        <v>4664</v>
      </c>
      <c r="F1176" s="1" t="s">
        <v>3051</v>
      </c>
      <c r="G1176" s="3">
        <v>154.833</v>
      </c>
      <c r="H1176" s="4">
        <v>41391</v>
      </c>
      <c r="I1176" s="3" t="s">
        <v>4666</v>
      </c>
      <c r="J1176" s="3" t="s">
        <v>3052</v>
      </c>
      <c r="K1176" s="3" t="s">
        <v>3186</v>
      </c>
      <c r="L1176" s="3" t="s">
        <v>3823</v>
      </c>
      <c r="M1176" s="5" t="s">
        <v>3053</v>
      </c>
      <c r="N1176" s="5" t="s">
        <v>3054</v>
      </c>
      <c r="O1176" s="85" t="s">
        <v>1618</v>
      </c>
    </row>
    <row r="1177" spans="1:15" ht="13.5" customHeight="1">
      <c r="A1177" s="2" t="s">
        <v>4747</v>
      </c>
      <c r="B1177" s="1"/>
      <c r="C1177" s="1"/>
      <c r="D1177" s="2" t="s">
        <v>4748</v>
      </c>
      <c r="E1177" s="2" t="s">
        <v>4664</v>
      </c>
      <c r="F1177" s="1" t="s">
        <v>3055</v>
      </c>
      <c r="G1177" s="3">
        <v>105.12</v>
      </c>
      <c r="H1177" s="4">
        <v>41391</v>
      </c>
      <c r="I1177" s="3" t="s">
        <v>4666</v>
      </c>
      <c r="J1177" s="3" t="s">
        <v>3056</v>
      </c>
      <c r="K1177" s="3" t="s">
        <v>3186</v>
      </c>
      <c r="L1177" s="3" t="s">
        <v>4486</v>
      </c>
      <c r="M1177" s="5" t="s">
        <v>3057</v>
      </c>
      <c r="N1177" s="5" t="s">
        <v>3058</v>
      </c>
      <c r="O1177" s="85" t="s">
        <v>1619</v>
      </c>
    </row>
    <row r="1178" spans="1:15">
      <c r="A1178" s="2" t="s">
        <v>1186</v>
      </c>
      <c r="B1178" s="1"/>
      <c r="C1178" s="1"/>
      <c r="D1178" s="1" t="s">
        <v>6390</v>
      </c>
      <c r="E1178" s="2" t="s">
        <v>711</v>
      </c>
      <c r="F1178" s="1" t="s">
        <v>7157</v>
      </c>
      <c r="G1178" s="3">
        <v>149.654</v>
      </c>
      <c r="H1178" s="4">
        <v>41391</v>
      </c>
      <c r="I1178" s="3" t="s">
        <v>540</v>
      </c>
      <c r="J1178" s="3" t="s">
        <v>3059</v>
      </c>
      <c r="K1178" s="3" t="s">
        <v>543</v>
      </c>
      <c r="L1178" s="3" t="s">
        <v>4891</v>
      </c>
      <c r="M1178" s="5" t="s">
        <v>7158</v>
      </c>
      <c r="N1178" s="5" t="s">
        <v>7159</v>
      </c>
      <c r="O1178" s="83" t="s">
        <v>7160</v>
      </c>
    </row>
    <row r="1179" spans="1:15" ht="13.5" customHeight="1">
      <c r="A1179" s="2" t="s">
        <v>2235</v>
      </c>
      <c r="B1179" s="1"/>
      <c r="C1179" s="1"/>
      <c r="D1179" s="2" t="s">
        <v>4748</v>
      </c>
      <c r="E1179" s="2" t="s">
        <v>4664</v>
      </c>
      <c r="F1179" s="1" t="s">
        <v>3060</v>
      </c>
      <c r="G1179" s="3">
        <v>149.61500000000001</v>
      </c>
      <c r="H1179" s="4">
        <v>41391</v>
      </c>
      <c r="I1179" s="3" t="s">
        <v>4666</v>
      </c>
      <c r="J1179" s="3" t="s">
        <v>3061</v>
      </c>
      <c r="K1179" s="3" t="s">
        <v>3186</v>
      </c>
      <c r="L1179" s="3" t="s">
        <v>4891</v>
      </c>
      <c r="M1179" s="5" t="s">
        <v>3062</v>
      </c>
      <c r="N1179" s="5" t="s">
        <v>3063</v>
      </c>
      <c r="O1179" s="85" t="s">
        <v>1620</v>
      </c>
    </row>
    <row r="1180" spans="1:15" ht="13.5" customHeight="1">
      <c r="A1180" s="2" t="s">
        <v>2235</v>
      </c>
      <c r="B1180" s="1"/>
      <c r="C1180" s="1"/>
      <c r="D1180" s="1" t="s">
        <v>6390</v>
      </c>
      <c r="E1180" s="2" t="s">
        <v>711</v>
      </c>
      <c r="F1180" s="1" t="s">
        <v>7161</v>
      </c>
      <c r="G1180" s="3">
        <v>135.358</v>
      </c>
      <c r="H1180" s="4">
        <v>41391</v>
      </c>
      <c r="I1180" s="3" t="s">
        <v>540</v>
      </c>
      <c r="J1180" s="3" t="s">
        <v>7162</v>
      </c>
      <c r="K1180" s="3" t="s">
        <v>543</v>
      </c>
      <c r="L1180" s="3" t="s">
        <v>6371</v>
      </c>
      <c r="M1180" s="5" t="s">
        <v>3064</v>
      </c>
      <c r="N1180" s="5" t="s">
        <v>7163</v>
      </c>
      <c r="O1180" s="83" t="s">
        <v>7164</v>
      </c>
    </row>
    <row r="1181" spans="1:15" ht="13.5" customHeight="1">
      <c r="A1181" s="2" t="s">
        <v>4747</v>
      </c>
      <c r="B1181" s="1"/>
      <c r="C1181" s="1"/>
      <c r="D1181" s="2" t="s">
        <v>4748</v>
      </c>
      <c r="E1181" s="2" t="s">
        <v>4664</v>
      </c>
      <c r="F1181" s="1" t="s">
        <v>3065</v>
      </c>
      <c r="G1181" s="3">
        <v>154.33099999999999</v>
      </c>
      <c r="H1181" s="4">
        <v>41396</v>
      </c>
      <c r="I1181" s="3" t="s">
        <v>4666</v>
      </c>
      <c r="J1181" s="3" t="s">
        <v>3066</v>
      </c>
      <c r="K1181" s="3" t="s">
        <v>3186</v>
      </c>
      <c r="L1181" s="3" t="s">
        <v>3823</v>
      </c>
      <c r="M1181" s="5" t="s">
        <v>3067</v>
      </c>
      <c r="N1181" s="5" t="s">
        <v>2969</v>
      </c>
      <c r="O1181" s="85" t="s">
        <v>1621</v>
      </c>
    </row>
    <row r="1182" spans="1:15" s="28" customFormat="1" ht="13.5" customHeight="1">
      <c r="A1182" s="2" t="s">
        <v>4953</v>
      </c>
      <c r="B1182" s="1"/>
      <c r="C1182" s="1"/>
      <c r="D1182" s="2" t="s">
        <v>4954</v>
      </c>
      <c r="E1182" s="2" t="s">
        <v>4664</v>
      </c>
      <c r="F1182" s="1" t="s">
        <v>3068</v>
      </c>
      <c r="G1182" s="3">
        <v>120.866</v>
      </c>
      <c r="H1182" s="4">
        <v>41396</v>
      </c>
      <c r="I1182" s="3" t="s">
        <v>4666</v>
      </c>
      <c r="J1182" s="3" t="s">
        <v>3069</v>
      </c>
      <c r="K1182" s="3" t="s">
        <v>4668</v>
      </c>
      <c r="L1182" s="3" t="s">
        <v>6173</v>
      </c>
      <c r="M1182" s="5" t="s">
        <v>3070</v>
      </c>
      <c r="N1182" s="5" t="s">
        <v>3071</v>
      </c>
      <c r="O1182" s="85" t="s">
        <v>1622</v>
      </c>
    </row>
    <row r="1183" spans="1:15" ht="13.5" customHeight="1">
      <c r="A1183" s="2" t="s">
        <v>4953</v>
      </c>
      <c r="B1183" s="1"/>
      <c r="C1183" s="1"/>
      <c r="D1183" s="2" t="s">
        <v>4954</v>
      </c>
      <c r="E1183" s="2" t="s">
        <v>4664</v>
      </c>
      <c r="F1183" s="1" t="s">
        <v>3072</v>
      </c>
      <c r="G1183" s="3">
        <v>86.489000000000004</v>
      </c>
      <c r="H1183" s="4">
        <v>41396</v>
      </c>
      <c r="I1183" s="3" t="s">
        <v>4666</v>
      </c>
      <c r="J1183" s="3" t="s">
        <v>3073</v>
      </c>
      <c r="K1183" s="3" t="s">
        <v>4668</v>
      </c>
      <c r="L1183" s="3" t="s">
        <v>5033</v>
      </c>
      <c r="M1183" s="5" t="s">
        <v>3074</v>
      </c>
      <c r="N1183" s="5" t="s">
        <v>3075</v>
      </c>
      <c r="O1183" s="85" t="s">
        <v>1623</v>
      </c>
    </row>
    <row r="1184" spans="1:15" ht="13.5" customHeight="1">
      <c r="A1184" s="2" t="s">
        <v>4953</v>
      </c>
      <c r="B1184" s="1"/>
      <c r="C1184" s="1"/>
      <c r="D1184" s="2" t="s">
        <v>4954</v>
      </c>
      <c r="E1184" s="2" t="s">
        <v>4664</v>
      </c>
      <c r="F1184" s="1" t="s">
        <v>3076</v>
      </c>
      <c r="G1184" s="3">
        <v>207.12799999999999</v>
      </c>
      <c r="H1184" s="4">
        <v>41396</v>
      </c>
      <c r="I1184" s="3" t="s">
        <v>4666</v>
      </c>
      <c r="J1184" s="3" t="s">
        <v>3077</v>
      </c>
      <c r="K1184" s="3" t="s">
        <v>4668</v>
      </c>
      <c r="L1184" s="3" t="s">
        <v>5843</v>
      </c>
      <c r="M1184" s="5" t="s">
        <v>3078</v>
      </c>
      <c r="N1184" s="5" t="s">
        <v>3079</v>
      </c>
      <c r="O1184" s="85" t="s">
        <v>1624</v>
      </c>
    </row>
    <row r="1185" spans="1:15" ht="13.5" customHeight="1">
      <c r="A1185" s="2" t="s">
        <v>5097</v>
      </c>
      <c r="B1185" s="1"/>
      <c r="C1185" s="1"/>
      <c r="D1185" s="1" t="s">
        <v>1031</v>
      </c>
      <c r="E1185" s="2" t="s">
        <v>711</v>
      </c>
      <c r="F1185" s="1" t="s">
        <v>7165</v>
      </c>
      <c r="G1185" s="3">
        <v>155.03200000000001</v>
      </c>
      <c r="H1185" s="4">
        <v>41396</v>
      </c>
      <c r="I1185" s="3" t="s">
        <v>935</v>
      </c>
      <c r="J1185" s="3" t="s">
        <v>7166</v>
      </c>
      <c r="K1185" s="3" t="s">
        <v>543</v>
      </c>
      <c r="L1185" s="3" t="s">
        <v>1385</v>
      </c>
      <c r="M1185" s="5" t="s">
        <v>7167</v>
      </c>
      <c r="N1185" s="5" t="s">
        <v>7168</v>
      </c>
      <c r="O1185" s="83" t="s">
        <v>7169</v>
      </c>
    </row>
    <row r="1186" spans="1:15">
      <c r="A1186" s="2" t="s">
        <v>7170</v>
      </c>
      <c r="B1186" s="1"/>
      <c r="C1186" s="1"/>
      <c r="D1186" s="1" t="s">
        <v>7171</v>
      </c>
      <c r="E1186" s="2" t="s">
        <v>7172</v>
      </c>
      <c r="F1186" s="1" t="s">
        <v>7173</v>
      </c>
      <c r="G1186" s="3">
        <v>154.82400000000001</v>
      </c>
      <c r="H1186" s="4">
        <v>41396</v>
      </c>
      <c r="I1186" s="3" t="s">
        <v>7174</v>
      </c>
      <c r="J1186" s="3" t="s">
        <v>7175</v>
      </c>
      <c r="K1186" s="3" t="s">
        <v>7176</v>
      </c>
      <c r="L1186" s="3" t="s">
        <v>7177</v>
      </c>
      <c r="M1186" s="5" t="s">
        <v>7178</v>
      </c>
      <c r="N1186" s="5" t="s">
        <v>7179</v>
      </c>
      <c r="O1186" s="83" t="s">
        <v>7180</v>
      </c>
    </row>
    <row r="1187" spans="1:15" ht="13.5" customHeight="1">
      <c r="A1187" s="2" t="s">
        <v>7170</v>
      </c>
      <c r="B1187" s="1"/>
      <c r="C1187" s="1"/>
      <c r="D1187" s="1" t="s">
        <v>7171</v>
      </c>
      <c r="E1187" s="2" t="s">
        <v>7172</v>
      </c>
      <c r="F1187" s="1" t="s">
        <v>7181</v>
      </c>
      <c r="G1187" s="3">
        <v>143.06800000000001</v>
      </c>
      <c r="H1187" s="4">
        <v>41396</v>
      </c>
      <c r="I1187" s="3" t="s">
        <v>7174</v>
      </c>
      <c r="J1187" s="3" t="s">
        <v>7182</v>
      </c>
      <c r="K1187" s="3" t="s">
        <v>7176</v>
      </c>
      <c r="L1187" s="3" t="s">
        <v>7183</v>
      </c>
      <c r="M1187" s="5" t="s">
        <v>7184</v>
      </c>
      <c r="N1187" s="5" t="s">
        <v>7185</v>
      </c>
      <c r="O1187" s="83" t="s">
        <v>7186</v>
      </c>
    </row>
    <row r="1188" spans="1:15" ht="13.5" customHeight="1">
      <c r="A1188" s="2" t="s">
        <v>5097</v>
      </c>
      <c r="B1188" s="1"/>
      <c r="C1188" s="1"/>
      <c r="D1188" s="2" t="s">
        <v>5366</v>
      </c>
      <c r="E1188" s="2" t="s">
        <v>4664</v>
      </c>
      <c r="F1188" s="1" t="s">
        <v>3080</v>
      </c>
      <c r="G1188" s="3">
        <v>83.581999999999994</v>
      </c>
      <c r="H1188" s="4">
        <v>41396</v>
      </c>
      <c r="I1188" s="3" t="s">
        <v>935</v>
      </c>
      <c r="J1188" s="3" t="s">
        <v>3081</v>
      </c>
      <c r="K1188" s="3" t="s">
        <v>4668</v>
      </c>
      <c r="L1188" s="3" t="s">
        <v>5979</v>
      </c>
      <c r="M1188" s="5" t="s">
        <v>50</v>
      </c>
      <c r="N1188" s="5" t="s">
        <v>3082</v>
      </c>
      <c r="O1188" s="85" t="s">
        <v>1625</v>
      </c>
    </row>
    <row r="1189" spans="1:15">
      <c r="A1189" s="50" t="s">
        <v>2960</v>
      </c>
      <c r="B1189" s="1" t="s">
        <v>1263</v>
      </c>
      <c r="C1189" s="1"/>
      <c r="D1189" s="2" t="s">
        <v>2961</v>
      </c>
      <c r="E1189" s="2" t="s">
        <v>4664</v>
      </c>
      <c r="F1189" s="1" t="s">
        <v>3083</v>
      </c>
      <c r="G1189" s="3">
        <f>8.137*L1189</f>
        <v>195.28800000000001</v>
      </c>
      <c r="H1189" s="4">
        <v>41396</v>
      </c>
      <c r="I1189" s="3" t="s">
        <v>2963</v>
      </c>
      <c r="J1189" s="3" t="s">
        <v>3084</v>
      </c>
      <c r="K1189" s="3" t="s">
        <v>4685</v>
      </c>
      <c r="L1189" s="3">
        <v>24</v>
      </c>
      <c r="M1189" s="5" t="s">
        <v>1626</v>
      </c>
      <c r="N1189" s="5" t="s">
        <v>3085</v>
      </c>
      <c r="O1189" s="85" t="s">
        <v>1626</v>
      </c>
    </row>
    <row r="1190" spans="1:15">
      <c r="A1190" s="50" t="s">
        <v>3086</v>
      </c>
      <c r="B1190" s="1"/>
      <c r="C1190" s="1"/>
      <c r="D1190" s="2" t="s">
        <v>731</v>
      </c>
      <c r="E1190" s="2" t="s">
        <v>4664</v>
      </c>
      <c r="F1190" s="1" t="s">
        <v>3087</v>
      </c>
      <c r="G1190" s="3">
        <f>17.498*L1190</f>
        <v>34.996000000000002</v>
      </c>
      <c r="H1190" s="4">
        <v>41396</v>
      </c>
      <c r="I1190" s="3" t="s">
        <v>3375</v>
      </c>
      <c r="J1190" s="3" t="s">
        <v>908</v>
      </c>
      <c r="K1190" s="3" t="s">
        <v>4685</v>
      </c>
      <c r="L1190" s="3">
        <v>2</v>
      </c>
      <c r="M1190" s="5" t="s">
        <v>3088</v>
      </c>
      <c r="N1190" s="5" t="s">
        <v>5028</v>
      </c>
      <c r="O1190" s="85" t="s">
        <v>1627</v>
      </c>
    </row>
    <row r="1191" spans="1:15">
      <c r="A1191" s="2" t="s">
        <v>5097</v>
      </c>
      <c r="B1191" s="1" t="s">
        <v>8764</v>
      </c>
      <c r="C1191" s="1"/>
      <c r="D1191" s="2" t="s">
        <v>5366</v>
      </c>
      <c r="E1191" s="2" t="s">
        <v>4664</v>
      </c>
      <c r="F1191" s="1" t="s">
        <v>3089</v>
      </c>
      <c r="G1191" s="3">
        <v>59.389000000000003</v>
      </c>
      <c r="H1191" s="4">
        <v>41397</v>
      </c>
      <c r="I1191" s="3" t="s">
        <v>935</v>
      </c>
      <c r="J1191" s="3" t="s">
        <v>3090</v>
      </c>
      <c r="K1191" s="3" t="s">
        <v>4668</v>
      </c>
      <c r="L1191" s="3" t="s">
        <v>3091</v>
      </c>
      <c r="M1191" s="5" t="s">
        <v>3092</v>
      </c>
      <c r="N1191" s="5" t="s">
        <v>3093</v>
      </c>
      <c r="O1191" s="85" t="s">
        <v>1628</v>
      </c>
    </row>
    <row r="1192" spans="1:15">
      <c r="A1192" s="2" t="s">
        <v>4747</v>
      </c>
      <c r="B1192" s="1"/>
      <c r="C1192" s="1"/>
      <c r="D1192" s="2" t="s">
        <v>4748</v>
      </c>
      <c r="E1192" s="2" t="s">
        <v>4664</v>
      </c>
      <c r="F1192" s="1" t="s">
        <v>3094</v>
      </c>
      <c r="G1192" s="3">
        <v>134.83199999999999</v>
      </c>
      <c r="H1192" s="4">
        <v>41397</v>
      </c>
      <c r="I1192" s="3" t="s">
        <v>844</v>
      </c>
      <c r="J1192" s="3" t="s">
        <v>3095</v>
      </c>
      <c r="K1192" s="3" t="s">
        <v>3186</v>
      </c>
      <c r="L1192" s="3" t="s">
        <v>3351</v>
      </c>
      <c r="M1192" s="5" t="s">
        <v>3096</v>
      </c>
      <c r="N1192" s="5" t="s">
        <v>3097</v>
      </c>
      <c r="O1192" s="85" t="s">
        <v>1629</v>
      </c>
    </row>
    <row r="1193" spans="1:15" s="28" customFormat="1">
      <c r="A1193" s="2" t="s">
        <v>5097</v>
      </c>
      <c r="B1193" s="1"/>
      <c r="C1193" s="1"/>
      <c r="D1193" s="2" t="s">
        <v>5366</v>
      </c>
      <c r="E1193" s="2" t="s">
        <v>4664</v>
      </c>
      <c r="F1193" s="1" t="s">
        <v>3098</v>
      </c>
      <c r="G1193" s="3">
        <v>140.16</v>
      </c>
      <c r="H1193" s="4">
        <v>41397</v>
      </c>
      <c r="I1193" s="3" t="s">
        <v>934</v>
      </c>
      <c r="J1193" s="3" t="s">
        <v>3099</v>
      </c>
      <c r="K1193" s="3" t="s">
        <v>4668</v>
      </c>
      <c r="L1193" s="3" t="s">
        <v>5891</v>
      </c>
      <c r="M1193" s="5" t="s">
        <v>3100</v>
      </c>
      <c r="N1193" s="5" t="s">
        <v>3101</v>
      </c>
      <c r="O1193" s="85" t="s">
        <v>1630</v>
      </c>
    </row>
    <row r="1194" spans="1:15">
      <c r="A1194" s="2" t="s">
        <v>1380</v>
      </c>
      <c r="B1194" s="1"/>
      <c r="C1194" s="1"/>
      <c r="D1194" s="1" t="s">
        <v>1031</v>
      </c>
      <c r="E1194" s="2" t="s">
        <v>711</v>
      </c>
      <c r="F1194" s="1" t="s">
        <v>7187</v>
      </c>
      <c r="G1194" s="3">
        <v>140.16</v>
      </c>
      <c r="H1194" s="4">
        <v>41397</v>
      </c>
      <c r="I1194" s="3" t="s">
        <v>540</v>
      </c>
      <c r="J1194" s="3" t="s">
        <v>7188</v>
      </c>
      <c r="K1194" s="3" t="s">
        <v>543</v>
      </c>
      <c r="L1194" s="3" t="s">
        <v>7189</v>
      </c>
      <c r="M1194" s="5" t="s">
        <v>3102</v>
      </c>
      <c r="N1194" s="5" t="s">
        <v>7190</v>
      </c>
      <c r="O1194" s="83" t="s">
        <v>7191</v>
      </c>
    </row>
    <row r="1195" spans="1:15">
      <c r="A1195" s="2" t="s">
        <v>4912</v>
      </c>
      <c r="B1195" s="1"/>
      <c r="C1195" s="1"/>
      <c r="D1195" s="2" t="s">
        <v>5546</v>
      </c>
      <c r="E1195" s="2" t="s">
        <v>4664</v>
      </c>
      <c r="F1195" s="1" t="s">
        <v>3103</v>
      </c>
      <c r="G1195" s="3">
        <f>17.52*L1195</f>
        <v>210.24</v>
      </c>
      <c r="H1195" s="4">
        <v>41397</v>
      </c>
      <c r="I1195" s="3" t="s">
        <v>4692</v>
      </c>
      <c r="J1195" s="3" t="s">
        <v>3104</v>
      </c>
      <c r="K1195" s="3" t="s">
        <v>4685</v>
      </c>
      <c r="L1195" s="3">
        <v>12</v>
      </c>
      <c r="M1195" s="5" t="s">
        <v>3105</v>
      </c>
      <c r="N1195" s="5" t="s">
        <v>4770</v>
      </c>
      <c r="O1195" s="85" t="s">
        <v>1631</v>
      </c>
    </row>
    <row r="1196" spans="1:15">
      <c r="A1196" s="2" t="s">
        <v>4912</v>
      </c>
      <c r="B1196" s="1"/>
      <c r="C1196" s="1"/>
      <c r="D1196" s="2" t="s">
        <v>5546</v>
      </c>
      <c r="E1196" s="2" t="s">
        <v>4664</v>
      </c>
      <c r="F1196" s="1" t="s">
        <v>3106</v>
      </c>
      <c r="G1196" s="3">
        <f>17.52*L1196</f>
        <v>227.76</v>
      </c>
      <c r="H1196" s="4">
        <v>41397</v>
      </c>
      <c r="I1196" s="3" t="s">
        <v>4692</v>
      </c>
      <c r="J1196" s="3" t="s">
        <v>490</v>
      </c>
      <c r="K1196" s="3" t="s">
        <v>4685</v>
      </c>
      <c r="L1196" s="3">
        <v>13</v>
      </c>
      <c r="M1196" s="5" t="s">
        <v>3105</v>
      </c>
      <c r="N1196" s="5" t="s">
        <v>4757</v>
      </c>
      <c r="O1196" s="85" t="s">
        <v>1632</v>
      </c>
    </row>
    <row r="1197" spans="1:15">
      <c r="A1197" s="2" t="s">
        <v>6954</v>
      </c>
      <c r="B1197" s="1" t="s">
        <v>5334</v>
      </c>
      <c r="C1197" s="1"/>
      <c r="D1197" s="1" t="s">
        <v>6955</v>
      </c>
      <c r="E1197" s="2" t="s">
        <v>711</v>
      </c>
      <c r="F1197" s="1" t="s">
        <v>7192</v>
      </c>
      <c r="G1197" s="3">
        <f>29.101*L1197</f>
        <v>87.302999999999997</v>
      </c>
      <c r="H1197" s="4">
        <v>41397</v>
      </c>
      <c r="I1197" s="3" t="s">
        <v>6828</v>
      </c>
      <c r="J1197" s="3" t="s">
        <v>7193</v>
      </c>
      <c r="K1197" s="3" t="s">
        <v>1084</v>
      </c>
      <c r="L1197" s="3">
        <v>3</v>
      </c>
      <c r="M1197" s="5" t="s">
        <v>7194</v>
      </c>
      <c r="N1197" s="5" t="s">
        <v>6913</v>
      </c>
      <c r="O1197" s="83" t="s">
        <v>7194</v>
      </c>
    </row>
    <row r="1198" spans="1:15">
      <c r="A1198" s="2" t="s">
        <v>4784</v>
      </c>
      <c r="B1198" s="1"/>
      <c r="C1198" s="1" t="s">
        <v>764</v>
      </c>
      <c r="D1198" s="2" t="s">
        <v>5355</v>
      </c>
      <c r="E1198" s="2" t="s">
        <v>4664</v>
      </c>
      <c r="F1198" s="1" t="s">
        <v>3107</v>
      </c>
      <c r="G1198" s="3">
        <f t="shared" ref="G1198:G1204" si="46">18.708*L1198</f>
        <v>205.78799999999998</v>
      </c>
      <c r="H1198" s="4">
        <v>41397</v>
      </c>
      <c r="I1198" s="3" t="s">
        <v>1713</v>
      </c>
      <c r="J1198" s="3" t="s">
        <v>3108</v>
      </c>
      <c r="K1198" s="3" t="s">
        <v>4685</v>
      </c>
      <c r="L1198" s="3">
        <v>11</v>
      </c>
      <c r="M1198" s="5" t="s">
        <v>3109</v>
      </c>
      <c r="N1198" s="5" t="s">
        <v>4717</v>
      </c>
      <c r="O1198" s="85" t="s">
        <v>3109</v>
      </c>
    </row>
    <row r="1199" spans="1:15">
      <c r="A1199" s="2" t="s">
        <v>4689</v>
      </c>
      <c r="B1199" s="1"/>
      <c r="C1199" s="1"/>
      <c r="D1199" s="2" t="s">
        <v>4690</v>
      </c>
      <c r="E1199" s="2" t="s">
        <v>4664</v>
      </c>
      <c r="F1199" s="1" t="s">
        <v>3110</v>
      </c>
      <c r="G1199" s="3">
        <f t="shared" si="46"/>
        <v>224.49599999999998</v>
      </c>
      <c r="H1199" s="4">
        <v>41397</v>
      </c>
      <c r="I1199" s="3" t="s">
        <v>4692</v>
      </c>
      <c r="J1199" s="3" t="s">
        <v>3111</v>
      </c>
      <c r="K1199" s="3" t="s">
        <v>4685</v>
      </c>
      <c r="L1199" s="3">
        <v>12</v>
      </c>
      <c r="M1199" s="5" t="s">
        <v>2814</v>
      </c>
      <c r="N1199" s="5" t="s">
        <v>3391</v>
      </c>
      <c r="O1199" s="83" t="s">
        <v>1697</v>
      </c>
    </row>
    <row r="1200" spans="1:15">
      <c r="A1200" s="2" t="s">
        <v>4689</v>
      </c>
      <c r="B1200" s="1"/>
      <c r="C1200" s="1"/>
      <c r="D1200" s="2" t="s">
        <v>4690</v>
      </c>
      <c r="E1200" s="2" t="s">
        <v>4664</v>
      </c>
      <c r="F1200" s="1" t="s">
        <v>3112</v>
      </c>
      <c r="G1200" s="3">
        <f t="shared" si="46"/>
        <v>224.49599999999998</v>
      </c>
      <c r="H1200" s="4">
        <v>41397</v>
      </c>
      <c r="I1200" s="3" t="s">
        <v>4692</v>
      </c>
      <c r="J1200" s="3" t="s">
        <v>3113</v>
      </c>
      <c r="K1200" s="3" t="s">
        <v>4685</v>
      </c>
      <c r="L1200" s="3">
        <v>12</v>
      </c>
      <c r="M1200" s="5" t="s">
        <v>3114</v>
      </c>
      <c r="N1200" s="5" t="s">
        <v>4761</v>
      </c>
      <c r="O1200" s="85" t="s">
        <v>3114</v>
      </c>
    </row>
    <row r="1201" spans="1:15">
      <c r="A1201" s="2" t="s">
        <v>4689</v>
      </c>
      <c r="B1201" s="1"/>
      <c r="C1201" s="1"/>
      <c r="D1201" s="2" t="s">
        <v>4690</v>
      </c>
      <c r="E1201" s="2" t="s">
        <v>4664</v>
      </c>
      <c r="F1201" s="1" t="s">
        <v>3115</v>
      </c>
      <c r="G1201" s="3">
        <f t="shared" si="46"/>
        <v>243.20399999999998</v>
      </c>
      <c r="H1201" s="4">
        <v>41397</v>
      </c>
      <c r="I1201" s="3" t="s">
        <v>5021</v>
      </c>
      <c r="J1201" s="3" t="s">
        <v>3116</v>
      </c>
      <c r="K1201" s="3" t="s">
        <v>4685</v>
      </c>
      <c r="L1201" s="3">
        <v>13</v>
      </c>
      <c r="M1201" s="5" t="s">
        <v>3114</v>
      </c>
      <c r="N1201" s="5" t="s">
        <v>4757</v>
      </c>
      <c r="O1201" s="85" t="s">
        <v>1633</v>
      </c>
    </row>
    <row r="1202" spans="1:15">
      <c r="A1202" s="2" t="s">
        <v>768</v>
      </c>
      <c r="B1202" s="1"/>
      <c r="C1202" s="1"/>
      <c r="D1202" s="1" t="s">
        <v>7089</v>
      </c>
      <c r="E1202" s="2" t="s">
        <v>711</v>
      </c>
      <c r="F1202" s="1" t="s">
        <v>7195</v>
      </c>
      <c r="G1202" s="3">
        <f t="shared" si="46"/>
        <v>224.49599999999998</v>
      </c>
      <c r="H1202" s="4">
        <v>41397</v>
      </c>
      <c r="I1202" s="3" t="s">
        <v>878</v>
      </c>
      <c r="J1202" s="3" t="s">
        <v>7196</v>
      </c>
      <c r="K1202" s="3" t="s">
        <v>1084</v>
      </c>
      <c r="L1202" s="3">
        <v>12</v>
      </c>
      <c r="M1202" s="5" t="s">
        <v>7197</v>
      </c>
      <c r="N1202" s="5" t="s">
        <v>7198</v>
      </c>
      <c r="O1202" s="83" t="s">
        <v>7197</v>
      </c>
    </row>
    <row r="1203" spans="1:15">
      <c r="A1203" s="2" t="s">
        <v>7199</v>
      </c>
      <c r="B1203" s="1"/>
      <c r="C1203" s="1"/>
      <c r="D1203" s="1" t="s">
        <v>7200</v>
      </c>
      <c r="E1203" s="2" t="s">
        <v>7172</v>
      </c>
      <c r="F1203" s="1" t="s">
        <v>7201</v>
      </c>
      <c r="G1203" s="3">
        <f t="shared" si="46"/>
        <v>243.20399999999998</v>
      </c>
      <c r="H1203" s="4">
        <v>41397</v>
      </c>
      <c r="I1203" s="3" t="s">
        <v>7202</v>
      </c>
      <c r="J1203" s="3" t="s">
        <v>7203</v>
      </c>
      <c r="K1203" s="3" t="s">
        <v>7204</v>
      </c>
      <c r="L1203" s="3">
        <v>13</v>
      </c>
      <c r="M1203" s="5" t="s">
        <v>7197</v>
      </c>
      <c r="N1203" s="5" t="s">
        <v>7205</v>
      </c>
      <c r="O1203" s="83" t="s">
        <v>7206</v>
      </c>
    </row>
    <row r="1204" spans="1:15">
      <c r="A1204" s="2" t="s">
        <v>7207</v>
      </c>
      <c r="B1204" s="1"/>
      <c r="C1204" s="1"/>
      <c r="D1204" s="1" t="s">
        <v>7208</v>
      </c>
      <c r="E1204" s="2" t="s">
        <v>7172</v>
      </c>
      <c r="F1204" s="1" t="s">
        <v>7209</v>
      </c>
      <c r="G1204" s="3">
        <f t="shared" si="46"/>
        <v>37.415999999999997</v>
      </c>
      <c r="H1204" s="4">
        <v>41397</v>
      </c>
      <c r="I1204" s="3" t="s">
        <v>7210</v>
      </c>
      <c r="J1204" s="3" t="s">
        <v>7211</v>
      </c>
      <c r="K1204" s="3" t="s">
        <v>7204</v>
      </c>
      <c r="L1204" s="3">
        <v>2</v>
      </c>
      <c r="M1204" s="5" t="s">
        <v>7212</v>
      </c>
      <c r="N1204" s="5" t="s">
        <v>7213</v>
      </c>
      <c r="O1204" s="83" t="s">
        <v>7214</v>
      </c>
    </row>
    <row r="1205" spans="1:15" s="28" customFormat="1">
      <c r="A1205" s="2" t="s">
        <v>5818</v>
      </c>
      <c r="B1205" s="1"/>
      <c r="C1205" s="1"/>
      <c r="D1205" s="2" t="s">
        <v>5819</v>
      </c>
      <c r="E1205" s="2" t="s">
        <v>4664</v>
      </c>
      <c r="F1205" s="1" t="s">
        <v>3117</v>
      </c>
      <c r="G1205" s="3">
        <f t="shared" ref="G1205:G1218" si="47">17.498*L1205</f>
        <v>209.976</v>
      </c>
      <c r="H1205" s="4">
        <v>41397</v>
      </c>
      <c r="I1205" s="3" t="s">
        <v>5021</v>
      </c>
      <c r="J1205" s="3" t="s">
        <v>3118</v>
      </c>
      <c r="K1205" s="3" t="s">
        <v>4685</v>
      </c>
      <c r="L1205" s="3">
        <v>12</v>
      </c>
      <c r="M1205" s="5" t="s">
        <v>3119</v>
      </c>
      <c r="N1205" s="5" t="s">
        <v>4761</v>
      </c>
      <c r="O1205" s="85" t="s">
        <v>3119</v>
      </c>
    </row>
    <row r="1206" spans="1:15">
      <c r="A1206" s="2" t="s">
        <v>5818</v>
      </c>
      <c r="B1206" s="1"/>
      <c r="C1206" s="1"/>
      <c r="D1206" s="2" t="s">
        <v>5819</v>
      </c>
      <c r="E1206" s="2" t="s">
        <v>4664</v>
      </c>
      <c r="F1206" s="1" t="s">
        <v>3120</v>
      </c>
      <c r="G1206" s="3">
        <f t="shared" si="47"/>
        <v>227.47400000000002</v>
      </c>
      <c r="H1206" s="4">
        <v>41397</v>
      </c>
      <c r="I1206" s="3" t="s">
        <v>5021</v>
      </c>
      <c r="J1206" s="3" t="s">
        <v>3121</v>
      </c>
      <c r="K1206" s="3" t="s">
        <v>4685</v>
      </c>
      <c r="L1206" s="3">
        <v>13</v>
      </c>
      <c r="M1206" s="5" t="s">
        <v>3119</v>
      </c>
      <c r="N1206" s="5" t="s">
        <v>4757</v>
      </c>
      <c r="O1206" s="85" t="s">
        <v>1634</v>
      </c>
    </row>
    <row r="1207" spans="1:15" s="28" customFormat="1">
      <c r="A1207" s="2" t="s">
        <v>5818</v>
      </c>
      <c r="B1207" s="1"/>
      <c r="C1207" s="1"/>
      <c r="D1207" s="2" t="s">
        <v>5819</v>
      </c>
      <c r="E1207" s="2" t="s">
        <v>4664</v>
      </c>
      <c r="F1207" s="1" t="s">
        <v>3122</v>
      </c>
      <c r="G1207" s="3">
        <f t="shared" si="47"/>
        <v>209.976</v>
      </c>
      <c r="H1207" s="4">
        <v>41397</v>
      </c>
      <c r="I1207" s="3" t="s">
        <v>5021</v>
      </c>
      <c r="J1207" s="3" t="s">
        <v>3123</v>
      </c>
      <c r="K1207" s="3" t="s">
        <v>4685</v>
      </c>
      <c r="L1207" s="3">
        <v>12</v>
      </c>
      <c r="M1207" s="5" t="s">
        <v>1635</v>
      </c>
      <c r="N1207" s="5" t="s">
        <v>4761</v>
      </c>
      <c r="O1207" s="85" t="s">
        <v>1635</v>
      </c>
    </row>
    <row r="1208" spans="1:15" s="28" customFormat="1">
      <c r="A1208" s="2" t="s">
        <v>5818</v>
      </c>
      <c r="B1208" s="1"/>
      <c r="C1208" s="1"/>
      <c r="D1208" s="2" t="s">
        <v>5819</v>
      </c>
      <c r="E1208" s="2" t="s">
        <v>4664</v>
      </c>
      <c r="F1208" s="1" t="s">
        <v>3124</v>
      </c>
      <c r="G1208" s="3">
        <f t="shared" si="47"/>
        <v>227.47400000000002</v>
      </c>
      <c r="H1208" s="4">
        <v>41397</v>
      </c>
      <c r="I1208" s="3" t="s">
        <v>5021</v>
      </c>
      <c r="J1208" s="3" t="s">
        <v>3125</v>
      </c>
      <c r="K1208" s="3" t="s">
        <v>4685</v>
      </c>
      <c r="L1208" s="3">
        <v>13</v>
      </c>
      <c r="M1208" s="5" t="s">
        <v>1635</v>
      </c>
      <c r="N1208" s="5" t="s">
        <v>4757</v>
      </c>
      <c r="O1208" s="85" t="s">
        <v>1636</v>
      </c>
    </row>
    <row r="1209" spans="1:15" s="28" customFormat="1">
      <c r="A1209" s="2" t="s">
        <v>5818</v>
      </c>
      <c r="B1209" s="1"/>
      <c r="C1209" s="1"/>
      <c r="D1209" s="2" t="s">
        <v>5819</v>
      </c>
      <c r="E1209" s="2" t="s">
        <v>4664</v>
      </c>
      <c r="F1209" s="1" t="s">
        <v>3126</v>
      </c>
      <c r="G1209" s="3">
        <f t="shared" si="47"/>
        <v>209.976</v>
      </c>
      <c r="H1209" s="4">
        <v>41397</v>
      </c>
      <c r="I1209" s="3" t="s">
        <v>5021</v>
      </c>
      <c r="J1209" s="3" t="s">
        <v>3127</v>
      </c>
      <c r="K1209" s="3" t="s">
        <v>4685</v>
      </c>
      <c r="L1209" s="3">
        <v>12</v>
      </c>
      <c r="M1209" s="5" t="s">
        <v>3128</v>
      </c>
      <c r="N1209" s="5" t="s">
        <v>4761</v>
      </c>
      <c r="O1209" s="85" t="s">
        <v>3128</v>
      </c>
    </row>
    <row r="1210" spans="1:15">
      <c r="A1210" s="2" t="s">
        <v>5818</v>
      </c>
      <c r="B1210" s="1"/>
      <c r="C1210" s="1"/>
      <c r="D1210" s="2" t="s">
        <v>5819</v>
      </c>
      <c r="E1210" s="2" t="s">
        <v>4664</v>
      </c>
      <c r="F1210" s="1" t="s">
        <v>3129</v>
      </c>
      <c r="G1210" s="3">
        <f t="shared" si="47"/>
        <v>227.47400000000002</v>
      </c>
      <c r="H1210" s="4">
        <v>41397</v>
      </c>
      <c r="I1210" s="3" t="s">
        <v>5021</v>
      </c>
      <c r="J1210" s="3" t="s">
        <v>3130</v>
      </c>
      <c r="K1210" s="3" t="s">
        <v>4685</v>
      </c>
      <c r="L1210" s="3">
        <v>13</v>
      </c>
      <c r="M1210" s="5" t="s">
        <v>3128</v>
      </c>
      <c r="N1210" s="5" t="s">
        <v>4757</v>
      </c>
      <c r="O1210" s="85" t="s">
        <v>1637</v>
      </c>
    </row>
    <row r="1211" spans="1:15">
      <c r="A1211" s="2" t="s">
        <v>879</v>
      </c>
      <c r="B1211" s="1"/>
      <c r="C1211" s="1"/>
      <c r="D1211" s="1" t="s">
        <v>7102</v>
      </c>
      <c r="E1211" s="2" t="s">
        <v>711</v>
      </c>
      <c r="F1211" s="1" t="s">
        <v>7215</v>
      </c>
      <c r="G1211" s="3">
        <f t="shared" si="47"/>
        <v>209.976</v>
      </c>
      <c r="H1211" s="4">
        <v>41397</v>
      </c>
      <c r="I1211" s="3" t="s">
        <v>7109</v>
      </c>
      <c r="J1211" s="3" t="s">
        <v>3131</v>
      </c>
      <c r="K1211" s="3" t="s">
        <v>1084</v>
      </c>
      <c r="L1211" s="3">
        <v>12</v>
      </c>
      <c r="M1211" s="5" t="s">
        <v>7216</v>
      </c>
      <c r="N1211" s="5" t="s">
        <v>6964</v>
      </c>
      <c r="O1211" s="83" t="s">
        <v>7216</v>
      </c>
    </row>
    <row r="1212" spans="1:15">
      <c r="A1212" s="2" t="s">
        <v>5818</v>
      </c>
      <c r="B1212" s="1"/>
      <c r="C1212" s="1"/>
      <c r="D1212" s="2" t="s">
        <v>5819</v>
      </c>
      <c r="E1212" s="2" t="s">
        <v>4664</v>
      </c>
      <c r="F1212" s="1" t="s">
        <v>3133</v>
      </c>
      <c r="G1212" s="3">
        <f t="shared" si="47"/>
        <v>227.47400000000002</v>
      </c>
      <c r="H1212" s="4">
        <v>41397</v>
      </c>
      <c r="I1212" s="3" t="s">
        <v>878</v>
      </c>
      <c r="J1212" s="3" t="s">
        <v>882</v>
      </c>
      <c r="K1212" s="3" t="s">
        <v>4685</v>
      </c>
      <c r="L1212" s="3">
        <v>13</v>
      </c>
      <c r="M1212" s="5" t="s">
        <v>3132</v>
      </c>
      <c r="N1212" s="5" t="s">
        <v>4757</v>
      </c>
      <c r="O1212" s="85" t="s">
        <v>1638</v>
      </c>
    </row>
    <row r="1213" spans="1:15">
      <c r="A1213" s="2" t="s">
        <v>6094</v>
      </c>
      <c r="B1213" s="1"/>
      <c r="C1213" s="1"/>
      <c r="D1213" s="2" t="s">
        <v>5763</v>
      </c>
      <c r="E1213" s="2" t="s">
        <v>4664</v>
      </c>
      <c r="F1213" s="1" t="s">
        <v>642</v>
      </c>
      <c r="G1213" s="3">
        <f t="shared" si="47"/>
        <v>209.976</v>
      </c>
      <c r="H1213" s="4">
        <v>41397</v>
      </c>
      <c r="I1213" s="3" t="s">
        <v>2831</v>
      </c>
      <c r="J1213" s="3" t="s">
        <v>643</v>
      </c>
      <c r="K1213" s="3" t="s">
        <v>4685</v>
      </c>
      <c r="L1213" s="3">
        <v>12</v>
      </c>
      <c r="M1213" s="5" t="s">
        <v>644</v>
      </c>
      <c r="N1213" s="5" t="s">
        <v>4761</v>
      </c>
      <c r="O1213" s="85" t="s">
        <v>644</v>
      </c>
    </row>
    <row r="1214" spans="1:15">
      <c r="A1214" s="2" t="s">
        <v>6094</v>
      </c>
      <c r="B1214" s="1"/>
      <c r="C1214" s="1"/>
      <c r="D1214" s="2" t="s">
        <v>5763</v>
      </c>
      <c r="E1214" s="2" t="s">
        <v>4664</v>
      </c>
      <c r="F1214" s="1" t="s">
        <v>645</v>
      </c>
      <c r="G1214" s="3">
        <f t="shared" si="47"/>
        <v>227.47400000000002</v>
      </c>
      <c r="H1214" s="4">
        <v>41397</v>
      </c>
      <c r="I1214" s="3" t="s">
        <v>1447</v>
      </c>
      <c r="J1214" s="3" t="s">
        <v>11353</v>
      </c>
      <c r="K1214" s="3" t="s">
        <v>4685</v>
      </c>
      <c r="L1214" s="3">
        <v>13</v>
      </c>
      <c r="M1214" s="5" t="s">
        <v>644</v>
      </c>
      <c r="N1214" s="5" t="s">
        <v>4757</v>
      </c>
      <c r="O1214" s="85" t="s">
        <v>1640</v>
      </c>
    </row>
    <row r="1215" spans="1:15">
      <c r="A1215" s="2" t="s">
        <v>5762</v>
      </c>
      <c r="B1215" s="1"/>
      <c r="C1215" s="1"/>
      <c r="D1215" s="2" t="s">
        <v>5763</v>
      </c>
      <c r="E1215" s="2" t="s">
        <v>4664</v>
      </c>
      <c r="F1215" s="1" t="s">
        <v>646</v>
      </c>
      <c r="G1215" s="3">
        <f t="shared" si="47"/>
        <v>209.976</v>
      </c>
      <c r="H1215" s="4">
        <v>41397</v>
      </c>
      <c r="I1215" s="3" t="s">
        <v>2831</v>
      </c>
      <c r="J1215" s="3" t="s">
        <v>647</v>
      </c>
      <c r="K1215" s="3" t="s">
        <v>4685</v>
      </c>
      <c r="L1215" s="3">
        <v>12</v>
      </c>
      <c r="M1215" s="5" t="s">
        <v>648</v>
      </c>
      <c r="N1215" s="5" t="s">
        <v>4761</v>
      </c>
      <c r="O1215" s="85" t="s">
        <v>648</v>
      </c>
    </row>
    <row r="1216" spans="1:15">
      <c r="A1216" s="2" t="s">
        <v>7217</v>
      </c>
      <c r="B1216" s="1"/>
      <c r="C1216" s="1"/>
      <c r="D1216" s="1" t="s">
        <v>6841</v>
      </c>
      <c r="E1216" s="2" t="s">
        <v>711</v>
      </c>
      <c r="F1216" s="1" t="s">
        <v>649</v>
      </c>
      <c r="G1216" s="3">
        <f t="shared" si="47"/>
        <v>227.47400000000002</v>
      </c>
      <c r="H1216" s="4">
        <v>41397</v>
      </c>
      <c r="I1216" s="3" t="s">
        <v>793</v>
      </c>
      <c r="J1216" s="3" t="s">
        <v>7218</v>
      </c>
      <c r="K1216" s="3" t="s">
        <v>1084</v>
      </c>
      <c r="L1216" s="3">
        <v>13</v>
      </c>
      <c r="M1216" s="5" t="s">
        <v>7219</v>
      </c>
      <c r="N1216" s="5" t="s">
        <v>6967</v>
      </c>
      <c r="O1216" s="83" t="s">
        <v>7220</v>
      </c>
    </row>
    <row r="1217" spans="1:15">
      <c r="A1217" s="2" t="s">
        <v>5762</v>
      </c>
      <c r="B1217" s="1"/>
      <c r="C1217" s="1"/>
      <c r="D1217" s="2" t="s">
        <v>5763</v>
      </c>
      <c r="E1217" s="2" t="s">
        <v>4664</v>
      </c>
      <c r="F1217" s="1" t="s">
        <v>650</v>
      </c>
      <c r="G1217" s="3">
        <f t="shared" si="47"/>
        <v>209.976</v>
      </c>
      <c r="H1217" s="4">
        <v>41397</v>
      </c>
      <c r="I1217" s="3" t="s">
        <v>2831</v>
      </c>
      <c r="J1217" s="3" t="s">
        <v>651</v>
      </c>
      <c r="K1217" s="3" t="s">
        <v>4685</v>
      </c>
      <c r="L1217" s="3">
        <v>12</v>
      </c>
      <c r="M1217" s="5" t="s">
        <v>652</v>
      </c>
      <c r="N1217" s="5" t="s">
        <v>4761</v>
      </c>
      <c r="O1217" s="85" t="s">
        <v>652</v>
      </c>
    </row>
    <row r="1218" spans="1:15">
      <c r="A1218" s="2" t="s">
        <v>5762</v>
      </c>
      <c r="B1218" s="1"/>
      <c r="C1218" s="1"/>
      <c r="D1218" s="2" t="s">
        <v>5763</v>
      </c>
      <c r="E1218" s="2" t="s">
        <v>4664</v>
      </c>
      <c r="F1218" s="1" t="s">
        <v>653</v>
      </c>
      <c r="G1218" s="3">
        <f t="shared" si="47"/>
        <v>227.47400000000002</v>
      </c>
      <c r="H1218" s="4">
        <v>41397</v>
      </c>
      <c r="I1218" s="3" t="s">
        <v>5655</v>
      </c>
      <c r="J1218" s="3" t="s">
        <v>654</v>
      </c>
      <c r="K1218" s="3" t="s">
        <v>4685</v>
      </c>
      <c r="L1218" s="3">
        <v>13</v>
      </c>
      <c r="M1218" s="5" t="s">
        <v>652</v>
      </c>
      <c r="N1218" s="5" t="s">
        <v>4757</v>
      </c>
      <c r="O1218" s="85" t="s">
        <v>1641</v>
      </c>
    </row>
    <row r="1219" spans="1:15">
      <c r="A1219" s="50" t="s">
        <v>3038</v>
      </c>
      <c r="B1219" s="1" t="s">
        <v>5334</v>
      </c>
      <c r="C1219" s="1"/>
      <c r="D1219" s="2" t="s">
        <v>3039</v>
      </c>
      <c r="E1219" s="2" t="s">
        <v>3040</v>
      </c>
      <c r="F1219" s="1" t="s">
        <v>655</v>
      </c>
      <c r="G1219" s="3">
        <f>35.474*L1219</f>
        <v>35.473999999999997</v>
      </c>
      <c r="H1219" s="4">
        <v>41397</v>
      </c>
      <c r="I1219" s="3" t="s">
        <v>3042</v>
      </c>
      <c r="J1219" s="3" t="s">
        <v>656</v>
      </c>
      <c r="K1219" s="3" t="s">
        <v>4685</v>
      </c>
      <c r="L1219" s="3">
        <v>1</v>
      </c>
      <c r="M1219" s="5" t="s">
        <v>3043</v>
      </c>
      <c r="N1219" s="5" t="s">
        <v>2036</v>
      </c>
      <c r="O1219" s="83" t="s">
        <v>1500</v>
      </c>
    </row>
    <row r="1220" spans="1:15" s="28" customFormat="1">
      <c r="A1220" s="2" t="s">
        <v>1380</v>
      </c>
      <c r="B1220" s="1"/>
      <c r="C1220" s="1"/>
      <c r="D1220" s="1" t="s">
        <v>1031</v>
      </c>
      <c r="E1220" s="2" t="s">
        <v>711</v>
      </c>
      <c r="F1220" s="1" t="s">
        <v>7221</v>
      </c>
      <c r="G1220" s="3">
        <v>154.815</v>
      </c>
      <c r="H1220" s="4">
        <v>41400</v>
      </c>
      <c r="I1220" s="3" t="s">
        <v>540</v>
      </c>
      <c r="J1220" s="3" t="s">
        <v>7222</v>
      </c>
      <c r="K1220" s="3" t="s">
        <v>543</v>
      </c>
      <c r="L1220" s="3" t="s">
        <v>3560</v>
      </c>
      <c r="M1220" s="5" t="s">
        <v>690</v>
      </c>
      <c r="N1220" s="5" t="s">
        <v>7223</v>
      </c>
      <c r="O1220" s="83" t="s">
        <v>7224</v>
      </c>
    </row>
    <row r="1221" spans="1:15">
      <c r="A1221" s="2" t="s">
        <v>1380</v>
      </c>
      <c r="B1221" s="1"/>
      <c r="C1221" s="1"/>
      <c r="D1221" s="1" t="s">
        <v>1031</v>
      </c>
      <c r="E1221" s="2" t="s">
        <v>711</v>
      </c>
      <c r="F1221" s="1" t="s">
        <v>7225</v>
      </c>
      <c r="G1221" s="3">
        <v>140.16</v>
      </c>
      <c r="H1221" s="4">
        <v>41400</v>
      </c>
      <c r="I1221" s="3" t="s">
        <v>540</v>
      </c>
      <c r="J1221" s="3" t="s">
        <v>691</v>
      </c>
      <c r="K1221" s="3" t="s">
        <v>543</v>
      </c>
      <c r="L1221" s="3" t="s">
        <v>5891</v>
      </c>
      <c r="M1221" s="5" t="s">
        <v>7226</v>
      </c>
      <c r="N1221" s="5" t="s">
        <v>692</v>
      </c>
      <c r="O1221" s="83" t="s">
        <v>7227</v>
      </c>
    </row>
    <row r="1222" spans="1:15" s="28" customFormat="1">
      <c r="A1222" s="2" t="s">
        <v>5097</v>
      </c>
      <c r="B1222" s="1"/>
      <c r="C1222" s="1"/>
      <c r="D1222" s="1" t="s">
        <v>1031</v>
      </c>
      <c r="E1222" s="2" t="s">
        <v>711</v>
      </c>
      <c r="F1222" s="1" t="s">
        <v>693</v>
      </c>
      <c r="G1222" s="3">
        <v>188.643</v>
      </c>
      <c r="H1222" s="4">
        <v>41400</v>
      </c>
      <c r="I1222" s="3" t="s">
        <v>935</v>
      </c>
      <c r="J1222" s="3" t="s">
        <v>7228</v>
      </c>
      <c r="K1222" s="3" t="s">
        <v>543</v>
      </c>
      <c r="L1222" s="3" t="s">
        <v>3212</v>
      </c>
      <c r="M1222" s="5" t="s">
        <v>694</v>
      </c>
      <c r="N1222" s="5" t="s">
        <v>7229</v>
      </c>
      <c r="O1222" s="83" t="s">
        <v>7230</v>
      </c>
    </row>
    <row r="1223" spans="1:15">
      <c r="A1223" s="2" t="s">
        <v>5097</v>
      </c>
      <c r="B1223" s="1"/>
      <c r="C1223" s="1"/>
      <c r="D1223" s="1" t="s">
        <v>1031</v>
      </c>
      <c r="E1223" s="2" t="s">
        <v>711</v>
      </c>
      <c r="F1223" s="1" t="s">
        <v>695</v>
      </c>
      <c r="G1223" s="3">
        <v>154.52799999999999</v>
      </c>
      <c r="H1223" s="4">
        <v>41400</v>
      </c>
      <c r="I1223" s="3" t="s">
        <v>935</v>
      </c>
      <c r="J1223" s="3" t="s">
        <v>7231</v>
      </c>
      <c r="K1223" s="3" t="s">
        <v>543</v>
      </c>
      <c r="L1223" s="3" t="s">
        <v>3560</v>
      </c>
      <c r="M1223" s="5" t="s">
        <v>7232</v>
      </c>
      <c r="N1223" s="5" t="s">
        <v>7223</v>
      </c>
      <c r="O1223" s="83" t="s">
        <v>7233</v>
      </c>
    </row>
    <row r="1224" spans="1:15" s="28" customFormat="1">
      <c r="A1224" s="2" t="s">
        <v>5097</v>
      </c>
      <c r="B1224" s="1"/>
      <c r="C1224" s="1"/>
      <c r="D1224" s="1" t="s">
        <v>1031</v>
      </c>
      <c r="E1224" s="2" t="s">
        <v>711</v>
      </c>
      <c r="F1224" s="1" t="s">
        <v>7234</v>
      </c>
      <c r="G1224" s="3">
        <v>140.16</v>
      </c>
      <c r="H1224" s="4">
        <v>41400</v>
      </c>
      <c r="I1224" s="3" t="s">
        <v>935</v>
      </c>
      <c r="J1224" s="3" t="s">
        <v>7235</v>
      </c>
      <c r="K1224" s="3" t="s">
        <v>543</v>
      </c>
      <c r="L1224" s="3" t="s">
        <v>5891</v>
      </c>
      <c r="M1224" s="5" t="s">
        <v>7236</v>
      </c>
      <c r="N1224" s="5" t="s">
        <v>696</v>
      </c>
      <c r="O1224" s="83" t="s">
        <v>7237</v>
      </c>
    </row>
    <row r="1225" spans="1:15" s="28" customFormat="1">
      <c r="A1225" s="2" t="s">
        <v>5097</v>
      </c>
      <c r="B1225" s="1"/>
      <c r="C1225" s="1"/>
      <c r="D1225" s="2" t="s">
        <v>5366</v>
      </c>
      <c r="E1225" s="2" t="s">
        <v>4664</v>
      </c>
      <c r="F1225" s="1" t="s">
        <v>697</v>
      </c>
      <c r="G1225" s="3">
        <v>105.12</v>
      </c>
      <c r="H1225" s="4">
        <v>41400</v>
      </c>
      <c r="I1225" s="3" t="s">
        <v>935</v>
      </c>
      <c r="J1225" s="3" t="s">
        <v>698</v>
      </c>
      <c r="K1225" s="3" t="s">
        <v>4668</v>
      </c>
      <c r="L1225" s="3" t="s">
        <v>3217</v>
      </c>
      <c r="M1225" s="5" t="s">
        <v>699</v>
      </c>
      <c r="N1225" s="5" t="s">
        <v>700</v>
      </c>
      <c r="O1225" s="85" t="s">
        <v>1642</v>
      </c>
    </row>
    <row r="1226" spans="1:15" s="28" customFormat="1">
      <c r="A1226" s="2" t="s">
        <v>5097</v>
      </c>
      <c r="B1226" s="1"/>
      <c r="C1226" s="1"/>
      <c r="D1226" s="1" t="s">
        <v>1031</v>
      </c>
      <c r="E1226" s="2" t="s">
        <v>711</v>
      </c>
      <c r="F1226" s="1" t="s">
        <v>8213</v>
      </c>
      <c r="G1226" s="3">
        <v>175.2</v>
      </c>
      <c r="H1226" s="4">
        <v>41400</v>
      </c>
      <c r="I1226" s="3" t="s">
        <v>935</v>
      </c>
      <c r="J1226" s="3" t="s">
        <v>701</v>
      </c>
      <c r="K1226" s="3" t="s">
        <v>543</v>
      </c>
      <c r="L1226" s="3" t="s">
        <v>7238</v>
      </c>
      <c r="M1226" s="5" t="s">
        <v>702</v>
      </c>
      <c r="N1226" s="5" t="s">
        <v>703</v>
      </c>
      <c r="O1226" s="83" t="s">
        <v>7239</v>
      </c>
    </row>
    <row r="1227" spans="1:15">
      <c r="A1227" s="2" t="s">
        <v>1111</v>
      </c>
      <c r="B1227" s="1"/>
      <c r="C1227" s="1"/>
      <c r="D1227" s="1" t="s">
        <v>1112</v>
      </c>
      <c r="E1227" s="2" t="s">
        <v>711</v>
      </c>
      <c r="F1227" s="1" t="s">
        <v>7240</v>
      </c>
      <c r="G1227" s="3">
        <v>207.916</v>
      </c>
      <c r="H1227" s="4">
        <v>41400</v>
      </c>
      <c r="I1227" s="3" t="s">
        <v>7241</v>
      </c>
      <c r="J1227" s="3" t="s">
        <v>7242</v>
      </c>
      <c r="K1227" s="3" t="s">
        <v>7243</v>
      </c>
      <c r="L1227" s="3" t="s">
        <v>7244</v>
      </c>
      <c r="M1227" s="5" t="s">
        <v>7245</v>
      </c>
      <c r="N1227" s="5" t="s">
        <v>7246</v>
      </c>
      <c r="O1227" s="83" t="s">
        <v>7247</v>
      </c>
    </row>
    <row r="1228" spans="1:15" s="28" customFormat="1">
      <c r="A1228" s="30" t="s">
        <v>2960</v>
      </c>
      <c r="B1228" s="1" t="s">
        <v>9719</v>
      </c>
      <c r="C1228" s="1"/>
      <c r="D1228" s="2" t="s">
        <v>2961</v>
      </c>
      <c r="E1228" s="2" t="s">
        <v>4664</v>
      </c>
      <c r="F1228" s="1" t="s">
        <v>704</v>
      </c>
      <c r="G1228" s="3">
        <f>8.137*L1228</f>
        <v>81.37</v>
      </c>
      <c r="H1228" s="4">
        <v>41400</v>
      </c>
      <c r="I1228" s="3" t="s">
        <v>2963</v>
      </c>
      <c r="J1228" s="3" t="s">
        <v>705</v>
      </c>
      <c r="K1228" s="3" t="s">
        <v>4685</v>
      </c>
      <c r="L1228" s="3">
        <v>10</v>
      </c>
      <c r="M1228" s="5" t="s">
        <v>1643</v>
      </c>
      <c r="N1228" s="5" t="s">
        <v>5635</v>
      </c>
      <c r="O1228" s="85" t="s">
        <v>1643</v>
      </c>
    </row>
    <row r="1229" spans="1:15" s="28" customFormat="1">
      <c r="A1229" s="30" t="s">
        <v>5762</v>
      </c>
      <c r="B1229" s="1"/>
      <c r="C1229" s="1"/>
      <c r="D1229" s="2" t="s">
        <v>3268</v>
      </c>
      <c r="E1229" s="9" t="s">
        <v>4406</v>
      </c>
      <c r="F1229" s="8" t="s">
        <v>657</v>
      </c>
      <c r="G1229" s="3">
        <f t="shared" ref="G1229:G1241" si="48">17.498*L1229</f>
        <v>209.976</v>
      </c>
      <c r="H1229" s="4">
        <v>41400</v>
      </c>
      <c r="I1229" s="3" t="s">
        <v>2831</v>
      </c>
      <c r="J1229" s="3" t="s">
        <v>658</v>
      </c>
      <c r="K1229" s="10" t="s">
        <v>4685</v>
      </c>
      <c r="L1229" s="3">
        <v>12</v>
      </c>
      <c r="M1229" s="5" t="s">
        <v>659</v>
      </c>
      <c r="N1229" s="5" t="s">
        <v>660</v>
      </c>
      <c r="O1229" s="83" t="s">
        <v>1545</v>
      </c>
    </row>
    <row r="1230" spans="1:15">
      <c r="A1230" s="30" t="s">
        <v>5762</v>
      </c>
      <c r="B1230" s="1"/>
      <c r="C1230" s="1"/>
      <c r="D1230" s="2" t="s">
        <v>3268</v>
      </c>
      <c r="E1230" s="9" t="s">
        <v>4406</v>
      </c>
      <c r="F1230" s="8" t="s">
        <v>661</v>
      </c>
      <c r="G1230" s="3">
        <f t="shared" si="48"/>
        <v>209.976</v>
      </c>
      <c r="H1230" s="4">
        <v>41400</v>
      </c>
      <c r="I1230" s="3" t="s">
        <v>5655</v>
      </c>
      <c r="J1230" s="3" t="s">
        <v>662</v>
      </c>
      <c r="K1230" s="10" t="s">
        <v>4685</v>
      </c>
      <c r="L1230" s="3">
        <v>12</v>
      </c>
      <c r="M1230" s="5" t="s">
        <v>659</v>
      </c>
      <c r="N1230" s="5" t="s">
        <v>3391</v>
      </c>
      <c r="O1230" s="85" t="s">
        <v>1546</v>
      </c>
    </row>
    <row r="1231" spans="1:15">
      <c r="A1231" s="30" t="s">
        <v>5762</v>
      </c>
      <c r="B1231" s="1"/>
      <c r="C1231" s="1"/>
      <c r="D1231" s="2" t="s">
        <v>3268</v>
      </c>
      <c r="E1231" s="9" t="s">
        <v>4406</v>
      </c>
      <c r="F1231" s="8" t="s">
        <v>663</v>
      </c>
      <c r="G1231" s="3">
        <f t="shared" si="48"/>
        <v>209.976</v>
      </c>
      <c r="H1231" s="4">
        <v>41400</v>
      </c>
      <c r="I1231" s="3" t="s">
        <v>5655</v>
      </c>
      <c r="J1231" s="3" t="s">
        <v>664</v>
      </c>
      <c r="K1231" s="10" t="s">
        <v>4685</v>
      </c>
      <c r="L1231" s="3">
        <v>12</v>
      </c>
      <c r="M1231" s="5" t="s">
        <v>665</v>
      </c>
      <c r="N1231" s="5" t="s">
        <v>4761</v>
      </c>
      <c r="O1231" s="85" t="s">
        <v>1547</v>
      </c>
    </row>
    <row r="1232" spans="1:15">
      <c r="A1232" s="30" t="s">
        <v>5762</v>
      </c>
      <c r="B1232" s="1"/>
      <c r="C1232" s="1"/>
      <c r="D1232" s="2" t="s">
        <v>3268</v>
      </c>
      <c r="E1232" s="9" t="s">
        <v>4406</v>
      </c>
      <c r="F1232" s="8" t="s">
        <v>666</v>
      </c>
      <c r="G1232" s="3">
        <f t="shared" si="48"/>
        <v>227.47400000000002</v>
      </c>
      <c r="H1232" s="4">
        <v>41400</v>
      </c>
      <c r="I1232" s="3" t="s">
        <v>5655</v>
      </c>
      <c r="J1232" s="3" t="s">
        <v>667</v>
      </c>
      <c r="K1232" s="10" t="s">
        <v>4685</v>
      </c>
      <c r="L1232" s="3">
        <v>13</v>
      </c>
      <c r="M1232" s="5" t="s">
        <v>665</v>
      </c>
      <c r="N1232" s="5" t="s">
        <v>4757</v>
      </c>
      <c r="O1232" s="85" t="s">
        <v>6753</v>
      </c>
    </row>
    <row r="1233" spans="1:15">
      <c r="A1233" s="30" t="s">
        <v>5762</v>
      </c>
      <c r="B1233" s="1"/>
      <c r="C1233" s="1"/>
      <c r="D1233" s="2" t="s">
        <v>3268</v>
      </c>
      <c r="E1233" s="9" t="s">
        <v>4406</v>
      </c>
      <c r="F1233" s="8" t="s">
        <v>668</v>
      </c>
      <c r="G1233" s="3">
        <f t="shared" si="48"/>
        <v>209.976</v>
      </c>
      <c r="H1233" s="4">
        <v>41400</v>
      </c>
      <c r="I1233" s="3" t="s">
        <v>5655</v>
      </c>
      <c r="J1233" s="3" t="s">
        <v>669</v>
      </c>
      <c r="K1233" s="10" t="s">
        <v>4685</v>
      </c>
      <c r="L1233" s="3">
        <v>12</v>
      </c>
      <c r="M1233" s="5" t="s">
        <v>670</v>
      </c>
      <c r="N1233" s="5" t="s">
        <v>4761</v>
      </c>
      <c r="O1233" s="85" t="s">
        <v>6754</v>
      </c>
    </row>
    <row r="1234" spans="1:15" s="28" customFormat="1">
      <c r="A1234" s="30" t="s">
        <v>5762</v>
      </c>
      <c r="B1234" s="1"/>
      <c r="C1234" s="1"/>
      <c r="D1234" s="2" t="s">
        <v>3268</v>
      </c>
      <c r="E1234" s="9" t="s">
        <v>4406</v>
      </c>
      <c r="F1234" s="8" t="s">
        <v>671</v>
      </c>
      <c r="G1234" s="3">
        <f t="shared" si="48"/>
        <v>227.47400000000002</v>
      </c>
      <c r="H1234" s="4">
        <v>41400</v>
      </c>
      <c r="I1234" s="3" t="s">
        <v>5655</v>
      </c>
      <c r="J1234" s="3" t="s">
        <v>672</v>
      </c>
      <c r="K1234" s="10" t="s">
        <v>4685</v>
      </c>
      <c r="L1234" s="3">
        <v>13</v>
      </c>
      <c r="M1234" s="5" t="s">
        <v>670</v>
      </c>
      <c r="N1234" s="5" t="s">
        <v>4757</v>
      </c>
      <c r="O1234" s="83" t="s">
        <v>1560</v>
      </c>
    </row>
    <row r="1235" spans="1:15">
      <c r="A1235" s="30" t="s">
        <v>5500</v>
      </c>
      <c r="B1235" s="1"/>
      <c r="C1235" s="1"/>
      <c r="D1235" s="2" t="s">
        <v>5501</v>
      </c>
      <c r="E1235" s="9" t="s">
        <v>4406</v>
      </c>
      <c r="F1235" s="8" t="s">
        <v>673</v>
      </c>
      <c r="G1235" s="3">
        <f t="shared" si="48"/>
        <v>209.976</v>
      </c>
      <c r="H1235" s="4">
        <v>41400</v>
      </c>
      <c r="I1235" s="3" t="s">
        <v>2831</v>
      </c>
      <c r="J1235" s="3" t="s">
        <v>674</v>
      </c>
      <c r="K1235" s="10" t="s">
        <v>4685</v>
      </c>
      <c r="L1235" s="3">
        <v>12</v>
      </c>
      <c r="M1235" s="5" t="s">
        <v>675</v>
      </c>
      <c r="N1235" s="5" t="s">
        <v>4761</v>
      </c>
      <c r="O1235" s="85" t="s">
        <v>1561</v>
      </c>
    </row>
    <row r="1236" spans="1:15">
      <c r="A1236" s="30" t="s">
        <v>5500</v>
      </c>
      <c r="B1236" s="1"/>
      <c r="C1236" s="1"/>
      <c r="D1236" s="2" t="s">
        <v>5501</v>
      </c>
      <c r="E1236" s="9" t="s">
        <v>4406</v>
      </c>
      <c r="F1236" s="8" t="s">
        <v>676</v>
      </c>
      <c r="G1236" s="3">
        <f t="shared" si="48"/>
        <v>227.47400000000002</v>
      </c>
      <c r="H1236" s="4">
        <v>41400</v>
      </c>
      <c r="I1236" s="3" t="s">
        <v>5655</v>
      </c>
      <c r="J1236" s="3" t="s">
        <v>677</v>
      </c>
      <c r="K1236" s="10" t="s">
        <v>4685</v>
      </c>
      <c r="L1236" s="3">
        <v>13</v>
      </c>
      <c r="M1236" s="5" t="s">
        <v>675</v>
      </c>
      <c r="N1236" s="5" t="s">
        <v>4757</v>
      </c>
      <c r="O1236" s="85" t="s">
        <v>1562</v>
      </c>
    </row>
    <row r="1237" spans="1:15">
      <c r="A1237" s="30" t="s">
        <v>5500</v>
      </c>
      <c r="B1237" s="1"/>
      <c r="C1237" s="1"/>
      <c r="D1237" s="2" t="s">
        <v>5501</v>
      </c>
      <c r="E1237" s="9" t="s">
        <v>4406</v>
      </c>
      <c r="F1237" s="8" t="s">
        <v>678</v>
      </c>
      <c r="G1237" s="3">
        <f t="shared" si="48"/>
        <v>209.976</v>
      </c>
      <c r="H1237" s="4">
        <v>41400</v>
      </c>
      <c r="I1237" s="3" t="s">
        <v>5655</v>
      </c>
      <c r="J1237" s="3" t="s">
        <v>679</v>
      </c>
      <c r="K1237" s="10" t="s">
        <v>4685</v>
      </c>
      <c r="L1237" s="3">
        <v>12</v>
      </c>
      <c r="M1237" s="5" t="s">
        <v>680</v>
      </c>
      <c r="N1237" s="5" t="s">
        <v>4761</v>
      </c>
      <c r="O1237" s="85" t="s">
        <v>1563</v>
      </c>
    </row>
    <row r="1238" spans="1:15">
      <c r="A1238" s="30" t="s">
        <v>5500</v>
      </c>
      <c r="B1238" s="1"/>
      <c r="C1238" s="1"/>
      <c r="D1238" s="2" t="s">
        <v>5501</v>
      </c>
      <c r="E1238" s="9" t="s">
        <v>4406</v>
      </c>
      <c r="F1238" s="8" t="s">
        <v>681</v>
      </c>
      <c r="G1238" s="3">
        <f t="shared" si="48"/>
        <v>227.47400000000002</v>
      </c>
      <c r="H1238" s="4">
        <v>41400</v>
      </c>
      <c r="I1238" s="3" t="s">
        <v>5655</v>
      </c>
      <c r="J1238" s="3" t="s">
        <v>682</v>
      </c>
      <c r="K1238" s="10" t="s">
        <v>4685</v>
      </c>
      <c r="L1238" s="3">
        <v>13</v>
      </c>
      <c r="M1238" s="5" t="s">
        <v>680</v>
      </c>
      <c r="N1238" s="5" t="s">
        <v>4757</v>
      </c>
      <c r="O1238" s="85" t="s">
        <v>1564</v>
      </c>
    </row>
    <row r="1239" spans="1:15">
      <c r="A1239" s="30" t="s">
        <v>5500</v>
      </c>
      <c r="B1239" s="1"/>
      <c r="C1239" s="1"/>
      <c r="D1239" s="2" t="s">
        <v>5501</v>
      </c>
      <c r="E1239" s="9" t="s">
        <v>4406</v>
      </c>
      <c r="F1239" s="8" t="s">
        <v>683</v>
      </c>
      <c r="G1239" s="3">
        <f t="shared" si="48"/>
        <v>209.976</v>
      </c>
      <c r="H1239" s="4">
        <v>41400</v>
      </c>
      <c r="I1239" s="3" t="s">
        <v>5655</v>
      </c>
      <c r="J1239" s="3" t="s">
        <v>684</v>
      </c>
      <c r="K1239" s="10" t="s">
        <v>4685</v>
      </c>
      <c r="L1239" s="3">
        <v>12</v>
      </c>
      <c r="M1239" s="5" t="s">
        <v>685</v>
      </c>
      <c r="N1239" s="5" t="s">
        <v>4761</v>
      </c>
      <c r="O1239" s="85" t="s">
        <v>1565</v>
      </c>
    </row>
    <row r="1240" spans="1:15">
      <c r="A1240" s="30" t="s">
        <v>5500</v>
      </c>
      <c r="B1240" s="1"/>
      <c r="C1240" s="1"/>
      <c r="D1240" s="2" t="s">
        <v>5501</v>
      </c>
      <c r="E1240" s="9" t="s">
        <v>4406</v>
      </c>
      <c r="F1240" s="8" t="s">
        <v>686</v>
      </c>
      <c r="G1240" s="3">
        <f t="shared" si="48"/>
        <v>227.47400000000002</v>
      </c>
      <c r="H1240" s="4">
        <v>41400</v>
      </c>
      <c r="I1240" s="3" t="s">
        <v>5655</v>
      </c>
      <c r="J1240" s="3" t="s">
        <v>687</v>
      </c>
      <c r="K1240" s="10" t="s">
        <v>4685</v>
      </c>
      <c r="L1240" s="3">
        <v>13</v>
      </c>
      <c r="M1240" s="5" t="s">
        <v>685</v>
      </c>
      <c r="N1240" s="5" t="s">
        <v>4757</v>
      </c>
      <c r="O1240" s="85" t="s">
        <v>1566</v>
      </c>
    </row>
    <row r="1241" spans="1:15" s="28" customFormat="1">
      <c r="A1241" s="30" t="s">
        <v>5500</v>
      </c>
      <c r="B1241" s="1"/>
      <c r="C1241" s="1"/>
      <c r="D1241" s="2" t="s">
        <v>5501</v>
      </c>
      <c r="E1241" s="9" t="s">
        <v>4406</v>
      </c>
      <c r="F1241" s="8" t="s">
        <v>688</v>
      </c>
      <c r="G1241" s="3">
        <f t="shared" si="48"/>
        <v>87.490000000000009</v>
      </c>
      <c r="H1241" s="4">
        <v>41400</v>
      </c>
      <c r="I1241" s="3" t="s">
        <v>7210</v>
      </c>
      <c r="J1241" s="3" t="s">
        <v>10035</v>
      </c>
      <c r="K1241" s="10" t="s">
        <v>4685</v>
      </c>
      <c r="L1241" s="3">
        <v>5</v>
      </c>
      <c r="M1241" s="5" t="s">
        <v>689</v>
      </c>
      <c r="N1241" s="5" t="s">
        <v>5849</v>
      </c>
      <c r="O1241" s="85" t="s">
        <v>1567</v>
      </c>
    </row>
    <row r="1242" spans="1:15" s="28" customFormat="1">
      <c r="A1242" s="2" t="s">
        <v>5481</v>
      </c>
      <c r="B1242" s="1"/>
      <c r="C1242" s="1"/>
      <c r="D1242" s="2" t="s">
        <v>710</v>
      </c>
      <c r="E1242" s="2" t="s">
        <v>711</v>
      </c>
      <c r="F1242" s="1" t="s">
        <v>712</v>
      </c>
      <c r="G1242" s="3">
        <v>103.255</v>
      </c>
      <c r="H1242" s="4">
        <v>41401</v>
      </c>
      <c r="I1242" s="3" t="s">
        <v>4666</v>
      </c>
      <c r="J1242" s="3" t="s">
        <v>713</v>
      </c>
      <c r="K1242" s="3" t="s">
        <v>4668</v>
      </c>
      <c r="L1242" s="3" t="s">
        <v>714</v>
      </c>
      <c r="M1242" s="5" t="s">
        <v>715</v>
      </c>
      <c r="N1242" s="5" t="s">
        <v>716</v>
      </c>
      <c r="O1242" s="85" t="s">
        <v>1644</v>
      </c>
    </row>
    <row r="1243" spans="1:15" ht="13.5" customHeight="1">
      <c r="A1243" s="2" t="s">
        <v>4953</v>
      </c>
      <c r="B1243" s="1"/>
      <c r="C1243" s="1"/>
      <c r="D1243" s="2" t="s">
        <v>4954</v>
      </c>
      <c r="E1243" s="2" t="s">
        <v>4664</v>
      </c>
      <c r="F1243" s="1" t="s">
        <v>717</v>
      </c>
      <c r="G1243" s="3">
        <v>51.697000000000003</v>
      </c>
      <c r="H1243" s="4">
        <v>41401</v>
      </c>
      <c r="I1243" s="3" t="s">
        <v>4666</v>
      </c>
      <c r="J1243" s="3" t="s">
        <v>718</v>
      </c>
      <c r="K1243" s="3" t="s">
        <v>4668</v>
      </c>
      <c r="L1243" s="3" t="s">
        <v>5100</v>
      </c>
      <c r="M1243" s="5" t="s">
        <v>724</v>
      </c>
      <c r="N1243" s="5" t="s">
        <v>709</v>
      </c>
      <c r="O1243" s="85" t="s">
        <v>1645</v>
      </c>
    </row>
    <row r="1244" spans="1:15" s="28" customFormat="1" ht="13.5" customHeight="1">
      <c r="A1244" s="2" t="s">
        <v>1111</v>
      </c>
      <c r="B1244" s="1"/>
      <c r="C1244" s="1"/>
      <c r="D1244" s="1" t="s">
        <v>1112</v>
      </c>
      <c r="E1244" s="2" t="s">
        <v>711</v>
      </c>
      <c r="F1244" s="1" t="s">
        <v>7248</v>
      </c>
      <c r="G1244" s="3">
        <v>155.15799999999999</v>
      </c>
      <c r="H1244" s="4">
        <v>41401</v>
      </c>
      <c r="I1244" s="3" t="s">
        <v>540</v>
      </c>
      <c r="J1244" s="3" t="s">
        <v>7249</v>
      </c>
      <c r="K1244" s="3" t="s">
        <v>543</v>
      </c>
      <c r="L1244" s="3" t="s">
        <v>7250</v>
      </c>
      <c r="M1244" s="5" t="s">
        <v>719</v>
      </c>
      <c r="N1244" s="5" t="s">
        <v>7251</v>
      </c>
      <c r="O1244" s="83" t="s">
        <v>7252</v>
      </c>
    </row>
    <row r="1245" spans="1:15">
      <c r="A1245" s="2" t="s">
        <v>4953</v>
      </c>
      <c r="B1245" s="1"/>
      <c r="C1245" s="1"/>
      <c r="D1245" s="2" t="s">
        <v>4954</v>
      </c>
      <c r="E1245" s="2" t="s">
        <v>4664</v>
      </c>
      <c r="F1245" s="1" t="s">
        <v>721</v>
      </c>
      <c r="G1245" s="3">
        <v>16.797999999999998</v>
      </c>
      <c r="H1245" s="4">
        <v>41401</v>
      </c>
      <c r="I1245" s="3" t="s">
        <v>844</v>
      </c>
      <c r="J1245" s="3" t="s">
        <v>723</v>
      </c>
      <c r="K1245" s="3" t="s">
        <v>4668</v>
      </c>
      <c r="L1245" s="3" t="s">
        <v>4957</v>
      </c>
      <c r="M1245" s="5" t="s">
        <v>720</v>
      </c>
      <c r="N1245" s="5" t="s">
        <v>4174</v>
      </c>
      <c r="O1245" s="85" t="s">
        <v>1646</v>
      </c>
    </row>
    <row r="1246" spans="1:15">
      <c r="A1246" s="2" t="s">
        <v>5097</v>
      </c>
      <c r="B1246" s="1"/>
      <c r="C1246" s="1"/>
      <c r="D1246" s="2" t="s">
        <v>5366</v>
      </c>
      <c r="E1246" s="2" t="s">
        <v>4664</v>
      </c>
      <c r="F1246" s="1" t="s">
        <v>722</v>
      </c>
      <c r="G1246" s="3">
        <v>140.16</v>
      </c>
      <c r="H1246" s="4">
        <v>41401</v>
      </c>
      <c r="I1246" s="3" t="s">
        <v>935</v>
      </c>
      <c r="J1246" s="3" t="s">
        <v>726</v>
      </c>
      <c r="K1246" s="3" t="s">
        <v>4668</v>
      </c>
      <c r="L1246" s="3" t="s">
        <v>5891</v>
      </c>
      <c r="M1246" s="5" t="s">
        <v>728</v>
      </c>
      <c r="N1246" s="5" t="s">
        <v>729</v>
      </c>
      <c r="O1246" s="85" t="s">
        <v>1647</v>
      </c>
    </row>
    <row r="1247" spans="1:15" ht="13.5" customHeight="1">
      <c r="A1247" s="2" t="s">
        <v>5097</v>
      </c>
      <c r="B1247" s="1"/>
      <c r="C1247" s="1"/>
      <c r="D1247" s="2" t="s">
        <v>5366</v>
      </c>
      <c r="E1247" s="2" t="s">
        <v>4664</v>
      </c>
      <c r="F1247" s="1" t="s">
        <v>725</v>
      </c>
      <c r="G1247" s="3">
        <v>140.16</v>
      </c>
      <c r="H1247" s="4">
        <v>41401</v>
      </c>
      <c r="I1247" s="3" t="s">
        <v>944</v>
      </c>
      <c r="J1247" s="3" t="s">
        <v>727</v>
      </c>
      <c r="K1247" s="3" t="s">
        <v>4668</v>
      </c>
      <c r="L1247" s="3" t="s">
        <v>5891</v>
      </c>
      <c r="M1247" s="5" t="s">
        <v>728</v>
      </c>
      <c r="N1247" s="5" t="s">
        <v>730</v>
      </c>
      <c r="O1247" s="85" t="s">
        <v>1648</v>
      </c>
    </row>
    <row r="1248" spans="1:15">
      <c r="A1248" s="2" t="s">
        <v>4680</v>
      </c>
      <c r="B1248" s="1"/>
      <c r="C1248" s="1"/>
      <c r="D1248" s="2" t="s">
        <v>733</v>
      </c>
      <c r="E1248" s="9" t="s">
        <v>4406</v>
      </c>
      <c r="F1248" s="8" t="s">
        <v>734</v>
      </c>
      <c r="G1248" s="3">
        <f>29.101*L1248</f>
        <v>203.70699999999999</v>
      </c>
      <c r="H1248" s="4">
        <v>41401</v>
      </c>
      <c r="I1248" s="3" t="s">
        <v>1989</v>
      </c>
      <c r="J1248" s="3" t="s">
        <v>735</v>
      </c>
      <c r="K1248" s="10" t="s">
        <v>4685</v>
      </c>
      <c r="L1248" s="3">
        <v>7</v>
      </c>
      <c r="M1248" s="5" t="s">
        <v>738</v>
      </c>
      <c r="N1248" s="5" t="s">
        <v>739</v>
      </c>
      <c r="O1248" s="85" t="s">
        <v>1542</v>
      </c>
    </row>
    <row r="1249" spans="1:15" s="28" customFormat="1">
      <c r="A1249" s="2" t="s">
        <v>4680</v>
      </c>
      <c r="B1249" s="1"/>
      <c r="C1249" s="1"/>
      <c r="D1249" s="2" t="s">
        <v>733</v>
      </c>
      <c r="E1249" s="9" t="s">
        <v>4406</v>
      </c>
      <c r="F1249" s="8" t="s">
        <v>736</v>
      </c>
      <c r="G1249" s="3">
        <f>29.101*L1249</f>
        <v>203.70699999999999</v>
      </c>
      <c r="H1249" s="4">
        <v>41401</v>
      </c>
      <c r="I1249" s="3" t="s">
        <v>1989</v>
      </c>
      <c r="J1249" s="3" t="s">
        <v>737</v>
      </c>
      <c r="K1249" s="10" t="s">
        <v>4685</v>
      </c>
      <c r="L1249" s="3">
        <v>7</v>
      </c>
      <c r="M1249" s="5" t="s">
        <v>738</v>
      </c>
      <c r="N1249" s="5" t="s">
        <v>740</v>
      </c>
      <c r="O1249" s="85" t="s">
        <v>1543</v>
      </c>
    </row>
    <row r="1250" spans="1:15" s="28" customFormat="1">
      <c r="A1250" s="2" t="s">
        <v>4680</v>
      </c>
      <c r="B1250" s="1"/>
      <c r="C1250" s="1"/>
      <c r="D1250" s="2" t="s">
        <v>733</v>
      </c>
      <c r="E1250" s="9" t="s">
        <v>4406</v>
      </c>
      <c r="F1250" s="8" t="s">
        <v>741</v>
      </c>
      <c r="G1250" s="3">
        <f>29.101*L1250</f>
        <v>203.70699999999999</v>
      </c>
      <c r="H1250" s="4">
        <v>41401</v>
      </c>
      <c r="I1250" s="3" t="s">
        <v>1989</v>
      </c>
      <c r="J1250" s="3" t="s">
        <v>742</v>
      </c>
      <c r="K1250" s="10" t="s">
        <v>4685</v>
      </c>
      <c r="L1250" s="3">
        <v>7</v>
      </c>
      <c r="M1250" s="5" t="s">
        <v>743</v>
      </c>
      <c r="N1250" s="5" t="s">
        <v>6051</v>
      </c>
      <c r="O1250" s="85" t="s">
        <v>1544</v>
      </c>
    </row>
    <row r="1251" spans="1:15" s="28" customFormat="1">
      <c r="A1251" s="30" t="s">
        <v>790</v>
      </c>
      <c r="B1251" s="1"/>
      <c r="C1251" s="1"/>
      <c r="D1251" s="2" t="s">
        <v>791</v>
      </c>
      <c r="E1251" s="9" t="s">
        <v>4406</v>
      </c>
      <c r="F1251" s="8" t="s">
        <v>792</v>
      </c>
      <c r="G1251" s="3">
        <f t="shared" ref="G1251:G1268" si="49">17.498*L1251</f>
        <v>209.976</v>
      </c>
      <c r="H1251" s="4">
        <v>41401</v>
      </c>
      <c r="I1251" s="3" t="s">
        <v>793</v>
      </c>
      <c r="J1251" s="3" t="s">
        <v>794</v>
      </c>
      <c r="K1251" s="10" t="s">
        <v>763</v>
      </c>
      <c r="L1251" s="3">
        <v>12</v>
      </c>
      <c r="M1251" s="5" t="s">
        <v>795</v>
      </c>
      <c r="N1251" s="5" t="s">
        <v>4761</v>
      </c>
      <c r="O1251" s="85" t="s">
        <v>1574</v>
      </c>
    </row>
    <row r="1252" spans="1:15" s="28" customFormat="1" ht="13.5" customHeight="1">
      <c r="A1252" s="30" t="s">
        <v>790</v>
      </c>
      <c r="B1252" s="1"/>
      <c r="C1252" s="1"/>
      <c r="D1252" s="2" t="s">
        <v>791</v>
      </c>
      <c r="E1252" s="9" t="s">
        <v>4406</v>
      </c>
      <c r="F1252" s="8" t="s">
        <v>796</v>
      </c>
      <c r="G1252" s="3">
        <f t="shared" si="49"/>
        <v>227.47400000000002</v>
      </c>
      <c r="H1252" s="4">
        <v>41401</v>
      </c>
      <c r="I1252" s="3" t="s">
        <v>5655</v>
      </c>
      <c r="J1252" s="3" t="s">
        <v>1439</v>
      </c>
      <c r="K1252" s="10" t="s">
        <v>763</v>
      </c>
      <c r="L1252" s="3">
        <v>13</v>
      </c>
      <c r="M1252" s="5" t="s">
        <v>797</v>
      </c>
      <c r="N1252" s="5" t="s">
        <v>4757</v>
      </c>
      <c r="O1252" s="85" t="s">
        <v>1575</v>
      </c>
    </row>
    <row r="1253" spans="1:15">
      <c r="A1253" s="2" t="s">
        <v>5762</v>
      </c>
      <c r="B1253" s="1"/>
      <c r="C1253" s="1"/>
      <c r="D1253" s="2" t="s">
        <v>3268</v>
      </c>
      <c r="E1253" s="9" t="s">
        <v>4406</v>
      </c>
      <c r="F1253" s="8" t="s">
        <v>798</v>
      </c>
      <c r="G1253" s="3">
        <f t="shared" si="49"/>
        <v>209.976</v>
      </c>
      <c r="H1253" s="4">
        <v>41401</v>
      </c>
      <c r="I1253" s="3" t="s">
        <v>793</v>
      </c>
      <c r="J1253" s="3" t="s">
        <v>799</v>
      </c>
      <c r="K1253" s="10" t="s">
        <v>763</v>
      </c>
      <c r="L1253" s="3">
        <v>12</v>
      </c>
      <c r="M1253" s="5" t="s">
        <v>800</v>
      </c>
      <c r="N1253" s="5" t="s">
        <v>4761</v>
      </c>
      <c r="O1253" s="85" t="s">
        <v>1548</v>
      </c>
    </row>
    <row r="1254" spans="1:15">
      <c r="A1254" s="2" t="s">
        <v>5762</v>
      </c>
      <c r="B1254" s="1"/>
      <c r="C1254" s="1"/>
      <c r="D1254" s="2" t="s">
        <v>3268</v>
      </c>
      <c r="E1254" s="9" t="s">
        <v>4406</v>
      </c>
      <c r="F1254" s="8" t="s">
        <v>801</v>
      </c>
      <c r="G1254" s="3">
        <f t="shared" si="49"/>
        <v>227.47400000000002</v>
      </c>
      <c r="H1254" s="4">
        <v>41401</v>
      </c>
      <c r="I1254" s="3" t="s">
        <v>793</v>
      </c>
      <c r="J1254" s="3" t="s">
        <v>802</v>
      </c>
      <c r="K1254" s="10" t="s">
        <v>763</v>
      </c>
      <c r="L1254" s="3">
        <v>13</v>
      </c>
      <c r="M1254" s="5" t="s">
        <v>800</v>
      </c>
      <c r="N1254" s="5" t="s">
        <v>4757</v>
      </c>
      <c r="O1254" s="85" t="s">
        <v>1549</v>
      </c>
    </row>
    <row r="1255" spans="1:15" s="28" customFormat="1">
      <c r="A1255" s="2" t="s">
        <v>5762</v>
      </c>
      <c r="B1255" s="1"/>
      <c r="C1255" s="1"/>
      <c r="D1255" s="2" t="s">
        <v>3268</v>
      </c>
      <c r="E1255" s="9" t="s">
        <v>4406</v>
      </c>
      <c r="F1255" s="8" t="s">
        <v>803</v>
      </c>
      <c r="G1255" s="3">
        <f t="shared" si="49"/>
        <v>209.976</v>
      </c>
      <c r="H1255" s="4">
        <v>41401</v>
      </c>
      <c r="I1255" s="3" t="s">
        <v>793</v>
      </c>
      <c r="J1255" s="3" t="s">
        <v>804</v>
      </c>
      <c r="K1255" s="10" t="s">
        <v>763</v>
      </c>
      <c r="L1255" s="3">
        <v>12</v>
      </c>
      <c r="M1255" s="5" t="s">
        <v>805</v>
      </c>
      <c r="N1255" s="5" t="s">
        <v>4761</v>
      </c>
      <c r="O1255" s="85" t="s">
        <v>1550</v>
      </c>
    </row>
    <row r="1256" spans="1:15">
      <c r="A1256" s="2" t="s">
        <v>5762</v>
      </c>
      <c r="B1256" s="1"/>
      <c r="C1256" s="1"/>
      <c r="D1256" s="2" t="s">
        <v>3268</v>
      </c>
      <c r="E1256" s="9" t="s">
        <v>4406</v>
      </c>
      <c r="F1256" s="8" t="s">
        <v>806</v>
      </c>
      <c r="G1256" s="3">
        <f t="shared" si="49"/>
        <v>227.47400000000002</v>
      </c>
      <c r="H1256" s="4">
        <v>41401</v>
      </c>
      <c r="I1256" s="3" t="s">
        <v>793</v>
      </c>
      <c r="J1256" s="3" t="s">
        <v>807</v>
      </c>
      <c r="K1256" s="10" t="s">
        <v>763</v>
      </c>
      <c r="L1256" s="3">
        <v>13</v>
      </c>
      <c r="M1256" s="5" t="s">
        <v>805</v>
      </c>
      <c r="N1256" s="5" t="s">
        <v>4757</v>
      </c>
      <c r="O1256" s="85" t="s">
        <v>1551</v>
      </c>
    </row>
    <row r="1257" spans="1:15">
      <c r="A1257" s="2" t="s">
        <v>5762</v>
      </c>
      <c r="B1257" s="1"/>
      <c r="C1257" s="1"/>
      <c r="D1257" s="2" t="s">
        <v>3268</v>
      </c>
      <c r="E1257" s="9" t="s">
        <v>4406</v>
      </c>
      <c r="F1257" s="8" t="s">
        <v>808</v>
      </c>
      <c r="G1257" s="3">
        <f t="shared" si="49"/>
        <v>209.976</v>
      </c>
      <c r="H1257" s="4">
        <v>41401</v>
      </c>
      <c r="I1257" s="3" t="s">
        <v>793</v>
      </c>
      <c r="J1257" s="3" t="s">
        <v>809</v>
      </c>
      <c r="K1257" s="10" t="s">
        <v>763</v>
      </c>
      <c r="L1257" s="3">
        <v>12</v>
      </c>
      <c r="M1257" s="5" t="s">
        <v>810</v>
      </c>
      <c r="N1257" s="5" t="s">
        <v>4761</v>
      </c>
      <c r="O1257" s="85" t="s">
        <v>1552</v>
      </c>
    </row>
    <row r="1258" spans="1:15">
      <c r="A1258" s="2" t="s">
        <v>5762</v>
      </c>
      <c r="B1258" s="1"/>
      <c r="C1258" s="1"/>
      <c r="D1258" s="2" t="s">
        <v>3268</v>
      </c>
      <c r="E1258" s="9" t="s">
        <v>4406</v>
      </c>
      <c r="F1258" s="8" t="s">
        <v>811</v>
      </c>
      <c r="G1258" s="3">
        <f t="shared" si="49"/>
        <v>227.47400000000002</v>
      </c>
      <c r="H1258" s="4">
        <v>41401</v>
      </c>
      <c r="I1258" s="3" t="s">
        <v>793</v>
      </c>
      <c r="J1258" s="3" t="s">
        <v>812</v>
      </c>
      <c r="K1258" s="10" t="s">
        <v>763</v>
      </c>
      <c r="L1258" s="3">
        <v>13</v>
      </c>
      <c r="M1258" s="5" t="s">
        <v>810</v>
      </c>
      <c r="N1258" s="5" t="s">
        <v>4757</v>
      </c>
      <c r="O1258" s="85" t="s">
        <v>1553</v>
      </c>
    </row>
    <row r="1259" spans="1:15">
      <c r="A1259" s="2" t="s">
        <v>5762</v>
      </c>
      <c r="B1259" s="1"/>
      <c r="C1259" s="1"/>
      <c r="D1259" s="2" t="s">
        <v>3268</v>
      </c>
      <c r="E1259" s="9" t="s">
        <v>4406</v>
      </c>
      <c r="F1259" s="8" t="s">
        <v>813</v>
      </c>
      <c r="G1259" s="3">
        <f t="shared" si="49"/>
        <v>209.976</v>
      </c>
      <c r="H1259" s="4">
        <v>41401</v>
      </c>
      <c r="I1259" s="3" t="s">
        <v>793</v>
      </c>
      <c r="J1259" s="3" t="s">
        <v>814</v>
      </c>
      <c r="K1259" s="10" t="s">
        <v>763</v>
      </c>
      <c r="L1259" s="3">
        <v>12</v>
      </c>
      <c r="M1259" s="5" t="s">
        <v>815</v>
      </c>
      <c r="N1259" s="5" t="s">
        <v>4761</v>
      </c>
      <c r="O1259" s="83" t="s">
        <v>6755</v>
      </c>
    </row>
    <row r="1260" spans="1:15">
      <c r="A1260" s="2" t="s">
        <v>5762</v>
      </c>
      <c r="B1260" s="1"/>
      <c r="C1260" s="1"/>
      <c r="D1260" s="2" t="s">
        <v>3268</v>
      </c>
      <c r="E1260" s="9" t="s">
        <v>4406</v>
      </c>
      <c r="F1260" s="8" t="s">
        <v>816</v>
      </c>
      <c r="G1260" s="3">
        <f t="shared" si="49"/>
        <v>227.47400000000002</v>
      </c>
      <c r="H1260" s="4">
        <v>41401</v>
      </c>
      <c r="I1260" s="3" t="s">
        <v>793</v>
      </c>
      <c r="J1260" s="3" t="s">
        <v>817</v>
      </c>
      <c r="K1260" s="10" t="s">
        <v>763</v>
      </c>
      <c r="L1260" s="3">
        <v>13</v>
      </c>
      <c r="M1260" s="5" t="s">
        <v>818</v>
      </c>
      <c r="N1260" s="5" t="s">
        <v>4757</v>
      </c>
      <c r="O1260" s="85" t="s">
        <v>1554</v>
      </c>
    </row>
    <row r="1261" spans="1:15">
      <c r="A1261" s="2" t="s">
        <v>5762</v>
      </c>
      <c r="B1261" s="1"/>
      <c r="C1261" s="1"/>
      <c r="D1261" s="2" t="s">
        <v>3268</v>
      </c>
      <c r="E1261" s="9" t="s">
        <v>4406</v>
      </c>
      <c r="F1261" s="8" t="s">
        <v>819</v>
      </c>
      <c r="G1261" s="3">
        <f t="shared" si="49"/>
        <v>209.976</v>
      </c>
      <c r="H1261" s="4">
        <v>41401</v>
      </c>
      <c r="I1261" s="3" t="s">
        <v>793</v>
      </c>
      <c r="J1261" s="3" t="s">
        <v>820</v>
      </c>
      <c r="K1261" s="10" t="s">
        <v>763</v>
      </c>
      <c r="L1261" s="3">
        <v>12</v>
      </c>
      <c r="M1261" s="5" t="s">
        <v>821</v>
      </c>
      <c r="N1261" s="5" t="s">
        <v>4761</v>
      </c>
      <c r="O1261" s="85" t="s">
        <v>1555</v>
      </c>
    </row>
    <row r="1262" spans="1:15">
      <c r="A1262" s="2" t="s">
        <v>5762</v>
      </c>
      <c r="B1262" s="1"/>
      <c r="C1262" s="1"/>
      <c r="D1262" s="2" t="s">
        <v>3268</v>
      </c>
      <c r="E1262" s="9" t="s">
        <v>4406</v>
      </c>
      <c r="F1262" s="8" t="s">
        <v>822</v>
      </c>
      <c r="G1262" s="3">
        <f t="shared" si="49"/>
        <v>227.47400000000002</v>
      </c>
      <c r="H1262" s="4">
        <v>41401</v>
      </c>
      <c r="I1262" s="3" t="s">
        <v>793</v>
      </c>
      <c r="J1262" s="3" t="s">
        <v>823</v>
      </c>
      <c r="K1262" s="10" t="s">
        <v>763</v>
      </c>
      <c r="L1262" s="3">
        <v>13</v>
      </c>
      <c r="M1262" s="5" t="s">
        <v>821</v>
      </c>
      <c r="N1262" s="5" t="s">
        <v>4757</v>
      </c>
      <c r="O1262" s="85" t="s">
        <v>1556</v>
      </c>
    </row>
    <row r="1263" spans="1:15">
      <c r="A1263" s="2" t="s">
        <v>5762</v>
      </c>
      <c r="B1263" s="1"/>
      <c r="C1263" s="1"/>
      <c r="D1263" s="2" t="s">
        <v>7676</v>
      </c>
      <c r="E1263" s="9" t="s">
        <v>4406</v>
      </c>
      <c r="F1263" s="8" t="s">
        <v>824</v>
      </c>
      <c r="G1263" s="3">
        <f t="shared" si="49"/>
        <v>209.976</v>
      </c>
      <c r="H1263" s="4">
        <v>41401</v>
      </c>
      <c r="I1263" s="3" t="s">
        <v>793</v>
      </c>
      <c r="J1263" s="3" t="s">
        <v>825</v>
      </c>
      <c r="K1263" s="10" t="s">
        <v>763</v>
      </c>
      <c r="L1263" s="3">
        <v>12</v>
      </c>
      <c r="M1263" s="5" t="s">
        <v>826</v>
      </c>
      <c r="N1263" s="5" t="s">
        <v>4761</v>
      </c>
      <c r="O1263" s="85" t="s">
        <v>1557</v>
      </c>
    </row>
    <row r="1264" spans="1:15">
      <c r="A1264" s="2" t="s">
        <v>5762</v>
      </c>
      <c r="B1264" s="1"/>
      <c r="C1264" s="1"/>
      <c r="D1264" s="2" t="s">
        <v>3268</v>
      </c>
      <c r="E1264" s="9" t="s">
        <v>4406</v>
      </c>
      <c r="F1264" s="8" t="s">
        <v>827</v>
      </c>
      <c r="G1264" s="3">
        <f t="shared" si="49"/>
        <v>227.47400000000002</v>
      </c>
      <c r="H1264" s="4">
        <v>41401</v>
      </c>
      <c r="I1264" s="3" t="s">
        <v>793</v>
      </c>
      <c r="J1264" s="3" t="s">
        <v>828</v>
      </c>
      <c r="K1264" s="10" t="s">
        <v>763</v>
      </c>
      <c r="L1264" s="3">
        <v>13</v>
      </c>
      <c r="M1264" s="5" t="s">
        <v>826</v>
      </c>
      <c r="N1264" s="5" t="s">
        <v>4757</v>
      </c>
      <c r="O1264" s="83" t="s">
        <v>6756</v>
      </c>
    </row>
    <row r="1265" spans="1:15">
      <c r="A1265" s="2" t="s">
        <v>5762</v>
      </c>
      <c r="B1265" s="1"/>
      <c r="C1265" s="1"/>
      <c r="D1265" s="2" t="s">
        <v>3268</v>
      </c>
      <c r="E1265" s="9" t="s">
        <v>4406</v>
      </c>
      <c r="F1265" s="8" t="s">
        <v>829</v>
      </c>
      <c r="G1265" s="3">
        <f t="shared" si="49"/>
        <v>209.976</v>
      </c>
      <c r="H1265" s="4">
        <v>41401</v>
      </c>
      <c r="I1265" s="3" t="s">
        <v>793</v>
      </c>
      <c r="J1265" s="3" t="s">
        <v>830</v>
      </c>
      <c r="K1265" s="10" t="s">
        <v>763</v>
      </c>
      <c r="L1265" s="3">
        <v>12</v>
      </c>
      <c r="M1265" s="5" t="s">
        <v>831</v>
      </c>
      <c r="N1265" s="5" t="s">
        <v>4761</v>
      </c>
      <c r="O1265" s="85" t="s">
        <v>1558</v>
      </c>
    </row>
    <row r="1266" spans="1:15" s="28" customFormat="1">
      <c r="A1266" s="2" t="s">
        <v>5762</v>
      </c>
      <c r="B1266" s="1"/>
      <c r="C1266" s="1"/>
      <c r="D1266" s="2" t="s">
        <v>3268</v>
      </c>
      <c r="E1266" s="9" t="s">
        <v>4406</v>
      </c>
      <c r="F1266" s="8" t="s">
        <v>832</v>
      </c>
      <c r="G1266" s="3">
        <f t="shared" si="49"/>
        <v>227.47400000000002</v>
      </c>
      <c r="H1266" s="4">
        <v>41401</v>
      </c>
      <c r="I1266" s="3" t="s">
        <v>793</v>
      </c>
      <c r="J1266" s="3" t="s">
        <v>833</v>
      </c>
      <c r="K1266" s="10" t="s">
        <v>763</v>
      </c>
      <c r="L1266" s="3">
        <v>13</v>
      </c>
      <c r="M1266" s="5" t="s">
        <v>831</v>
      </c>
      <c r="N1266" s="5" t="s">
        <v>4757</v>
      </c>
      <c r="O1266" s="85" t="s">
        <v>1559</v>
      </c>
    </row>
    <row r="1267" spans="1:15" s="28" customFormat="1">
      <c r="A1267" s="2" t="s">
        <v>5762</v>
      </c>
      <c r="B1267" s="1"/>
      <c r="C1267" s="1"/>
      <c r="D1267" s="2" t="s">
        <v>3268</v>
      </c>
      <c r="E1267" s="9" t="s">
        <v>4406</v>
      </c>
      <c r="F1267" s="8" t="s">
        <v>834</v>
      </c>
      <c r="G1267" s="3">
        <f t="shared" si="49"/>
        <v>209.976</v>
      </c>
      <c r="H1267" s="4">
        <v>41401</v>
      </c>
      <c r="I1267" s="3" t="s">
        <v>793</v>
      </c>
      <c r="J1267" s="3" t="s">
        <v>835</v>
      </c>
      <c r="K1267" s="10" t="s">
        <v>763</v>
      </c>
      <c r="L1267" s="3">
        <v>12</v>
      </c>
      <c r="M1267" s="5" t="s">
        <v>836</v>
      </c>
      <c r="N1267" s="5" t="s">
        <v>4761</v>
      </c>
      <c r="O1267" s="85" t="s">
        <v>6757</v>
      </c>
    </row>
    <row r="1268" spans="1:15" s="28" customFormat="1">
      <c r="A1268" s="2" t="s">
        <v>5762</v>
      </c>
      <c r="B1268" s="1"/>
      <c r="C1268" s="1"/>
      <c r="D1268" s="2" t="s">
        <v>3268</v>
      </c>
      <c r="E1268" s="9" t="s">
        <v>4406</v>
      </c>
      <c r="F1268" s="8" t="s">
        <v>837</v>
      </c>
      <c r="G1268" s="3">
        <f t="shared" si="49"/>
        <v>227.47400000000002</v>
      </c>
      <c r="H1268" s="4">
        <v>41401</v>
      </c>
      <c r="I1268" s="3" t="s">
        <v>793</v>
      </c>
      <c r="J1268" s="3" t="s">
        <v>838</v>
      </c>
      <c r="K1268" s="10" t="s">
        <v>763</v>
      </c>
      <c r="L1268" s="3">
        <v>13</v>
      </c>
      <c r="M1268" s="5" t="s">
        <v>836</v>
      </c>
      <c r="N1268" s="5" t="s">
        <v>4757</v>
      </c>
      <c r="O1268" s="85" t="s">
        <v>6758</v>
      </c>
    </row>
    <row r="1269" spans="1:15" ht="13.5" customHeight="1">
      <c r="A1269" s="2" t="s">
        <v>744</v>
      </c>
      <c r="B1269" s="1" t="s">
        <v>746</v>
      </c>
      <c r="C1269" s="1"/>
      <c r="D1269" s="1" t="s">
        <v>7067</v>
      </c>
      <c r="E1269" s="2" t="s">
        <v>711</v>
      </c>
      <c r="F1269" s="1" t="s">
        <v>749</v>
      </c>
      <c r="G1269" s="3">
        <f>29.101*L1269/2</f>
        <v>58.201999999999998</v>
      </c>
      <c r="H1269" s="4">
        <v>41402</v>
      </c>
      <c r="I1269" s="3" t="s">
        <v>747</v>
      </c>
      <c r="J1269" s="3" t="s">
        <v>7429</v>
      </c>
      <c r="K1269" s="3" t="s">
        <v>1084</v>
      </c>
      <c r="L1269" s="3">
        <v>4</v>
      </c>
      <c r="M1269" s="5" t="s">
        <v>7253</v>
      </c>
      <c r="N1269" s="5" t="s">
        <v>7104</v>
      </c>
      <c r="O1269" s="83" t="s">
        <v>7253</v>
      </c>
    </row>
    <row r="1270" spans="1:15" ht="13.5" customHeight="1">
      <c r="A1270" s="2" t="s">
        <v>751</v>
      </c>
      <c r="B1270" s="1"/>
      <c r="C1270" s="1"/>
      <c r="D1270" s="2" t="s">
        <v>752</v>
      </c>
      <c r="E1270" s="2" t="s">
        <v>753</v>
      </c>
      <c r="F1270" s="1" t="s">
        <v>754</v>
      </c>
      <c r="G1270" s="3">
        <f>29.101*L1270</f>
        <v>58.201999999999998</v>
      </c>
      <c r="H1270" s="4">
        <v>41402</v>
      </c>
      <c r="I1270" s="3" t="s">
        <v>759</v>
      </c>
      <c r="J1270" s="3" t="s">
        <v>757</v>
      </c>
      <c r="K1270" s="3" t="s">
        <v>748</v>
      </c>
      <c r="L1270" s="3">
        <v>2</v>
      </c>
      <c r="M1270" s="5" t="s">
        <v>758</v>
      </c>
      <c r="N1270" s="5" t="s">
        <v>3205</v>
      </c>
      <c r="O1270" s="85" t="s">
        <v>758</v>
      </c>
    </row>
    <row r="1271" spans="1:15" ht="13.5" customHeight="1">
      <c r="A1271" s="2" t="s">
        <v>760</v>
      </c>
      <c r="B1271" s="1"/>
      <c r="C1271" s="1" t="s">
        <v>4740</v>
      </c>
      <c r="D1271" s="2" t="s">
        <v>761</v>
      </c>
      <c r="E1271" s="2" t="s">
        <v>753</v>
      </c>
      <c r="F1271" s="1" t="s">
        <v>765</v>
      </c>
      <c r="G1271" s="3">
        <f t="shared" ref="G1271:G1276" si="50">18.708*L1271</f>
        <v>261.91199999999998</v>
      </c>
      <c r="H1271" s="4">
        <v>41402</v>
      </c>
      <c r="I1271" s="3" t="s">
        <v>1713</v>
      </c>
      <c r="J1271" s="3" t="s">
        <v>762</v>
      </c>
      <c r="K1271" s="3" t="s">
        <v>763</v>
      </c>
      <c r="L1271" s="3">
        <v>14</v>
      </c>
      <c r="M1271" s="5" t="s">
        <v>3109</v>
      </c>
      <c r="N1271" s="5" t="s">
        <v>2276</v>
      </c>
      <c r="O1271" s="85" t="s">
        <v>1649</v>
      </c>
    </row>
    <row r="1272" spans="1:15">
      <c r="A1272" s="2" t="s">
        <v>760</v>
      </c>
      <c r="B1272" s="1"/>
      <c r="C1272" s="1" t="s">
        <v>299</v>
      </c>
      <c r="D1272" s="2" t="s">
        <v>761</v>
      </c>
      <c r="E1272" s="2" t="s">
        <v>753</v>
      </c>
      <c r="F1272" s="1" t="s">
        <v>767</v>
      </c>
      <c r="G1272" s="3">
        <f t="shared" si="50"/>
        <v>93.539999999999992</v>
      </c>
      <c r="H1272" s="4">
        <v>41402</v>
      </c>
      <c r="I1272" s="3" t="s">
        <v>300</v>
      </c>
      <c r="J1272" s="3" t="s">
        <v>301</v>
      </c>
      <c r="K1272" s="3" t="s">
        <v>763</v>
      </c>
      <c r="L1272" s="3">
        <v>5</v>
      </c>
      <c r="M1272" s="5" t="s">
        <v>766</v>
      </c>
      <c r="N1272" s="5" t="s">
        <v>5849</v>
      </c>
      <c r="O1272" s="85" t="s">
        <v>766</v>
      </c>
    </row>
    <row r="1273" spans="1:15">
      <c r="A1273" s="2" t="s">
        <v>768</v>
      </c>
      <c r="B1273" s="1"/>
      <c r="C1273" s="1"/>
      <c r="D1273" s="2" t="s">
        <v>769</v>
      </c>
      <c r="E1273" s="2" t="s">
        <v>745</v>
      </c>
      <c r="F1273" s="1" t="s">
        <v>770</v>
      </c>
      <c r="G1273" s="3">
        <f t="shared" si="50"/>
        <v>224.49599999999998</v>
      </c>
      <c r="H1273" s="4">
        <v>41402</v>
      </c>
      <c r="I1273" s="3" t="s">
        <v>773</v>
      </c>
      <c r="J1273" s="3" t="s">
        <v>771</v>
      </c>
      <c r="K1273" s="3" t="s">
        <v>748</v>
      </c>
      <c r="L1273" s="3">
        <v>12</v>
      </c>
      <c r="M1273" s="5" t="s">
        <v>772</v>
      </c>
      <c r="N1273" s="5" t="s">
        <v>4761</v>
      </c>
      <c r="O1273" s="85" t="s">
        <v>772</v>
      </c>
    </row>
    <row r="1274" spans="1:15" s="28" customFormat="1">
      <c r="A1274" s="2" t="s">
        <v>768</v>
      </c>
      <c r="B1274" s="1"/>
      <c r="C1274" s="1"/>
      <c r="D1274" s="1" t="s">
        <v>7089</v>
      </c>
      <c r="E1274" s="2" t="s">
        <v>711</v>
      </c>
      <c r="F1274" s="1" t="s">
        <v>7254</v>
      </c>
      <c r="G1274" s="3">
        <f t="shared" si="50"/>
        <v>243.20399999999998</v>
      </c>
      <c r="H1274" s="4">
        <v>41402</v>
      </c>
      <c r="I1274" s="3" t="s">
        <v>878</v>
      </c>
      <c r="J1274" s="3" t="s">
        <v>7255</v>
      </c>
      <c r="K1274" s="3" t="s">
        <v>1084</v>
      </c>
      <c r="L1274" s="3">
        <v>13</v>
      </c>
      <c r="M1274" s="5" t="s">
        <v>7256</v>
      </c>
      <c r="N1274" s="5" t="s">
        <v>707</v>
      </c>
      <c r="O1274" s="83" t="s">
        <v>7257</v>
      </c>
    </row>
    <row r="1275" spans="1:15">
      <c r="A1275" s="2" t="s">
        <v>768</v>
      </c>
      <c r="B1275" s="1"/>
      <c r="C1275" s="1"/>
      <c r="D1275" s="2" t="s">
        <v>769</v>
      </c>
      <c r="E1275" s="2" t="s">
        <v>745</v>
      </c>
      <c r="F1275" s="1" t="s">
        <v>775</v>
      </c>
      <c r="G1275" s="3">
        <f t="shared" si="50"/>
        <v>149.66399999999999</v>
      </c>
      <c r="H1275" s="4">
        <v>41402</v>
      </c>
      <c r="I1275" s="3" t="s">
        <v>307</v>
      </c>
      <c r="J1275" s="3" t="s">
        <v>308</v>
      </c>
      <c r="K1275" s="3" t="s">
        <v>748</v>
      </c>
      <c r="L1275" s="3">
        <v>8</v>
      </c>
      <c r="M1275" s="5" t="s">
        <v>774</v>
      </c>
      <c r="N1275" s="5" t="s">
        <v>5526</v>
      </c>
      <c r="O1275" s="85" t="s">
        <v>774</v>
      </c>
    </row>
    <row r="1276" spans="1:15">
      <c r="A1276" s="2" t="s">
        <v>782</v>
      </c>
      <c r="B1276" s="1"/>
      <c r="C1276" s="1"/>
      <c r="D1276" s="2" t="s">
        <v>776</v>
      </c>
      <c r="E1276" s="2" t="s">
        <v>745</v>
      </c>
      <c r="F1276" s="1" t="s">
        <v>777</v>
      </c>
      <c r="G1276" s="3">
        <f t="shared" si="50"/>
        <v>205.78799999999998</v>
      </c>
      <c r="H1276" s="4">
        <v>41402</v>
      </c>
      <c r="I1276" s="3" t="s">
        <v>4710</v>
      </c>
      <c r="J1276" s="3" t="s">
        <v>320</v>
      </c>
      <c r="K1276" s="3" t="s">
        <v>763</v>
      </c>
      <c r="L1276" s="3">
        <v>11</v>
      </c>
      <c r="M1276" s="5" t="s">
        <v>780</v>
      </c>
      <c r="N1276" s="5" t="s">
        <v>781</v>
      </c>
      <c r="O1276" s="85" t="s">
        <v>1650</v>
      </c>
    </row>
    <row r="1277" spans="1:15" s="28" customFormat="1">
      <c r="A1277" s="2" t="s">
        <v>1027</v>
      </c>
      <c r="B1277" s="1"/>
      <c r="C1277" s="1"/>
      <c r="D1277" s="1" t="s">
        <v>6580</v>
      </c>
      <c r="E1277" s="2" t="s">
        <v>711</v>
      </c>
      <c r="F1277" s="1" t="s">
        <v>7258</v>
      </c>
      <c r="G1277" s="3">
        <v>122.64</v>
      </c>
      <c r="H1277" s="4">
        <v>41402</v>
      </c>
      <c r="I1277" s="3" t="s">
        <v>540</v>
      </c>
      <c r="J1277" s="3" t="s">
        <v>841</v>
      </c>
      <c r="K1277" s="3" t="s">
        <v>543</v>
      </c>
      <c r="L1277" s="3" t="s">
        <v>843</v>
      </c>
      <c r="M1277" s="5" t="s">
        <v>7259</v>
      </c>
      <c r="N1277" s="5" t="s">
        <v>7260</v>
      </c>
      <c r="O1277" s="83" t="s">
        <v>7261</v>
      </c>
    </row>
    <row r="1278" spans="1:15" s="28" customFormat="1">
      <c r="A1278" s="2" t="s">
        <v>845</v>
      </c>
      <c r="B1278" s="1"/>
      <c r="C1278" s="1"/>
      <c r="D1278" s="2" t="s">
        <v>846</v>
      </c>
      <c r="E1278" s="2" t="s">
        <v>840</v>
      </c>
      <c r="F1278" s="1" t="s">
        <v>847</v>
      </c>
      <c r="G1278" s="3">
        <v>140.16</v>
      </c>
      <c r="H1278" s="4">
        <v>41402</v>
      </c>
      <c r="I1278" s="3" t="s">
        <v>66</v>
      </c>
      <c r="J1278" s="3" t="s">
        <v>848</v>
      </c>
      <c r="K1278" s="3" t="s">
        <v>842</v>
      </c>
      <c r="L1278" s="3" t="s">
        <v>849</v>
      </c>
      <c r="M1278" s="5" t="s">
        <v>850</v>
      </c>
      <c r="N1278" s="5" t="s">
        <v>851</v>
      </c>
      <c r="O1278" s="85" t="s">
        <v>1651</v>
      </c>
    </row>
    <row r="1279" spans="1:15" s="28" customFormat="1">
      <c r="A1279" s="2" t="s">
        <v>852</v>
      </c>
      <c r="B1279" s="1"/>
      <c r="C1279" s="1"/>
      <c r="D1279" s="2" t="s">
        <v>8243</v>
      </c>
      <c r="E1279" s="2" t="s">
        <v>840</v>
      </c>
      <c r="F1279" s="1" t="s">
        <v>854</v>
      </c>
      <c r="G1279" s="3">
        <v>105.12</v>
      </c>
      <c r="H1279" s="4">
        <v>41402</v>
      </c>
      <c r="I1279" s="3" t="s">
        <v>8240</v>
      </c>
      <c r="J1279" s="3" t="s">
        <v>8241</v>
      </c>
      <c r="K1279" s="3" t="s">
        <v>543</v>
      </c>
      <c r="L1279" s="3" t="s">
        <v>855</v>
      </c>
      <c r="M1279" s="5" t="s">
        <v>856</v>
      </c>
      <c r="N1279" s="5" t="s">
        <v>857</v>
      </c>
      <c r="O1279" s="85" t="s">
        <v>1652</v>
      </c>
    </row>
    <row r="1280" spans="1:15">
      <c r="A1280" s="2" t="s">
        <v>858</v>
      </c>
      <c r="B1280" s="1"/>
      <c r="C1280" s="1"/>
      <c r="D1280" s="2" t="s">
        <v>860</v>
      </c>
      <c r="E1280" s="2" t="s">
        <v>840</v>
      </c>
      <c r="F1280" s="1" t="s">
        <v>859</v>
      </c>
      <c r="G1280" s="3">
        <f>17.498*13</f>
        <v>227.47400000000002</v>
      </c>
      <c r="H1280" s="4">
        <v>41402</v>
      </c>
      <c r="I1280" s="3" t="s">
        <v>866</v>
      </c>
      <c r="J1280" s="3" t="s">
        <v>861</v>
      </c>
      <c r="K1280" s="3" t="s">
        <v>862</v>
      </c>
      <c r="L1280" s="3" t="s">
        <v>864</v>
      </c>
      <c r="M1280" s="5" t="s">
        <v>867</v>
      </c>
      <c r="N1280" s="5" t="s">
        <v>868</v>
      </c>
      <c r="O1280" s="85" t="s">
        <v>1653</v>
      </c>
    </row>
    <row r="1281" spans="1:15" ht="13.5" customHeight="1">
      <c r="A1281" s="2" t="s">
        <v>858</v>
      </c>
      <c r="B1281" s="1"/>
      <c r="C1281" s="1"/>
      <c r="D1281" s="2" t="s">
        <v>860</v>
      </c>
      <c r="E1281" s="2" t="s">
        <v>840</v>
      </c>
      <c r="F1281" s="1" t="s">
        <v>863</v>
      </c>
      <c r="G1281" s="3">
        <f>17.498*2</f>
        <v>34.996000000000002</v>
      </c>
      <c r="H1281" s="4">
        <v>41402</v>
      </c>
      <c r="I1281" s="3" t="s">
        <v>785</v>
      </c>
      <c r="J1281" s="3" t="s">
        <v>7799</v>
      </c>
      <c r="K1281" s="3" t="s">
        <v>862</v>
      </c>
      <c r="L1281" s="3" t="s">
        <v>865</v>
      </c>
      <c r="M1281" s="5" t="s">
        <v>869</v>
      </c>
      <c r="N1281" s="5" t="s">
        <v>870</v>
      </c>
      <c r="O1281" s="85" t="s">
        <v>1654</v>
      </c>
    </row>
    <row r="1282" spans="1:15" ht="13.5" customHeight="1">
      <c r="A1282" s="2" t="s">
        <v>871</v>
      </c>
      <c r="B1282" s="1"/>
      <c r="C1282" s="1"/>
      <c r="D1282" s="2" t="s">
        <v>872</v>
      </c>
      <c r="E1282" s="2" t="s">
        <v>840</v>
      </c>
      <c r="F1282" s="1" t="s">
        <v>873</v>
      </c>
      <c r="G1282" s="3">
        <f>17.498*L1282</f>
        <v>209.976</v>
      </c>
      <c r="H1282" s="4">
        <v>41402</v>
      </c>
      <c r="I1282" s="3" t="s">
        <v>4692</v>
      </c>
      <c r="J1282" s="3" t="s">
        <v>420</v>
      </c>
      <c r="K1282" s="3" t="s">
        <v>875</v>
      </c>
      <c r="L1282" s="3">
        <v>12</v>
      </c>
      <c r="M1282" s="5" t="s">
        <v>876</v>
      </c>
      <c r="N1282" s="5" t="s">
        <v>877</v>
      </c>
      <c r="O1282" s="85" t="s">
        <v>1655</v>
      </c>
    </row>
    <row r="1283" spans="1:15" s="28" customFormat="1" ht="13.5" customHeight="1">
      <c r="A1283" s="2" t="s">
        <v>879</v>
      </c>
      <c r="B1283" s="1"/>
      <c r="C1283" s="1"/>
      <c r="D1283" s="2" t="s">
        <v>880</v>
      </c>
      <c r="E1283" s="2" t="s">
        <v>840</v>
      </c>
      <c r="F1283" s="1" t="s">
        <v>881</v>
      </c>
      <c r="G1283" s="3">
        <f>17.498*L1283</f>
        <v>209.976</v>
      </c>
      <c r="H1283" s="4">
        <v>41402</v>
      </c>
      <c r="I1283" s="3" t="s">
        <v>878</v>
      </c>
      <c r="J1283" s="3" t="s">
        <v>883</v>
      </c>
      <c r="K1283" s="3" t="s">
        <v>862</v>
      </c>
      <c r="L1283" s="3">
        <v>12</v>
      </c>
      <c r="M1283" s="5" t="s">
        <v>889</v>
      </c>
      <c r="N1283" s="5" t="s">
        <v>4761</v>
      </c>
      <c r="O1283" s="85" t="s">
        <v>889</v>
      </c>
    </row>
    <row r="1284" spans="1:15">
      <c r="A1284" s="2" t="s">
        <v>879</v>
      </c>
      <c r="B1284" s="1"/>
      <c r="C1284" s="1"/>
      <c r="D1284" s="2" t="s">
        <v>880</v>
      </c>
      <c r="E1284" s="2" t="s">
        <v>840</v>
      </c>
      <c r="F1284" s="1" t="s">
        <v>884</v>
      </c>
      <c r="G1284" s="3">
        <f>17.498*L1284</f>
        <v>227.47400000000002</v>
      </c>
      <c r="H1284" s="4">
        <v>41402</v>
      </c>
      <c r="I1284" s="3" t="s">
        <v>5021</v>
      </c>
      <c r="J1284" s="3" t="s">
        <v>887</v>
      </c>
      <c r="K1284" s="3" t="s">
        <v>862</v>
      </c>
      <c r="L1284" s="3">
        <v>13</v>
      </c>
      <c r="M1284" s="5" t="s">
        <v>889</v>
      </c>
      <c r="N1284" s="5" t="s">
        <v>4757</v>
      </c>
      <c r="O1284" s="85" t="s">
        <v>1656</v>
      </c>
    </row>
    <row r="1285" spans="1:15" ht="13.5" customHeight="1">
      <c r="A1285" s="2" t="s">
        <v>879</v>
      </c>
      <c r="B1285" s="1"/>
      <c r="C1285" s="1"/>
      <c r="D1285" s="2" t="s">
        <v>880</v>
      </c>
      <c r="E1285" s="2" t="s">
        <v>840</v>
      </c>
      <c r="F1285" s="1" t="s">
        <v>885</v>
      </c>
      <c r="G1285" s="3">
        <f>17.498*L1285</f>
        <v>174.98000000000002</v>
      </c>
      <c r="H1285" s="4">
        <v>41402</v>
      </c>
      <c r="I1285" s="3" t="s">
        <v>878</v>
      </c>
      <c r="J1285" s="3" t="s">
        <v>888</v>
      </c>
      <c r="K1285" s="3" t="s">
        <v>862</v>
      </c>
      <c r="L1285" s="3">
        <v>10</v>
      </c>
      <c r="M1285" s="5" t="s">
        <v>890</v>
      </c>
      <c r="N1285" s="5" t="s">
        <v>1933</v>
      </c>
      <c r="O1285" s="85" t="s">
        <v>890</v>
      </c>
    </row>
    <row r="1286" spans="1:15" ht="13.5" customHeight="1">
      <c r="A1286" s="2" t="s">
        <v>879</v>
      </c>
      <c r="B1286" s="1"/>
      <c r="C1286" s="1"/>
      <c r="D1286" s="2" t="s">
        <v>880</v>
      </c>
      <c r="E1286" s="2" t="s">
        <v>840</v>
      </c>
      <c r="F1286" s="1" t="s">
        <v>886</v>
      </c>
      <c r="G1286" s="3">
        <f>17.498*L1286</f>
        <v>174.98000000000002</v>
      </c>
      <c r="H1286" s="4">
        <v>41402</v>
      </c>
      <c r="I1286" s="3" t="s">
        <v>1393</v>
      </c>
      <c r="J1286" s="3" t="s">
        <v>1427</v>
      </c>
      <c r="K1286" s="3" t="s">
        <v>862</v>
      </c>
      <c r="L1286" s="3">
        <v>10</v>
      </c>
      <c r="M1286" s="5" t="s">
        <v>890</v>
      </c>
      <c r="N1286" s="5" t="s">
        <v>911</v>
      </c>
      <c r="O1286" s="85" t="s">
        <v>1657</v>
      </c>
    </row>
    <row r="1287" spans="1:15" s="28" customFormat="1" ht="13.5" customHeight="1">
      <c r="A1287" s="2" t="s">
        <v>4907</v>
      </c>
      <c r="B1287" s="1"/>
      <c r="C1287" s="1"/>
      <c r="D1287" s="1" t="s">
        <v>5102</v>
      </c>
      <c r="E1287" s="2" t="s">
        <v>711</v>
      </c>
      <c r="F1287" s="1" t="s">
        <v>897</v>
      </c>
      <c r="G1287" s="3">
        <f>17.52*L1287</f>
        <v>122.64</v>
      </c>
      <c r="H1287" s="4">
        <v>41402</v>
      </c>
      <c r="I1287" s="3" t="s">
        <v>878</v>
      </c>
      <c r="J1287" s="3" t="s">
        <v>7262</v>
      </c>
      <c r="K1287" s="3" t="s">
        <v>1084</v>
      </c>
      <c r="L1287" s="3">
        <v>7</v>
      </c>
      <c r="M1287" s="5" t="s">
        <v>7263</v>
      </c>
      <c r="N1287" s="5" t="s">
        <v>6867</v>
      </c>
      <c r="O1287" s="83" t="s">
        <v>7263</v>
      </c>
    </row>
    <row r="1288" spans="1:15" s="49" customFormat="1" ht="13.5" customHeight="1">
      <c r="A1288" s="2" t="s">
        <v>891</v>
      </c>
      <c r="B1288" s="1"/>
      <c r="C1288" s="1"/>
      <c r="D1288" s="2" t="s">
        <v>892</v>
      </c>
      <c r="E1288" s="2" t="s">
        <v>840</v>
      </c>
      <c r="F1288" s="1" t="s">
        <v>898</v>
      </c>
      <c r="G1288" s="3">
        <f>17.52*L1288</f>
        <v>140.16</v>
      </c>
      <c r="H1288" s="4">
        <v>41402</v>
      </c>
      <c r="I1288" s="3" t="s">
        <v>5021</v>
      </c>
      <c r="J1288" s="3" t="s">
        <v>895</v>
      </c>
      <c r="K1288" s="3" t="s">
        <v>862</v>
      </c>
      <c r="L1288" s="3">
        <v>8</v>
      </c>
      <c r="M1288" s="5" t="s">
        <v>896</v>
      </c>
      <c r="N1288" s="5" t="s">
        <v>1986</v>
      </c>
      <c r="O1288" s="85" t="s">
        <v>1658</v>
      </c>
    </row>
    <row r="1289" spans="1:15" s="28" customFormat="1" ht="13.5" customHeight="1">
      <c r="A1289" s="2" t="s">
        <v>891</v>
      </c>
      <c r="B1289" s="1"/>
      <c r="C1289" s="1"/>
      <c r="D1289" s="2" t="s">
        <v>892</v>
      </c>
      <c r="E1289" s="2" t="s">
        <v>840</v>
      </c>
      <c r="F1289" s="1" t="s">
        <v>894</v>
      </c>
      <c r="G1289" s="3">
        <f>17.52*L1289</f>
        <v>227.76</v>
      </c>
      <c r="H1289" s="4">
        <v>41402</v>
      </c>
      <c r="I1289" s="3" t="s">
        <v>878</v>
      </c>
      <c r="J1289" s="3" t="s">
        <v>505</v>
      </c>
      <c r="K1289" s="3" t="s">
        <v>862</v>
      </c>
      <c r="L1289" s="3">
        <v>13</v>
      </c>
      <c r="M1289" s="5" t="s">
        <v>899</v>
      </c>
      <c r="N1289" s="5" t="s">
        <v>4218</v>
      </c>
      <c r="O1289" s="85" t="s">
        <v>899</v>
      </c>
    </row>
    <row r="1290" spans="1:15" s="28" customFormat="1" ht="13.5" customHeight="1">
      <c r="A1290" s="2" t="s">
        <v>5182</v>
      </c>
      <c r="B1290" s="1"/>
      <c r="C1290" s="1"/>
      <c r="D1290" s="1" t="s">
        <v>900</v>
      </c>
      <c r="E1290" s="2" t="s">
        <v>711</v>
      </c>
      <c r="F1290" s="1" t="s">
        <v>7264</v>
      </c>
      <c r="G1290" s="3">
        <f>17.52*L1290</f>
        <v>105.12</v>
      </c>
      <c r="H1290" s="4">
        <v>41402</v>
      </c>
      <c r="I1290" s="3" t="s">
        <v>9280</v>
      </c>
      <c r="J1290" s="3" t="s">
        <v>9281</v>
      </c>
      <c r="K1290" s="3" t="s">
        <v>1084</v>
      </c>
      <c r="L1290" s="3">
        <v>6</v>
      </c>
      <c r="M1290" s="5" t="s">
        <v>7265</v>
      </c>
      <c r="N1290" s="5" t="s">
        <v>7266</v>
      </c>
      <c r="O1290" s="83" t="s">
        <v>7267</v>
      </c>
    </row>
    <row r="1291" spans="1:15" s="28" customFormat="1">
      <c r="A1291" s="2" t="s">
        <v>901</v>
      </c>
      <c r="B1291" s="1"/>
      <c r="C1291" s="1"/>
      <c r="D1291" s="2" t="s">
        <v>902</v>
      </c>
      <c r="E1291" s="2" t="s">
        <v>840</v>
      </c>
      <c r="F1291" s="1" t="s">
        <v>903</v>
      </c>
      <c r="G1291" s="3">
        <f>17.52*L1291</f>
        <v>122.64</v>
      </c>
      <c r="H1291" s="4">
        <v>41402</v>
      </c>
      <c r="I1291" s="3" t="s">
        <v>4692</v>
      </c>
      <c r="J1291" s="3" t="s">
        <v>6276</v>
      </c>
      <c r="K1291" s="3" t="s">
        <v>862</v>
      </c>
      <c r="L1291" s="3">
        <v>7</v>
      </c>
      <c r="M1291" s="5" t="s">
        <v>2448</v>
      </c>
      <c r="N1291" s="5" t="s">
        <v>1871</v>
      </c>
      <c r="O1291" s="85" t="s">
        <v>1659</v>
      </c>
    </row>
    <row r="1292" spans="1:15" ht="13.5" customHeight="1">
      <c r="A1292" s="2" t="s">
        <v>1078</v>
      </c>
      <c r="B1292" s="1"/>
      <c r="C1292" s="1"/>
      <c r="D1292" s="2" t="s">
        <v>905</v>
      </c>
      <c r="E1292" s="2" t="s">
        <v>840</v>
      </c>
      <c r="F1292" s="1" t="s">
        <v>906</v>
      </c>
      <c r="G1292" s="3">
        <f>6.405*L1292</f>
        <v>128.1</v>
      </c>
      <c r="H1292" s="4">
        <v>41402</v>
      </c>
      <c r="I1292" s="3" t="s">
        <v>907</v>
      </c>
      <c r="J1292" s="3" t="s">
        <v>1408</v>
      </c>
      <c r="K1292" s="3" t="s">
        <v>875</v>
      </c>
      <c r="L1292" s="3">
        <v>20</v>
      </c>
      <c r="M1292" s="5" t="s">
        <v>2118</v>
      </c>
      <c r="N1292" s="5" t="s">
        <v>913</v>
      </c>
      <c r="O1292" s="85" t="s">
        <v>1660</v>
      </c>
    </row>
    <row r="1293" spans="1:15" s="28" customFormat="1" ht="13.5" customHeight="1">
      <c r="A1293" s="50" t="s">
        <v>555</v>
      </c>
      <c r="B1293" s="1"/>
      <c r="C1293" s="1"/>
      <c r="D1293" s="2" t="s">
        <v>731</v>
      </c>
      <c r="E1293" s="2" t="s">
        <v>711</v>
      </c>
      <c r="F1293" s="1" t="s">
        <v>7268</v>
      </c>
      <c r="G1293" s="3">
        <f>17.498*L1293</f>
        <v>174.98000000000002</v>
      </c>
      <c r="H1293" s="4">
        <v>41402</v>
      </c>
      <c r="I1293" s="3" t="s">
        <v>557</v>
      </c>
      <c r="J1293" s="3" t="s">
        <v>7269</v>
      </c>
      <c r="K1293" s="3" t="s">
        <v>1084</v>
      </c>
      <c r="L1293" s="3">
        <v>10</v>
      </c>
      <c r="M1293" s="5" t="s">
        <v>7270</v>
      </c>
      <c r="N1293" s="5" t="s">
        <v>6837</v>
      </c>
      <c r="O1293" s="83" t="s">
        <v>7270</v>
      </c>
    </row>
    <row r="1294" spans="1:15">
      <c r="A1294" s="50" t="s">
        <v>555</v>
      </c>
      <c r="B1294" s="1" t="s">
        <v>8768</v>
      </c>
      <c r="C1294" s="1"/>
      <c r="D1294" s="2" t="s">
        <v>731</v>
      </c>
      <c r="E1294" s="2" t="s">
        <v>711</v>
      </c>
      <c r="F1294" s="1" t="s">
        <v>7271</v>
      </c>
      <c r="G1294" s="3">
        <f>17.498*L1294</f>
        <v>192.47800000000001</v>
      </c>
      <c r="H1294" s="4">
        <v>41402</v>
      </c>
      <c r="I1294" s="3" t="s">
        <v>557</v>
      </c>
      <c r="J1294" s="3" t="s">
        <v>551</v>
      </c>
      <c r="K1294" s="3" t="s">
        <v>1084</v>
      </c>
      <c r="L1294" s="3">
        <v>11</v>
      </c>
      <c r="M1294" s="5" t="s">
        <v>7270</v>
      </c>
      <c r="N1294" s="5" t="s">
        <v>7272</v>
      </c>
      <c r="O1294" s="83" t="s">
        <v>7273</v>
      </c>
    </row>
    <row r="1295" spans="1:15" ht="13.5" customHeight="1">
      <c r="A1295" s="2" t="s">
        <v>918</v>
      </c>
      <c r="B1295" s="1"/>
      <c r="C1295" s="1"/>
      <c r="D1295" s="2" t="s">
        <v>910</v>
      </c>
      <c r="E1295" s="2" t="s">
        <v>840</v>
      </c>
      <c r="F1295" s="1" t="s">
        <v>909</v>
      </c>
      <c r="G1295" s="3">
        <f>17.498*L1295</f>
        <v>174.98000000000002</v>
      </c>
      <c r="H1295" s="4">
        <v>41402</v>
      </c>
      <c r="I1295" s="3" t="s">
        <v>5655</v>
      </c>
      <c r="J1295" s="3" t="s">
        <v>1435</v>
      </c>
      <c r="K1295" s="3" t="s">
        <v>862</v>
      </c>
      <c r="L1295" s="3">
        <v>10</v>
      </c>
      <c r="M1295" s="5" t="s">
        <v>917</v>
      </c>
      <c r="N1295" s="5" t="s">
        <v>4695</v>
      </c>
      <c r="O1295" s="85" t="s">
        <v>917</v>
      </c>
    </row>
    <row r="1296" spans="1:15" ht="13.5" customHeight="1">
      <c r="A1296" s="50" t="s">
        <v>919</v>
      </c>
      <c r="B1296" s="1"/>
      <c r="C1296" s="1"/>
      <c r="D1296" s="2" t="s">
        <v>905</v>
      </c>
      <c r="E1296" s="2" t="s">
        <v>840</v>
      </c>
      <c r="F1296" s="1" t="s">
        <v>914</v>
      </c>
      <c r="G1296" s="3">
        <f>6.405*L1296</f>
        <v>12.81</v>
      </c>
      <c r="H1296" s="4">
        <v>41402</v>
      </c>
      <c r="I1296" s="3" t="s">
        <v>24</v>
      </c>
      <c r="J1296" s="3" t="s">
        <v>915</v>
      </c>
      <c r="K1296" s="3" t="s">
        <v>862</v>
      </c>
      <c r="L1296" s="3">
        <v>2</v>
      </c>
      <c r="M1296" s="5" t="s">
        <v>916</v>
      </c>
      <c r="N1296" s="5" t="s">
        <v>3193</v>
      </c>
      <c r="O1296" s="85" t="s">
        <v>916</v>
      </c>
    </row>
    <row r="1297" spans="1:15" s="28" customFormat="1" ht="13.5" customHeight="1">
      <c r="A1297" s="2" t="s">
        <v>921</v>
      </c>
      <c r="B1297" s="1"/>
      <c r="C1297" s="1"/>
      <c r="D1297" s="1" t="s">
        <v>1034</v>
      </c>
      <c r="E1297" s="2" t="s">
        <v>711</v>
      </c>
      <c r="F1297" s="1" t="s">
        <v>7274</v>
      </c>
      <c r="G1297" s="3">
        <v>204.83</v>
      </c>
      <c r="H1297" s="4">
        <v>41402</v>
      </c>
      <c r="I1297" s="3" t="s">
        <v>540</v>
      </c>
      <c r="J1297" s="3" t="s">
        <v>7275</v>
      </c>
      <c r="K1297" s="3" t="s">
        <v>543</v>
      </c>
      <c r="L1297" s="3" t="s">
        <v>920</v>
      </c>
      <c r="M1297" s="5" t="s">
        <v>7276</v>
      </c>
      <c r="N1297" s="5" t="s">
        <v>922</v>
      </c>
      <c r="O1297" s="83" t="s">
        <v>7277</v>
      </c>
    </row>
    <row r="1298" spans="1:15" ht="13.5" customHeight="1">
      <c r="A1298" s="50" t="s">
        <v>3038</v>
      </c>
      <c r="B1298" s="1" t="s">
        <v>5334</v>
      </c>
      <c r="C1298" s="1"/>
      <c r="D1298" s="2" t="s">
        <v>3039</v>
      </c>
      <c r="E1298" s="2" t="s">
        <v>3040</v>
      </c>
      <c r="F1298" s="1" t="s">
        <v>933</v>
      </c>
      <c r="G1298" s="3">
        <f>35.474*L1298</f>
        <v>248.31799999999998</v>
      </c>
      <c r="H1298" s="4">
        <v>41402</v>
      </c>
      <c r="I1298" s="3" t="s">
        <v>3042</v>
      </c>
      <c r="J1298" s="3" t="s">
        <v>930</v>
      </c>
      <c r="K1298" s="3" t="s">
        <v>4685</v>
      </c>
      <c r="L1298" s="3">
        <v>7</v>
      </c>
      <c r="M1298" s="5" t="s">
        <v>931</v>
      </c>
      <c r="N1298" s="5" t="s">
        <v>932</v>
      </c>
      <c r="O1298" s="83" t="s">
        <v>1501</v>
      </c>
    </row>
    <row r="1299" spans="1:15" s="28" customFormat="1">
      <c r="A1299" s="2" t="s">
        <v>938</v>
      </c>
      <c r="B1299" s="1"/>
      <c r="C1299" s="1"/>
      <c r="D1299" s="2" t="s">
        <v>939</v>
      </c>
      <c r="E1299" s="2" t="s">
        <v>940</v>
      </c>
      <c r="F1299" s="1" t="s">
        <v>941</v>
      </c>
      <c r="G1299" s="3">
        <v>140.16</v>
      </c>
      <c r="H1299" s="4">
        <v>41403</v>
      </c>
      <c r="I1299" s="3" t="s">
        <v>943</v>
      </c>
      <c r="J1299" s="3" t="s">
        <v>945</v>
      </c>
      <c r="K1299" s="3" t="s">
        <v>947</v>
      </c>
      <c r="L1299" s="3" t="s">
        <v>949</v>
      </c>
      <c r="M1299" s="5" t="s">
        <v>951</v>
      </c>
      <c r="N1299" s="5" t="s">
        <v>953</v>
      </c>
      <c r="O1299" s="85" t="s">
        <v>1661</v>
      </c>
    </row>
    <row r="1300" spans="1:15" s="28" customFormat="1">
      <c r="A1300" s="2" t="s">
        <v>938</v>
      </c>
      <c r="B1300" s="1"/>
      <c r="C1300" s="1"/>
      <c r="D1300" s="2" t="s">
        <v>939</v>
      </c>
      <c r="E1300" s="2" t="s">
        <v>940</v>
      </c>
      <c r="F1300" s="1" t="s">
        <v>942</v>
      </c>
      <c r="G1300" s="3">
        <v>153.44</v>
      </c>
      <c r="H1300" s="4">
        <v>41403</v>
      </c>
      <c r="I1300" s="3" t="s">
        <v>934</v>
      </c>
      <c r="J1300" s="3" t="s">
        <v>946</v>
      </c>
      <c r="K1300" s="3" t="s">
        <v>948</v>
      </c>
      <c r="L1300" s="3" t="s">
        <v>950</v>
      </c>
      <c r="M1300" s="5" t="s">
        <v>952</v>
      </c>
      <c r="N1300" s="5" t="s">
        <v>954</v>
      </c>
      <c r="O1300" s="85" t="s">
        <v>1662</v>
      </c>
    </row>
    <row r="1301" spans="1:15" s="28" customFormat="1">
      <c r="A1301" s="2" t="s">
        <v>921</v>
      </c>
      <c r="B1301" s="1"/>
      <c r="C1301" s="1"/>
      <c r="D1301" s="1" t="s">
        <v>1034</v>
      </c>
      <c r="E1301" s="2" t="s">
        <v>711</v>
      </c>
      <c r="F1301" s="1" t="s">
        <v>7278</v>
      </c>
      <c r="G1301" s="3">
        <v>207.273</v>
      </c>
      <c r="H1301" s="4">
        <v>41403</v>
      </c>
      <c r="I1301" s="3" t="s">
        <v>540</v>
      </c>
      <c r="J1301" s="3" t="s">
        <v>7279</v>
      </c>
      <c r="K1301" s="3" t="s">
        <v>543</v>
      </c>
      <c r="L1301" s="3" t="s">
        <v>920</v>
      </c>
      <c r="M1301" s="5" t="s">
        <v>7280</v>
      </c>
      <c r="N1301" s="5" t="s">
        <v>7281</v>
      </c>
      <c r="O1301" s="83" t="s">
        <v>7282</v>
      </c>
    </row>
    <row r="1302" spans="1:15">
      <c r="A1302" s="50" t="s">
        <v>3282</v>
      </c>
      <c r="B1302" s="1" t="s">
        <v>969</v>
      </c>
      <c r="C1302" s="1"/>
      <c r="D1302" s="2" t="s">
        <v>956</v>
      </c>
      <c r="E1302" s="2" t="s">
        <v>957</v>
      </c>
      <c r="F1302" s="1" t="s">
        <v>964</v>
      </c>
      <c r="G1302" s="3">
        <f>29.101*L1302</f>
        <v>116.404</v>
      </c>
      <c r="H1302" s="4">
        <v>41403</v>
      </c>
      <c r="I1302" s="3" t="s">
        <v>966</v>
      </c>
      <c r="J1302" s="3" t="s">
        <v>965</v>
      </c>
      <c r="K1302" s="3" t="s">
        <v>960</v>
      </c>
      <c r="L1302" s="3">
        <v>4</v>
      </c>
      <c r="M1302" s="5" t="s">
        <v>962</v>
      </c>
      <c r="N1302" s="5" t="s">
        <v>963</v>
      </c>
      <c r="O1302" s="85" t="s">
        <v>6655</v>
      </c>
    </row>
    <row r="1303" spans="1:15" s="28" customFormat="1">
      <c r="A1303" s="2" t="s">
        <v>1342</v>
      </c>
      <c r="B1303" s="1" t="s">
        <v>3283</v>
      </c>
      <c r="C1303" s="1"/>
      <c r="D1303" s="2" t="s">
        <v>967</v>
      </c>
      <c r="E1303" s="2" t="s">
        <v>957</v>
      </c>
      <c r="F1303" s="1" t="s">
        <v>968</v>
      </c>
      <c r="G1303" s="3">
        <f>29.101*L1303</f>
        <v>174.60599999999999</v>
      </c>
      <c r="H1303" s="4">
        <v>41403</v>
      </c>
      <c r="I1303" s="3" t="s">
        <v>966</v>
      </c>
      <c r="J1303" s="3" t="s">
        <v>959</v>
      </c>
      <c r="K1303" s="3" t="s">
        <v>960</v>
      </c>
      <c r="L1303" s="3">
        <v>6</v>
      </c>
      <c r="M1303" s="5" t="s">
        <v>961</v>
      </c>
      <c r="N1303" s="5" t="s">
        <v>970</v>
      </c>
      <c r="O1303" s="85" t="s">
        <v>961</v>
      </c>
    </row>
    <row r="1304" spans="1:15">
      <c r="A1304" s="2" t="s">
        <v>971</v>
      </c>
      <c r="B1304" s="1" t="s">
        <v>969</v>
      </c>
      <c r="C1304" s="1"/>
      <c r="D1304" s="2" t="s">
        <v>967</v>
      </c>
      <c r="E1304" s="2" t="s">
        <v>957</v>
      </c>
      <c r="F1304" s="1" t="s">
        <v>972</v>
      </c>
      <c r="G1304" s="3">
        <f>29.101*L1304</f>
        <v>29.100999999999999</v>
      </c>
      <c r="H1304" s="4">
        <v>41403</v>
      </c>
      <c r="I1304" s="3" t="s">
        <v>533</v>
      </c>
      <c r="J1304" s="3" t="s">
        <v>534</v>
      </c>
      <c r="K1304" s="3" t="s">
        <v>960</v>
      </c>
      <c r="L1304" s="3">
        <v>1</v>
      </c>
      <c r="M1304" s="5" t="s">
        <v>2488</v>
      </c>
      <c r="N1304" s="5" t="s">
        <v>4424</v>
      </c>
      <c r="O1304" s="85" t="s">
        <v>6656</v>
      </c>
    </row>
    <row r="1305" spans="1:15" s="28" customFormat="1">
      <c r="A1305" s="50" t="s">
        <v>977</v>
      </c>
      <c r="B1305" s="1"/>
      <c r="C1305" s="1"/>
      <c r="D1305" s="2" t="s">
        <v>973</v>
      </c>
      <c r="E1305" s="2" t="s">
        <v>940</v>
      </c>
      <c r="F1305" s="1" t="s">
        <v>976</v>
      </c>
      <c r="G1305" s="3">
        <f>17.712*L1305</f>
        <v>106.27199999999999</v>
      </c>
      <c r="H1305" s="4">
        <v>41403</v>
      </c>
      <c r="I1305" s="3" t="s">
        <v>978</v>
      </c>
      <c r="J1305" s="3" t="s">
        <v>292</v>
      </c>
      <c r="K1305" s="3" t="s">
        <v>960</v>
      </c>
      <c r="L1305" s="3">
        <v>6</v>
      </c>
      <c r="M1305" s="5" t="s">
        <v>975</v>
      </c>
      <c r="N1305" s="5" t="s">
        <v>2106</v>
      </c>
      <c r="O1305" s="85" t="s">
        <v>975</v>
      </c>
    </row>
    <row r="1306" spans="1:15">
      <c r="A1306" s="50" t="s">
        <v>919</v>
      </c>
      <c r="B1306" s="1"/>
      <c r="C1306" s="1"/>
      <c r="D1306" s="2" t="s">
        <v>998</v>
      </c>
      <c r="E1306" s="2" t="s">
        <v>999</v>
      </c>
      <c r="F1306" s="1" t="s">
        <v>1000</v>
      </c>
      <c r="G1306" s="3">
        <f>6.405*L1306</f>
        <v>44.835000000000001</v>
      </c>
      <c r="H1306" s="4">
        <v>41407</v>
      </c>
      <c r="I1306" s="3" t="s">
        <v>24</v>
      </c>
      <c r="J1306" s="3" t="s">
        <v>6</v>
      </c>
      <c r="K1306" s="3" t="s">
        <v>1001</v>
      </c>
      <c r="L1306" s="3">
        <v>7</v>
      </c>
      <c r="M1306" s="5" t="s">
        <v>916</v>
      </c>
      <c r="N1306" s="5" t="s">
        <v>1002</v>
      </c>
      <c r="O1306" s="85" t="s">
        <v>1663</v>
      </c>
    </row>
    <row r="1307" spans="1:15" s="28" customFormat="1">
      <c r="A1307" s="2" t="s">
        <v>1015</v>
      </c>
      <c r="B1307" s="1"/>
      <c r="C1307" s="1"/>
      <c r="D1307" s="2" t="s">
        <v>1016</v>
      </c>
      <c r="E1307" s="2" t="s">
        <v>1017</v>
      </c>
      <c r="F1307" s="1" t="s">
        <v>1018</v>
      </c>
      <c r="G1307" s="3">
        <f>14.405*L1307</f>
        <v>86.429999999999993</v>
      </c>
      <c r="H1307" s="4">
        <v>41407</v>
      </c>
      <c r="I1307" s="3" t="s">
        <v>1026</v>
      </c>
      <c r="J1307" s="3" t="s">
        <v>1020</v>
      </c>
      <c r="K1307" s="3" t="s">
        <v>1021</v>
      </c>
      <c r="L1307" s="3">
        <v>6</v>
      </c>
      <c r="M1307" s="5" t="s">
        <v>1024</v>
      </c>
      <c r="N1307" s="5" t="s">
        <v>5570</v>
      </c>
      <c r="O1307" s="85" t="s">
        <v>1024</v>
      </c>
    </row>
    <row r="1308" spans="1:15" s="28" customFormat="1">
      <c r="A1308" s="2" t="s">
        <v>1015</v>
      </c>
      <c r="B1308" s="1"/>
      <c r="C1308" s="1"/>
      <c r="D1308" s="2" t="s">
        <v>1016</v>
      </c>
      <c r="E1308" s="2" t="s">
        <v>1017</v>
      </c>
      <c r="F1308" s="1" t="s">
        <v>1022</v>
      </c>
      <c r="G1308" s="3">
        <f>14.405*L1308</f>
        <v>129.64499999999998</v>
      </c>
      <c r="H1308" s="4">
        <v>41407</v>
      </c>
      <c r="I1308" s="3" t="s">
        <v>1019</v>
      </c>
      <c r="J1308" s="3" t="s">
        <v>1023</v>
      </c>
      <c r="K1308" s="3" t="s">
        <v>1021</v>
      </c>
      <c r="L1308" s="3">
        <v>9</v>
      </c>
      <c r="M1308" s="5" t="s">
        <v>1025</v>
      </c>
      <c r="N1308" s="5" t="s">
        <v>2028</v>
      </c>
      <c r="O1308" s="85" t="s">
        <v>1025</v>
      </c>
    </row>
    <row r="1309" spans="1:15">
      <c r="A1309" s="2" t="s">
        <v>1027</v>
      </c>
      <c r="B1309" s="1"/>
      <c r="C1309" s="1"/>
      <c r="D1309" s="1" t="s">
        <v>6580</v>
      </c>
      <c r="E1309" s="2" t="s">
        <v>711</v>
      </c>
      <c r="F1309" s="1" t="s">
        <v>1028</v>
      </c>
      <c r="G1309" s="3">
        <v>152.30799999999999</v>
      </c>
      <c r="H1309" s="4">
        <v>41407</v>
      </c>
      <c r="I1309" s="3" t="s">
        <v>540</v>
      </c>
      <c r="J1309" s="3" t="s">
        <v>7283</v>
      </c>
      <c r="K1309" s="3" t="s">
        <v>543</v>
      </c>
      <c r="L1309" s="3" t="s">
        <v>1128</v>
      </c>
      <c r="M1309" s="5" t="s">
        <v>7284</v>
      </c>
      <c r="N1309" s="5" t="s">
        <v>7285</v>
      </c>
      <c r="O1309" s="83" t="s">
        <v>7286</v>
      </c>
    </row>
    <row r="1310" spans="1:15" s="28" customFormat="1">
      <c r="A1310" s="2" t="s">
        <v>1027</v>
      </c>
      <c r="B1310" s="1"/>
      <c r="C1310" s="1"/>
      <c r="D1310" s="1" t="s">
        <v>6580</v>
      </c>
      <c r="E1310" s="2" t="s">
        <v>711</v>
      </c>
      <c r="F1310" s="1" t="s">
        <v>7287</v>
      </c>
      <c r="G1310" s="3">
        <v>154.17500000000001</v>
      </c>
      <c r="H1310" s="4">
        <v>41407</v>
      </c>
      <c r="I1310" s="3" t="s">
        <v>540</v>
      </c>
      <c r="J1310" s="3" t="s">
        <v>7288</v>
      </c>
      <c r="K1310" s="3" t="s">
        <v>543</v>
      </c>
      <c r="L1310" s="3" t="s">
        <v>1128</v>
      </c>
      <c r="M1310" s="5" t="s">
        <v>1051</v>
      </c>
      <c r="N1310" s="5" t="s">
        <v>7289</v>
      </c>
      <c r="O1310" s="83" t="s">
        <v>7290</v>
      </c>
    </row>
    <row r="1311" spans="1:15" s="28" customFormat="1">
      <c r="A1311" s="2" t="s">
        <v>1030</v>
      </c>
      <c r="B1311" s="1"/>
      <c r="C1311" s="1"/>
      <c r="D1311" s="2" t="s">
        <v>1031</v>
      </c>
      <c r="E1311" s="2" t="s">
        <v>1017</v>
      </c>
      <c r="F1311" s="1" t="s">
        <v>1032</v>
      </c>
      <c r="G1311" s="3">
        <v>118.116</v>
      </c>
      <c r="H1311" s="4">
        <v>41407</v>
      </c>
      <c r="I1311" s="3" t="s">
        <v>1057</v>
      </c>
      <c r="J1311" s="3" t="s">
        <v>1053</v>
      </c>
      <c r="K1311" s="3" t="s">
        <v>1029</v>
      </c>
      <c r="L1311" s="3" t="s">
        <v>1055</v>
      </c>
      <c r="M1311" s="5" t="s">
        <v>1058</v>
      </c>
      <c r="N1311" s="5" t="s">
        <v>1060</v>
      </c>
      <c r="O1311" s="85" t="s">
        <v>1664</v>
      </c>
    </row>
    <row r="1312" spans="1:15">
      <c r="A1312" s="2" t="s">
        <v>12526</v>
      </c>
      <c r="B1312" s="1"/>
      <c r="C1312" s="1"/>
      <c r="D1312" s="2" t="s">
        <v>1031</v>
      </c>
      <c r="E1312" s="2" t="s">
        <v>1017</v>
      </c>
      <c r="F1312" s="1" t="s">
        <v>12527</v>
      </c>
      <c r="G1312" s="3">
        <v>153.02500000000001</v>
      </c>
      <c r="H1312" s="4">
        <v>41407</v>
      </c>
      <c r="I1312" s="3" t="s">
        <v>934</v>
      </c>
      <c r="J1312" s="3" t="s">
        <v>1054</v>
      </c>
      <c r="K1312" s="3" t="s">
        <v>1029</v>
      </c>
      <c r="L1312" s="3" t="s">
        <v>1056</v>
      </c>
      <c r="M1312" s="5" t="s">
        <v>1059</v>
      </c>
      <c r="N1312" s="5" t="s">
        <v>1061</v>
      </c>
      <c r="O1312" s="85" t="s">
        <v>1665</v>
      </c>
    </row>
    <row r="1313" spans="1:15">
      <c r="A1313" s="2" t="s">
        <v>1033</v>
      </c>
      <c r="B1313" s="1"/>
      <c r="C1313" s="1"/>
      <c r="D1313" s="2" t="s">
        <v>1034</v>
      </c>
      <c r="E1313" s="2" t="s">
        <v>1035</v>
      </c>
      <c r="F1313" s="1" t="s">
        <v>1038</v>
      </c>
      <c r="G1313" s="3">
        <v>206.309</v>
      </c>
      <c r="H1313" s="4">
        <v>41407</v>
      </c>
      <c r="I1313" s="3" t="s">
        <v>1050</v>
      </c>
      <c r="J1313" s="3" t="s">
        <v>1037</v>
      </c>
      <c r="K1313" s="3" t="s">
        <v>3186</v>
      </c>
      <c r="L1313" s="3" t="s">
        <v>1045</v>
      </c>
      <c r="M1313" s="5" t="s">
        <v>1062</v>
      </c>
      <c r="N1313" s="5" t="s">
        <v>1063</v>
      </c>
      <c r="O1313" s="85" t="s">
        <v>1666</v>
      </c>
    </row>
    <row r="1314" spans="1:15" s="28" customFormat="1">
      <c r="A1314" s="2" t="s">
        <v>1033</v>
      </c>
      <c r="B1314" s="1"/>
      <c r="C1314" s="1"/>
      <c r="D1314" s="2" t="s">
        <v>1034</v>
      </c>
      <c r="E1314" s="2" t="s">
        <v>1035</v>
      </c>
      <c r="F1314" s="1" t="s">
        <v>1039</v>
      </c>
      <c r="G1314" s="3">
        <v>225.709</v>
      </c>
      <c r="H1314" s="4">
        <v>41407</v>
      </c>
      <c r="I1314" s="3" t="s">
        <v>1050</v>
      </c>
      <c r="J1314" s="3" t="s">
        <v>1042</v>
      </c>
      <c r="K1314" s="3" t="s">
        <v>3186</v>
      </c>
      <c r="L1314" s="3" t="s">
        <v>1046</v>
      </c>
      <c r="M1314" s="5" t="s">
        <v>1064</v>
      </c>
      <c r="N1314" s="5" t="s">
        <v>1065</v>
      </c>
      <c r="O1314" s="85" t="s">
        <v>1667</v>
      </c>
    </row>
    <row r="1315" spans="1:15" s="28" customFormat="1">
      <c r="A1315" s="2" t="s">
        <v>26</v>
      </c>
      <c r="B1315" s="1"/>
      <c r="C1315" s="1"/>
      <c r="D1315" s="2" t="s">
        <v>1034</v>
      </c>
      <c r="E1315" s="2" t="s">
        <v>1035</v>
      </c>
      <c r="F1315" s="1" t="s">
        <v>1040</v>
      </c>
      <c r="G1315" s="3">
        <v>137.20599999999999</v>
      </c>
      <c r="H1315" s="4">
        <v>41407</v>
      </c>
      <c r="I1315" s="3" t="s">
        <v>1050</v>
      </c>
      <c r="J1315" s="3" t="s">
        <v>1043</v>
      </c>
      <c r="K1315" s="3" t="s">
        <v>3186</v>
      </c>
      <c r="L1315" s="3" t="s">
        <v>1047</v>
      </c>
      <c r="M1315" s="5" t="s">
        <v>1066</v>
      </c>
      <c r="N1315" s="5" t="s">
        <v>1068</v>
      </c>
      <c r="O1315" s="85" t="s">
        <v>1668</v>
      </c>
    </row>
    <row r="1316" spans="1:15" s="28" customFormat="1">
      <c r="A1316" s="2" t="s">
        <v>26</v>
      </c>
      <c r="B1316" s="1"/>
      <c r="C1316" s="1"/>
      <c r="D1316" s="2" t="s">
        <v>1034</v>
      </c>
      <c r="E1316" s="2" t="s">
        <v>1035</v>
      </c>
      <c r="F1316" s="1" t="s">
        <v>1041</v>
      </c>
      <c r="G1316" s="3">
        <v>51.533000000000001</v>
      </c>
      <c r="H1316" s="4">
        <v>41407</v>
      </c>
      <c r="I1316" s="3" t="s">
        <v>1050</v>
      </c>
      <c r="J1316" s="3" t="s">
        <v>1044</v>
      </c>
      <c r="K1316" s="3" t="s">
        <v>3186</v>
      </c>
      <c r="L1316" s="3" t="s">
        <v>1048</v>
      </c>
      <c r="M1316" s="5" t="s">
        <v>1067</v>
      </c>
      <c r="N1316" s="5" t="s">
        <v>1069</v>
      </c>
      <c r="O1316" s="85" t="s">
        <v>1669</v>
      </c>
    </row>
    <row r="1317" spans="1:15" s="28" customFormat="1">
      <c r="A1317" s="2" t="s">
        <v>26</v>
      </c>
      <c r="B1317" s="1"/>
      <c r="C1317" s="1"/>
      <c r="D1317" s="2" t="s">
        <v>1034</v>
      </c>
      <c r="E1317" s="2" t="s">
        <v>1035</v>
      </c>
      <c r="F1317" s="1" t="s">
        <v>1052</v>
      </c>
      <c r="G1317" s="3">
        <v>187.76599999999999</v>
      </c>
      <c r="H1317" s="4">
        <v>41407</v>
      </c>
      <c r="I1317" s="3" t="s">
        <v>844</v>
      </c>
      <c r="J1317" s="3" t="s">
        <v>1120</v>
      </c>
      <c r="K1317" s="3" t="s">
        <v>3186</v>
      </c>
      <c r="L1317" s="3" t="s">
        <v>1049</v>
      </c>
      <c r="M1317" s="5" t="s">
        <v>1070</v>
      </c>
      <c r="N1317" s="5" t="s">
        <v>1071</v>
      </c>
      <c r="O1317" s="85" t="s">
        <v>1670</v>
      </c>
    </row>
    <row r="1318" spans="1:15">
      <c r="A1318" s="2" t="s">
        <v>1072</v>
      </c>
      <c r="B1318" s="1"/>
      <c r="C1318" s="1"/>
      <c r="D1318" s="2" t="s">
        <v>1073</v>
      </c>
      <c r="E1318" s="2" t="s">
        <v>1017</v>
      </c>
      <c r="F1318" s="1" t="s">
        <v>1074</v>
      </c>
      <c r="G1318" s="3">
        <v>187.226</v>
      </c>
      <c r="H1318" s="4">
        <v>41407</v>
      </c>
      <c r="I1318" s="3" t="s">
        <v>844</v>
      </c>
      <c r="J1318" s="3" t="s">
        <v>1075</v>
      </c>
      <c r="K1318" s="3" t="s">
        <v>1029</v>
      </c>
      <c r="L1318" s="3" t="s">
        <v>1049</v>
      </c>
      <c r="M1318" s="5" t="s">
        <v>1076</v>
      </c>
      <c r="N1318" s="5" t="s">
        <v>1077</v>
      </c>
      <c r="O1318" s="85" t="s">
        <v>1671</v>
      </c>
    </row>
    <row r="1319" spans="1:15" s="28" customFormat="1">
      <c r="A1319" s="50" t="s">
        <v>1082</v>
      </c>
      <c r="B1319" s="1" t="s">
        <v>10824</v>
      </c>
      <c r="C1319" s="1"/>
      <c r="D1319" s="2" t="s">
        <v>1080</v>
      </c>
      <c r="E1319" s="2" t="s">
        <v>1081</v>
      </c>
      <c r="F1319" s="1" t="s">
        <v>1088</v>
      </c>
      <c r="G1319" s="3">
        <f t="shared" ref="G1319:G1324" si="51">9.871*L1319</f>
        <v>118.452</v>
      </c>
      <c r="H1319" s="4">
        <v>41407</v>
      </c>
      <c r="I1319" s="3" t="s">
        <v>3787</v>
      </c>
      <c r="J1319" s="3" t="s">
        <v>1083</v>
      </c>
      <c r="K1319" s="3" t="s">
        <v>1084</v>
      </c>
      <c r="L1319" s="3">
        <v>12</v>
      </c>
      <c r="M1319" s="5" t="s">
        <v>1087</v>
      </c>
      <c r="N1319" s="5" t="s">
        <v>4761</v>
      </c>
      <c r="O1319" s="85" t="s">
        <v>6657</v>
      </c>
    </row>
    <row r="1320" spans="1:15" s="28" customFormat="1">
      <c r="A1320" s="50" t="s">
        <v>1082</v>
      </c>
      <c r="B1320" s="1" t="s">
        <v>1263</v>
      </c>
      <c r="C1320" s="1"/>
      <c r="D1320" s="2" t="s">
        <v>1080</v>
      </c>
      <c r="E1320" s="2" t="s">
        <v>1081</v>
      </c>
      <c r="F1320" s="1" t="s">
        <v>1085</v>
      </c>
      <c r="G1320" s="3">
        <f t="shared" si="51"/>
        <v>128.32300000000001</v>
      </c>
      <c r="H1320" s="4">
        <v>41407</v>
      </c>
      <c r="I1320" s="3" t="s">
        <v>1328</v>
      </c>
      <c r="J1320" s="3" t="s">
        <v>1086</v>
      </c>
      <c r="K1320" s="3" t="s">
        <v>1084</v>
      </c>
      <c r="L1320" s="3">
        <v>13</v>
      </c>
      <c r="M1320" s="5" t="s">
        <v>1087</v>
      </c>
      <c r="N1320" s="5" t="s">
        <v>4757</v>
      </c>
      <c r="O1320" s="85" t="s">
        <v>1087</v>
      </c>
    </row>
    <row r="1321" spans="1:15" ht="13.5" customHeight="1">
      <c r="A1321" s="2" t="s">
        <v>1090</v>
      </c>
      <c r="B1321" s="1" t="s">
        <v>1264</v>
      </c>
      <c r="C1321" s="1"/>
      <c r="D1321" s="2" t="s">
        <v>1091</v>
      </c>
      <c r="E1321" s="2" t="s">
        <v>1092</v>
      </c>
      <c r="F1321" s="1" t="s">
        <v>1103</v>
      </c>
      <c r="G1321" s="3">
        <f t="shared" si="51"/>
        <v>118.452</v>
      </c>
      <c r="H1321" s="4">
        <v>41407</v>
      </c>
      <c r="I1321" s="3" t="s">
        <v>1816</v>
      </c>
      <c r="J1321" s="3" t="s">
        <v>1094</v>
      </c>
      <c r="K1321" s="3" t="s">
        <v>1095</v>
      </c>
      <c r="L1321" s="3">
        <v>12</v>
      </c>
      <c r="M1321" s="5" t="s">
        <v>1101</v>
      </c>
      <c r="N1321" s="5" t="s">
        <v>4761</v>
      </c>
      <c r="O1321" s="85" t="s">
        <v>1101</v>
      </c>
    </row>
    <row r="1322" spans="1:15">
      <c r="A1322" s="2" t="s">
        <v>1090</v>
      </c>
      <c r="B1322" s="1" t="s">
        <v>3283</v>
      </c>
      <c r="C1322" s="1"/>
      <c r="D1322" s="2" t="s">
        <v>1091</v>
      </c>
      <c r="E1322" s="2" t="s">
        <v>1092</v>
      </c>
      <c r="F1322" s="1" t="s">
        <v>1096</v>
      </c>
      <c r="G1322" s="3">
        <f t="shared" si="51"/>
        <v>128.32300000000001</v>
      </c>
      <c r="H1322" s="4">
        <v>41407</v>
      </c>
      <c r="I1322" s="3" t="s">
        <v>1816</v>
      </c>
      <c r="J1322" s="3" t="s">
        <v>1099</v>
      </c>
      <c r="K1322" s="3" t="s">
        <v>1095</v>
      </c>
      <c r="L1322" s="3">
        <v>13</v>
      </c>
      <c r="M1322" s="5" t="s">
        <v>1101</v>
      </c>
      <c r="N1322" s="5" t="s">
        <v>4757</v>
      </c>
      <c r="O1322" s="85" t="s">
        <v>6658</v>
      </c>
    </row>
    <row r="1323" spans="1:15">
      <c r="A1323" s="2" t="s">
        <v>1090</v>
      </c>
      <c r="B1323" s="1" t="s">
        <v>1229</v>
      </c>
      <c r="C1323" s="1"/>
      <c r="D1323" s="2" t="s">
        <v>1091</v>
      </c>
      <c r="E1323" s="2" t="s">
        <v>1092</v>
      </c>
      <c r="F1323" s="1" t="s">
        <v>1097</v>
      </c>
      <c r="G1323" s="3">
        <f t="shared" si="51"/>
        <v>118.452</v>
      </c>
      <c r="H1323" s="4">
        <v>41407</v>
      </c>
      <c r="I1323" s="3" t="s">
        <v>1089</v>
      </c>
      <c r="J1323" s="3" t="s">
        <v>1100</v>
      </c>
      <c r="K1323" s="3" t="s">
        <v>1095</v>
      </c>
      <c r="L1323" s="3">
        <v>12</v>
      </c>
      <c r="M1323" s="5" t="s">
        <v>1102</v>
      </c>
      <c r="N1323" s="5" t="s">
        <v>4761</v>
      </c>
      <c r="O1323" s="85" t="s">
        <v>1102</v>
      </c>
    </row>
    <row r="1324" spans="1:15" s="28" customFormat="1">
      <c r="A1324" s="2" t="s">
        <v>1090</v>
      </c>
      <c r="B1324" s="1" t="s">
        <v>3283</v>
      </c>
      <c r="C1324" s="1"/>
      <c r="D1324" s="2" t="s">
        <v>1091</v>
      </c>
      <c r="E1324" s="2" t="s">
        <v>1092</v>
      </c>
      <c r="F1324" s="1" t="s">
        <v>1098</v>
      </c>
      <c r="G1324" s="3">
        <f t="shared" si="51"/>
        <v>128.32300000000001</v>
      </c>
      <c r="H1324" s="4">
        <v>41407</v>
      </c>
      <c r="I1324" s="3" t="s">
        <v>1230</v>
      </c>
      <c r="J1324" s="3" t="s">
        <v>1231</v>
      </c>
      <c r="K1324" s="3" t="s">
        <v>1095</v>
      </c>
      <c r="L1324" s="3">
        <v>13</v>
      </c>
      <c r="M1324" s="5" t="s">
        <v>1102</v>
      </c>
      <c r="N1324" s="5" t="s">
        <v>4757</v>
      </c>
      <c r="O1324" s="85" t="s">
        <v>6659</v>
      </c>
    </row>
    <row r="1325" spans="1:15">
      <c r="A1325" s="2" t="s">
        <v>1108</v>
      </c>
      <c r="B1325" s="1"/>
      <c r="C1325" s="1"/>
      <c r="D1325" s="2" t="s">
        <v>1104</v>
      </c>
      <c r="E1325" s="2" t="s">
        <v>1081</v>
      </c>
      <c r="F1325" s="1" t="s">
        <v>1107</v>
      </c>
      <c r="G1325" s="3">
        <v>223.79900000000001</v>
      </c>
      <c r="H1325" s="4">
        <v>41407</v>
      </c>
      <c r="I1325" s="3" t="s">
        <v>934</v>
      </c>
      <c r="J1325" s="3" t="s">
        <v>1383</v>
      </c>
      <c r="K1325" s="3" t="s">
        <v>1105</v>
      </c>
      <c r="L1325" s="3" t="s">
        <v>1106</v>
      </c>
      <c r="M1325" s="5" t="s">
        <v>1109</v>
      </c>
      <c r="N1325" s="5" t="s">
        <v>1110</v>
      </c>
      <c r="O1325" s="85" t="s">
        <v>1672</v>
      </c>
    </row>
    <row r="1326" spans="1:15" s="28" customFormat="1">
      <c r="A1326" s="2" t="s">
        <v>1111</v>
      </c>
      <c r="B1326" s="1"/>
      <c r="C1326" s="1"/>
      <c r="D1326" s="1" t="s">
        <v>1112</v>
      </c>
      <c r="E1326" s="2" t="s">
        <v>711</v>
      </c>
      <c r="F1326" s="1" t="s">
        <v>1116</v>
      </c>
      <c r="G1326" s="3">
        <v>171.94200000000001</v>
      </c>
      <c r="H1326" s="4">
        <v>41407</v>
      </c>
      <c r="I1326" s="3" t="s">
        <v>540</v>
      </c>
      <c r="J1326" s="3" t="s">
        <v>7291</v>
      </c>
      <c r="K1326" s="3" t="s">
        <v>543</v>
      </c>
      <c r="L1326" s="3" t="s">
        <v>1113</v>
      </c>
      <c r="M1326" s="5" t="s">
        <v>1114</v>
      </c>
      <c r="N1326" s="5" t="s">
        <v>1115</v>
      </c>
      <c r="O1326" s="83" t="s">
        <v>7292</v>
      </c>
    </row>
    <row r="1327" spans="1:15" s="28" customFormat="1">
      <c r="A1327" s="2" t="s">
        <v>1117</v>
      </c>
      <c r="B1327" s="1"/>
      <c r="C1327" s="1"/>
      <c r="D1327" s="2" t="s">
        <v>1118</v>
      </c>
      <c r="E1327" s="2" t="s">
        <v>1081</v>
      </c>
      <c r="F1327" s="1" t="s">
        <v>1119</v>
      </c>
      <c r="G1327" s="3">
        <v>207.244</v>
      </c>
      <c r="H1327" s="4">
        <v>41407</v>
      </c>
      <c r="I1327" s="3" t="s">
        <v>4666</v>
      </c>
      <c r="J1327" s="3" t="s">
        <v>1121</v>
      </c>
      <c r="K1327" s="3" t="s">
        <v>1147</v>
      </c>
      <c r="L1327" s="3" t="s">
        <v>1122</v>
      </c>
      <c r="M1327" s="5" t="s">
        <v>1123</v>
      </c>
      <c r="N1327" s="5" t="s">
        <v>1124</v>
      </c>
      <c r="O1327" s="85" t="s">
        <v>1673</v>
      </c>
    </row>
    <row r="1328" spans="1:15" s="28" customFormat="1">
      <c r="A1328" s="2" t="s">
        <v>1138</v>
      </c>
      <c r="B1328" s="1"/>
      <c r="C1328" s="1"/>
      <c r="D1328" s="2" t="s">
        <v>1126</v>
      </c>
      <c r="E1328" s="2" t="s">
        <v>1127</v>
      </c>
      <c r="F1328" s="1" t="s">
        <v>1129</v>
      </c>
      <c r="G1328" s="3">
        <v>155.72999999999999</v>
      </c>
      <c r="H1328" s="4">
        <v>41409</v>
      </c>
      <c r="I1328" s="3" t="s">
        <v>1130</v>
      </c>
      <c r="J1328" s="3" t="s">
        <v>1152</v>
      </c>
      <c r="K1328" s="3" t="s">
        <v>3186</v>
      </c>
      <c r="L1328" s="3" t="s">
        <v>1128</v>
      </c>
      <c r="M1328" s="5" t="s">
        <v>1132</v>
      </c>
      <c r="N1328" s="5" t="s">
        <v>1131</v>
      </c>
      <c r="O1328" s="85" t="s">
        <v>1674</v>
      </c>
    </row>
    <row r="1329" spans="1:15">
      <c r="A1329" s="2" t="s">
        <v>1142</v>
      </c>
      <c r="B1329" s="1"/>
      <c r="C1329" s="1"/>
      <c r="D1329" s="2" t="s">
        <v>1134</v>
      </c>
      <c r="E1329" s="2" t="s">
        <v>1135</v>
      </c>
      <c r="F1329" s="1" t="s">
        <v>1136</v>
      </c>
      <c r="G1329" s="3">
        <v>136.55699999999999</v>
      </c>
      <c r="H1329" s="4">
        <v>41409</v>
      </c>
      <c r="I1329" s="3" t="s">
        <v>1130</v>
      </c>
      <c r="J1329" s="3" t="s">
        <v>1153</v>
      </c>
      <c r="K1329" s="3" t="s">
        <v>3186</v>
      </c>
      <c r="L1329" s="3" t="s">
        <v>1137</v>
      </c>
      <c r="M1329" s="5" t="s">
        <v>1139</v>
      </c>
      <c r="N1329" s="5" t="s">
        <v>1140</v>
      </c>
      <c r="O1329" s="85" t="s">
        <v>1675</v>
      </c>
    </row>
    <row r="1330" spans="1:15">
      <c r="A1330" s="2" t="s">
        <v>1133</v>
      </c>
      <c r="B1330" s="1"/>
      <c r="C1330" s="1"/>
      <c r="D1330" s="2" t="s">
        <v>1134</v>
      </c>
      <c r="E1330" s="2" t="s">
        <v>1135</v>
      </c>
      <c r="F1330" s="1" t="s">
        <v>1141</v>
      </c>
      <c r="G1330" s="3">
        <v>118.5</v>
      </c>
      <c r="H1330" s="4">
        <v>41409</v>
      </c>
      <c r="I1330" s="3" t="s">
        <v>4666</v>
      </c>
      <c r="J1330" s="3" t="s">
        <v>1154</v>
      </c>
      <c r="K1330" s="3" t="s">
        <v>3186</v>
      </c>
      <c r="L1330" s="3" t="s">
        <v>1143</v>
      </c>
      <c r="M1330" s="5" t="s">
        <v>1144</v>
      </c>
      <c r="N1330" s="5" t="s">
        <v>1145</v>
      </c>
      <c r="O1330" s="85" t="s">
        <v>1676</v>
      </c>
    </row>
    <row r="1331" spans="1:15" s="28" customFormat="1">
      <c r="A1331" s="2" t="s">
        <v>1149</v>
      </c>
      <c r="B1331" s="1"/>
      <c r="C1331" s="1"/>
      <c r="D1331" s="2" t="s">
        <v>1146</v>
      </c>
      <c r="E1331" s="2" t="s">
        <v>1135</v>
      </c>
      <c r="F1331" s="1" t="s">
        <v>1241</v>
      </c>
      <c r="G1331" s="3">
        <v>102.794</v>
      </c>
      <c r="H1331" s="4">
        <v>41409</v>
      </c>
      <c r="I1331" s="3" t="s">
        <v>844</v>
      </c>
      <c r="J1331" s="3" t="s">
        <v>1376</v>
      </c>
      <c r="K1331" s="3" t="s">
        <v>3186</v>
      </c>
      <c r="L1331" s="3" t="s">
        <v>1148</v>
      </c>
      <c r="M1331" s="5" t="s">
        <v>1150</v>
      </c>
      <c r="N1331" s="5" t="s">
        <v>1151</v>
      </c>
      <c r="O1331" s="85" t="s">
        <v>1677</v>
      </c>
    </row>
    <row r="1332" spans="1:15">
      <c r="A1332" s="50" t="s">
        <v>1242</v>
      </c>
      <c r="B1332" s="1" t="s">
        <v>1263</v>
      </c>
      <c r="C1332" s="1"/>
      <c r="D1332" s="2" t="s">
        <v>1155</v>
      </c>
      <c r="E1332" s="2" t="s">
        <v>1156</v>
      </c>
      <c r="F1332" s="1" t="s">
        <v>1243</v>
      </c>
      <c r="G1332" s="3">
        <v>31.24</v>
      </c>
      <c r="H1332" s="4">
        <v>41409</v>
      </c>
      <c r="I1332" s="3" t="s">
        <v>4666</v>
      </c>
      <c r="J1332" s="3" t="s">
        <v>1157</v>
      </c>
      <c r="K1332" s="3" t="s">
        <v>1158</v>
      </c>
      <c r="L1332" s="3" t="s">
        <v>1159</v>
      </c>
      <c r="M1332" s="5" t="s">
        <v>1160</v>
      </c>
      <c r="N1332" s="5" t="s">
        <v>1161</v>
      </c>
      <c r="O1332" s="85" t="s">
        <v>1678</v>
      </c>
    </row>
    <row r="1333" spans="1:15">
      <c r="A1333" s="50" t="s">
        <v>1245</v>
      </c>
      <c r="B1333" s="1" t="s">
        <v>1263</v>
      </c>
      <c r="C1333" s="1"/>
      <c r="D1333" s="2" t="s">
        <v>1162</v>
      </c>
      <c r="E1333" s="2" t="s">
        <v>1156</v>
      </c>
      <c r="F1333" s="1" t="s">
        <v>1244</v>
      </c>
      <c r="G1333" s="3">
        <v>34.454000000000001</v>
      </c>
      <c r="H1333" s="4">
        <v>41409</v>
      </c>
      <c r="I1333" s="3" t="s">
        <v>4666</v>
      </c>
      <c r="J1333" s="3" t="s">
        <v>1163</v>
      </c>
      <c r="K1333" s="3" t="s">
        <v>1158</v>
      </c>
      <c r="L1333" s="3" t="s">
        <v>1166</v>
      </c>
      <c r="M1333" s="5" t="s">
        <v>1164</v>
      </c>
      <c r="N1333" s="5" t="s">
        <v>1165</v>
      </c>
      <c r="O1333" s="85" t="s">
        <v>1679</v>
      </c>
    </row>
    <row r="1334" spans="1:15">
      <c r="A1334" s="50" t="s">
        <v>20</v>
      </c>
      <c r="B1334" s="1" t="s">
        <v>1263</v>
      </c>
      <c r="C1334" s="1"/>
      <c r="D1334" s="2" t="s">
        <v>1167</v>
      </c>
      <c r="E1334" s="2" t="s">
        <v>1156</v>
      </c>
      <c r="F1334" s="1" t="s">
        <v>1246</v>
      </c>
      <c r="G1334" s="3">
        <v>31.47</v>
      </c>
      <c r="H1334" s="4">
        <v>41409</v>
      </c>
      <c r="I1334" s="3" t="s">
        <v>11</v>
      </c>
      <c r="J1334" s="3" t="s">
        <v>12</v>
      </c>
      <c r="K1334" s="3" t="s">
        <v>1158</v>
      </c>
      <c r="L1334" s="3" t="s">
        <v>1168</v>
      </c>
      <c r="M1334" s="5" t="s">
        <v>1169</v>
      </c>
      <c r="N1334" s="5" t="s">
        <v>1170</v>
      </c>
      <c r="O1334" s="85" t="s">
        <v>1680</v>
      </c>
    </row>
    <row r="1335" spans="1:15">
      <c r="A1335" s="50" t="s">
        <v>1248</v>
      </c>
      <c r="B1335" s="1" t="s">
        <v>1263</v>
      </c>
      <c r="C1335" s="1"/>
      <c r="D1335" s="2" t="s">
        <v>1171</v>
      </c>
      <c r="E1335" s="2" t="s">
        <v>1172</v>
      </c>
      <c r="F1335" s="1" t="s">
        <v>1247</v>
      </c>
      <c r="G1335" s="3">
        <f>17.52*L1335</f>
        <v>35.04</v>
      </c>
      <c r="H1335" s="4">
        <v>41409</v>
      </c>
      <c r="I1335" s="3" t="s">
        <v>878</v>
      </c>
      <c r="J1335" s="3" t="s">
        <v>11580</v>
      </c>
      <c r="K1335" s="3" t="s">
        <v>1173</v>
      </c>
      <c r="L1335" s="3">
        <v>2</v>
      </c>
      <c r="M1335" s="5" t="s">
        <v>1174</v>
      </c>
      <c r="N1335" s="5" t="s">
        <v>3193</v>
      </c>
      <c r="O1335" s="85" t="s">
        <v>1681</v>
      </c>
    </row>
    <row r="1336" spans="1:15" s="28" customFormat="1">
      <c r="A1336" s="50" t="s">
        <v>1177</v>
      </c>
      <c r="B1336" s="1" t="s">
        <v>1263</v>
      </c>
      <c r="C1336" s="1"/>
      <c r="D1336" s="2" t="s">
        <v>1175</v>
      </c>
      <c r="E1336" s="2" t="s">
        <v>1172</v>
      </c>
      <c r="F1336" s="1" t="s">
        <v>1176</v>
      </c>
      <c r="G1336" s="3">
        <f>17.52*L1336</f>
        <v>35.04</v>
      </c>
      <c r="H1336" s="4">
        <v>41409</v>
      </c>
      <c r="I1336" s="3" t="s">
        <v>307</v>
      </c>
      <c r="J1336" s="3" t="s">
        <v>11708</v>
      </c>
      <c r="K1336" s="3" t="s">
        <v>1173</v>
      </c>
      <c r="L1336" s="3">
        <v>2</v>
      </c>
      <c r="M1336" s="5" t="s">
        <v>1178</v>
      </c>
      <c r="N1336" s="5" t="s">
        <v>1179</v>
      </c>
      <c r="O1336" s="85" t="s">
        <v>1178</v>
      </c>
    </row>
    <row r="1337" spans="1:15" s="28" customFormat="1">
      <c r="A1337" s="2" t="s">
        <v>1186</v>
      </c>
      <c r="B1337" s="1"/>
      <c r="C1337" s="1"/>
      <c r="D1337" s="2" t="s">
        <v>1181</v>
      </c>
      <c r="E1337" s="2" t="s">
        <v>1182</v>
      </c>
      <c r="F1337" s="1" t="s">
        <v>1249</v>
      </c>
      <c r="G1337" s="3">
        <v>156.251</v>
      </c>
      <c r="H1337" s="4">
        <v>41410</v>
      </c>
      <c r="I1337" s="3" t="s">
        <v>1050</v>
      </c>
      <c r="J1337" s="3" t="s">
        <v>1183</v>
      </c>
      <c r="K1337" s="3" t="s">
        <v>1184</v>
      </c>
      <c r="L1337" s="3" t="s">
        <v>1185</v>
      </c>
      <c r="M1337" s="5" t="s">
        <v>1188</v>
      </c>
      <c r="N1337" s="5" t="s">
        <v>1189</v>
      </c>
      <c r="O1337" s="85" t="s">
        <v>1682</v>
      </c>
    </row>
    <row r="1338" spans="1:15" s="28" customFormat="1">
      <c r="A1338" s="2" t="s">
        <v>1133</v>
      </c>
      <c r="B1338" s="1"/>
      <c r="C1338" s="1"/>
      <c r="D1338" s="2" t="s">
        <v>1190</v>
      </c>
      <c r="E1338" s="2" t="s">
        <v>1182</v>
      </c>
      <c r="F1338" s="1" t="s">
        <v>1191</v>
      </c>
      <c r="G1338" s="3">
        <v>154.93700000000001</v>
      </c>
      <c r="H1338" s="4">
        <v>41410</v>
      </c>
      <c r="I1338" s="3" t="s">
        <v>1050</v>
      </c>
      <c r="J1338" s="3" t="s">
        <v>1192</v>
      </c>
      <c r="K1338" s="3" t="s">
        <v>1184</v>
      </c>
      <c r="L1338" s="3" t="s">
        <v>1185</v>
      </c>
      <c r="M1338" s="5" t="s">
        <v>1193</v>
      </c>
      <c r="N1338" s="5" t="s">
        <v>1252</v>
      </c>
      <c r="O1338" s="85" t="s">
        <v>1683</v>
      </c>
    </row>
    <row r="1339" spans="1:15">
      <c r="A1339" s="2" t="s">
        <v>1133</v>
      </c>
      <c r="B1339" s="1"/>
      <c r="C1339" s="1"/>
      <c r="D1339" s="2" t="s">
        <v>1190</v>
      </c>
      <c r="E1339" s="2" t="s">
        <v>1182</v>
      </c>
      <c r="F1339" s="1" t="s">
        <v>1253</v>
      </c>
      <c r="G1339" s="3">
        <v>68.513000000000005</v>
      </c>
      <c r="H1339" s="4">
        <v>41410</v>
      </c>
      <c r="I1339" s="3" t="s">
        <v>1050</v>
      </c>
      <c r="J1339" s="3" t="s">
        <v>1194</v>
      </c>
      <c r="K1339" s="3" t="s">
        <v>1184</v>
      </c>
      <c r="L1339" s="3" t="s">
        <v>1197</v>
      </c>
      <c r="M1339" s="5" t="s">
        <v>1195</v>
      </c>
      <c r="N1339" s="5" t="s">
        <v>1198</v>
      </c>
      <c r="O1339" s="85" t="s">
        <v>1684</v>
      </c>
    </row>
    <row r="1340" spans="1:15" s="28" customFormat="1">
      <c r="A1340" s="2" t="s">
        <v>1186</v>
      </c>
      <c r="B1340" s="1"/>
      <c r="C1340" s="1"/>
      <c r="D1340" s="2" t="s">
        <v>1190</v>
      </c>
      <c r="E1340" s="2" t="s">
        <v>1182</v>
      </c>
      <c r="F1340" s="1" t="s">
        <v>1250</v>
      </c>
      <c r="G1340" s="3">
        <v>68.534000000000006</v>
      </c>
      <c r="H1340" s="4">
        <v>41410</v>
      </c>
      <c r="I1340" s="3" t="s">
        <v>1187</v>
      </c>
      <c r="J1340" s="3" t="s">
        <v>1196</v>
      </c>
      <c r="K1340" s="3" t="s">
        <v>1184</v>
      </c>
      <c r="L1340" s="3" t="s">
        <v>1197</v>
      </c>
      <c r="M1340" s="5" t="s">
        <v>1195</v>
      </c>
      <c r="N1340" s="5" t="s">
        <v>1199</v>
      </c>
      <c r="O1340" s="85" t="s">
        <v>1685</v>
      </c>
    </row>
    <row r="1341" spans="1:15">
      <c r="A1341" s="2" t="s">
        <v>955</v>
      </c>
      <c r="B1341" s="1"/>
      <c r="C1341" s="1"/>
      <c r="D1341" s="2" t="s">
        <v>1200</v>
      </c>
      <c r="E1341" s="2" t="s">
        <v>1201</v>
      </c>
      <c r="F1341" s="1" t="s">
        <v>1203</v>
      </c>
      <c r="G1341" s="3">
        <v>207.04300000000001</v>
      </c>
      <c r="H1341" s="4">
        <v>41410</v>
      </c>
      <c r="I1341" s="3" t="s">
        <v>1050</v>
      </c>
      <c r="J1341" s="3" t="s">
        <v>1235</v>
      </c>
      <c r="K1341" s="3" t="s">
        <v>1184</v>
      </c>
      <c r="L1341" s="3" t="s">
        <v>1202</v>
      </c>
      <c r="M1341" s="5" t="s">
        <v>1204</v>
      </c>
      <c r="N1341" s="5" t="s">
        <v>1205</v>
      </c>
      <c r="O1341" s="85" t="s">
        <v>1686</v>
      </c>
    </row>
    <row r="1342" spans="1:15">
      <c r="A1342" s="2" t="s">
        <v>1256</v>
      </c>
      <c r="B1342" s="1"/>
      <c r="C1342" s="1" t="s">
        <v>516</v>
      </c>
      <c r="D1342" s="2" t="s">
        <v>1207</v>
      </c>
      <c r="E1342" s="2" t="s">
        <v>1206</v>
      </c>
      <c r="F1342" s="1" t="s">
        <v>1254</v>
      </c>
      <c r="G1342" s="3">
        <f>17.52*L1342</f>
        <v>52.56</v>
      </c>
      <c r="H1342" s="4">
        <v>41410</v>
      </c>
      <c r="I1342" s="3" t="s">
        <v>4692</v>
      </c>
      <c r="J1342" s="3" t="s">
        <v>504</v>
      </c>
      <c r="K1342" s="3" t="s">
        <v>1210</v>
      </c>
      <c r="L1342" s="3">
        <v>3</v>
      </c>
      <c r="M1342" s="5" t="s">
        <v>899</v>
      </c>
      <c r="N1342" s="5" t="s">
        <v>1212</v>
      </c>
      <c r="O1342" s="85" t="s">
        <v>1687</v>
      </c>
    </row>
    <row r="1343" spans="1:15">
      <c r="A1343" s="2" t="s">
        <v>1257</v>
      </c>
      <c r="B1343" s="1"/>
      <c r="C1343" s="1"/>
      <c r="D1343" s="2" t="s">
        <v>1213</v>
      </c>
      <c r="E1343" s="2" t="s">
        <v>1206</v>
      </c>
      <c r="F1343" s="1" t="s">
        <v>1255</v>
      </c>
      <c r="G1343" s="3">
        <f>17.52*L1343</f>
        <v>210.24</v>
      </c>
      <c r="H1343" s="4">
        <v>41410</v>
      </c>
      <c r="I1343" s="3" t="s">
        <v>1208</v>
      </c>
      <c r="J1343" s="3" t="s">
        <v>1214</v>
      </c>
      <c r="K1343" s="3" t="s">
        <v>1210</v>
      </c>
      <c r="L1343" s="3">
        <v>12</v>
      </c>
      <c r="M1343" s="5" t="s">
        <v>1215</v>
      </c>
      <c r="N1343" s="5" t="s">
        <v>4761</v>
      </c>
      <c r="O1343" s="85" t="s">
        <v>1215</v>
      </c>
    </row>
    <row r="1344" spans="1:15" s="28" customFormat="1">
      <c r="A1344" s="2" t="s">
        <v>521</v>
      </c>
      <c r="B1344" s="1"/>
      <c r="C1344" s="1"/>
      <c r="D1344" s="1" t="s">
        <v>522</v>
      </c>
      <c r="E1344" s="2" t="s">
        <v>711</v>
      </c>
      <c r="F1344" s="1" t="s">
        <v>7293</v>
      </c>
      <c r="G1344" s="3">
        <f>17.52*L1344</f>
        <v>227.76</v>
      </c>
      <c r="H1344" s="4">
        <v>41410</v>
      </c>
      <c r="I1344" s="3" t="s">
        <v>878</v>
      </c>
      <c r="J1344" s="3" t="s">
        <v>7294</v>
      </c>
      <c r="K1344" s="3" t="s">
        <v>6959</v>
      </c>
      <c r="L1344" s="3">
        <v>13</v>
      </c>
      <c r="M1344" s="5" t="s">
        <v>7295</v>
      </c>
      <c r="N1344" s="5" t="s">
        <v>7205</v>
      </c>
      <c r="O1344" s="83" t="s">
        <v>7296</v>
      </c>
    </row>
    <row r="1345" spans="1:15">
      <c r="A1345" s="2" t="s">
        <v>31</v>
      </c>
      <c r="B1345" s="1"/>
      <c r="C1345" s="1" t="s">
        <v>4740</v>
      </c>
      <c r="D1345" s="2" t="s">
        <v>1216</v>
      </c>
      <c r="E1345" s="2" t="s">
        <v>1206</v>
      </c>
      <c r="F1345" s="1" t="s">
        <v>1219</v>
      </c>
      <c r="G1345" s="3">
        <f>18.708*L1345</f>
        <v>130.95599999999999</v>
      </c>
      <c r="H1345" s="4">
        <v>41410</v>
      </c>
      <c r="I1345" s="3" t="s">
        <v>1258</v>
      </c>
      <c r="J1345" s="3" t="s">
        <v>1217</v>
      </c>
      <c r="K1345" s="3" t="s">
        <v>1210</v>
      </c>
      <c r="L1345" s="3">
        <v>7</v>
      </c>
      <c r="M1345" s="5" t="s">
        <v>1218</v>
      </c>
      <c r="N1345" s="5" t="s">
        <v>2089</v>
      </c>
      <c r="O1345" s="85" t="s">
        <v>10802</v>
      </c>
    </row>
    <row r="1346" spans="1:15" s="28" customFormat="1">
      <c r="A1346" s="2" t="s">
        <v>1259</v>
      </c>
      <c r="B1346" s="1"/>
      <c r="C1346" s="1"/>
      <c r="D1346" s="2" t="s">
        <v>1222</v>
      </c>
      <c r="E1346" s="2" t="s">
        <v>1223</v>
      </c>
      <c r="F1346" s="1" t="s">
        <v>1224</v>
      </c>
      <c r="G1346" s="3">
        <f>18.708*L1346</f>
        <v>93.539999999999992</v>
      </c>
      <c r="H1346" s="4">
        <v>41410</v>
      </c>
      <c r="I1346" s="3" t="s">
        <v>373</v>
      </c>
      <c r="J1346" s="3" t="s">
        <v>374</v>
      </c>
      <c r="K1346" s="3" t="s">
        <v>1225</v>
      </c>
      <c r="L1346" s="3">
        <v>5</v>
      </c>
      <c r="M1346" s="5" t="s">
        <v>1226</v>
      </c>
      <c r="N1346" s="5" t="s">
        <v>5849</v>
      </c>
      <c r="O1346" s="85" t="s">
        <v>1226</v>
      </c>
    </row>
    <row r="1347" spans="1:15" s="28" customFormat="1">
      <c r="A1347" s="2" t="s">
        <v>3784</v>
      </c>
      <c r="B1347" s="1" t="s">
        <v>3283</v>
      </c>
      <c r="C1347" s="1"/>
      <c r="D1347" s="2" t="s">
        <v>1228</v>
      </c>
      <c r="E1347" s="2" t="s">
        <v>1206</v>
      </c>
      <c r="F1347" s="1" t="s">
        <v>1260</v>
      </c>
      <c r="G1347" s="3">
        <f>9.871*L1347</f>
        <v>118.452</v>
      </c>
      <c r="H1347" s="4">
        <v>41410</v>
      </c>
      <c r="I1347" s="3" t="s">
        <v>3787</v>
      </c>
      <c r="J1347" s="3" t="s">
        <v>1232</v>
      </c>
      <c r="K1347" s="3" t="s">
        <v>1210</v>
      </c>
      <c r="L1347" s="3">
        <v>12</v>
      </c>
      <c r="M1347" s="5" t="s">
        <v>1233</v>
      </c>
      <c r="N1347" s="5" t="s">
        <v>4761</v>
      </c>
      <c r="O1347" s="85" t="s">
        <v>1233</v>
      </c>
    </row>
    <row r="1348" spans="1:15" s="28" customFormat="1">
      <c r="A1348" s="2" t="s">
        <v>1227</v>
      </c>
      <c r="B1348" s="1" t="s">
        <v>6563</v>
      </c>
      <c r="C1348" s="1"/>
      <c r="D1348" s="2" t="s">
        <v>1228</v>
      </c>
      <c r="E1348" s="2" t="s">
        <v>1206</v>
      </c>
      <c r="F1348" s="1" t="s">
        <v>1261</v>
      </c>
      <c r="G1348" s="3">
        <f>9.871*L1348</f>
        <v>128.32300000000001</v>
      </c>
      <c r="H1348" s="4">
        <v>41410</v>
      </c>
      <c r="I1348" s="3" t="s">
        <v>6564</v>
      </c>
      <c r="J1348" s="3" t="s">
        <v>6565</v>
      </c>
      <c r="K1348" s="3" t="s">
        <v>1210</v>
      </c>
      <c r="L1348" s="3">
        <v>13</v>
      </c>
      <c r="M1348" s="5" t="s">
        <v>1233</v>
      </c>
      <c r="N1348" s="5" t="s">
        <v>4757</v>
      </c>
      <c r="O1348" s="85" t="s">
        <v>10803</v>
      </c>
    </row>
    <row r="1349" spans="1:15">
      <c r="A1349" s="2" t="s">
        <v>955</v>
      </c>
      <c r="B1349" s="1"/>
      <c r="C1349" s="1"/>
      <c r="D1349" s="2" t="s">
        <v>1234</v>
      </c>
      <c r="E1349" s="2" t="s">
        <v>1206</v>
      </c>
      <c r="F1349" s="1" t="s">
        <v>1251</v>
      </c>
      <c r="G1349" s="3">
        <v>207.005</v>
      </c>
      <c r="H1349" s="4">
        <v>41410</v>
      </c>
      <c r="I1349" s="3" t="s">
        <v>4666</v>
      </c>
      <c r="J1349" s="3" t="s">
        <v>1236</v>
      </c>
      <c r="K1349" s="3" t="s">
        <v>1237</v>
      </c>
      <c r="L1349" s="3" t="s">
        <v>1238</v>
      </c>
      <c r="M1349" s="5" t="s">
        <v>1239</v>
      </c>
      <c r="N1349" s="5" t="s">
        <v>1240</v>
      </c>
      <c r="O1349" s="85" t="s">
        <v>1689</v>
      </c>
    </row>
    <row r="1350" spans="1:15">
      <c r="A1350" s="2" t="s">
        <v>1265</v>
      </c>
      <c r="B1350" s="1"/>
      <c r="C1350" s="1"/>
      <c r="D1350" s="2" t="s">
        <v>1266</v>
      </c>
      <c r="E1350" s="2" t="s">
        <v>1267</v>
      </c>
      <c r="F1350" s="1" t="s">
        <v>1268</v>
      </c>
      <c r="G1350" s="3">
        <v>222.71</v>
      </c>
      <c r="H1350" s="4">
        <v>41411</v>
      </c>
      <c r="I1350" s="3" t="s">
        <v>1272</v>
      </c>
      <c r="J1350" s="3" t="s">
        <v>1269</v>
      </c>
      <c r="K1350" s="3" t="s">
        <v>1270</v>
      </c>
      <c r="L1350" s="3" t="s">
        <v>1271</v>
      </c>
      <c r="M1350" s="5" t="s">
        <v>1273</v>
      </c>
      <c r="N1350" s="5" t="s">
        <v>1274</v>
      </c>
      <c r="O1350" s="85" t="s">
        <v>1690</v>
      </c>
    </row>
    <row r="1351" spans="1:15">
      <c r="A1351" s="2" t="s">
        <v>1265</v>
      </c>
      <c r="B1351" s="1"/>
      <c r="C1351" s="1"/>
      <c r="D1351" s="2" t="s">
        <v>1266</v>
      </c>
      <c r="E1351" s="2" t="s">
        <v>1267</v>
      </c>
      <c r="F1351" s="1" t="s">
        <v>1277</v>
      </c>
      <c r="G1351" s="3">
        <v>206.08500000000001</v>
      </c>
      <c r="H1351" s="4">
        <v>41411</v>
      </c>
      <c r="I1351" s="3" t="s">
        <v>1272</v>
      </c>
      <c r="J1351" s="3" t="s">
        <v>1275</v>
      </c>
      <c r="K1351" s="3" t="s">
        <v>1270</v>
      </c>
      <c r="L1351" s="3" t="s">
        <v>1276</v>
      </c>
      <c r="M1351" s="5" t="s">
        <v>1278</v>
      </c>
      <c r="N1351" s="5" t="s">
        <v>1279</v>
      </c>
      <c r="O1351" s="85" t="s">
        <v>1691</v>
      </c>
    </row>
    <row r="1352" spans="1:15">
      <c r="A1352" s="2" t="s">
        <v>26</v>
      </c>
      <c r="B1352" s="1"/>
      <c r="C1352" s="1"/>
      <c r="D1352" s="2" t="s">
        <v>1266</v>
      </c>
      <c r="E1352" s="2" t="s">
        <v>1267</v>
      </c>
      <c r="F1352" s="1" t="s">
        <v>1280</v>
      </c>
      <c r="G1352" s="3">
        <v>137.19399999999999</v>
      </c>
      <c r="H1352" s="4">
        <v>41411</v>
      </c>
      <c r="I1352" s="3" t="s">
        <v>1272</v>
      </c>
      <c r="J1352" s="3" t="s">
        <v>1281</v>
      </c>
      <c r="K1352" s="3" t="s">
        <v>1270</v>
      </c>
      <c r="L1352" s="3" t="s">
        <v>1283</v>
      </c>
      <c r="M1352" s="5" t="s">
        <v>1286</v>
      </c>
      <c r="N1352" s="5" t="s">
        <v>1287</v>
      </c>
      <c r="O1352" s="85" t="s">
        <v>1692</v>
      </c>
    </row>
    <row r="1353" spans="1:15">
      <c r="A1353" s="2" t="s">
        <v>26</v>
      </c>
      <c r="B1353" s="1"/>
      <c r="C1353" s="1"/>
      <c r="D1353" s="2" t="s">
        <v>1266</v>
      </c>
      <c r="E1353" s="2" t="s">
        <v>1267</v>
      </c>
      <c r="F1353" s="1" t="s">
        <v>1285</v>
      </c>
      <c r="G1353" s="3">
        <v>86.025999999999996</v>
      </c>
      <c r="H1353" s="4">
        <v>41411</v>
      </c>
      <c r="I1353" s="3" t="s">
        <v>4666</v>
      </c>
      <c r="J1353" s="3" t="s">
        <v>1282</v>
      </c>
      <c r="K1353" s="3" t="s">
        <v>1270</v>
      </c>
      <c r="L1353" s="3" t="s">
        <v>1284</v>
      </c>
      <c r="M1353" s="5" t="s">
        <v>1288</v>
      </c>
      <c r="N1353" s="5" t="s">
        <v>1289</v>
      </c>
      <c r="O1353" s="85" t="s">
        <v>1693</v>
      </c>
    </row>
    <row r="1354" spans="1:15">
      <c r="A1354" s="2" t="s">
        <v>26</v>
      </c>
      <c r="B1354" s="1"/>
      <c r="C1354" s="1"/>
      <c r="D1354" s="2" t="s">
        <v>1292</v>
      </c>
      <c r="E1354" s="2" t="s">
        <v>1293</v>
      </c>
      <c r="F1354" s="1" t="s">
        <v>1309</v>
      </c>
      <c r="G1354" s="3">
        <v>206.262</v>
      </c>
      <c r="H1354" s="4">
        <v>41414</v>
      </c>
      <c r="I1354" s="3" t="s">
        <v>1303</v>
      </c>
      <c r="J1354" s="3" t="s">
        <v>1294</v>
      </c>
      <c r="K1354" s="3" t="s">
        <v>1295</v>
      </c>
      <c r="L1354" s="3" t="s">
        <v>1300</v>
      </c>
      <c r="M1354" s="5" t="s">
        <v>1305</v>
      </c>
      <c r="N1354" s="5" t="s">
        <v>1306</v>
      </c>
      <c r="O1354" s="85" t="s">
        <v>1694</v>
      </c>
    </row>
    <row r="1355" spans="1:15">
      <c r="A1355" s="2" t="s">
        <v>1291</v>
      </c>
      <c r="B1355" s="1"/>
      <c r="C1355" s="1"/>
      <c r="D1355" s="2" t="s">
        <v>1292</v>
      </c>
      <c r="E1355" s="2" t="s">
        <v>1293</v>
      </c>
      <c r="F1355" s="1" t="s">
        <v>1296</v>
      </c>
      <c r="G1355" s="3">
        <v>222.94399999999999</v>
      </c>
      <c r="H1355" s="4">
        <v>41414</v>
      </c>
      <c r="I1355" s="3" t="s">
        <v>1303</v>
      </c>
      <c r="J1355" s="3" t="s">
        <v>1298</v>
      </c>
      <c r="K1355" s="3" t="s">
        <v>1295</v>
      </c>
      <c r="L1355" s="3" t="s">
        <v>1301</v>
      </c>
      <c r="M1355" s="5" t="s">
        <v>1307</v>
      </c>
      <c r="N1355" s="5" t="s">
        <v>1308</v>
      </c>
      <c r="O1355" s="85" t="s">
        <v>1695</v>
      </c>
    </row>
    <row r="1356" spans="1:15">
      <c r="A1356" s="2" t="s">
        <v>26</v>
      </c>
      <c r="B1356" s="1"/>
      <c r="C1356" s="1"/>
      <c r="D1356" s="2" t="s">
        <v>1292</v>
      </c>
      <c r="E1356" s="2" t="s">
        <v>1293</v>
      </c>
      <c r="F1356" s="1" t="s">
        <v>1297</v>
      </c>
      <c r="G1356" s="3">
        <v>207.04599999999999</v>
      </c>
      <c r="H1356" s="4">
        <v>41414</v>
      </c>
      <c r="I1356" s="3" t="s">
        <v>1303</v>
      </c>
      <c r="J1356" s="3" t="s">
        <v>1299</v>
      </c>
      <c r="K1356" s="3" t="s">
        <v>1295</v>
      </c>
      <c r="L1356" s="3" t="s">
        <v>1300</v>
      </c>
      <c r="M1356" s="5" t="s">
        <v>1310</v>
      </c>
      <c r="N1356" s="5" t="s">
        <v>1311</v>
      </c>
      <c r="O1356" s="85" t="s">
        <v>1696</v>
      </c>
    </row>
    <row r="1357" spans="1:15" s="28" customFormat="1">
      <c r="A1357" s="2" t="s">
        <v>921</v>
      </c>
      <c r="B1357" s="29" t="s">
        <v>8763</v>
      </c>
      <c r="C1357" s="29"/>
      <c r="D1357" s="2" t="s">
        <v>5037</v>
      </c>
      <c r="E1357" s="2" t="s">
        <v>1314</v>
      </c>
      <c r="F1357" s="1" t="s">
        <v>1315</v>
      </c>
      <c r="G1357" s="3">
        <v>34.256999999999998</v>
      </c>
      <c r="H1357" s="4">
        <v>41414</v>
      </c>
      <c r="I1357" s="3" t="s">
        <v>1303</v>
      </c>
      <c r="J1357" s="3" t="s">
        <v>109</v>
      </c>
      <c r="K1357" s="3" t="s">
        <v>1316</v>
      </c>
      <c r="L1357" s="3" t="s">
        <v>1317</v>
      </c>
      <c r="M1357" s="5" t="s">
        <v>1318</v>
      </c>
      <c r="N1357" s="5" t="s">
        <v>1319</v>
      </c>
      <c r="O1357" s="86" t="s">
        <v>8337</v>
      </c>
    </row>
    <row r="1358" spans="1:15" s="28" customFormat="1">
      <c r="A1358" s="50" t="s">
        <v>1322</v>
      </c>
      <c r="B1358" s="1" t="s">
        <v>1263</v>
      </c>
      <c r="C1358" s="1"/>
      <c r="D1358" s="2" t="s">
        <v>1320</v>
      </c>
      <c r="E1358" s="2" t="s">
        <v>1293</v>
      </c>
      <c r="F1358" s="1" t="s">
        <v>1321</v>
      </c>
      <c r="G1358" s="3">
        <v>30.466000000000001</v>
      </c>
      <c r="H1358" s="4">
        <v>41414</v>
      </c>
      <c r="I1358" s="3" t="s">
        <v>747</v>
      </c>
      <c r="J1358" s="3" t="s">
        <v>6550</v>
      </c>
      <c r="K1358" s="3" t="s">
        <v>1323</v>
      </c>
      <c r="L1358" s="3" t="s">
        <v>1324</v>
      </c>
      <c r="M1358" s="5" t="s">
        <v>51</v>
      </c>
      <c r="N1358" s="5" t="s">
        <v>1325</v>
      </c>
      <c r="O1358" s="85" t="s">
        <v>6660</v>
      </c>
    </row>
    <row r="1359" spans="1:15" s="28" customFormat="1">
      <c r="A1359" s="50" t="s">
        <v>1082</v>
      </c>
      <c r="B1359" s="1" t="s">
        <v>3283</v>
      </c>
      <c r="C1359" s="1"/>
      <c r="D1359" s="2" t="s">
        <v>1326</v>
      </c>
      <c r="E1359" s="2" t="s">
        <v>1293</v>
      </c>
      <c r="F1359" s="1" t="s">
        <v>1327</v>
      </c>
      <c r="G1359" s="3">
        <f>9.871*L1359</f>
        <v>98.710000000000008</v>
      </c>
      <c r="H1359" s="4">
        <v>41414</v>
      </c>
      <c r="I1359" s="3" t="s">
        <v>1816</v>
      </c>
      <c r="J1359" s="3" t="s">
        <v>1329</v>
      </c>
      <c r="K1359" s="3" t="s">
        <v>1330</v>
      </c>
      <c r="L1359" s="3">
        <v>10</v>
      </c>
      <c r="M1359" s="5" t="s">
        <v>1332</v>
      </c>
      <c r="N1359" s="5" t="s">
        <v>2296</v>
      </c>
      <c r="O1359" s="85" t="s">
        <v>1332</v>
      </c>
    </row>
    <row r="1360" spans="1:15" s="28" customFormat="1">
      <c r="A1360" s="50" t="s">
        <v>1082</v>
      </c>
      <c r="B1360" s="1" t="s">
        <v>8987</v>
      </c>
      <c r="C1360" s="1"/>
      <c r="D1360" s="2" t="s">
        <v>1326</v>
      </c>
      <c r="E1360" s="2" t="s">
        <v>1293</v>
      </c>
      <c r="F1360" s="1" t="s">
        <v>1331</v>
      </c>
      <c r="G1360" s="3">
        <f>9.871*L1360</f>
        <v>108.581</v>
      </c>
      <c r="H1360" s="4">
        <v>41414</v>
      </c>
      <c r="I1360" s="3" t="s">
        <v>6621</v>
      </c>
      <c r="J1360" s="3" t="s">
        <v>6623</v>
      </c>
      <c r="K1360" s="3" t="s">
        <v>1330</v>
      </c>
      <c r="L1360" s="3">
        <v>11</v>
      </c>
      <c r="M1360" s="5" t="s">
        <v>1332</v>
      </c>
      <c r="N1360" s="5" t="s">
        <v>5024</v>
      </c>
      <c r="O1360" s="83" t="s">
        <v>8209</v>
      </c>
    </row>
    <row r="1361" spans="1:15" s="28" customFormat="1">
      <c r="A1361" s="2" t="s">
        <v>1353</v>
      </c>
      <c r="B1361" s="1"/>
      <c r="C1361" s="1"/>
      <c r="D1361" s="2" t="s">
        <v>1344</v>
      </c>
      <c r="E1361" s="2" t="s">
        <v>1345</v>
      </c>
      <c r="F1361" s="1" t="s">
        <v>1352</v>
      </c>
      <c r="G1361" s="3">
        <f>17.712*L1361</f>
        <v>70.847999999999999</v>
      </c>
      <c r="H1361" s="4">
        <v>41415</v>
      </c>
      <c r="I1361" s="3" t="s">
        <v>2831</v>
      </c>
      <c r="J1361" s="3" t="s">
        <v>1347</v>
      </c>
      <c r="K1361" s="3" t="s">
        <v>1348</v>
      </c>
      <c r="L1361" s="3">
        <v>4</v>
      </c>
      <c r="M1361" s="5" t="s">
        <v>975</v>
      </c>
      <c r="N1361" s="5" t="s">
        <v>1350</v>
      </c>
      <c r="O1361" s="85" t="s">
        <v>12954</v>
      </c>
    </row>
    <row r="1362" spans="1:15">
      <c r="A1362" s="2" t="s">
        <v>1343</v>
      </c>
      <c r="B1362" s="1"/>
      <c r="C1362" s="1"/>
      <c r="D1362" s="2" t="s">
        <v>1344</v>
      </c>
      <c r="E1362" s="2" t="s">
        <v>1345</v>
      </c>
      <c r="F1362" s="1" t="s">
        <v>1349</v>
      </c>
      <c r="G1362" s="3">
        <f>17.712*L1362</f>
        <v>194.83199999999999</v>
      </c>
      <c r="H1362" s="4">
        <v>41415</v>
      </c>
      <c r="I1362" s="3" t="s">
        <v>373</v>
      </c>
      <c r="J1362" s="3" t="s">
        <v>11079</v>
      </c>
      <c r="K1362" s="3" t="s">
        <v>1348</v>
      </c>
      <c r="L1362" s="3">
        <v>11</v>
      </c>
      <c r="M1362" s="5" t="s">
        <v>1351</v>
      </c>
      <c r="N1362" s="5" t="s">
        <v>4193</v>
      </c>
      <c r="O1362" s="85" t="s">
        <v>1351</v>
      </c>
    </row>
    <row r="1363" spans="1:15">
      <c r="A1363" s="2" t="s">
        <v>1111</v>
      </c>
      <c r="B1363" s="1"/>
      <c r="C1363" s="1"/>
      <c r="D1363" s="1" t="s">
        <v>1112</v>
      </c>
      <c r="E1363" s="2" t="s">
        <v>711</v>
      </c>
      <c r="F1363" s="1" t="s">
        <v>7300</v>
      </c>
      <c r="G1363" s="3">
        <v>221.99</v>
      </c>
      <c r="H1363" s="4">
        <v>41416</v>
      </c>
      <c r="I1363" s="3" t="s">
        <v>540</v>
      </c>
      <c r="J1363" s="3" t="s">
        <v>7301</v>
      </c>
      <c r="K1363" s="3" t="s">
        <v>543</v>
      </c>
      <c r="L1363" s="3" t="s">
        <v>1377</v>
      </c>
      <c r="M1363" s="5" t="s">
        <v>1378</v>
      </c>
      <c r="N1363" s="5" t="s">
        <v>1379</v>
      </c>
      <c r="O1363" s="83" t="s">
        <v>7302</v>
      </c>
    </row>
    <row r="1364" spans="1:15" s="28" customFormat="1">
      <c r="A1364" s="2" t="s">
        <v>1380</v>
      </c>
      <c r="B1364" s="1"/>
      <c r="C1364" s="1"/>
      <c r="D1364" s="2" t="s">
        <v>1381</v>
      </c>
      <c r="E1364" s="2" t="s">
        <v>1361</v>
      </c>
      <c r="F1364" s="1" t="s">
        <v>1382</v>
      </c>
      <c r="G1364" s="3">
        <v>153.059</v>
      </c>
      <c r="H1364" s="4">
        <v>41416</v>
      </c>
      <c r="I1364" s="3" t="s">
        <v>934</v>
      </c>
      <c r="J1364" s="3" t="s">
        <v>1384</v>
      </c>
      <c r="K1364" s="3" t="s">
        <v>1363</v>
      </c>
      <c r="L1364" s="3" t="s">
        <v>1385</v>
      </c>
      <c r="M1364" s="5" t="s">
        <v>1387</v>
      </c>
      <c r="N1364" s="5" t="s">
        <v>1388</v>
      </c>
      <c r="O1364" s="85" t="s">
        <v>6661</v>
      </c>
    </row>
    <row r="1365" spans="1:15" s="28" customFormat="1">
      <c r="A1365" s="2" t="s">
        <v>1380</v>
      </c>
      <c r="B1365" s="1"/>
      <c r="C1365" s="1"/>
      <c r="D1365" s="2" t="s">
        <v>1381</v>
      </c>
      <c r="E1365" s="2" t="s">
        <v>1361</v>
      </c>
      <c r="F1365" s="1" t="s">
        <v>1386</v>
      </c>
      <c r="G1365" s="3">
        <v>151.15299999999999</v>
      </c>
      <c r="H1365" s="4">
        <v>41416</v>
      </c>
      <c r="I1365" s="3" t="s">
        <v>1493</v>
      </c>
      <c r="J1365" s="3" t="s">
        <v>1494</v>
      </c>
      <c r="K1365" s="3" t="s">
        <v>1363</v>
      </c>
      <c r="L1365" s="3" t="s">
        <v>1385</v>
      </c>
      <c r="M1365" s="5" t="s">
        <v>1389</v>
      </c>
      <c r="N1365" s="5" t="s">
        <v>94</v>
      </c>
      <c r="O1365" s="85" t="s">
        <v>6662</v>
      </c>
    </row>
    <row r="1366" spans="1:15">
      <c r="A1366" s="2" t="s">
        <v>1406</v>
      </c>
      <c r="B1366" s="1"/>
      <c r="C1366" s="1"/>
      <c r="D1366" s="2" t="s">
        <v>1407</v>
      </c>
      <c r="E1366" s="2" t="s">
        <v>1392</v>
      </c>
      <c r="F1366" s="1" t="s">
        <v>1411</v>
      </c>
      <c r="G1366" s="3">
        <f>6.405*L1366</f>
        <v>102.48</v>
      </c>
      <c r="H1366" s="4">
        <v>41417</v>
      </c>
      <c r="I1366" s="3" t="s">
        <v>1412</v>
      </c>
      <c r="J1366" s="3" t="s">
        <v>1409</v>
      </c>
      <c r="K1366" s="3" t="s">
        <v>1396</v>
      </c>
      <c r="L1366" s="3">
        <v>16</v>
      </c>
      <c r="M1366" s="5" t="s">
        <v>916</v>
      </c>
      <c r="N1366" s="5" t="s">
        <v>1410</v>
      </c>
      <c r="O1366" s="85" t="s">
        <v>6664</v>
      </c>
    </row>
    <row r="1367" spans="1:15">
      <c r="A1367" s="2" t="s">
        <v>1413</v>
      </c>
      <c r="B1367" s="1"/>
      <c r="C1367" s="1" t="s">
        <v>4811</v>
      </c>
      <c r="D1367" s="2" t="s">
        <v>1414</v>
      </c>
      <c r="E1367" s="2" t="s">
        <v>1392</v>
      </c>
      <c r="F1367" s="1" t="s">
        <v>1415</v>
      </c>
      <c r="G1367" s="3">
        <f>17.52*L1367</f>
        <v>87.6</v>
      </c>
      <c r="H1367" s="4">
        <v>41417</v>
      </c>
      <c r="I1367" s="3" t="s">
        <v>473</v>
      </c>
      <c r="J1367" s="3" t="s">
        <v>487</v>
      </c>
      <c r="K1367" s="3" t="s">
        <v>1396</v>
      </c>
      <c r="L1367" s="3">
        <v>5</v>
      </c>
      <c r="M1367" s="5" t="s">
        <v>1418</v>
      </c>
      <c r="N1367" s="5" t="s">
        <v>5849</v>
      </c>
      <c r="O1367" s="85" t="s">
        <v>1418</v>
      </c>
    </row>
    <row r="1368" spans="1:15">
      <c r="A1368" s="2" t="s">
        <v>1419</v>
      </c>
      <c r="B1368" s="1"/>
      <c r="C1368" s="1" t="s">
        <v>4941</v>
      </c>
      <c r="D1368" s="2" t="s">
        <v>1420</v>
      </c>
      <c r="E1368" s="2" t="s">
        <v>1392</v>
      </c>
      <c r="F1368" s="1" t="s">
        <v>1423</v>
      </c>
      <c r="G1368" s="3">
        <f>17.52*L1368</f>
        <v>87.6</v>
      </c>
      <c r="H1368" s="4">
        <v>41417</v>
      </c>
      <c r="I1368" s="3" t="s">
        <v>307</v>
      </c>
      <c r="J1368" s="3" t="s">
        <v>500</v>
      </c>
      <c r="K1368" s="3" t="s">
        <v>1396</v>
      </c>
      <c r="L1368" s="3">
        <v>5</v>
      </c>
      <c r="M1368" s="5" t="s">
        <v>1422</v>
      </c>
      <c r="N1368" s="5" t="s">
        <v>5849</v>
      </c>
      <c r="O1368" s="85" t="s">
        <v>1422</v>
      </c>
    </row>
    <row r="1369" spans="1:15">
      <c r="A1369" s="2" t="s">
        <v>1424</v>
      </c>
      <c r="B1369" s="1"/>
      <c r="C1369" s="1"/>
      <c r="D1369" s="2" t="s">
        <v>1425</v>
      </c>
      <c r="E1369" s="2" t="s">
        <v>1426</v>
      </c>
      <c r="F1369" s="1" t="s">
        <v>8363</v>
      </c>
      <c r="G1369" s="3">
        <f>17.498*L1369</f>
        <v>122.486</v>
      </c>
      <c r="H1369" s="4">
        <v>41417</v>
      </c>
      <c r="I1369" s="3" t="s">
        <v>1393</v>
      </c>
      <c r="J1369" s="3" t="s">
        <v>1428</v>
      </c>
      <c r="K1369" s="3" t="s">
        <v>1396</v>
      </c>
      <c r="L1369" s="3">
        <v>7</v>
      </c>
      <c r="M1369" s="5" t="s">
        <v>1431</v>
      </c>
      <c r="N1369" s="5" t="s">
        <v>6051</v>
      </c>
      <c r="O1369" s="85" t="s">
        <v>1431</v>
      </c>
    </row>
    <row r="1370" spans="1:15">
      <c r="A1370" s="2" t="s">
        <v>1424</v>
      </c>
      <c r="B1370" s="1"/>
      <c r="C1370" s="1"/>
      <c r="D1370" s="2" t="s">
        <v>1425</v>
      </c>
      <c r="E1370" s="2" t="s">
        <v>1426</v>
      </c>
      <c r="F1370" s="1" t="s">
        <v>1429</v>
      </c>
      <c r="G1370" s="3">
        <f>17.498*L1370</f>
        <v>139.98400000000001</v>
      </c>
      <c r="H1370" s="4">
        <v>41417</v>
      </c>
      <c r="I1370" s="3" t="s">
        <v>5021</v>
      </c>
      <c r="J1370" s="3" t="s">
        <v>1430</v>
      </c>
      <c r="K1370" s="3" t="s">
        <v>1396</v>
      </c>
      <c r="L1370" s="3">
        <v>8</v>
      </c>
      <c r="M1370" s="5" t="s">
        <v>1431</v>
      </c>
      <c r="N1370" s="5" t="s">
        <v>1986</v>
      </c>
      <c r="O1370" s="85" t="s">
        <v>6665</v>
      </c>
    </row>
    <row r="1371" spans="1:15">
      <c r="A1371" s="2" t="s">
        <v>2684</v>
      </c>
      <c r="B1371" s="1"/>
      <c r="C1371" s="1"/>
      <c r="D1371" s="2" t="s">
        <v>1432</v>
      </c>
      <c r="E1371" s="2" t="s">
        <v>1392</v>
      </c>
      <c r="F1371" s="1" t="s">
        <v>1433</v>
      </c>
      <c r="G1371" s="3">
        <f>17.498*L1371</f>
        <v>87.490000000000009</v>
      </c>
      <c r="H1371" s="4">
        <v>41417</v>
      </c>
      <c r="I1371" s="3" t="s">
        <v>793</v>
      </c>
      <c r="J1371" s="3" t="s">
        <v>414</v>
      </c>
      <c r="K1371" s="3" t="s">
        <v>1396</v>
      </c>
      <c r="L1371" s="3">
        <v>5</v>
      </c>
      <c r="M1371" s="5" t="s">
        <v>917</v>
      </c>
      <c r="N1371" s="5" t="s">
        <v>3609</v>
      </c>
      <c r="O1371" s="85" t="s">
        <v>6666</v>
      </c>
    </row>
    <row r="1372" spans="1:15">
      <c r="A1372" s="50" t="s">
        <v>1472</v>
      </c>
      <c r="B1372" s="1"/>
      <c r="C1372" s="1"/>
      <c r="D1372" s="6" t="s">
        <v>1473</v>
      </c>
      <c r="E1372" s="2" t="s">
        <v>1467</v>
      </c>
      <c r="F1372" s="1" t="s">
        <v>1468</v>
      </c>
      <c r="G1372" s="3">
        <f>12.838*L1372</f>
        <v>192.57</v>
      </c>
      <c r="H1372" s="4">
        <v>41417</v>
      </c>
      <c r="I1372" s="3" t="s">
        <v>25</v>
      </c>
      <c r="J1372" s="3" t="s">
        <v>10360</v>
      </c>
      <c r="K1372" s="3" t="s">
        <v>1469</v>
      </c>
      <c r="L1372" s="3">
        <v>15</v>
      </c>
      <c r="M1372" s="5" t="s">
        <v>1470</v>
      </c>
      <c r="N1372" s="5" t="s">
        <v>5877</v>
      </c>
      <c r="O1372" s="85" t="s">
        <v>1470</v>
      </c>
    </row>
    <row r="1373" spans="1:15">
      <c r="A1373" s="2" t="s">
        <v>1479</v>
      </c>
      <c r="B1373" s="1" t="s">
        <v>1263</v>
      </c>
      <c r="C1373" s="1"/>
      <c r="D1373" s="2" t="s">
        <v>1474</v>
      </c>
      <c r="E1373" s="2" t="s">
        <v>711</v>
      </c>
      <c r="F1373" s="1" t="s">
        <v>1475</v>
      </c>
      <c r="G1373" s="3">
        <f>7.656*L1373</f>
        <v>91.872</v>
      </c>
      <c r="H1373" s="4">
        <v>41417</v>
      </c>
      <c r="I1373" s="3" t="s">
        <v>1476</v>
      </c>
      <c r="J1373" s="3" t="s">
        <v>1477</v>
      </c>
      <c r="K1373" s="3" t="s">
        <v>1084</v>
      </c>
      <c r="L1373" s="3">
        <v>12</v>
      </c>
      <c r="M1373" s="5" t="s">
        <v>7297</v>
      </c>
      <c r="N1373" s="5" t="s">
        <v>706</v>
      </c>
      <c r="O1373" s="83" t="s">
        <v>7297</v>
      </c>
    </row>
    <row r="1374" spans="1:15" s="28" customFormat="1">
      <c r="A1374" s="2" t="s">
        <v>1479</v>
      </c>
      <c r="B1374" s="1" t="s">
        <v>1263</v>
      </c>
      <c r="C1374" s="1"/>
      <c r="D1374" s="2" t="s">
        <v>1474</v>
      </c>
      <c r="E1374" s="2" t="s">
        <v>711</v>
      </c>
      <c r="F1374" s="1" t="s">
        <v>1478</v>
      </c>
      <c r="G1374" s="3">
        <f>7.656*L1374</f>
        <v>99.527999999999992</v>
      </c>
      <c r="H1374" s="4">
        <v>41417</v>
      </c>
      <c r="I1374" s="3" t="s">
        <v>1476</v>
      </c>
      <c r="J1374" s="3" t="s">
        <v>7298</v>
      </c>
      <c r="K1374" s="3" t="s">
        <v>1084</v>
      </c>
      <c r="L1374" s="3">
        <v>13</v>
      </c>
      <c r="M1374" s="5" t="s">
        <v>7297</v>
      </c>
      <c r="N1374" s="5" t="s">
        <v>707</v>
      </c>
      <c r="O1374" s="83" t="s">
        <v>7299</v>
      </c>
    </row>
    <row r="1375" spans="1:15" s="28" customFormat="1">
      <c r="A1375" s="2" t="s">
        <v>1480</v>
      </c>
      <c r="B1375" s="1"/>
      <c r="C1375" s="1"/>
      <c r="D1375" s="2" t="s">
        <v>1481</v>
      </c>
      <c r="E1375" s="2" t="s">
        <v>1467</v>
      </c>
      <c r="F1375" s="1" t="s">
        <v>1482</v>
      </c>
      <c r="G1375" s="3">
        <v>224.136</v>
      </c>
      <c r="H1375" s="4">
        <v>41417</v>
      </c>
      <c r="I1375" s="3" t="s">
        <v>11</v>
      </c>
      <c r="J1375" s="3" t="s">
        <v>1485</v>
      </c>
      <c r="K1375" s="3" t="s">
        <v>1486</v>
      </c>
      <c r="L1375" s="3" t="s">
        <v>1487</v>
      </c>
      <c r="M1375" s="5" t="s">
        <v>1488</v>
      </c>
      <c r="N1375" s="5" t="s">
        <v>1489</v>
      </c>
      <c r="O1375" s="85" t="s">
        <v>6667</v>
      </c>
    </row>
    <row r="1376" spans="1:15" s="28" customFormat="1">
      <c r="A1376" s="2" t="s">
        <v>1498</v>
      </c>
      <c r="B1376" s="1"/>
      <c r="C1376" s="1"/>
      <c r="D1376" s="2" t="s">
        <v>1490</v>
      </c>
      <c r="E1376" s="2" t="s">
        <v>1491</v>
      </c>
      <c r="F1376" s="1" t="s">
        <v>1492</v>
      </c>
      <c r="G1376" s="3">
        <v>223.69800000000001</v>
      </c>
      <c r="H1376" s="4">
        <v>41417</v>
      </c>
      <c r="I1376" s="3" t="s">
        <v>81</v>
      </c>
      <c r="J1376" s="3" t="s">
        <v>345</v>
      </c>
      <c r="K1376" s="3" t="s">
        <v>57</v>
      </c>
      <c r="L1376" s="3" t="s">
        <v>1495</v>
      </c>
      <c r="M1376" s="5" t="s">
        <v>1496</v>
      </c>
      <c r="N1376" s="5" t="s">
        <v>1497</v>
      </c>
      <c r="O1376" s="85" t="s">
        <v>6668</v>
      </c>
    </row>
    <row r="1377" spans="1:15" s="28" customFormat="1">
      <c r="A1377" s="2" t="s">
        <v>1436</v>
      </c>
      <c r="B1377" s="1"/>
      <c r="C1377" s="1"/>
      <c r="D1377" s="2" t="s">
        <v>1437</v>
      </c>
      <c r="E1377" s="2" t="s">
        <v>1438</v>
      </c>
      <c r="F1377" s="1" t="s">
        <v>1459</v>
      </c>
      <c r="G1377" s="3">
        <f t="shared" ref="G1377:G1385" si="52">17.498*L1377</f>
        <v>209.976</v>
      </c>
      <c r="H1377" s="4">
        <v>41417</v>
      </c>
      <c r="I1377" s="3" t="s">
        <v>2831</v>
      </c>
      <c r="J1377" s="3" t="s">
        <v>1440</v>
      </c>
      <c r="K1377" s="3" t="s">
        <v>1441</v>
      </c>
      <c r="L1377" s="3">
        <v>12</v>
      </c>
      <c r="M1377" s="5" t="s">
        <v>1457</v>
      </c>
      <c r="N1377" s="5" t="s">
        <v>4761</v>
      </c>
      <c r="O1377" s="85" t="s">
        <v>6759</v>
      </c>
    </row>
    <row r="1378" spans="1:15" s="28" customFormat="1">
      <c r="A1378" s="2" t="s">
        <v>1436</v>
      </c>
      <c r="B1378" s="1"/>
      <c r="C1378" s="1"/>
      <c r="D1378" s="2" t="s">
        <v>1437</v>
      </c>
      <c r="E1378" s="2" t="s">
        <v>1438</v>
      </c>
      <c r="F1378" s="1" t="s">
        <v>1442</v>
      </c>
      <c r="G1378" s="3">
        <f t="shared" si="52"/>
        <v>227.47400000000002</v>
      </c>
      <c r="H1378" s="4">
        <v>41417</v>
      </c>
      <c r="I1378" s="3" t="s">
        <v>2831</v>
      </c>
      <c r="J1378" s="3" t="s">
        <v>1444</v>
      </c>
      <c r="K1378" s="3" t="s">
        <v>1441</v>
      </c>
      <c r="L1378" s="3">
        <v>13</v>
      </c>
      <c r="M1378" s="5" t="s">
        <v>1457</v>
      </c>
      <c r="N1378" s="5" t="s">
        <v>4757</v>
      </c>
      <c r="O1378" s="85" t="s">
        <v>6760</v>
      </c>
    </row>
    <row r="1379" spans="1:15">
      <c r="A1379" s="2" t="s">
        <v>1436</v>
      </c>
      <c r="B1379" s="1"/>
      <c r="C1379" s="1"/>
      <c r="D1379" s="2" t="s">
        <v>1437</v>
      </c>
      <c r="E1379" s="2" t="s">
        <v>1438</v>
      </c>
      <c r="F1379" s="1" t="s">
        <v>1443</v>
      </c>
      <c r="G1379" s="3">
        <f t="shared" si="52"/>
        <v>209.976</v>
      </c>
      <c r="H1379" s="4">
        <v>41417</v>
      </c>
      <c r="I1379" s="3" t="s">
        <v>2831</v>
      </c>
      <c r="J1379" s="3" t="s">
        <v>1445</v>
      </c>
      <c r="K1379" s="3" t="s">
        <v>1441</v>
      </c>
      <c r="L1379" s="3">
        <v>12</v>
      </c>
      <c r="M1379" s="5" t="s">
        <v>1458</v>
      </c>
      <c r="N1379" s="5" t="s">
        <v>4761</v>
      </c>
      <c r="O1379" s="85" t="s">
        <v>6761</v>
      </c>
    </row>
    <row r="1380" spans="1:15">
      <c r="A1380" s="2" t="s">
        <v>1436</v>
      </c>
      <c r="B1380" s="1"/>
      <c r="C1380" s="1"/>
      <c r="D1380" s="2" t="s">
        <v>1437</v>
      </c>
      <c r="E1380" s="2" t="s">
        <v>1438</v>
      </c>
      <c r="F1380" s="1" t="s">
        <v>1460</v>
      </c>
      <c r="G1380" s="3">
        <f t="shared" si="52"/>
        <v>227.47400000000002</v>
      </c>
      <c r="H1380" s="4">
        <v>41417</v>
      </c>
      <c r="I1380" s="3" t="s">
        <v>1447</v>
      </c>
      <c r="J1380" s="3" t="s">
        <v>1448</v>
      </c>
      <c r="K1380" s="3" t="s">
        <v>1441</v>
      </c>
      <c r="L1380" s="3">
        <v>13</v>
      </c>
      <c r="M1380" s="5" t="s">
        <v>1458</v>
      </c>
      <c r="N1380" s="5" t="s">
        <v>4757</v>
      </c>
      <c r="O1380" s="85" t="s">
        <v>6762</v>
      </c>
    </row>
    <row r="1381" spans="1:15" s="28" customFormat="1">
      <c r="A1381" s="2" t="s">
        <v>1462</v>
      </c>
      <c r="B1381" s="1"/>
      <c r="C1381" s="1"/>
      <c r="D1381" s="2" t="s">
        <v>1437</v>
      </c>
      <c r="E1381" s="2" t="s">
        <v>1438</v>
      </c>
      <c r="F1381" s="1" t="s">
        <v>1446</v>
      </c>
      <c r="G1381" s="3">
        <f t="shared" si="52"/>
        <v>87.490000000000009</v>
      </c>
      <c r="H1381" s="4">
        <v>41417</v>
      </c>
      <c r="I1381" s="3" t="s">
        <v>1447</v>
      </c>
      <c r="J1381" s="3" t="s">
        <v>1449</v>
      </c>
      <c r="K1381" s="3" t="s">
        <v>1441</v>
      </c>
      <c r="L1381" s="3">
        <v>5</v>
      </c>
      <c r="M1381" s="5" t="s">
        <v>1461</v>
      </c>
      <c r="N1381" s="5" t="s">
        <v>5849</v>
      </c>
      <c r="O1381" s="85" t="s">
        <v>6763</v>
      </c>
    </row>
    <row r="1382" spans="1:15">
      <c r="A1382" s="2" t="s">
        <v>5762</v>
      </c>
      <c r="B1382" s="1"/>
      <c r="C1382" s="1"/>
      <c r="D1382" s="2" t="s">
        <v>1437</v>
      </c>
      <c r="E1382" s="2" t="s">
        <v>1438</v>
      </c>
      <c r="F1382" s="1" t="s">
        <v>1450</v>
      </c>
      <c r="G1382" s="3">
        <f t="shared" si="52"/>
        <v>174.98000000000002</v>
      </c>
      <c r="H1382" s="4">
        <v>41417</v>
      </c>
      <c r="I1382" s="3" t="s">
        <v>2831</v>
      </c>
      <c r="J1382" s="3" t="s">
        <v>1453</v>
      </c>
      <c r="K1382" s="3" t="s">
        <v>1441</v>
      </c>
      <c r="L1382" s="3">
        <v>10</v>
      </c>
      <c r="M1382" s="5" t="s">
        <v>1461</v>
      </c>
      <c r="N1382" s="5" t="s">
        <v>1933</v>
      </c>
      <c r="O1382" s="85" t="s">
        <v>6764</v>
      </c>
    </row>
    <row r="1383" spans="1:15" s="28" customFormat="1">
      <c r="A1383" s="2" t="s">
        <v>5762</v>
      </c>
      <c r="B1383" s="1"/>
      <c r="C1383" s="1"/>
      <c r="D1383" s="2" t="s">
        <v>1437</v>
      </c>
      <c r="E1383" s="2" t="s">
        <v>1438</v>
      </c>
      <c r="F1383" s="1" t="s">
        <v>1451</v>
      </c>
      <c r="G1383" s="3">
        <f t="shared" si="52"/>
        <v>174.98000000000002</v>
      </c>
      <c r="H1383" s="4">
        <v>41417</v>
      </c>
      <c r="I1383" s="3" t="s">
        <v>1447</v>
      </c>
      <c r="J1383" s="3" t="s">
        <v>1454</v>
      </c>
      <c r="K1383" s="3" t="s">
        <v>1441</v>
      </c>
      <c r="L1383" s="3">
        <v>10</v>
      </c>
      <c r="M1383" s="5" t="s">
        <v>1461</v>
      </c>
      <c r="N1383" s="5" t="s">
        <v>5635</v>
      </c>
      <c r="O1383" s="85" t="s">
        <v>6765</v>
      </c>
    </row>
    <row r="1384" spans="1:15" s="28" customFormat="1">
      <c r="A1384" s="2" t="s">
        <v>1464</v>
      </c>
      <c r="B1384" s="1"/>
      <c r="C1384" s="1"/>
      <c r="D1384" s="2" t="s">
        <v>1437</v>
      </c>
      <c r="E1384" s="2" t="s">
        <v>1438</v>
      </c>
      <c r="F1384" s="1" t="s">
        <v>1463</v>
      </c>
      <c r="G1384" s="3">
        <f t="shared" si="52"/>
        <v>209.976</v>
      </c>
      <c r="H1384" s="4">
        <v>41417</v>
      </c>
      <c r="I1384" s="3" t="s">
        <v>1447</v>
      </c>
      <c r="J1384" s="3" t="s">
        <v>1455</v>
      </c>
      <c r="K1384" s="3" t="s">
        <v>1441</v>
      </c>
      <c r="L1384" s="3">
        <v>12</v>
      </c>
      <c r="M1384" s="5" t="s">
        <v>1465</v>
      </c>
      <c r="N1384" s="5" t="s">
        <v>4761</v>
      </c>
      <c r="O1384" s="85" t="s">
        <v>6766</v>
      </c>
    </row>
    <row r="1385" spans="1:15" s="28" customFormat="1">
      <c r="A1385" s="2" t="s">
        <v>5762</v>
      </c>
      <c r="B1385" s="1"/>
      <c r="C1385" s="1"/>
      <c r="D1385" s="2" t="s">
        <v>1437</v>
      </c>
      <c r="E1385" s="2" t="s">
        <v>1438</v>
      </c>
      <c r="F1385" s="1" t="s">
        <v>1452</v>
      </c>
      <c r="G1385" s="3">
        <f t="shared" si="52"/>
        <v>227.47400000000002</v>
      </c>
      <c r="H1385" s="4">
        <v>41417</v>
      </c>
      <c r="I1385" s="3" t="s">
        <v>2831</v>
      </c>
      <c r="J1385" s="3" t="s">
        <v>1456</v>
      </c>
      <c r="K1385" s="75" t="s">
        <v>1441</v>
      </c>
      <c r="L1385" s="3">
        <v>13</v>
      </c>
      <c r="M1385" s="5" t="s">
        <v>1465</v>
      </c>
      <c r="N1385" s="5" t="s">
        <v>4757</v>
      </c>
      <c r="O1385" s="85" t="s">
        <v>6767</v>
      </c>
    </row>
    <row r="1386" spans="1:15">
      <c r="A1386" s="2" t="s">
        <v>78</v>
      </c>
      <c r="B1386" s="1"/>
      <c r="C1386" s="1"/>
      <c r="D1386" s="2" t="s">
        <v>79</v>
      </c>
      <c r="E1386" s="2" t="s">
        <v>80</v>
      </c>
      <c r="F1386" s="1" t="s">
        <v>98</v>
      </c>
      <c r="G1386" s="3">
        <v>153.27500000000001</v>
      </c>
      <c r="H1386" s="4">
        <v>41421</v>
      </c>
      <c r="I1386" s="3" t="s">
        <v>89</v>
      </c>
      <c r="J1386" s="64" t="s">
        <v>82</v>
      </c>
      <c r="K1386" s="3" t="s">
        <v>57</v>
      </c>
      <c r="L1386" s="65" t="s">
        <v>87</v>
      </c>
      <c r="M1386" s="5" t="s">
        <v>90</v>
      </c>
      <c r="N1386" s="5" t="s">
        <v>95</v>
      </c>
      <c r="O1386" s="85" t="s">
        <v>6669</v>
      </c>
    </row>
    <row r="1387" spans="1:15" s="28" customFormat="1">
      <c r="A1387" s="2" t="s">
        <v>78</v>
      </c>
      <c r="B1387" s="1"/>
      <c r="C1387" s="1"/>
      <c r="D1387" s="2" t="s">
        <v>79</v>
      </c>
      <c r="E1387" s="2" t="s">
        <v>80</v>
      </c>
      <c r="F1387" s="1" t="s">
        <v>83</v>
      </c>
      <c r="G1387" s="3">
        <v>118.514</v>
      </c>
      <c r="H1387" s="4">
        <v>41421</v>
      </c>
      <c r="I1387" s="3" t="s">
        <v>81</v>
      </c>
      <c r="J1387" s="64" t="s">
        <v>84</v>
      </c>
      <c r="K1387" s="3" t="s">
        <v>57</v>
      </c>
      <c r="L1387" s="65" t="s">
        <v>88</v>
      </c>
      <c r="M1387" s="5" t="s">
        <v>91</v>
      </c>
      <c r="N1387" s="5" t="s">
        <v>96</v>
      </c>
      <c r="O1387" s="85" t="s">
        <v>6670</v>
      </c>
    </row>
    <row r="1388" spans="1:15">
      <c r="A1388" s="2" t="s">
        <v>78</v>
      </c>
      <c r="B1388" s="1"/>
      <c r="C1388" s="1"/>
      <c r="D1388" s="2" t="s">
        <v>79</v>
      </c>
      <c r="E1388" s="2" t="s">
        <v>80</v>
      </c>
      <c r="F1388" s="1" t="s">
        <v>85</v>
      </c>
      <c r="G1388" s="3">
        <v>153.89599999999999</v>
      </c>
      <c r="H1388" s="4">
        <v>41421</v>
      </c>
      <c r="I1388" s="3" t="s">
        <v>81</v>
      </c>
      <c r="J1388" s="3" t="s">
        <v>86</v>
      </c>
      <c r="K1388" s="76" t="s">
        <v>57</v>
      </c>
      <c r="L1388" s="3" t="s">
        <v>87</v>
      </c>
      <c r="M1388" s="5" t="s">
        <v>92</v>
      </c>
      <c r="N1388" s="5" t="s">
        <v>97</v>
      </c>
      <c r="O1388" s="85" t="s">
        <v>6671</v>
      </c>
    </row>
    <row r="1389" spans="1:15">
      <c r="A1389" s="2" t="s">
        <v>78</v>
      </c>
      <c r="B1389" s="1"/>
      <c r="C1389" s="1"/>
      <c r="D1389" s="2" t="s">
        <v>79</v>
      </c>
      <c r="E1389" s="2" t="s">
        <v>80</v>
      </c>
      <c r="F1389" s="1" t="s">
        <v>99</v>
      </c>
      <c r="G1389" s="3">
        <v>153.94499999999999</v>
      </c>
      <c r="H1389" s="4">
        <v>41421</v>
      </c>
      <c r="I1389" s="3" t="s">
        <v>1493</v>
      </c>
      <c r="J1389" s="3" t="s">
        <v>336</v>
      </c>
      <c r="K1389" s="3" t="s">
        <v>57</v>
      </c>
      <c r="L1389" s="3" t="s">
        <v>87</v>
      </c>
      <c r="M1389" s="5" t="s">
        <v>93</v>
      </c>
      <c r="N1389" s="5" t="s">
        <v>94</v>
      </c>
      <c r="O1389" s="85" t="s">
        <v>6672</v>
      </c>
    </row>
    <row r="1390" spans="1:15">
      <c r="A1390" s="2" t="s">
        <v>100</v>
      </c>
      <c r="B1390" s="1"/>
      <c r="C1390" s="1"/>
      <c r="D1390" s="2" t="s">
        <v>101</v>
      </c>
      <c r="E1390" s="2" t="s">
        <v>54</v>
      </c>
      <c r="F1390" s="1" t="s">
        <v>102</v>
      </c>
      <c r="G1390" s="3">
        <v>206.82499999999999</v>
      </c>
      <c r="H1390" s="4">
        <v>41421</v>
      </c>
      <c r="I1390" s="3" t="s">
        <v>66</v>
      </c>
      <c r="J1390" s="3" t="s">
        <v>103</v>
      </c>
      <c r="K1390" s="3" t="s">
        <v>57</v>
      </c>
      <c r="L1390" s="3" t="s">
        <v>62</v>
      </c>
      <c r="M1390" s="5" t="s">
        <v>104</v>
      </c>
      <c r="N1390" s="5" t="s">
        <v>105</v>
      </c>
      <c r="O1390" s="85" t="s">
        <v>6673</v>
      </c>
    </row>
    <row r="1391" spans="1:15">
      <c r="A1391" s="2" t="s">
        <v>100</v>
      </c>
      <c r="B1391" s="1"/>
      <c r="C1391" s="1"/>
      <c r="D1391" s="2" t="s">
        <v>101</v>
      </c>
      <c r="E1391" s="2" t="s">
        <v>54</v>
      </c>
      <c r="F1391" s="1" t="s">
        <v>106</v>
      </c>
      <c r="G1391" s="3">
        <v>51.634</v>
      </c>
      <c r="H1391" s="4">
        <v>41421</v>
      </c>
      <c r="I1391" s="3" t="s">
        <v>66</v>
      </c>
      <c r="J1391" s="3" t="s">
        <v>107</v>
      </c>
      <c r="K1391" s="3" t="s">
        <v>57</v>
      </c>
      <c r="L1391" s="3" t="s">
        <v>111</v>
      </c>
      <c r="M1391" s="5" t="s">
        <v>113</v>
      </c>
      <c r="N1391" s="5" t="s">
        <v>115</v>
      </c>
      <c r="O1391" s="85" t="s">
        <v>6674</v>
      </c>
    </row>
    <row r="1392" spans="1:15">
      <c r="A1392" s="2" t="s">
        <v>100</v>
      </c>
      <c r="B1392" s="1"/>
      <c r="C1392" s="1"/>
      <c r="D1392" s="2" t="s">
        <v>101</v>
      </c>
      <c r="E1392" s="2" t="s">
        <v>54</v>
      </c>
      <c r="F1392" s="1" t="s">
        <v>110</v>
      </c>
      <c r="G1392" s="3">
        <v>51.509</v>
      </c>
      <c r="H1392" s="4">
        <v>41421</v>
      </c>
      <c r="I1392" s="3" t="s">
        <v>1358</v>
      </c>
      <c r="J1392" s="3" t="s">
        <v>359</v>
      </c>
      <c r="K1392" s="3" t="s">
        <v>57</v>
      </c>
      <c r="L1392" s="3" t="s">
        <v>112</v>
      </c>
      <c r="M1392" s="5" t="s">
        <v>114</v>
      </c>
      <c r="N1392" s="5" t="s">
        <v>116</v>
      </c>
      <c r="O1392" s="85" t="s">
        <v>6675</v>
      </c>
    </row>
    <row r="1393" spans="1:15" s="28" customFormat="1">
      <c r="A1393" s="2" t="s">
        <v>5053</v>
      </c>
      <c r="B1393" s="1"/>
      <c r="C1393" s="1"/>
      <c r="D1393" s="2" t="s">
        <v>271</v>
      </c>
      <c r="E1393" s="2" t="s">
        <v>272</v>
      </c>
      <c r="F1393" s="1" t="s">
        <v>280</v>
      </c>
      <c r="G1393" s="3">
        <f>6.405*L1393</f>
        <v>134.505</v>
      </c>
      <c r="H1393" s="4">
        <v>41422</v>
      </c>
      <c r="I1393" s="3" t="s">
        <v>5057</v>
      </c>
      <c r="J1393" s="3" t="s">
        <v>274</v>
      </c>
      <c r="K1393" s="3" t="s">
        <v>4685</v>
      </c>
      <c r="L1393" s="3">
        <v>21</v>
      </c>
      <c r="M1393" s="5" t="s">
        <v>277</v>
      </c>
      <c r="N1393" s="5" t="s">
        <v>278</v>
      </c>
      <c r="O1393" s="85" t="s">
        <v>277</v>
      </c>
    </row>
    <row r="1394" spans="1:15">
      <c r="A1394" s="2" t="s">
        <v>5053</v>
      </c>
      <c r="B1394" s="1"/>
      <c r="C1394" s="1"/>
      <c r="D1394" s="2" t="s">
        <v>271</v>
      </c>
      <c r="E1394" s="2" t="s">
        <v>272</v>
      </c>
      <c r="F1394" s="1" t="s">
        <v>275</v>
      </c>
      <c r="G1394" s="3">
        <f>6.405*L1394</f>
        <v>160.125</v>
      </c>
      <c r="H1394" s="4">
        <v>41422</v>
      </c>
      <c r="I1394" s="3" t="s">
        <v>785</v>
      </c>
      <c r="J1394" s="3" t="s">
        <v>276</v>
      </c>
      <c r="K1394" s="3" t="s">
        <v>4685</v>
      </c>
      <c r="L1394" s="3">
        <v>25</v>
      </c>
      <c r="M1394" s="5" t="s">
        <v>279</v>
      </c>
      <c r="N1394" s="5" t="s">
        <v>3386</v>
      </c>
      <c r="O1394" s="85" t="s">
        <v>279</v>
      </c>
    </row>
    <row r="1395" spans="1:15" s="28" customFormat="1">
      <c r="A1395" s="2" t="s">
        <v>288</v>
      </c>
      <c r="B1395" s="1"/>
      <c r="C1395" s="1"/>
      <c r="D1395" s="2" t="s">
        <v>282</v>
      </c>
      <c r="E1395" s="2" t="s">
        <v>272</v>
      </c>
      <c r="F1395" s="1" t="s">
        <v>287</v>
      </c>
      <c r="G1395" s="3">
        <f>17.712*L1395</f>
        <v>212.54399999999998</v>
      </c>
      <c r="H1395" s="4">
        <v>41422</v>
      </c>
      <c r="I1395" s="3" t="s">
        <v>5021</v>
      </c>
      <c r="J1395" s="3" t="s">
        <v>284</v>
      </c>
      <c r="K1395" s="3" t="s">
        <v>4685</v>
      </c>
      <c r="L1395" s="3">
        <v>12</v>
      </c>
      <c r="M1395" s="5" t="s">
        <v>289</v>
      </c>
      <c r="N1395" s="5" t="s">
        <v>4761</v>
      </c>
      <c r="O1395" s="85" t="s">
        <v>289</v>
      </c>
    </row>
    <row r="1396" spans="1:15">
      <c r="A1396" s="2" t="s">
        <v>281</v>
      </c>
      <c r="B1396" s="1"/>
      <c r="C1396" s="1"/>
      <c r="D1396" s="2" t="s">
        <v>282</v>
      </c>
      <c r="E1396" s="2" t="s">
        <v>272</v>
      </c>
      <c r="F1396" s="1" t="s">
        <v>285</v>
      </c>
      <c r="G1396" s="3">
        <f>17.712*L1396</f>
        <v>230.256</v>
      </c>
      <c r="H1396" s="4">
        <v>41422</v>
      </c>
      <c r="I1396" s="3" t="s">
        <v>4692</v>
      </c>
      <c r="J1396" s="3" t="s">
        <v>286</v>
      </c>
      <c r="K1396" s="3" t="s">
        <v>4685</v>
      </c>
      <c r="L1396" s="3">
        <v>13</v>
      </c>
      <c r="M1396" s="5" t="s">
        <v>289</v>
      </c>
      <c r="N1396" s="5" t="s">
        <v>4757</v>
      </c>
      <c r="O1396" s="85" t="s">
        <v>6676</v>
      </c>
    </row>
    <row r="1397" spans="1:15" s="28" customFormat="1">
      <c r="A1397" s="2" t="s">
        <v>281</v>
      </c>
      <c r="B1397" s="1"/>
      <c r="C1397" s="1"/>
      <c r="D1397" s="2" t="s">
        <v>282</v>
      </c>
      <c r="E1397" s="2" t="s">
        <v>272</v>
      </c>
      <c r="F1397" s="1" t="s">
        <v>290</v>
      </c>
      <c r="G1397" s="3">
        <f>17.712*L1397</f>
        <v>88.56</v>
      </c>
      <c r="H1397" s="4">
        <v>41422</v>
      </c>
      <c r="I1397" s="3" t="s">
        <v>307</v>
      </c>
      <c r="J1397" s="3" t="s">
        <v>7450</v>
      </c>
      <c r="K1397" s="3" t="s">
        <v>4685</v>
      </c>
      <c r="L1397" s="3">
        <v>5</v>
      </c>
      <c r="M1397" s="5" t="s">
        <v>291</v>
      </c>
      <c r="N1397" s="5" t="s">
        <v>5849</v>
      </c>
      <c r="O1397" s="85" t="s">
        <v>291</v>
      </c>
    </row>
    <row r="1398" spans="1:15" s="28" customFormat="1">
      <c r="A1398" s="2" t="s">
        <v>293</v>
      </c>
      <c r="B1398" s="1"/>
      <c r="C1398" s="1" t="s">
        <v>7753</v>
      </c>
      <c r="D1398" s="2" t="s">
        <v>294</v>
      </c>
      <c r="E1398" s="2" t="s">
        <v>272</v>
      </c>
      <c r="F1398" s="1" t="s">
        <v>298</v>
      </c>
      <c r="G1398" s="3">
        <f t="shared" ref="G1398:G1405" si="53">18.708*L1398</f>
        <v>205.78799999999998</v>
      </c>
      <c r="H1398" s="4">
        <v>41422</v>
      </c>
      <c r="I1398" s="3" t="s">
        <v>295</v>
      </c>
      <c r="J1398" s="3" t="s">
        <v>7754</v>
      </c>
      <c r="K1398" s="3" t="s">
        <v>4685</v>
      </c>
      <c r="L1398" s="3">
        <v>11</v>
      </c>
      <c r="M1398" s="5" t="s">
        <v>766</v>
      </c>
      <c r="N1398" s="5" t="s">
        <v>297</v>
      </c>
      <c r="O1398" s="85" t="s">
        <v>6677</v>
      </c>
    </row>
    <row r="1399" spans="1:15" s="28" customFormat="1">
      <c r="A1399" s="2" t="s">
        <v>4784</v>
      </c>
      <c r="B1399" s="1"/>
      <c r="C1399" s="1" t="s">
        <v>4740</v>
      </c>
      <c r="D1399" s="2" t="s">
        <v>294</v>
      </c>
      <c r="E1399" s="2" t="s">
        <v>272</v>
      </c>
      <c r="F1399" s="1" t="s">
        <v>303</v>
      </c>
      <c r="G1399" s="3">
        <f t="shared" si="53"/>
        <v>168.37199999999999</v>
      </c>
      <c r="H1399" s="4">
        <v>41422</v>
      </c>
      <c r="I1399" s="3" t="s">
        <v>304</v>
      </c>
      <c r="J1399" s="3" t="s">
        <v>302</v>
      </c>
      <c r="K1399" s="3" t="s">
        <v>4685</v>
      </c>
      <c r="L1399" s="3">
        <v>9</v>
      </c>
      <c r="M1399" s="5" t="s">
        <v>766</v>
      </c>
      <c r="N1399" s="5" t="s">
        <v>3395</v>
      </c>
      <c r="O1399" s="85" t="s">
        <v>6678</v>
      </c>
    </row>
    <row r="1400" spans="1:15">
      <c r="A1400" s="2" t="s">
        <v>4766</v>
      </c>
      <c r="B1400" s="1"/>
      <c r="C1400" s="1"/>
      <c r="D1400" s="2" t="s">
        <v>305</v>
      </c>
      <c r="E1400" s="2" t="s">
        <v>272</v>
      </c>
      <c r="F1400" s="1" t="s">
        <v>306</v>
      </c>
      <c r="G1400" s="3">
        <f t="shared" si="53"/>
        <v>112.24799999999999</v>
      </c>
      <c r="H1400" s="4">
        <v>41422</v>
      </c>
      <c r="I1400" s="3" t="s">
        <v>4692</v>
      </c>
      <c r="J1400" s="3" t="s">
        <v>309</v>
      </c>
      <c r="K1400" s="3" t="s">
        <v>4685</v>
      </c>
      <c r="L1400" s="3">
        <v>6</v>
      </c>
      <c r="M1400" s="5" t="s">
        <v>774</v>
      </c>
      <c r="N1400" s="5" t="s">
        <v>5570</v>
      </c>
      <c r="O1400" s="85" t="s">
        <v>6679</v>
      </c>
    </row>
    <row r="1401" spans="1:15" s="28" customFormat="1">
      <c r="A1401" s="2" t="s">
        <v>4766</v>
      </c>
      <c r="B1401" s="1"/>
      <c r="C1401" s="1"/>
      <c r="D1401" s="2" t="s">
        <v>305</v>
      </c>
      <c r="E1401" s="2" t="s">
        <v>272</v>
      </c>
      <c r="F1401" s="1" t="s">
        <v>310</v>
      </c>
      <c r="G1401" s="3">
        <f t="shared" si="53"/>
        <v>130.95599999999999</v>
      </c>
      <c r="H1401" s="4">
        <v>41422</v>
      </c>
      <c r="I1401" s="3" t="s">
        <v>5021</v>
      </c>
      <c r="J1401" s="3" t="s">
        <v>312</v>
      </c>
      <c r="K1401" s="3" t="s">
        <v>4685</v>
      </c>
      <c r="L1401" s="3">
        <v>7</v>
      </c>
      <c r="M1401" s="5" t="s">
        <v>788</v>
      </c>
      <c r="N1401" s="5" t="s">
        <v>317</v>
      </c>
      <c r="O1401" s="85" t="s">
        <v>6680</v>
      </c>
    </row>
    <row r="1402" spans="1:15" s="28" customFormat="1">
      <c r="A1402" s="2" t="s">
        <v>4766</v>
      </c>
      <c r="B1402" s="1"/>
      <c r="C1402" s="1"/>
      <c r="D1402" s="2" t="s">
        <v>305</v>
      </c>
      <c r="E1402" s="2" t="s">
        <v>272</v>
      </c>
      <c r="F1402" s="1" t="s">
        <v>311</v>
      </c>
      <c r="G1402" s="3">
        <f t="shared" si="53"/>
        <v>130.95599999999999</v>
      </c>
      <c r="H1402" s="4">
        <v>41422</v>
      </c>
      <c r="I1402" s="3" t="s">
        <v>5021</v>
      </c>
      <c r="J1402" s="3" t="s">
        <v>313</v>
      </c>
      <c r="K1402" s="3" t="s">
        <v>4685</v>
      </c>
      <c r="L1402" s="3">
        <v>7</v>
      </c>
      <c r="M1402" s="5" t="s">
        <v>788</v>
      </c>
      <c r="N1402" s="5" t="s">
        <v>1995</v>
      </c>
      <c r="O1402" s="85" t="s">
        <v>6681</v>
      </c>
    </row>
    <row r="1403" spans="1:15">
      <c r="A1403" s="2" t="s">
        <v>4766</v>
      </c>
      <c r="B1403" s="1"/>
      <c r="C1403" s="1"/>
      <c r="D1403" s="2" t="s">
        <v>305</v>
      </c>
      <c r="E1403" s="2" t="s">
        <v>272</v>
      </c>
      <c r="F1403" s="1" t="s">
        <v>314</v>
      </c>
      <c r="G1403" s="3">
        <f t="shared" si="53"/>
        <v>224.49599999999998</v>
      </c>
      <c r="H1403" s="4">
        <v>41422</v>
      </c>
      <c r="I1403" s="3" t="s">
        <v>307</v>
      </c>
      <c r="J1403" s="3" t="s">
        <v>316</v>
      </c>
      <c r="K1403" s="3" t="s">
        <v>4685</v>
      </c>
      <c r="L1403" s="3">
        <v>12</v>
      </c>
      <c r="M1403" s="5" t="s">
        <v>319</v>
      </c>
      <c r="N1403" s="5" t="s">
        <v>4761</v>
      </c>
      <c r="O1403" s="85" t="s">
        <v>319</v>
      </c>
    </row>
    <row r="1404" spans="1:15">
      <c r="A1404" s="2" t="s">
        <v>318</v>
      </c>
      <c r="B1404" s="1"/>
      <c r="C1404" s="1"/>
      <c r="D1404" s="2" t="s">
        <v>305</v>
      </c>
      <c r="E1404" s="2" t="s">
        <v>272</v>
      </c>
      <c r="F1404" s="1" t="s">
        <v>315</v>
      </c>
      <c r="G1404" s="3">
        <f t="shared" si="53"/>
        <v>243.20399999999998</v>
      </c>
      <c r="H1404" s="4">
        <v>41422</v>
      </c>
      <c r="I1404" s="3" t="s">
        <v>6530</v>
      </c>
      <c r="J1404" s="3" t="s">
        <v>6531</v>
      </c>
      <c r="K1404" s="3" t="s">
        <v>4685</v>
      </c>
      <c r="L1404" s="3">
        <v>13</v>
      </c>
      <c r="M1404" s="5" t="s">
        <v>319</v>
      </c>
      <c r="N1404" s="5" t="s">
        <v>4757</v>
      </c>
      <c r="O1404" s="85" t="s">
        <v>6682</v>
      </c>
    </row>
    <row r="1405" spans="1:15" s="28" customFormat="1">
      <c r="A1405" s="2" t="s">
        <v>5321</v>
      </c>
      <c r="B1405" s="1"/>
      <c r="C1405" s="1"/>
      <c r="D1405" s="2" t="s">
        <v>305</v>
      </c>
      <c r="E1405" s="2" t="s">
        <v>272</v>
      </c>
      <c r="F1405" s="1" t="s">
        <v>322</v>
      </c>
      <c r="G1405" s="3">
        <f t="shared" si="53"/>
        <v>205.78799999999998</v>
      </c>
      <c r="H1405" s="4">
        <v>41422</v>
      </c>
      <c r="I1405" s="3" t="s">
        <v>295</v>
      </c>
      <c r="J1405" s="3" t="s">
        <v>7772</v>
      </c>
      <c r="K1405" s="3" t="s">
        <v>4685</v>
      </c>
      <c r="L1405" s="3">
        <v>11</v>
      </c>
      <c r="M1405" s="5" t="s">
        <v>321</v>
      </c>
      <c r="N1405" s="5" t="s">
        <v>4382</v>
      </c>
      <c r="O1405" s="85" t="s">
        <v>6535</v>
      </c>
    </row>
    <row r="1406" spans="1:15" s="28" customFormat="1">
      <c r="A1406" s="2" t="s">
        <v>370</v>
      </c>
      <c r="B1406" s="1"/>
      <c r="C1406" s="1"/>
      <c r="D1406" s="2" t="s">
        <v>323</v>
      </c>
      <c r="E1406" s="2" t="s">
        <v>272</v>
      </c>
      <c r="F1406" s="1" t="s">
        <v>331</v>
      </c>
      <c r="G1406" s="3">
        <v>207.47</v>
      </c>
      <c r="H1406" s="4">
        <v>41422</v>
      </c>
      <c r="I1406" s="3" t="s">
        <v>1358</v>
      </c>
      <c r="J1406" s="3" t="s">
        <v>325</v>
      </c>
      <c r="K1406" s="3" t="s">
        <v>4668</v>
      </c>
      <c r="L1406" s="3" t="s">
        <v>326</v>
      </c>
      <c r="M1406" s="5" t="s">
        <v>329</v>
      </c>
      <c r="N1406" s="5" t="s">
        <v>330</v>
      </c>
      <c r="O1406" s="85" t="s">
        <v>6683</v>
      </c>
    </row>
    <row r="1407" spans="1:15" s="28" customFormat="1">
      <c r="A1407" s="2" t="s">
        <v>370</v>
      </c>
      <c r="B1407" s="1"/>
      <c r="C1407" s="1"/>
      <c r="D1407" s="2" t="s">
        <v>323</v>
      </c>
      <c r="E1407" s="2" t="s">
        <v>272</v>
      </c>
      <c r="F1407" s="1" t="s">
        <v>327</v>
      </c>
      <c r="G1407" s="3">
        <v>224.50700000000001</v>
      </c>
      <c r="H1407" s="4">
        <v>41422</v>
      </c>
      <c r="I1407" s="3" t="s">
        <v>8331</v>
      </c>
      <c r="J1407" s="3" t="s">
        <v>8332</v>
      </c>
      <c r="K1407" s="3" t="s">
        <v>4668</v>
      </c>
      <c r="L1407" s="3" t="s">
        <v>328</v>
      </c>
      <c r="M1407" s="5" t="s">
        <v>332</v>
      </c>
      <c r="N1407" s="5" t="s">
        <v>333</v>
      </c>
      <c r="O1407" s="85" t="s">
        <v>6684</v>
      </c>
    </row>
    <row r="1408" spans="1:15">
      <c r="A1408" s="2" t="s">
        <v>5372</v>
      </c>
      <c r="B1408" s="1"/>
      <c r="C1408" s="1"/>
      <c r="D1408" s="2" t="s">
        <v>334</v>
      </c>
      <c r="E1408" s="2" t="s">
        <v>4664</v>
      </c>
      <c r="F1408" s="1" t="s">
        <v>335</v>
      </c>
      <c r="G1408" s="3">
        <v>140.16</v>
      </c>
      <c r="H1408" s="4">
        <v>41422</v>
      </c>
      <c r="I1408" s="3" t="s">
        <v>1493</v>
      </c>
      <c r="J1408" s="3" t="s">
        <v>337</v>
      </c>
      <c r="K1408" s="3" t="s">
        <v>4668</v>
      </c>
      <c r="L1408" s="3" t="s">
        <v>5891</v>
      </c>
      <c r="M1408" s="5" t="s">
        <v>341</v>
      </c>
      <c r="N1408" s="5" t="s">
        <v>342</v>
      </c>
      <c r="O1408" s="85" t="s">
        <v>6685</v>
      </c>
    </row>
    <row r="1409" spans="1:15">
      <c r="A1409" s="2" t="s">
        <v>5372</v>
      </c>
      <c r="B1409" s="1"/>
      <c r="C1409" s="1"/>
      <c r="D1409" s="2" t="s">
        <v>334</v>
      </c>
      <c r="E1409" s="2" t="s">
        <v>4664</v>
      </c>
      <c r="F1409" s="1" t="s">
        <v>338</v>
      </c>
      <c r="G1409" s="3">
        <v>155.03399999999999</v>
      </c>
      <c r="H1409" s="4">
        <v>41422</v>
      </c>
      <c r="I1409" s="3" t="s">
        <v>1493</v>
      </c>
      <c r="J1409" s="3" t="s">
        <v>339</v>
      </c>
      <c r="K1409" s="3" t="s">
        <v>4668</v>
      </c>
      <c r="L1409" s="3" t="s">
        <v>340</v>
      </c>
      <c r="M1409" s="5" t="s">
        <v>341</v>
      </c>
      <c r="N1409" s="5" t="s">
        <v>343</v>
      </c>
      <c r="O1409" s="85" t="s">
        <v>6686</v>
      </c>
    </row>
    <row r="1410" spans="1:15" s="28" customFormat="1">
      <c r="A1410" s="2" t="s">
        <v>8023</v>
      </c>
      <c r="B1410" s="1"/>
      <c r="C1410" s="1"/>
      <c r="D1410" s="2" t="s">
        <v>344</v>
      </c>
      <c r="E1410" s="2" t="s">
        <v>4664</v>
      </c>
      <c r="F1410" s="1" t="s">
        <v>352</v>
      </c>
      <c r="G1410" s="3">
        <v>35.04</v>
      </c>
      <c r="H1410" s="4">
        <v>41422</v>
      </c>
      <c r="I1410" s="3" t="s">
        <v>1493</v>
      </c>
      <c r="J1410" s="3" t="s">
        <v>346</v>
      </c>
      <c r="K1410" s="3" t="s">
        <v>4668</v>
      </c>
      <c r="L1410" s="3" t="s">
        <v>350</v>
      </c>
      <c r="M1410" s="5" t="s">
        <v>353</v>
      </c>
      <c r="N1410" s="5" t="s">
        <v>355</v>
      </c>
      <c r="O1410" s="85" t="s">
        <v>6687</v>
      </c>
    </row>
    <row r="1411" spans="1:15" s="28" customFormat="1">
      <c r="A1411" s="2" t="s">
        <v>5097</v>
      </c>
      <c r="B1411" s="1"/>
      <c r="C1411" s="1"/>
      <c r="D1411" s="2" t="s">
        <v>344</v>
      </c>
      <c r="E1411" s="2" t="s">
        <v>4664</v>
      </c>
      <c r="F1411" s="1" t="s">
        <v>12528</v>
      </c>
      <c r="G1411" s="3">
        <v>119.623</v>
      </c>
      <c r="H1411" s="4">
        <v>41422</v>
      </c>
      <c r="I1411" s="3" t="s">
        <v>943</v>
      </c>
      <c r="J1411" s="3" t="s">
        <v>347</v>
      </c>
      <c r="K1411" s="3" t="s">
        <v>4668</v>
      </c>
      <c r="L1411" s="3" t="s">
        <v>351</v>
      </c>
      <c r="M1411" s="5" t="s">
        <v>353</v>
      </c>
      <c r="N1411" s="5" t="s">
        <v>356</v>
      </c>
      <c r="O1411" s="85" t="s">
        <v>6688</v>
      </c>
    </row>
    <row r="1412" spans="1:15" s="28" customFormat="1">
      <c r="A1412" s="2" t="s">
        <v>5097</v>
      </c>
      <c r="B1412" s="1"/>
      <c r="C1412" s="1"/>
      <c r="D1412" s="2" t="s">
        <v>344</v>
      </c>
      <c r="E1412" s="2" t="s">
        <v>4664</v>
      </c>
      <c r="F1412" s="1" t="s">
        <v>348</v>
      </c>
      <c r="G1412" s="3">
        <v>140.16</v>
      </c>
      <c r="H1412" s="4">
        <v>41422</v>
      </c>
      <c r="I1412" s="3" t="s">
        <v>1493</v>
      </c>
      <c r="J1412" s="3" t="s">
        <v>349</v>
      </c>
      <c r="K1412" s="3" t="s">
        <v>4668</v>
      </c>
      <c r="L1412" s="3" t="s">
        <v>5891</v>
      </c>
      <c r="M1412" s="5" t="s">
        <v>354</v>
      </c>
      <c r="N1412" s="5" t="s">
        <v>357</v>
      </c>
      <c r="O1412" s="85" t="s">
        <v>6689</v>
      </c>
    </row>
    <row r="1413" spans="1:15" s="28" customFormat="1">
      <c r="A1413" s="2" t="s">
        <v>4953</v>
      </c>
      <c r="B1413" s="1"/>
      <c r="C1413" s="1"/>
      <c r="D1413" s="2" t="s">
        <v>358</v>
      </c>
      <c r="E1413" s="2" t="s">
        <v>272</v>
      </c>
      <c r="F1413" s="1" t="s">
        <v>362</v>
      </c>
      <c r="G1413" s="3">
        <v>188.411</v>
      </c>
      <c r="H1413" s="4">
        <v>41422</v>
      </c>
      <c r="I1413" s="3" t="s">
        <v>1358</v>
      </c>
      <c r="J1413" s="3" t="s">
        <v>360</v>
      </c>
      <c r="K1413" s="3" t="s">
        <v>4668</v>
      </c>
      <c r="L1413" s="3" t="s">
        <v>361</v>
      </c>
      <c r="M1413" s="5" t="s">
        <v>366</v>
      </c>
      <c r="N1413" s="5" t="s">
        <v>367</v>
      </c>
      <c r="O1413" s="85" t="s">
        <v>6690</v>
      </c>
    </row>
    <row r="1414" spans="1:15" s="28" customFormat="1">
      <c r="A1414" s="2" t="s">
        <v>4953</v>
      </c>
      <c r="B1414" s="1"/>
      <c r="C1414" s="1"/>
      <c r="D1414" s="2" t="s">
        <v>358</v>
      </c>
      <c r="E1414" s="2" t="s">
        <v>272</v>
      </c>
      <c r="F1414" s="1" t="s">
        <v>363</v>
      </c>
      <c r="G1414" s="3">
        <v>120.54600000000001</v>
      </c>
      <c r="H1414" s="4">
        <v>41422</v>
      </c>
      <c r="I1414" s="3" t="s">
        <v>1358</v>
      </c>
      <c r="J1414" s="3" t="s">
        <v>364</v>
      </c>
      <c r="K1414" s="3" t="s">
        <v>4668</v>
      </c>
      <c r="L1414" s="3" t="s">
        <v>365</v>
      </c>
      <c r="M1414" s="5" t="s">
        <v>368</v>
      </c>
      <c r="N1414" s="5" t="s">
        <v>369</v>
      </c>
      <c r="O1414" s="85" t="s">
        <v>6691</v>
      </c>
    </row>
    <row r="1415" spans="1:15" s="28" customFormat="1">
      <c r="A1415" s="2" t="s">
        <v>251</v>
      </c>
      <c r="B1415" s="1" t="s">
        <v>3283</v>
      </c>
      <c r="C1415" s="1"/>
      <c r="D1415" s="2" t="s">
        <v>252</v>
      </c>
      <c r="E1415" s="2" t="s">
        <v>253</v>
      </c>
      <c r="F1415" s="1" t="s">
        <v>254</v>
      </c>
      <c r="G1415" s="3">
        <f>35.474*L1415</f>
        <v>177.36999999999998</v>
      </c>
      <c r="H1415" s="4">
        <v>41422</v>
      </c>
      <c r="I1415" s="3" t="s">
        <v>255</v>
      </c>
      <c r="J1415" s="3" t="s">
        <v>256</v>
      </c>
      <c r="K1415" s="3" t="s">
        <v>257</v>
      </c>
      <c r="L1415" s="3">
        <v>5</v>
      </c>
      <c r="M1415" s="5" t="s">
        <v>258</v>
      </c>
      <c r="N1415" s="5" t="s">
        <v>259</v>
      </c>
      <c r="O1415" s="83" t="s">
        <v>6750</v>
      </c>
    </row>
    <row r="1416" spans="1:15" s="28" customFormat="1">
      <c r="A1416" s="2" t="s">
        <v>260</v>
      </c>
      <c r="B1416" s="1" t="s">
        <v>3283</v>
      </c>
      <c r="C1416" s="1"/>
      <c r="D1416" s="2" t="s">
        <v>252</v>
      </c>
      <c r="E1416" s="2" t="s">
        <v>253</v>
      </c>
      <c r="F1416" s="1" t="s">
        <v>261</v>
      </c>
      <c r="G1416" s="3">
        <f>35.474*L1416</f>
        <v>177.36999999999998</v>
      </c>
      <c r="H1416" s="4">
        <v>41422</v>
      </c>
      <c r="I1416" s="3" t="s">
        <v>262</v>
      </c>
      <c r="J1416" s="3" t="s">
        <v>263</v>
      </c>
      <c r="K1416" s="3" t="s">
        <v>264</v>
      </c>
      <c r="L1416" s="3">
        <v>5</v>
      </c>
      <c r="M1416" s="5" t="s">
        <v>258</v>
      </c>
      <c r="N1416" s="5" t="s">
        <v>265</v>
      </c>
      <c r="O1416" s="83" t="s">
        <v>6751</v>
      </c>
    </row>
    <row r="1417" spans="1:15">
      <c r="A1417" s="2" t="s">
        <v>6401</v>
      </c>
      <c r="B1417" s="1" t="s">
        <v>6403</v>
      </c>
      <c r="C1417" s="1"/>
      <c r="D1417" s="2" t="s">
        <v>6404</v>
      </c>
      <c r="E1417" s="2" t="s">
        <v>253</v>
      </c>
      <c r="F1417" s="1" t="s">
        <v>266</v>
      </c>
      <c r="G1417" s="3">
        <f>35.474*L1417</f>
        <v>177.36999999999998</v>
      </c>
      <c r="H1417" s="4">
        <v>41422</v>
      </c>
      <c r="I1417" s="3" t="s">
        <v>255</v>
      </c>
      <c r="J1417" s="3" t="s">
        <v>267</v>
      </c>
      <c r="K1417" s="3" t="s">
        <v>268</v>
      </c>
      <c r="L1417" s="3">
        <v>5</v>
      </c>
      <c r="M1417" s="5" t="s">
        <v>258</v>
      </c>
      <c r="N1417" s="5" t="s">
        <v>269</v>
      </c>
      <c r="O1417" s="83" t="s">
        <v>6752</v>
      </c>
    </row>
    <row r="1418" spans="1:15" s="28" customFormat="1">
      <c r="A1418" s="2" t="s">
        <v>155</v>
      </c>
      <c r="B1418" s="1"/>
      <c r="C1418" s="1"/>
      <c r="D1418" s="2" t="s">
        <v>733</v>
      </c>
      <c r="E1418" s="9" t="s">
        <v>4406</v>
      </c>
      <c r="F1418" s="8" t="s">
        <v>270</v>
      </c>
      <c r="G1418" s="3">
        <f>29.101*L1418</f>
        <v>203.70699999999999</v>
      </c>
      <c r="H1418" s="4">
        <v>41422</v>
      </c>
      <c r="I1418" s="3" t="s">
        <v>1989</v>
      </c>
      <c r="J1418" s="3" t="s">
        <v>242</v>
      </c>
      <c r="K1418" s="10" t="s">
        <v>4685</v>
      </c>
      <c r="L1418" s="3">
        <v>7</v>
      </c>
      <c r="M1418" s="5" t="s">
        <v>243</v>
      </c>
      <c r="N1418" s="5" t="s">
        <v>1995</v>
      </c>
      <c r="O1418" s="85" t="s">
        <v>6768</v>
      </c>
    </row>
    <row r="1419" spans="1:15" s="28" customFormat="1">
      <c r="A1419" s="2" t="s">
        <v>155</v>
      </c>
      <c r="B1419" s="1"/>
      <c r="C1419" s="1"/>
      <c r="D1419" s="2" t="s">
        <v>733</v>
      </c>
      <c r="E1419" s="9" t="s">
        <v>4406</v>
      </c>
      <c r="F1419" s="8" t="s">
        <v>118</v>
      </c>
      <c r="G1419" s="3">
        <f>29.101*L1419</f>
        <v>203.70699999999999</v>
      </c>
      <c r="H1419" s="4">
        <v>41422</v>
      </c>
      <c r="I1419" s="3" t="s">
        <v>1989</v>
      </c>
      <c r="J1419" s="3" t="s">
        <v>244</v>
      </c>
      <c r="K1419" s="10" t="s">
        <v>4685</v>
      </c>
      <c r="L1419" s="3">
        <v>7</v>
      </c>
      <c r="M1419" s="5" t="s">
        <v>245</v>
      </c>
      <c r="N1419" s="5" t="s">
        <v>6051</v>
      </c>
      <c r="O1419" s="85" t="s">
        <v>6769</v>
      </c>
    </row>
    <row r="1420" spans="1:15" s="28" customFormat="1">
      <c r="A1420" s="2" t="s">
        <v>246</v>
      </c>
      <c r="B1420" s="1"/>
      <c r="C1420" s="1"/>
      <c r="D1420" s="2" t="s">
        <v>4690</v>
      </c>
      <c r="E1420" s="9" t="s">
        <v>4406</v>
      </c>
      <c r="F1420" s="8" t="s">
        <v>120</v>
      </c>
      <c r="G1420" s="3">
        <f>18.708*L1420</f>
        <v>93.539999999999992</v>
      </c>
      <c r="H1420" s="4">
        <v>41422</v>
      </c>
      <c r="I1420" s="3" t="s">
        <v>4683</v>
      </c>
      <c r="J1420" s="3" t="s">
        <v>247</v>
      </c>
      <c r="K1420" s="10" t="s">
        <v>4685</v>
      </c>
      <c r="L1420" s="3">
        <v>5</v>
      </c>
      <c r="M1420" s="5" t="s">
        <v>2984</v>
      </c>
      <c r="N1420" s="5" t="s">
        <v>1955</v>
      </c>
      <c r="O1420" s="85" t="s">
        <v>6770</v>
      </c>
    </row>
    <row r="1421" spans="1:15">
      <c r="A1421" s="2" t="s">
        <v>246</v>
      </c>
      <c r="B1421" s="1"/>
      <c r="C1421" s="1"/>
      <c r="D1421" s="2" t="s">
        <v>4690</v>
      </c>
      <c r="E1421" s="9" t="s">
        <v>4406</v>
      </c>
      <c r="F1421" s="8" t="s">
        <v>121</v>
      </c>
      <c r="G1421" s="3">
        <f>18.708*L1421</f>
        <v>187.07999999999998</v>
      </c>
      <c r="H1421" s="4">
        <v>41422</v>
      </c>
      <c r="I1421" s="3" t="s">
        <v>4683</v>
      </c>
      <c r="J1421" s="3" t="s">
        <v>248</v>
      </c>
      <c r="K1421" s="10" t="s">
        <v>4685</v>
      </c>
      <c r="L1421" s="3">
        <v>10</v>
      </c>
      <c r="M1421" s="5" t="s">
        <v>250</v>
      </c>
      <c r="N1421" s="5" t="s">
        <v>4695</v>
      </c>
      <c r="O1421" s="85" t="s">
        <v>6771</v>
      </c>
    </row>
    <row r="1422" spans="1:15">
      <c r="A1422" s="2" t="s">
        <v>246</v>
      </c>
      <c r="B1422" s="1"/>
      <c r="C1422" s="1"/>
      <c r="D1422" s="2" t="s">
        <v>4690</v>
      </c>
      <c r="E1422" s="9" t="s">
        <v>4406</v>
      </c>
      <c r="F1422" s="8" t="s">
        <v>124</v>
      </c>
      <c r="G1422" s="3">
        <f>18.708*L1422</f>
        <v>187.07999999999998</v>
      </c>
      <c r="H1422" s="4">
        <v>41422</v>
      </c>
      <c r="I1422" s="3" t="s">
        <v>993</v>
      </c>
      <c r="J1422" s="3" t="s">
        <v>249</v>
      </c>
      <c r="K1422" s="10" t="s">
        <v>4685</v>
      </c>
      <c r="L1422" s="3">
        <v>10</v>
      </c>
      <c r="M1422" s="5" t="s">
        <v>250</v>
      </c>
      <c r="N1422" s="5" t="s">
        <v>2474</v>
      </c>
      <c r="O1422" s="85" t="s">
        <v>6772</v>
      </c>
    </row>
    <row r="1423" spans="1:15">
      <c r="A1423" s="2" t="s">
        <v>126</v>
      </c>
      <c r="B1423" s="1"/>
      <c r="C1423" s="1"/>
      <c r="D1423" s="2" t="s">
        <v>1437</v>
      </c>
      <c r="E1423" s="2" t="s">
        <v>1438</v>
      </c>
      <c r="F1423" s="1" t="s">
        <v>127</v>
      </c>
      <c r="G1423" s="3">
        <f t="shared" ref="G1423:G1431" si="54">17.498*L1423</f>
        <v>227.47400000000002</v>
      </c>
      <c r="H1423" s="4">
        <v>41422</v>
      </c>
      <c r="I1423" s="3" t="s">
        <v>2831</v>
      </c>
      <c r="J1423" s="3" t="s">
        <v>128</v>
      </c>
      <c r="K1423" s="3" t="s">
        <v>1441</v>
      </c>
      <c r="L1423" s="3">
        <v>13</v>
      </c>
      <c r="M1423" s="5" t="s">
        <v>125</v>
      </c>
      <c r="N1423" s="5" t="s">
        <v>4757</v>
      </c>
      <c r="O1423" s="85" t="s">
        <v>6773</v>
      </c>
    </row>
    <row r="1424" spans="1:15" ht="12.75" customHeight="1">
      <c r="A1424" s="2" t="s">
        <v>126</v>
      </c>
      <c r="B1424" s="1"/>
      <c r="C1424" s="1"/>
      <c r="D1424" s="2" t="s">
        <v>1437</v>
      </c>
      <c r="E1424" s="2" t="s">
        <v>1438</v>
      </c>
      <c r="F1424" s="1" t="s">
        <v>129</v>
      </c>
      <c r="G1424" s="3">
        <f t="shared" si="54"/>
        <v>209.976</v>
      </c>
      <c r="H1424" s="4">
        <v>41422</v>
      </c>
      <c r="I1424" s="3" t="s">
        <v>2831</v>
      </c>
      <c r="J1424" s="3" t="s">
        <v>131</v>
      </c>
      <c r="K1424" s="3" t="s">
        <v>1441</v>
      </c>
      <c r="L1424" s="3">
        <v>12</v>
      </c>
      <c r="M1424" s="5" t="s">
        <v>133</v>
      </c>
      <c r="N1424" s="5" t="s">
        <v>4761</v>
      </c>
      <c r="O1424" s="85" t="s">
        <v>6774</v>
      </c>
    </row>
    <row r="1425" spans="1:15" s="28" customFormat="1">
      <c r="A1425" s="2" t="s">
        <v>126</v>
      </c>
      <c r="B1425" s="1"/>
      <c r="C1425" s="1"/>
      <c r="D1425" s="2" t="s">
        <v>1437</v>
      </c>
      <c r="E1425" s="2" t="s">
        <v>1438</v>
      </c>
      <c r="F1425" s="1" t="s">
        <v>130</v>
      </c>
      <c r="G1425" s="3">
        <f t="shared" si="54"/>
        <v>227.47400000000002</v>
      </c>
      <c r="H1425" s="4">
        <v>41422</v>
      </c>
      <c r="I1425" s="3" t="s">
        <v>2831</v>
      </c>
      <c r="J1425" s="3" t="s">
        <v>132</v>
      </c>
      <c r="K1425" s="3" t="s">
        <v>1441</v>
      </c>
      <c r="L1425" s="3">
        <v>13</v>
      </c>
      <c r="M1425" s="5" t="s">
        <v>133</v>
      </c>
      <c r="N1425" s="5" t="s">
        <v>4757</v>
      </c>
      <c r="O1425" s="85" t="s">
        <v>6775</v>
      </c>
    </row>
    <row r="1426" spans="1:15" s="28" customFormat="1">
      <c r="A1426" s="2" t="s">
        <v>126</v>
      </c>
      <c r="B1426" s="1"/>
      <c r="C1426" s="1"/>
      <c r="D1426" s="2" t="s">
        <v>1437</v>
      </c>
      <c r="E1426" s="2" t="s">
        <v>1438</v>
      </c>
      <c r="F1426" s="1" t="s">
        <v>134</v>
      </c>
      <c r="G1426" s="3">
        <f t="shared" si="54"/>
        <v>209.976</v>
      </c>
      <c r="H1426" s="4">
        <v>41422</v>
      </c>
      <c r="I1426" s="3" t="s">
        <v>2831</v>
      </c>
      <c r="J1426" s="3" t="s">
        <v>136</v>
      </c>
      <c r="K1426" s="3" t="s">
        <v>1441</v>
      </c>
      <c r="L1426" s="3">
        <v>12</v>
      </c>
      <c r="M1426" s="5" t="s">
        <v>138</v>
      </c>
      <c r="N1426" s="5" t="s">
        <v>4761</v>
      </c>
      <c r="O1426" s="85" t="s">
        <v>6776</v>
      </c>
    </row>
    <row r="1427" spans="1:15" s="28" customFormat="1">
      <c r="A1427" s="2" t="s">
        <v>126</v>
      </c>
      <c r="B1427" s="1"/>
      <c r="C1427" s="1"/>
      <c r="D1427" s="2" t="s">
        <v>1437</v>
      </c>
      <c r="E1427" s="2" t="s">
        <v>1438</v>
      </c>
      <c r="F1427" s="1" t="s">
        <v>135</v>
      </c>
      <c r="G1427" s="3">
        <f t="shared" si="54"/>
        <v>227.47400000000002</v>
      </c>
      <c r="H1427" s="4">
        <v>41422</v>
      </c>
      <c r="I1427" s="3" t="s">
        <v>2831</v>
      </c>
      <c r="J1427" s="3" t="s">
        <v>137</v>
      </c>
      <c r="K1427" s="3" t="s">
        <v>1441</v>
      </c>
      <c r="L1427" s="3">
        <v>13</v>
      </c>
      <c r="M1427" s="5" t="s">
        <v>138</v>
      </c>
      <c r="N1427" s="5" t="s">
        <v>4757</v>
      </c>
      <c r="O1427" s="85" t="s">
        <v>6777</v>
      </c>
    </row>
    <row r="1428" spans="1:15" s="28" customFormat="1">
      <c r="A1428" s="2" t="s">
        <v>126</v>
      </c>
      <c r="B1428" s="1"/>
      <c r="C1428" s="1"/>
      <c r="D1428" s="2" t="s">
        <v>1437</v>
      </c>
      <c r="E1428" s="2" t="s">
        <v>1438</v>
      </c>
      <c r="F1428" s="1" t="s">
        <v>139</v>
      </c>
      <c r="G1428" s="3">
        <f t="shared" si="54"/>
        <v>209.976</v>
      </c>
      <c r="H1428" s="4">
        <v>41422</v>
      </c>
      <c r="I1428" s="3" t="s">
        <v>2831</v>
      </c>
      <c r="J1428" s="3" t="s">
        <v>141</v>
      </c>
      <c r="K1428" s="3" t="s">
        <v>1441</v>
      </c>
      <c r="L1428" s="3">
        <v>12</v>
      </c>
      <c r="M1428" s="5" t="s">
        <v>143</v>
      </c>
      <c r="N1428" s="5" t="s">
        <v>4761</v>
      </c>
      <c r="O1428" s="85" t="s">
        <v>6778</v>
      </c>
    </row>
    <row r="1429" spans="1:15" s="28" customFormat="1">
      <c r="A1429" s="2" t="s">
        <v>126</v>
      </c>
      <c r="B1429" s="1"/>
      <c r="C1429" s="1"/>
      <c r="D1429" s="2" t="s">
        <v>1437</v>
      </c>
      <c r="E1429" s="2" t="s">
        <v>1438</v>
      </c>
      <c r="F1429" s="1" t="s">
        <v>140</v>
      </c>
      <c r="G1429" s="3">
        <f t="shared" si="54"/>
        <v>227.47400000000002</v>
      </c>
      <c r="H1429" s="4">
        <v>41422</v>
      </c>
      <c r="I1429" s="3" t="s">
        <v>2831</v>
      </c>
      <c r="J1429" s="3" t="s">
        <v>142</v>
      </c>
      <c r="K1429" s="3" t="s">
        <v>1441</v>
      </c>
      <c r="L1429" s="3">
        <v>13</v>
      </c>
      <c r="M1429" s="5" t="s">
        <v>143</v>
      </c>
      <c r="N1429" s="5" t="s">
        <v>4757</v>
      </c>
      <c r="O1429" s="85" t="s">
        <v>6779</v>
      </c>
    </row>
    <row r="1430" spans="1:15" s="28" customFormat="1">
      <c r="A1430" s="2" t="s">
        <v>126</v>
      </c>
      <c r="B1430" s="1"/>
      <c r="C1430" s="1"/>
      <c r="D1430" s="2" t="s">
        <v>1437</v>
      </c>
      <c r="E1430" s="2" t="s">
        <v>1438</v>
      </c>
      <c r="F1430" s="1" t="s">
        <v>144</v>
      </c>
      <c r="G1430" s="3">
        <f t="shared" si="54"/>
        <v>209.976</v>
      </c>
      <c r="H1430" s="4">
        <v>41422</v>
      </c>
      <c r="I1430" s="3" t="s">
        <v>2831</v>
      </c>
      <c r="J1430" s="3" t="s">
        <v>146</v>
      </c>
      <c r="K1430" s="3" t="s">
        <v>1441</v>
      </c>
      <c r="L1430" s="3">
        <v>12</v>
      </c>
      <c r="M1430" s="5" t="s">
        <v>148</v>
      </c>
      <c r="N1430" s="5" t="s">
        <v>4761</v>
      </c>
      <c r="O1430" s="85" t="s">
        <v>6780</v>
      </c>
    </row>
    <row r="1431" spans="1:15">
      <c r="A1431" s="2" t="s">
        <v>126</v>
      </c>
      <c r="B1431" s="1"/>
      <c r="C1431" s="1"/>
      <c r="D1431" s="2" t="s">
        <v>1437</v>
      </c>
      <c r="E1431" s="2" t="s">
        <v>1438</v>
      </c>
      <c r="F1431" s="1" t="s">
        <v>145</v>
      </c>
      <c r="G1431" s="3">
        <f t="shared" si="54"/>
        <v>227.47400000000002</v>
      </c>
      <c r="H1431" s="4">
        <v>41422</v>
      </c>
      <c r="I1431" s="3" t="s">
        <v>2831</v>
      </c>
      <c r="J1431" s="3" t="s">
        <v>147</v>
      </c>
      <c r="K1431" s="3" t="s">
        <v>1441</v>
      </c>
      <c r="L1431" s="3">
        <v>13</v>
      </c>
      <c r="M1431" s="5" t="s">
        <v>148</v>
      </c>
      <c r="N1431" s="5" t="s">
        <v>4757</v>
      </c>
      <c r="O1431" s="85" t="s">
        <v>6781</v>
      </c>
    </row>
    <row r="1432" spans="1:15" s="28" customFormat="1">
      <c r="A1432" s="2" t="s">
        <v>155</v>
      </c>
      <c r="B1432" s="1"/>
      <c r="C1432" s="1"/>
      <c r="D1432" s="2" t="s">
        <v>733</v>
      </c>
      <c r="E1432" s="9" t="s">
        <v>4406</v>
      </c>
      <c r="F1432" s="8" t="s">
        <v>156</v>
      </c>
      <c r="G1432" s="3">
        <f t="shared" ref="G1432:G1469" si="55">29.101*L1432</f>
        <v>174.60599999999999</v>
      </c>
      <c r="H1432" s="4">
        <v>41422</v>
      </c>
      <c r="I1432" s="3" t="s">
        <v>1989</v>
      </c>
      <c r="J1432" s="3" t="s">
        <v>157</v>
      </c>
      <c r="K1432" s="10" t="s">
        <v>4685</v>
      </c>
      <c r="L1432" s="3">
        <v>6</v>
      </c>
      <c r="M1432" s="5" t="s">
        <v>743</v>
      </c>
      <c r="N1432" s="5" t="s">
        <v>162</v>
      </c>
      <c r="O1432" s="85" t="s">
        <v>6782</v>
      </c>
    </row>
    <row r="1433" spans="1:15">
      <c r="A1433" s="2" t="s">
        <v>155</v>
      </c>
      <c r="B1433" s="1"/>
      <c r="C1433" s="1"/>
      <c r="D1433" s="2" t="s">
        <v>733</v>
      </c>
      <c r="E1433" s="9" t="s">
        <v>4406</v>
      </c>
      <c r="F1433" s="8" t="s">
        <v>158</v>
      </c>
      <c r="G1433" s="3">
        <f t="shared" si="55"/>
        <v>174.60599999999999</v>
      </c>
      <c r="H1433" s="4">
        <v>41422</v>
      </c>
      <c r="I1433" s="3" t="s">
        <v>1989</v>
      </c>
      <c r="J1433" s="3" t="s">
        <v>160</v>
      </c>
      <c r="K1433" s="10" t="s">
        <v>4685</v>
      </c>
      <c r="L1433" s="3">
        <v>6</v>
      </c>
      <c r="M1433" s="5" t="s">
        <v>743</v>
      </c>
      <c r="N1433" s="5" t="s">
        <v>2106</v>
      </c>
      <c r="O1433" s="85" t="s">
        <v>6783</v>
      </c>
    </row>
    <row r="1434" spans="1:15">
      <c r="A1434" s="2" t="s">
        <v>155</v>
      </c>
      <c r="B1434" s="1"/>
      <c r="C1434" s="1"/>
      <c r="D1434" s="2" t="s">
        <v>733</v>
      </c>
      <c r="E1434" s="9" t="s">
        <v>4406</v>
      </c>
      <c r="F1434" s="8" t="s">
        <v>159</v>
      </c>
      <c r="G1434" s="3">
        <f t="shared" si="55"/>
        <v>174.60599999999999</v>
      </c>
      <c r="H1434" s="4">
        <v>41422</v>
      </c>
      <c r="I1434" s="3" t="s">
        <v>1989</v>
      </c>
      <c r="J1434" s="3" t="s">
        <v>161</v>
      </c>
      <c r="K1434" s="10" t="s">
        <v>4685</v>
      </c>
      <c r="L1434" s="3">
        <v>6</v>
      </c>
      <c r="M1434" s="5" t="s">
        <v>743</v>
      </c>
      <c r="N1434" s="5" t="s">
        <v>5570</v>
      </c>
      <c r="O1434" s="85" t="s">
        <v>6784</v>
      </c>
    </row>
    <row r="1435" spans="1:15" s="28" customFormat="1">
      <c r="A1435" s="2" t="s">
        <v>155</v>
      </c>
      <c r="B1435" s="1"/>
      <c r="C1435" s="1"/>
      <c r="D1435" s="2" t="s">
        <v>733</v>
      </c>
      <c r="E1435" s="9" t="s">
        <v>4406</v>
      </c>
      <c r="F1435" s="8" t="s">
        <v>163</v>
      </c>
      <c r="G1435" s="3">
        <f t="shared" si="55"/>
        <v>174.60599999999999</v>
      </c>
      <c r="H1435" s="4">
        <v>41422</v>
      </c>
      <c r="I1435" s="3" t="s">
        <v>1989</v>
      </c>
      <c r="J1435" s="3" t="s">
        <v>167</v>
      </c>
      <c r="K1435" s="10" t="s">
        <v>4685</v>
      </c>
      <c r="L1435" s="3">
        <v>6</v>
      </c>
      <c r="M1435" s="5" t="s">
        <v>171</v>
      </c>
      <c r="N1435" s="5" t="s">
        <v>4745</v>
      </c>
      <c r="O1435" s="85" t="s">
        <v>6785</v>
      </c>
    </row>
    <row r="1436" spans="1:15">
      <c r="A1436" s="2" t="s">
        <v>155</v>
      </c>
      <c r="B1436" s="1"/>
      <c r="C1436" s="1"/>
      <c r="D1436" s="2" t="s">
        <v>733</v>
      </c>
      <c r="E1436" s="9" t="s">
        <v>4406</v>
      </c>
      <c r="F1436" s="8" t="s">
        <v>164</v>
      </c>
      <c r="G1436" s="3">
        <f t="shared" si="55"/>
        <v>174.60599999999999</v>
      </c>
      <c r="H1436" s="4">
        <v>41422</v>
      </c>
      <c r="I1436" s="3" t="s">
        <v>1989</v>
      </c>
      <c r="J1436" s="3" t="s">
        <v>168</v>
      </c>
      <c r="K1436" s="10" t="s">
        <v>4685</v>
      </c>
      <c r="L1436" s="3">
        <v>6</v>
      </c>
      <c r="M1436" s="5" t="s">
        <v>171</v>
      </c>
      <c r="N1436" s="5" t="s">
        <v>2625</v>
      </c>
      <c r="O1436" s="85" t="s">
        <v>6786</v>
      </c>
    </row>
    <row r="1437" spans="1:15" s="28" customFormat="1">
      <c r="A1437" s="2" t="s">
        <v>155</v>
      </c>
      <c r="B1437" s="1"/>
      <c r="C1437" s="1"/>
      <c r="D1437" s="2" t="s">
        <v>733</v>
      </c>
      <c r="E1437" s="9" t="s">
        <v>4406</v>
      </c>
      <c r="F1437" s="8" t="s">
        <v>165</v>
      </c>
      <c r="G1437" s="3">
        <f t="shared" si="55"/>
        <v>174.60599999999999</v>
      </c>
      <c r="H1437" s="4">
        <v>41422</v>
      </c>
      <c r="I1437" s="3" t="s">
        <v>1989</v>
      </c>
      <c r="J1437" s="3" t="s">
        <v>169</v>
      </c>
      <c r="K1437" s="10" t="s">
        <v>4685</v>
      </c>
      <c r="L1437" s="3">
        <v>6</v>
      </c>
      <c r="M1437" s="5" t="s">
        <v>171</v>
      </c>
      <c r="N1437" s="5" t="s">
        <v>1992</v>
      </c>
      <c r="O1437" s="85" t="s">
        <v>6787</v>
      </c>
    </row>
    <row r="1438" spans="1:15" s="28" customFormat="1">
      <c r="A1438" s="2" t="s">
        <v>155</v>
      </c>
      <c r="B1438" s="1"/>
      <c r="C1438" s="1"/>
      <c r="D1438" s="2" t="s">
        <v>733</v>
      </c>
      <c r="E1438" s="9" t="s">
        <v>4406</v>
      </c>
      <c r="F1438" s="8" t="s">
        <v>166</v>
      </c>
      <c r="G1438" s="3">
        <f t="shared" si="55"/>
        <v>203.70699999999999</v>
      </c>
      <c r="H1438" s="4">
        <v>41422</v>
      </c>
      <c r="I1438" s="3" t="s">
        <v>1989</v>
      </c>
      <c r="J1438" s="3" t="s">
        <v>170</v>
      </c>
      <c r="K1438" s="10" t="s">
        <v>4685</v>
      </c>
      <c r="L1438" s="3">
        <v>7</v>
      </c>
      <c r="M1438" s="5" t="s">
        <v>171</v>
      </c>
      <c r="N1438" s="5" t="s">
        <v>1995</v>
      </c>
      <c r="O1438" s="85" t="s">
        <v>6788</v>
      </c>
    </row>
    <row r="1439" spans="1:15" s="28" customFormat="1">
      <c r="A1439" s="2" t="s">
        <v>155</v>
      </c>
      <c r="B1439" s="1"/>
      <c r="C1439" s="1"/>
      <c r="D1439" s="2" t="s">
        <v>733</v>
      </c>
      <c r="E1439" s="9" t="s">
        <v>4406</v>
      </c>
      <c r="F1439" s="8" t="s">
        <v>172</v>
      </c>
      <c r="G1439" s="3">
        <f t="shared" si="55"/>
        <v>174.60599999999999</v>
      </c>
      <c r="H1439" s="4">
        <v>41422</v>
      </c>
      <c r="I1439" s="3" t="s">
        <v>1989</v>
      </c>
      <c r="J1439" s="3" t="s">
        <v>176</v>
      </c>
      <c r="K1439" s="10" t="s">
        <v>4685</v>
      </c>
      <c r="L1439" s="3">
        <v>6</v>
      </c>
      <c r="M1439" s="5" t="s">
        <v>180</v>
      </c>
      <c r="N1439" s="5" t="s">
        <v>4745</v>
      </c>
      <c r="O1439" s="85" t="s">
        <v>6789</v>
      </c>
    </row>
    <row r="1440" spans="1:15" s="28" customFormat="1">
      <c r="A1440" s="2" t="s">
        <v>155</v>
      </c>
      <c r="B1440" s="1"/>
      <c r="C1440" s="1"/>
      <c r="D1440" s="2" t="s">
        <v>733</v>
      </c>
      <c r="E1440" s="9" t="s">
        <v>4406</v>
      </c>
      <c r="F1440" s="8" t="s">
        <v>173</v>
      </c>
      <c r="G1440" s="3">
        <f t="shared" si="55"/>
        <v>174.60599999999999</v>
      </c>
      <c r="H1440" s="4">
        <v>41422</v>
      </c>
      <c r="I1440" s="3" t="s">
        <v>1989</v>
      </c>
      <c r="J1440" s="3" t="s">
        <v>177</v>
      </c>
      <c r="K1440" s="10" t="s">
        <v>4685</v>
      </c>
      <c r="L1440" s="3">
        <v>6</v>
      </c>
      <c r="M1440" s="5" t="s">
        <v>180</v>
      </c>
      <c r="N1440" s="5" t="s">
        <v>2625</v>
      </c>
      <c r="O1440" s="85" t="s">
        <v>6790</v>
      </c>
    </row>
    <row r="1441" spans="1:15" s="28" customFormat="1">
      <c r="A1441" s="2" t="s">
        <v>155</v>
      </c>
      <c r="B1441" s="1"/>
      <c r="C1441" s="1"/>
      <c r="D1441" s="2" t="s">
        <v>733</v>
      </c>
      <c r="E1441" s="9" t="s">
        <v>4406</v>
      </c>
      <c r="F1441" s="8" t="s">
        <v>174</v>
      </c>
      <c r="G1441" s="3">
        <f t="shared" si="55"/>
        <v>174.60599999999999</v>
      </c>
      <c r="H1441" s="4">
        <v>41422</v>
      </c>
      <c r="I1441" s="3" t="s">
        <v>1989</v>
      </c>
      <c r="J1441" s="3" t="s">
        <v>178</v>
      </c>
      <c r="K1441" s="10" t="s">
        <v>4685</v>
      </c>
      <c r="L1441" s="3">
        <v>6</v>
      </c>
      <c r="M1441" s="5" t="s">
        <v>180</v>
      </c>
      <c r="N1441" s="5" t="s">
        <v>1992</v>
      </c>
      <c r="O1441" s="85" t="s">
        <v>6791</v>
      </c>
    </row>
    <row r="1442" spans="1:15">
      <c r="A1442" s="2" t="s">
        <v>155</v>
      </c>
      <c r="B1442" s="1"/>
      <c r="C1442" s="1"/>
      <c r="D1442" s="2" t="s">
        <v>733</v>
      </c>
      <c r="E1442" s="9" t="s">
        <v>4406</v>
      </c>
      <c r="F1442" s="8" t="s">
        <v>175</v>
      </c>
      <c r="G1442" s="3">
        <f t="shared" si="55"/>
        <v>203.70699999999999</v>
      </c>
      <c r="H1442" s="4">
        <v>41422</v>
      </c>
      <c r="I1442" s="3" t="s">
        <v>1989</v>
      </c>
      <c r="J1442" s="3" t="s">
        <v>179</v>
      </c>
      <c r="K1442" s="10" t="s">
        <v>4685</v>
      </c>
      <c r="L1442" s="3">
        <v>7</v>
      </c>
      <c r="M1442" s="5" t="s">
        <v>180</v>
      </c>
      <c r="N1442" s="5" t="s">
        <v>1995</v>
      </c>
      <c r="O1442" s="85" t="s">
        <v>6792</v>
      </c>
    </row>
    <row r="1443" spans="1:15" s="28" customFormat="1">
      <c r="A1443" s="2" t="s">
        <v>155</v>
      </c>
      <c r="B1443" s="1"/>
      <c r="C1443" s="1"/>
      <c r="D1443" s="2" t="s">
        <v>733</v>
      </c>
      <c r="E1443" s="9" t="s">
        <v>4406</v>
      </c>
      <c r="F1443" s="8" t="s">
        <v>181</v>
      </c>
      <c r="G1443" s="3">
        <f t="shared" si="55"/>
        <v>174.60599999999999</v>
      </c>
      <c r="H1443" s="4">
        <v>41422</v>
      </c>
      <c r="I1443" s="3" t="s">
        <v>1989</v>
      </c>
      <c r="J1443" s="3" t="s">
        <v>185</v>
      </c>
      <c r="K1443" s="10" t="s">
        <v>4685</v>
      </c>
      <c r="L1443" s="3">
        <v>6</v>
      </c>
      <c r="M1443" s="5" t="s">
        <v>189</v>
      </c>
      <c r="N1443" s="5" t="s">
        <v>4745</v>
      </c>
      <c r="O1443" s="85" t="s">
        <v>6793</v>
      </c>
    </row>
    <row r="1444" spans="1:15" s="28" customFormat="1">
      <c r="A1444" s="2" t="s">
        <v>155</v>
      </c>
      <c r="B1444" s="1"/>
      <c r="C1444" s="1"/>
      <c r="D1444" s="2" t="s">
        <v>733</v>
      </c>
      <c r="E1444" s="9" t="s">
        <v>4406</v>
      </c>
      <c r="F1444" s="8" t="s">
        <v>182</v>
      </c>
      <c r="G1444" s="3">
        <f t="shared" si="55"/>
        <v>174.60599999999999</v>
      </c>
      <c r="H1444" s="4">
        <v>41422</v>
      </c>
      <c r="I1444" s="3" t="s">
        <v>1989</v>
      </c>
      <c r="J1444" s="3" t="s">
        <v>186</v>
      </c>
      <c r="K1444" s="10" t="s">
        <v>4685</v>
      </c>
      <c r="L1444" s="3">
        <v>6</v>
      </c>
      <c r="M1444" s="5" t="s">
        <v>189</v>
      </c>
      <c r="N1444" s="5" t="s">
        <v>2625</v>
      </c>
      <c r="O1444" s="85" t="s">
        <v>6794</v>
      </c>
    </row>
    <row r="1445" spans="1:15">
      <c r="A1445" s="2" t="s">
        <v>155</v>
      </c>
      <c r="B1445" s="1"/>
      <c r="C1445" s="1"/>
      <c r="D1445" s="2" t="s">
        <v>733</v>
      </c>
      <c r="E1445" s="9" t="s">
        <v>4406</v>
      </c>
      <c r="F1445" s="8" t="s">
        <v>183</v>
      </c>
      <c r="G1445" s="3">
        <f t="shared" si="55"/>
        <v>174.60599999999999</v>
      </c>
      <c r="H1445" s="4">
        <v>41422</v>
      </c>
      <c r="I1445" s="3" t="s">
        <v>1989</v>
      </c>
      <c r="J1445" s="3" t="s">
        <v>187</v>
      </c>
      <c r="K1445" s="10" t="s">
        <v>4685</v>
      </c>
      <c r="L1445" s="3">
        <v>6</v>
      </c>
      <c r="M1445" s="5" t="s">
        <v>189</v>
      </c>
      <c r="N1445" s="5" t="s">
        <v>1992</v>
      </c>
      <c r="O1445" s="85" t="s">
        <v>6795</v>
      </c>
    </row>
    <row r="1446" spans="1:15">
      <c r="A1446" s="2" t="s">
        <v>155</v>
      </c>
      <c r="B1446" s="1"/>
      <c r="C1446" s="1"/>
      <c r="D1446" s="2" t="s">
        <v>733</v>
      </c>
      <c r="E1446" s="9" t="s">
        <v>4406</v>
      </c>
      <c r="F1446" s="8" t="s">
        <v>184</v>
      </c>
      <c r="G1446" s="3">
        <f t="shared" si="55"/>
        <v>203.70699999999999</v>
      </c>
      <c r="H1446" s="4">
        <v>41422</v>
      </c>
      <c r="I1446" s="3" t="s">
        <v>1989</v>
      </c>
      <c r="J1446" s="3" t="s">
        <v>188</v>
      </c>
      <c r="K1446" s="10" t="s">
        <v>4685</v>
      </c>
      <c r="L1446" s="3">
        <v>7</v>
      </c>
      <c r="M1446" s="5" t="s">
        <v>189</v>
      </c>
      <c r="N1446" s="5" t="s">
        <v>1995</v>
      </c>
      <c r="O1446" s="83" t="s">
        <v>7616</v>
      </c>
    </row>
    <row r="1447" spans="1:15" s="28" customFormat="1">
      <c r="A1447" s="2" t="s">
        <v>155</v>
      </c>
      <c r="B1447" s="1"/>
      <c r="C1447" s="1"/>
      <c r="D1447" s="2" t="s">
        <v>733</v>
      </c>
      <c r="E1447" s="9" t="s">
        <v>4406</v>
      </c>
      <c r="F1447" s="8" t="s">
        <v>190</v>
      </c>
      <c r="G1447" s="3">
        <f t="shared" si="55"/>
        <v>174.60599999999999</v>
      </c>
      <c r="H1447" s="4">
        <v>41422</v>
      </c>
      <c r="I1447" s="3" t="s">
        <v>1989</v>
      </c>
      <c r="J1447" s="3" t="s">
        <v>194</v>
      </c>
      <c r="K1447" s="10" t="s">
        <v>4685</v>
      </c>
      <c r="L1447" s="3">
        <v>6</v>
      </c>
      <c r="M1447" s="5" t="s">
        <v>198</v>
      </c>
      <c r="N1447" s="5" t="s">
        <v>4745</v>
      </c>
      <c r="O1447" s="83" t="s">
        <v>6796</v>
      </c>
    </row>
    <row r="1448" spans="1:15" s="28" customFormat="1">
      <c r="A1448" s="2" t="s">
        <v>155</v>
      </c>
      <c r="B1448" s="1"/>
      <c r="C1448" s="1"/>
      <c r="D1448" s="2" t="s">
        <v>733</v>
      </c>
      <c r="E1448" s="9" t="s">
        <v>4406</v>
      </c>
      <c r="F1448" s="8" t="s">
        <v>191</v>
      </c>
      <c r="G1448" s="3">
        <f t="shared" si="55"/>
        <v>174.60599999999999</v>
      </c>
      <c r="H1448" s="4">
        <v>41422</v>
      </c>
      <c r="I1448" s="3" t="s">
        <v>1989</v>
      </c>
      <c r="J1448" s="3" t="s">
        <v>195</v>
      </c>
      <c r="K1448" s="10" t="s">
        <v>4685</v>
      </c>
      <c r="L1448" s="3">
        <v>6</v>
      </c>
      <c r="M1448" s="5" t="s">
        <v>198</v>
      </c>
      <c r="N1448" s="5" t="s">
        <v>2625</v>
      </c>
      <c r="O1448" s="83" t="s">
        <v>7617</v>
      </c>
    </row>
    <row r="1449" spans="1:15" s="28" customFormat="1">
      <c r="A1449" s="2" t="s">
        <v>155</v>
      </c>
      <c r="B1449" s="1"/>
      <c r="C1449" s="1"/>
      <c r="D1449" s="2" t="s">
        <v>733</v>
      </c>
      <c r="E1449" s="9" t="s">
        <v>4406</v>
      </c>
      <c r="F1449" s="8" t="s">
        <v>192</v>
      </c>
      <c r="G1449" s="3">
        <f t="shared" si="55"/>
        <v>174.60599999999999</v>
      </c>
      <c r="H1449" s="4">
        <v>41422</v>
      </c>
      <c r="I1449" s="3" t="s">
        <v>1989</v>
      </c>
      <c r="J1449" s="3" t="s">
        <v>196</v>
      </c>
      <c r="K1449" s="10" t="s">
        <v>4685</v>
      </c>
      <c r="L1449" s="3">
        <v>6</v>
      </c>
      <c r="M1449" s="5" t="s">
        <v>198</v>
      </c>
      <c r="N1449" s="5" t="s">
        <v>1992</v>
      </c>
      <c r="O1449" s="83" t="s">
        <v>7618</v>
      </c>
    </row>
    <row r="1450" spans="1:15">
      <c r="A1450" s="2" t="s">
        <v>155</v>
      </c>
      <c r="B1450" s="1"/>
      <c r="C1450" s="1"/>
      <c r="D1450" s="2" t="s">
        <v>733</v>
      </c>
      <c r="E1450" s="9" t="s">
        <v>4406</v>
      </c>
      <c r="F1450" s="8" t="s">
        <v>193</v>
      </c>
      <c r="G1450" s="3">
        <f t="shared" si="55"/>
        <v>203.70699999999999</v>
      </c>
      <c r="H1450" s="4">
        <v>41422</v>
      </c>
      <c r="I1450" s="3" t="s">
        <v>1989</v>
      </c>
      <c r="J1450" s="3" t="s">
        <v>197</v>
      </c>
      <c r="K1450" s="10" t="s">
        <v>4685</v>
      </c>
      <c r="L1450" s="3">
        <v>7</v>
      </c>
      <c r="M1450" s="5" t="s">
        <v>198</v>
      </c>
      <c r="N1450" s="5" t="s">
        <v>1995</v>
      </c>
      <c r="O1450" s="83" t="s">
        <v>6797</v>
      </c>
    </row>
    <row r="1451" spans="1:15">
      <c r="A1451" s="2" t="s">
        <v>155</v>
      </c>
      <c r="B1451" s="1"/>
      <c r="C1451" s="1"/>
      <c r="D1451" s="2" t="s">
        <v>733</v>
      </c>
      <c r="E1451" s="9" t="s">
        <v>4406</v>
      </c>
      <c r="F1451" s="8" t="s">
        <v>199</v>
      </c>
      <c r="G1451" s="3">
        <f t="shared" si="55"/>
        <v>174.60599999999999</v>
      </c>
      <c r="H1451" s="4">
        <v>41422</v>
      </c>
      <c r="I1451" s="3" t="s">
        <v>1989</v>
      </c>
      <c r="J1451" s="3" t="s">
        <v>203</v>
      </c>
      <c r="K1451" s="10" t="s">
        <v>4685</v>
      </c>
      <c r="L1451" s="3">
        <v>6</v>
      </c>
      <c r="M1451" s="5" t="s">
        <v>208</v>
      </c>
      <c r="N1451" s="5" t="s">
        <v>4745</v>
      </c>
      <c r="O1451" s="85" t="s">
        <v>7619</v>
      </c>
    </row>
    <row r="1452" spans="1:15" s="28" customFormat="1">
      <c r="A1452" s="2" t="s">
        <v>155</v>
      </c>
      <c r="B1452" s="1"/>
      <c r="C1452" s="1"/>
      <c r="D1452" s="2" t="s">
        <v>733</v>
      </c>
      <c r="E1452" s="9" t="s">
        <v>4406</v>
      </c>
      <c r="F1452" s="8" t="s">
        <v>200</v>
      </c>
      <c r="G1452" s="3">
        <f t="shared" si="55"/>
        <v>174.60599999999999</v>
      </c>
      <c r="H1452" s="4">
        <v>41422</v>
      </c>
      <c r="I1452" s="3" t="s">
        <v>1989</v>
      </c>
      <c r="J1452" s="3" t="s">
        <v>204</v>
      </c>
      <c r="K1452" s="10" t="s">
        <v>4685</v>
      </c>
      <c r="L1452" s="3">
        <v>6</v>
      </c>
      <c r="M1452" s="5" t="s">
        <v>207</v>
      </c>
      <c r="N1452" s="5" t="s">
        <v>2625</v>
      </c>
      <c r="O1452" s="85" t="s">
        <v>7620</v>
      </c>
    </row>
    <row r="1453" spans="1:15" s="28" customFormat="1">
      <c r="A1453" s="2" t="s">
        <v>155</v>
      </c>
      <c r="B1453" s="1"/>
      <c r="C1453" s="1"/>
      <c r="D1453" s="2" t="s">
        <v>733</v>
      </c>
      <c r="E1453" s="9" t="s">
        <v>4406</v>
      </c>
      <c r="F1453" s="8" t="s">
        <v>201</v>
      </c>
      <c r="G1453" s="3">
        <f t="shared" si="55"/>
        <v>174.60599999999999</v>
      </c>
      <c r="H1453" s="4">
        <v>41422</v>
      </c>
      <c r="I1453" s="3" t="s">
        <v>1989</v>
      </c>
      <c r="J1453" s="3" t="s">
        <v>205</v>
      </c>
      <c r="K1453" s="10" t="s">
        <v>4685</v>
      </c>
      <c r="L1453" s="3">
        <v>6</v>
      </c>
      <c r="M1453" s="5" t="s">
        <v>207</v>
      </c>
      <c r="N1453" s="5" t="s">
        <v>1992</v>
      </c>
      <c r="O1453" s="85" t="s">
        <v>7621</v>
      </c>
    </row>
    <row r="1454" spans="1:15" s="28" customFormat="1">
      <c r="A1454" s="2" t="s">
        <v>155</v>
      </c>
      <c r="B1454" s="1"/>
      <c r="C1454" s="1"/>
      <c r="D1454" s="2" t="s">
        <v>733</v>
      </c>
      <c r="E1454" s="9" t="s">
        <v>4406</v>
      </c>
      <c r="F1454" s="8" t="s">
        <v>202</v>
      </c>
      <c r="G1454" s="3">
        <f t="shared" si="55"/>
        <v>203.70699999999999</v>
      </c>
      <c r="H1454" s="4">
        <v>41422</v>
      </c>
      <c r="I1454" s="3" t="s">
        <v>1989</v>
      </c>
      <c r="J1454" s="3" t="s">
        <v>206</v>
      </c>
      <c r="K1454" s="10" t="s">
        <v>4685</v>
      </c>
      <c r="L1454" s="3">
        <v>7</v>
      </c>
      <c r="M1454" s="5" t="s">
        <v>207</v>
      </c>
      <c r="N1454" s="5" t="s">
        <v>1995</v>
      </c>
      <c r="O1454" s="83" t="s">
        <v>6798</v>
      </c>
    </row>
    <row r="1455" spans="1:15">
      <c r="A1455" s="2" t="s">
        <v>155</v>
      </c>
      <c r="B1455" s="1"/>
      <c r="C1455" s="1"/>
      <c r="D1455" s="2" t="s">
        <v>733</v>
      </c>
      <c r="E1455" s="9" t="s">
        <v>4406</v>
      </c>
      <c r="F1455" s="8" t="s">
        <v>209</v>
      </c>
      <c r="G1455" s="3">
        <f t="shared" si="55"/>
        <v>174.60599999999999</v>
      </c>
      <c r="H1455" s="4">
        <v>41422</v>
      </c>
      <c r="I1455" s="3" t="s">
        <v>1989</v>
      </c>
      <c r="J1455" s="3" t="s">
        <v>213</v>
      </c>
      <c r="K1455" s="10" t="s">
        <v>4685</v>
      </c>
      <c r="L1455" s="3">
        <v>6</v>
      </c>
      <c r="M1455" s="5" t="s">
        <v>217</v>
      </c>
      <c r="N1455" s="5" t="s">
        <v>4745</v>
      </c>
      <c r="O1455" s="85" t="s">
        <v>7622</v>
      </c>
    </row>
    <row r="1456" spans="1:15">
      <c r="A1456" s="2" t="s">
        <v>155</v>
      </c>
      <c r="B1456" s="1"/>
      <c r="C1456" s="1"/>
      <c r="D1456" s="2" t="s">
        <v>733</v>
      </c>
      <c r="E1456" s="9" t="s">
        <v>4406</v>
      </c>
      <c r="F1456" s="8" t="s">
        <v>210</v>
      </c>
      <c r="G1456" s="3">
        <f t="shared" si="55"/>
        <v>174.60599999999999</v>
      </c>
      <c r="H1456" s="4">
        <v>41422</v>
      </c>
      <c r="I1456" s="3" t="s">
        <v>1989</v>
      </c>
      <c r="J1456" s="3" t="s">
        <v>214</v>
      </c>
      <c r="K1456" s="10" t="s">
        <v>4685</v>
      </c>
      <c r="L1456" s="3">
        <v>6</v>
      </c>
      <c r="M1456" s="5" t="s">
        <v>217</v>
      </c>
      <c r="N1456" s="5" t="s">
        <v>2625</v>
      </c>
      <c r="O1456" s="85" t="s">
        <v>7623</v>
      </c>
    </row>
    <row r="1457" spans="1:15" s="28" customFormat="1">
      <c r="A1457" s="2" t="s">
        <v>155</v>
      </c>
      <c r="B1457" s="1"/>
      <c r="C1457" s="1"/>
      <c r="D1457" s="2" t="s">
        <v>733</v>
      </c>
      <c r="E1457" s="9" t="s">
        <v>4406</v>
      </c>
      <c r="F1457" s="8" t="s">
        <v>211</v>
      </c>
      <c r="G1457" s="3">
        <f t="shared" si="55"/>
        <v>174.60599999999999</v>
      </c>
      <c r="H1457" s="4">
        <v>41422</v>
      </c>
      <c r="I1457" s="3" t="s">
        <v>1989</v>
      </c>
      <c r="J1457" s="3" t="s">
        <v>215</v>
      </c>
      <c r="K1457" s="10" t="s">
        <v>4685</v>
      </c>
      <c r="L1457" s="3">
        <v>6</v>
      </c>
      <c r="M1457" s="5" t="s">
        <v>217</v>
      </c>
      <c r="N1457" s="5" t="s">
        <v>1992</v>
      </c>
      <c r="O1457" s="83" t="s">
        <v>6799</v>
      </c>
    </row>
    <row r="1458" spans="1:15">
      <c r="A1458" s="2" t="s">
        <v>155</v>
      </c>
      <c r="B1458" s="1"/>
      <c r="C1458" s="1"/>
      <c r="D1458" s="2" t="s">
        <v>733</v>
      </c>
      <c r="E1458" s="9" t="s">
        <v>4406</v>
      </c>
      <c r="F1458" s="8" t="s">
        <v>212</v>
      </c>
      <c r="G1458" s="3">
        <f t="shared" si="55"/>
        <v>203.70699999999999</v>
      </c>
      <c r="H1458" s="4">
        <v>41422</v>
      </c>
      <c r="I1458" s="3" t="s">
        <v>1989</v>
      </c>
      <c r="J1458" s="3" t="s">
        <v>216</v>
      </c>
      <c r="K1458" s="10" t="s">
        <v>4685</v>
      </c>
      <c r="L1458" s="3">
        <v>7</v>
      </c>
      <c r="M1458" s="5" t="s">
        <v>217</v>
      </c>
      <c r="N1458" s="5" t="s">
        <v>1995</v>
      </c>
      <c r="O1458" s="83" t="s">
        <v>6800</v>
      </c>
    </row>
    <row r="1459" spans="1:15">
      <c r="A1459" s="2" t="s">
        <v>155</v>
      </c>
      <c r="B1459" s="1"/>
      <c r="C1459" s="1"/>
      <c r="D1459" s="2" t="s">
        <v>733</v>
      </c>
      <c r="E1459" s="9" t="s">
        <v>4406</v>
      </c>
      <c r="F1459" s="8" t="s">
        <v>218</v>
      </c>
      <c r="G1459" s="3">
        <f t="shared" si="55"/>
        <v>174.60599999999999</v>
      </c>
      <c r="H1459" s="4">
        <v>41422</v>
      </c>
      <c r="I1459" s="3" t="s">
        <v>1989</v>
      </c>
      <c r="J1459" s="3" t="s">
        <v>222</v>
      </c>
      <c r="K1459" s="10" t="s">
        <v>4685</v>
      </c>
      <c r="L1459" s="3">
        <v>6</v>
      </c>
      <c r="M1459" s="5" t="s">
        <v>226</v>
      </c>
      <c r="N1459" s="5" t="s">
        <v>4745</v>
      </c>
      <c r="O1459" s="83" t="s">
        <v>6801</v>
      </c>
    </row>
    <row r="1460" spans="1:15">
      <c r="A1460" s="2" t="s">
        <v>155</v>
      </c>
      <c r="B1460" s="1"/>
      <c r="C1460" s="1"/>
      <c r="D1460" s="2" t="s">
        <v>733</v>
      </c>
      <c r="E1460" s="9" t="s">
        <v>4406</v>
      </c>
      <c r="F1460" s="8" t="s">
        <v>219</v>
      </c>
      <c r="G1460" s="3">
        <f t="shared" si="55"/>
        <v>174.60599999999999</v>
      </c>
      <c r="H1460" s="4">
        <v>41422</v>
      </c>
      <c r="I1460" s="3" t="s">
        <v>1989</v>
      </c>
      <c r="J1460" s="3" t="s">
        <v>223</v>
      </c>
      <c r="K1460" s="10" t="s">
        <v>4685</v>
      </c>
      <c r="L1460" s="3">
        <v>6</v>
      </c>
      <c r="M1460" s="5" t="s">
        <v>226</v>
      </c>
      <c r="N1460" s="5" t="s">
        <v>2625</v>
      </c>
      <c r="O1460" s="83" t="s">
        <v>7624</v>
      </c>
    </row>
    <row r="1461" spans="1:15">
      <c r="A1461" s="2" t="s">
        <v>155</v>
      </c>
      <c r="B1461" s="1"/>
      <c r="C1461" s="1"/>
      <c r="D1461" s="2" t="s">
        <v>733</v>
      </c>
      <c r="E1461" s="9" t="s">
        <v>4406</v>
      </c>
      <c r="F1461" s="8" t="s">
        <v>220</v>
      </c>
      <c r="G1461" s="3">
        <f t="shared" si="55"/>
        <v>174.60599999999999</v>
      </c>
      <c r="H1461" s="4">
        <v>41422</v>
      </c>
      <c r="I1461" s="3" t="s">
        <v>1989</v>
      </c>
      <c r="J1461" s="3" t="s">
        <v>224</v>
      </c>
      <c r="K1461" s="10" t="s">
        <v>4685</v>
      </c>
      <c r="L1461" s="3">
        <v>6</v>
      </c>
      <c r="M1461" s="5" t="s">
        <v>226</v>
      </c>
      <c r="N1461" s="5" t="s">
        <v>1992</v>
      </c>
      <c r="O1461" s="85" t="s">
        <v>6802</v>
      </c>
    </row>
    <row r="1462" spans="1:15" s="28" customFormat="1">
      <c r="A1462" s="2" t="s">
        <v>155</v>
      </c>
      <c r="B1462" s="1"/>
      <c r="C1462" s="1"/>
      <c r="D1462" s="2" t="s">
        <v>733</v>
      </c>
      <c r="E1462" s="9" t="s">
        <v>4406</v>
      </c>
      <c r="F1462" s="8" t="s">
        <v>221</v>
      </c>
      <c r="G1462" s="3">
        <f t="shared" si="55"/>
        <v>203.70699999999999</v>
      </c>
      <c r="H1462" s="4">
        <v>41422</v>
      </c>
      <c r="I1462" s="3" t="s">
        <v>1989</v>
      </c>
      <c r="J1462" s="3" t="s">
        <v>225</v>
      </c>
      <c r="K1462" s="10" t="s">
        <v>4685</v>
      </c>
      <c r="L1462" s="3">
        <v>7</v>
      </c>
      <c r="M1462" s="5" t="s">
        <v>226</v>
      </c>
      <c r="N1462" s="5" t="s">
        <v>1995</v>
      </c>
      <c r="O1462" s="85" t="s">
        <v>6803</v>
      </c>
    </row>
    <row r="1463" spans="1:15" s="28" customFormat="1">
      <c r="A1463" s="2" t="s">
        <v>155</v>
      </c>
      <c r="B1463" s="1"/>
      <c r="C1463" s="1"/>
      <c r="D1463" s="2" t="s">
        <v>733</v>
      </c>
      <c r="E1463" s="9" t="s">
        <v>4406</v>
      </c>
      <c r="F1463" s="8" t="s">
        <v>227</v>
      </c>
      <c r="G1463" s="3">
        <f t="shared" si="55"/>
        <v>174.60599999999999</v>
      </c>
      <c r="H1463" s="4">
        <v>41422</v>
      </c>
      <c r="I1463" s="3" t="s">
        <v>1989</v>
      </c>
      <c r="J1463" s="3" t="s">
        <v>231</v>
      </c>
      <c r="K1463" s="10" t="s">
        <v>4685</v>
      </c>
      <c r="L1463" s="3">
        <v>6</v>
      </c>
      <c r="M1463" s="5" t="s">
        <v>235</v>
      </c>
      <c r="N1463" s="5" t="s">
        <v>4745</v>
      </c>
      <c r="O1463" s="85" t="s">
        <v>6804</v>
      </c>
    </row>
    <row r="1464" spans="1:15" s="28" customFormat="1">
      <c r="A1464" s="2" t="s">
        <v>155</v>
      </c>
      <c r="B1464" s="1"/>
      <c r="C1464" s="1"/>
      <c r="D1464" s="2" t="s">
        <v>733</v>
      </c>
      <c r="E1464" s="9" t="s">
        <v>4406</v>
      </c>
      <c r="F1464" s="8" t="s">
        <v>228</v>
      </c>
      <c r="G1464" s="3">
        <f t="shared" si="55"/>
        <v>174.60599999999999</v>
      </c>
      <c r="H1464" s="4">
        <v>41422</v>
      </c>
      <c r="I1464" s="3" t="s">
        <v>1989</v>
      </c>
      <c r="J1464" s="3" t="s">
        <v>232</v>
      </c>
      <c r="K1464" s="10" t="s">
        <v>4685</v>
      </c>
      <c r="L1464" s="3">
        <v>6</v>
      </c>
      <c r="M1464" s="5" t="s">
        <v>235</v>
      </c>
      <c r="N1464" s="5" t="s">
        <v>2625</v>
      </c>
      <c r="O1464" s="85" t="s">
        <v>6805</v>
      </c>
    </row>
    <row r="1465" spans="1:15" s="28" customFormat="1">
      <c r="A1465" s="2" t="s">
        <v>155</v>
      </c>
      <c r="B1465" s="1"/>
      <c r="C1465" s="1"/>
      <c r="D1465" s="2" t="s">
        <v>733</v>
      </c>
      <c r="E1465" s="9" t="s">
        <v>4406</v>
      </c>
      <c r="F1465" s="8" t="s">
        <v>229</v>
      </c>
      <c r="G1465" s="3">
        <f t="shared" si="55"/>
        <v>174.60599999999999</v>
      </c>
      <c r="H1465" s="4">
        <v>41422</v>
      </c>
      <c r="I1465" s="3" t="s">
        <v>1989</v>
      </c>
      <c r="J1465" s="3" t="s">
        <v>233</v>
      </c>
      <c r="K1465" s="10" t="s">
        <v>4685</v>
      </c>
      <c r="L1465" s="3">
        <v>6</v>
      </c>
      <c r="M1465" s="5" t="s">
        <v>235</v>
      </c>
      <c r="N1465" s="5" t="s">
        <v>1992</v>
      </c>
      <c r="O1465" s="85" t="s">
        <v>7625</v>
      </c>
    </row>
    <row r="1466" spans="1:15" s="28" customFormat="1">
      <c r="A1466" s="2" t="s">
        <v>155</v>
      </c>
      <c r="B1466" s="1"/>
      <c r="C1466" s="1"/>
      <c r="D1466" s="2" t="s">
        <v>733</v>
      </c>
      <c r="E1466" s="9" t="s">
        <v>4406</v>
      </c>
      <c r="F1466" s="8" t="s">
        <v>230</v>
      </c>
      <c r="G1466" s="3">
        <f t="shared" si="55"/>
        <v>203.70699999999999</v>
      </c>
      <c r="H1466" s="4">
        <v>41422</v>
      </c>
      <c r="I1466" s="3" t="s">
        <v>1989</v>
      </c>
      <c r="J1466" s="3" t="s">
        <v>234</v>
      </c>
      <c r="K1466" s="10" t="s">
        <v>4685</v>
      </c>
      <c r="L1466" s="3">
        <v>7</v>
      </c>
      <c r="M1466" s="5" t="s">
        <v>235</v>
      </c>
      <c r="N1466" s="5" t="s">
        <v>1995</v>
      </c>
      <c r="O1466" s="85" t="s">
        <v>7626</v>
      </c>
    </row>
    <row r="1467" spans="1:15" s="28" customFormat="1">
      <c r="A1467" s="2" t="s">
        <v>155</v>
      </c>
      <c r="B1467" s="1"/>
      <c r="C1467" s="1"/>
      <c r="D1467" s="2" t="s">
        <v>733</v>
      </c>
      <c r="E1467" s="9" t="s">
        <v>4406</v>
      </c>
      <c r="F1467" s="8" t="s">
        <v>236</v>
      </c>
      <c r="G1467" s="3">
        <f t="shared" si="55"/>
        <v>174.60599999999999</v>
      </c>
      <c r="H1467" s="4">
        <v>41422</v>
      </c>
      <c r="I1467" s="3" t="s">
        <v>1989</v>
      </c>
      <c r="J1467" s="3" t="s">
        <v>239</v>
      </c>
      <c r="K1467" s="10" t="s">
        <v>4685</v>
      </c>
      <c r="L1467" s="3">
        <v>6</v>
      </c>
      <c r="M1467" s="5" t="s">
        <v>243</v>
      </c>
      <c r="N1467" s="5" t="s">
        <v>4745</v>
      </c>
      <c r="O1467" s="85" t="s">
        <v>7627</v>
      </c>
    </row>
    <row r="1468" spans="1:15" s="28" customFormat="1">
      <c r="A1468" s="2" t="s">
        <v>155</v>
      </c>
      <c r="B1468" s="1"/>
      <c r="C1468" s="1"/>
      <c r="D1468" s="2" t="s">
        <v>733</v>
      </c>
      <c r="E1468" s="9" t="s">
        <v>4406</v>
      </c>
      <c r="F1468" s="8" t="s">
        <v>237</v>
      </c>
      <c r="G1468" s="3">
        <f t="shared" si="55"/>
        <v>174.60599999999999</v>
      </c>
      <c r="H1468" s="4">
        <v>41422</v>
      </c>
      <c r="I1468" s="3" t="s">
        <v>1989</v>
      </c>
      <c r="J1468" s="3" t="s">
        <v>240</v>
      </c>
      <c r="K1468" s="10" t="s">
        <v>4685</v>
      </c>
      <c r="L1468" s="3">
        <v>6</v>
      </c>
      <c r="M1468" s="5" t="s">
        <v>243</v>
      </c>
      <c r="N1468" s="5" t="s">
        <v>2625</v>
      </c>
      <c r="O1468" s="83" t="s">
        <v>6806</v>
      </c>
    </row>
    <row r="1469" spans="1:15" s="28" customFormat="1">
      <c r="A1469" s="2" t="s">
        <v>155</v>
      </c>
      <c r="B1469" s="1"/>
      <c r="C1469" s="1"/>
      <c r="D1469" s="2" t="s">
        <v>733</v>
      </c>
      <c r="E1469" s="9" t="s">
        <v>4406</v>
      </c>
      <c r="F1469" s="8" t="s">
        <v>238</v>
      </c>
      <c r="G1469" s="3">
        <f t="shared" si="55"/>
        <v>174.60599999999999</v>
      </c>
      <c r="H1469" s="4">
        <v>41422</v>
      </c>
      <c r="I1469" s="3" t="s">
        <v>1989</v>
      </c>
      <c r="J1469" s="3" t="s">
        <v>241</v>
      </c>
      <c r="K1469" s="10" t="s">
        <v>268</v>
      </c>
      <c r="L1469" s="3">
        <v>6</v>
      </c>
      <c r="M1469" s="5" t="s">
        <v>243</v>
      </c>
      <c r="N1469" s="5" t="s">
        <v>1992</v>
      </c>
      <c r="O1469" s="85" t="s">
        <v>7628</v>
      </c>
    </row>
    <row r="1470" spans="1:15" s="28" customFormat="1">
      <c r="A1470" s="2" t="s">
        <v>371</v>
      </c>
      <c r="B1470" s="1"/>
      <c r="C1470" s="1"/>
      <c r="D1470" s="2" t="s">
        <v>372</v>
      </c>
      <c r="E1470" s="2" t="s">
        <v>272</v>
      </c>
      <c r="F1470" s="1" t="s">
        <v>376</v>
      </c>
      <c r="G1470" s="3">
        <f>18.708*L1470</f>
        <v>243.20399999999998</v>
      </c>
      <c r="H1470" s="4">
        <v>41423</v>
      </c>
      <c r="I1470" s="3" t="s">
        <v>373</v>
      </c>
      <c r="J1470" s="3" t="s">
        <v>6540</v>
      </c>
      <c r="K1470" s="3" t="s">
        <v>4685</v>
      </c>
      <c r="L1470" s="3">
        <v>13</v>
      </c>
      <c r="M1470" s="5" t="s">
        <v>375</v>
      </c>
      <c r="N1470" s="5" t="s">
        <v>4218</v>
      </c>
      <c r="O1470" s="85" t="s">
        <v>375</v>
      </c>
    </row>
    <row r="1471" spans="1:15" s="28" customFormat="1">
      <c r="A1471" s="2" t="s">
        <v>397</v>
      </c>
      <c r="B1471" s="29" t="s">
        <v>381</v>
      </c>
      <c r="C1471" s="29"/>
      <c r="D1471" s="2" t="s">
        <v>2292</v>
      </c>
      <c r="E1471" s="2" t="s">
        <v>4664</v>
      </c>
      <c r="F1471" s="1" t="s">
        <v>378</v>
      </c>
      <c r="G1471" s="3">
        <f t="shared" ref="G1471:G1479" si="56">17.712*L1471</f>
        <v>53.135999999999996</v>
      </c>
      <c r="H1471" s="4">
        <v>41423</v>
      </c>
      <c r="I1471" s="3" t="s">
        <v>373</v>
      </c>
      <c r="J1471" s="3" t="s">
        <v>380</v>
      </c>
      <c r="K1471" s="3" t="s">
        <v>4685</v>
      </c>
      <c r="L1471" s="3">
        <v>3</v>
      </c>
      <c r="M1471" s="5" t="s">
        <v>2304</v>
      </c>
      <c r="N1471" s="5" t="s">
        <v>382</v>
      </c>
      <c r="O1471" s="85" t="s">
        <v>6692</v>
      </c>
    </row>
    <row r="1472" spans="1:15" s="28" customFormat="1">
      <c r="A1472" s="2" t="s">
        <v>377</v>
      </c>
      <c r="B1472" s="1"/>
      <c r="C1472" s="1"/>
      <c r="D1472" s="2" t="s">
        <v>2292</v>
      </c>
      <c r="E1472" s="2" t="s">
        <v>4664</v>
      </c>
      <c r="F1472" s="1" t="s">
        <v>385</v>
      </c>
      <c r="G1472" s="3">
        <f t="shared" si="56"/>
        <v>212.54399999999998</v>
      </c>
      <c r="H1472" s="4">
        <v>41423</v>
      </c>
      <c r="I1472" s="3" t="s">
        <v>793</v>
      </c>
      <c r="J1472" s="3" t="s">
        <v>386</v>
      </c>
      <c r="K1472" s="3" t="s">
        <v>4685</v>
      </c>
      <c r="L1472" s="3">
        <v>12</v>
      </c>
      <c r="M1472" s="5" t="s">
        <v>398</v>
      </c>
      <c r="N1472" s="5" t="s">
        <v>4761</v>
      </c>
      <c r="O1472" s="85" t="s">
        <v>398</v>
      </c>
    </row>
    <row r="1473" spans="1:15">
      <c r="A1473" s="2" t="s">
        <v>377</v>
      </c>
      <c r="B1473" s="1"/>
      <c r="C1473" s="1"/>
      <c r="D1473" s="2" t="s">
        <v>2292</v>
      </c>
      <c r="E1473" s="2" t="s">
        <v>4664</v>
      </c>
      <c r="F1473" s="1" t="s">
        <v>387</v>
      </c>
      <c r="G1473" s="3">
        <f t="shared" si="56"/>
        <v>230.256</v>
      </c>
      <c r="H1473" s="4">
        <v>41423</v>
      </c>
      <c r="I1473" s="3" t="s">
        <v>2831</v>
      </c>
      <c r="J1473" s="3" t="s">
        <v>388</v>
      </c>
      <c r="K1473" s="3" t="s">
        <v>4685</v>
      </c>
      <c r="L1473" s="3">
        <v>13</v>
      </c>
      <c r="M1473" s="5" t="s">
        <v>398</v>
      </c>
      <c r="N1473" s="5" t="s">
        <v>4757</v>
      </c>
      <c r="O1473" s="85" t="s">
        <v>6693</v>
      </c>
    </row>
    <row r="1474" spans="1:15">
      <c r="A1474" s="2" t="s">
        <v>377</v>
      </c>
      <c r="B1474" s="1"/>
      <c r="C1474" s="1"/>
      <c r="D1474" s="2" t="s">
        <v>2292</v>
      </c>
      <c r="E1474" s="2" t="s">
        <v>4664</v>
      </c>
      <c r="F1474" s="1" t="s">
        <v>400</v>
      </c>
      <c r="G1474" s="3">
        <f t="shared" si="56"/>
        <v>212.54399999999998</v>
      </c>
      <c r="H1474" s="4">
        <v>41423</v>
      </c>
      <c r="I1474" s="3" t="s">
        <v>793</v>
      </c>
      <c r="J1474" s="3" t="s">
        <v>389</v>
      </c>
      <c r="K1474" s="3" t="s">
        <v>4685</v>
      </c>
      <c r="L1474" s="3">
        <v>12</v>
      </c>
      <c r="M1474" s="5" t="s">
        <v>399</v>
      </c>
      <c r="N1474" s="5" t="s">
        <v>4761</v>
      </c>
      <c r="O1474" s="85" t="s">
        <v>399</v>
      </c>
    </row>
    <row r="1475" spans="1:15" s="28" customFormat="1">
      <c r="A1475" s="2" t="s">
        <v>377</v>
      </c>
      <c r="B1475" s="1"/>
      <c r="C1475" s="1"/>
      <c r="D1475" s="2" t="s">
        <v>2292</v>
      </c>
      <c r="E1475" s="2" t="s">
        <v>4664</v>
      </c>
      <c r="F1475" s="1" t="s">
        <v>390</v>
      </c>
      <c r="G1475" s="3">
        <f t="shared" si="56"/>
        <v>230.256</v>
      </c>
      <c r="H1475" s="4">
        <v>41423</v>
      </c>
      <c r="I1475" s="3" t="s">
        <v>2831</v>
      </c>
      <c r="J1475" s="3" t="s">
        <v>391</v>
      </c>
      <c r="K1475" s="3" t="s">
        <v>4685</v>
      </c>
      <c r="L1475" s="3">
        <v>13</v>
      </c>
      <c r="M1475" s="5" t="s">
        <v>399</v>
      </c>
      <c r="N1475" s="5" t="s">
        <v>4757</v>
      </c>
      <c r="O1475" s="85" t="s">
        <v>6694</v>
      </c>
    </row>
    <row r="1476" spans="1:15" s="28" customFormat="1">
      <c r="A1476" s="2" t="s">
        <v>397</v>
      </c>
      <c r="B1476" s="1"/>
      <c r="C1476" s="1"/>
      <c r="D1476" s="2" t="s">
        <v>2292</v>
      </c>
      <c r="E1476" s="2" t="s">
        <v>4664</v>
      </c>
      <c r="F1476" s="1" t="s">
        <v>402</v>
      </c>
      <c r="G1476" s="3">
        <f t="shared" si="56"/>
        <v>212.54399999999998</v>
      </c>
      <c r="H1476" s="4">
        <v>41423</v>
      </c>
      <c r="I1476" s="3" t="s">
        <v>373</v>
      </c>
      <c r="J1476" s="3" t="s">
        <v>392</v>
      </c>
      <c r="K1476" s="3" t="s">
        <v>4685</v>
      </c>
      <c r="L1476" s="3">
        <v>12</v>
      </c>
      <c r="M1476" s="5" t="s">
        <v>401</v>
      </c>
      <c r="N1476" s="5" t="s">
        <v>4761</v>
      </c>
      <c r="O1476" s="85" t="s">
        <v>401</v>
      </c>
    </row>
    <row r="1477" spans="1:15" s="28" customFormat="1">
      <c r="A1477" s="2" t="s">
        <v>377</v>
      </c>
      <c r="B1477" s="1"/>
      <c r="C1477" s="1"/>
      <c r="D1477" s="2" t="s">
        <v>2292</v>
      </c>
      <c r="E1477" s="2" t="s">
        <v>4664</v>
      </c>
      <c r="F1477" s="1" t="s">
        <v>403</v>
      </c>
      <c r="G1477" s="3">
        <f t="shared" si="56"/>
        <v>230.256</v>
      </c>
      <c r="H1477" s="4">
        <v>41423</v>
      </c>
      <c r="I1477" s="3" t="s">
        <v>2831</v>
      </c>
      <c r="J1477" s="3" t="s">
        <v>393</v>
      </c>
      <c r="K1477" s="3" t="s">
        <v>4685</v>
      </c>
      <c r="L1477" s="3">
        <v>13</v>
      </c>
      <c r="M1477" s="5" t="s">
        <v>401</v>
      </c>
      <c r="N1477" s="5" t="s">
        <v>4757</v>
      </c>
      <c r="O1477" s="85" t="s">
        <v>6695</v>
      </c>
    </row>
    <row r="1478" spans="1:15">
      <c r="A1478" s="2" t="s">
        <v>8024</v>
      </c>
      <c r="B1478" s="1"/>
      <c r="C1478" s="1"/>
      <c r="D1478" s="2" t="s">
        <v>2292</v>
      </c>
      <c r="E1478" s="2" t="s">
        <v>4664</v>
      </c>
      <c r="F1478" s="1" t="s">
        <v>394</v>
      </c>
      <c r="G1478" s="3">
        <f t="shared" si="56"/>
        <v>177.12</v>
      </c>
      <c r="H1478" s="4">
        <v>41423</v>
      </c>
      <c r="I1478" s="3" t="s">
        <v>793</v>
      </c>
      <c r="J1478" s="3" t="s">
        <v>395</v>
      </c>
      <c r="K1478" s="3" t="s">
        <v>4685</v>
      </c>
      <c r="L1478" s="3">
        <v>10</v>
      </c>
      <c r="M1478" s="5" t="s">
        <v>404</v>
      </c>
      <c r="N1478" s="5" t="s">
        <v>2296</v>
      </c>
      <c r="O1478" s="85" t="s">
        <v>404</v>
      </c>
    </row>
    <row r="1479" spans="1:15">
      <c r="A1479" s="2" t="s">
        <v>377</v>
      </c>
      <c r="B1479" s="1"/>
      <c r="C1479" s="1"/>
      <c r="D1479" s="2" t="s">
        <v>2292</v>
      </c>
      <c r="E1479" s="2" t="s">
        <v>4664</v>
      </c>
      <c r="F1479" s="1" t="s">
        <v>396</v>
      </c>
      <c r="G1479" s="3">
        <f t="shared" si="56"/>
        <v>194.83199999999999</v>
      </c>
      <c r="H1479" s="4">
        <v>41423</v>
      </c>
      <c r="I1479" s="3" t="s">
        <v>7826</v>
      </c>
      <c r="J1479" s="3" t="s">
        <v>7827</v>
      </c>
      <c r="K1479" s="3" t="s">
        <v>4685</v>
      </c>
      <c r="L1479" s="3">
        <v>11</v>
      </c>
      <c r="M1479" s="5" t="s">
        <v>404</v>
      </c>
      <c r="N1479" s="5" t="s">
        <v>5024</v>
      </c>
      <c r="O1479" s="85" t="s">
        <v>6696</v>
      </c>
    </row>
    <row r="1480" spans="1:15" s="28" customFormat="1">
      <c r="A1480" s="2" t="s">
        <v>410</v>
      </c>
      <c r="B1480" s="1"/>
      <c r="C1480" s="1"/>
      <c r="D1480" s="2" t="s">
        <v>3470</v>
      </c>
      <c r="E1480" s="2" t="s">
        <v>4664</v>
      </c>
      <c r="F1480" s="1" t="s">
        <v>407</v>
      </c>
      <c r="G1480" s="3">
        <f t="shared" ref="G1480:G1485" si="57">17.498*L1480</f>
        <v>52.494</v>
      </c>
      <c r="H1480" s="4">
        <v>41423</v>
      </c>
      <c r="I1480" s="3" t="s">
        <v>4692</v>
      </c>
      <c r="J1480" s="3" t="s">
        <v>408</v>
      </c>
      <c r="K1480" s="3" t="s">
        <v>4685</v>
      </c>
      <c r="L1480" s="3">
        <v>3</v>
      </c>
      <c r="M1480" s="5" t="s">
        <v>2850</v>
      </c>
      <c r="N1480" s="5" t="s">
        <v>409</v>
      </c>
      <c r="O1480" s="85" t="s">
        <v>6697</v>
      </c>
    </row>
    <row r="1481" spans="1:15" s="28" customFormat="1">
      <c r="A1481" s="2" t="s">
        <v>405</v>
      </c>
      <c r="B1481" s="1"/>
      <c r="C1481" s="1"/>
      <c r="D1481" s="2" t="s">
        <v>406</v>
      </c>
      <c r="E1481" s="2" t="s">
        <v>272</v>
      </c>
      <c r="F1481" s="1" t="s">
        <v>411</v>
      </c>
      <c r="G1481" s="3">
        <f t="shared" si="57"/>
        <v>87.490000000000009</v>
      </c>
      <c r="H1481" s="4">
        <v>41423</v>
      </c>
      <c r="I1481" s="3" t="s">
        <v>307</v>
      </c>
      <c r="J1481" s="3" t="s">
        <v>7435</v>
      </c>
      <c r="K1481" s="3" t="s">
        <v>4685</v>
      </c>
      <c r="L1481" s="3">
        <v>5</v>
      </c>
      <c r="M1481" s="5" t="s">
        <v>917</v>
      </c>
      <c r="N1481" s="5" t="s">
        <v>4151</v>
      </c>
      <c r="O1481" s="85" t="s">
        <v>6698</v>
      </c>
    </row>
    <row r="1482" spans="1:15">
      <c r="A1482" s="2" t="s">
        <v>418</v>
      </c>
      <c r="B1482" s="1"/>
      <c r="C1482" s="1"/>
      <c r="D1482" s="2" t="s">
        <v>412</v>
      </c>
      <c r="E1482" s="2" t="s">
        <v>272</v>
      </c>
      <c r="F1482" s="1" t="s">
        <v>417</v>
      </c>
      <c r="G1482" s="3">
        <f t="shared" si="57"/>
        <v>87.490000000000009</v>
      </c>
      <c r="H1482" s="4">
        <v>41423</v>
      </c>
      <c r="I1482" s="3" t="s">
        <v>9509</v>
      </c>
      <c r="J1482" s="3" t="s">
        <v>9510</v>
      </c>
      <c r="K1482" s="3" t="s">
        <v>1</v>
      </c>
      <c r="L1482" s="3">
        <v>5</v>
      </c>
      <c r="M1482" s="5" t="s">
        <v>917</v>
      </c>
      <c r="N1482" s="5" t="s">
        <v>1955</v>
      </c>
      <c r="O1482" s="85" t="s">
        <v>6699</v>
      </c>
    </row>
    <row r="1483" spans="1:15" s="28" customFormat="1" ht="12.75" customHeight="1">
      <c r="A1483" s="2" t="s">
        <v>418</v>
      </c>
      <c r="B1483" s="1"/>
      <c r="C1483" s="1"/>
      <c r="D1483" s="2" t="s">
        <v>412</v>
      </c>
      <c r="E1483" s="2" t="s">
        <v>272</v>
      </c>
      <c r="F1483" s="1" t="s">
        <v>415</v>
      </c>
      <c r="G1483" s="3">
        <f t="shared" si="57"/>
        <v>34.996000000000002</v>
      </c>
      <c r="H1483" s="4">
        <v>41423</v>
      </c>
      <c r="I1483" s="3" t="s">
        <v>793</v>
      </c>
      <c r="J1483" s="3" t="s">
        <v>416</v>
      </c>
      <c r="K1483" s="3" t="s">
        <v>4685</v>
      </c>
      <c r="L1483" s="3">
        <v>2</v>
      </c>
      <c r="M1483" s="5" t="s">
        <v>2073</v>
      </c>
      <c r="N1483" s="5" t="s">
        <v>3205</v>
      </c>
      <c r="O1483" s="85" t="s">
        <v>6700</v>
      </c>
    </row>
    <row r="1484" spans="1:15" s="28" customFormat="1">
      <c r="A1484" s="2" t="s">
        <v>424</v>
      </c>
      <c r="B1484" s="1"/>
      <c r="C1484" s="1"/>
      <c r="D1484" s="2" t="s">
        <v>5763</v>
      </c>
      <c r="E1484" s="2" t="s">
        <v>4664</v>
      </c>
      <c r="F1484" s="1" t="s">
        <v>419</v>
      </c>
      <c r="G1484" s="3">
        <f t="shared" si="57"/>
        <v>227.47400000000002</v>
      </c>
      <c r="H1484" s="4">
        <v>41423</v>
      </c>
      <c r="I1484" s="3" t="s">
        <v>4692</v>
      </c>
      <c r="J1484" s="3" t="s">
        <v>421</v>
      </c>
      <c r="K1484" s="3" t="s">
        <v>4685</v>
      </c>
      <c r="L1484" s="3">
        <v>13</v>
      </c>
      <c r="M1484" s="5" t="s">
        <v>1655</v>
      </c>
      <c r="N1484" s="5" t="s">
        <v>4757</v>
      </c>
      <c r="O1484" s="85" t="s">
        <v>6701</v>
      </c>
    </row>
    <row r="1485" spans="1:15">
      <c r="A1485" s="2" t="s">
        <v>424</v>
      </c>
      <c r="B1485" s="1"/>
      <c r="C1485" s="1"/>
      <c r="D1485" s="2" t="s">
        <v>5763</v>
      </c>
      <c r="E1485" s="2" t="s">
        <v>4664</v>
      </c>
      <c r="F1485" s="1" t="s">
        <v>422</v>
      </c>
      <c r="G1485" s="3">
        <f t="shared" si="57"/>
        <v>87.490000000000009</v>
      </c>
      <c r="H1485" s="4">
        <v>41423</v>
      </c>
      <c r="I1485" s="3" t="s">
        <v>307</v>
      </c>
      <c r="J1485" s="3" t="s">
        <v>7793</v>
      </c>
      <c r="K1485" s="3" t="s">
        <v>4685</v>
      </c>
      <c r="L1485" s="3">
        <v>5</v>
      </c>
      <c r="M1485" s="5" t="s">
        <v>423</v>
      </c>
      <c r="N1485" s="5" t="s">
        <v>5849</v>
      </c>
      <c r="O1485" s="85" t="s">
        <v>423</v>
      </c>
    </row>
    <row r="1486" spans="1:15" s="28" customFormat="1">
      <c r="A1486" s="2" t="s">
        <v>5438</v>
      </c>
      <c r="B1486" s="1"/>
      <c r="C1486" s="1"/>
      <c r="D1486" s="2" t="s">
        <v>439</v>
      </c>
      <c r="E1486" s="2" t="s">
        <v>440</v>
      </c>
      <c r="F1486" s="1" t="s">
        <v>443</v>
      </c>
      <c r="G1486" s="3">
        <f t="shared" ref="G1486:G1509" si="58">17.52*L1486</f>
        <v>227.76</v>
      </c>
      <c r="H1486" s="4">
        <v>41423</v>
      </c>
      <c r="I1486" s="3" t="s">
        <v>4674</v>
      </c>
      <c r="J1486" s="3" t="s">
        <v>444</v>
      </c>
      <c r="K1486" s="3" t="s">
        <v>4685</v>
      </c>
      <c r="L1486" s="3">
        <v>13</v>
      </c>
      <c r="M1486" s="5" t="s">
        <v>462</v>
      </c>
      <c r="N1486" s="5" t="s">
        <v>4757</v>
      </c>
      <c r="O1486" s="85" t="s">
        <v>6704</v>
      </c>
    </row>
    <row r="1487" spans="1:15" s="28" customFormat="1">
      <c r="A1487" s="2" t="s">
        <v>5438</v>
      </c>
      <c r="B1487" s="1"/>
      <c r="C1487" s="1"/>
      <c r="D1487" s="2" t="s">
        <v>439</v>
      </c>
      <c r="E1487" s="2" t="s">
        <v>440</v>
      </c>
      <c r="F1487" s="1" t="s">
        <v>465</v>
      </c>
      <c r="G1487" s="3">
        <f t="shared" si="58"/>
        <v>175.2</v>
      </c>
      <c r="H1487" s="4">
        <v>41423</v>
      </c>
      <c r="I1487" s="3" t="s">
        <v>1358</v>
      </c>
      <c r="J1487" s="3" t="s">
        <v>445</v>
      </c>
      <c r="K1487" s="3" t="s">
        <v>4685</v>
      </c>
      <c r="L1487" s="3">
        <v>10</v>
      </c>
      <c r="M1487" s="5" t="s">
        <v>464</v>
      </c>
      <c r="N1487" s="5" t="s">
        <v>4695</v>
      </c>
      <c r="O1487" s="85" t="s">
        <v>464</v>
      </c>
    </row>
    <row r="1488" spans="1:15">
      <c r="A1488" s="2" t="s">
        <v>5438</v>
      </c>
      <c r="B1488" s="1"/>
      <c r="C1488" s="1"/>
      <c r="D1488" s="2" t="s">
        <v>439</v>
      </c>
      <c r="E1488" s="2" t="s">
        <v>440</v>
      </c>
      <c r="F1488" s="1" t="s">
        <v>469</v>
      </c>
      <c r="G1488" s="3">
        <f t="shared" si="58"/>
        <v>122.64</v>
      </c>
      <c r="H1488" s="4">
        <v>41423</v>
      </c>
      <c r="I1488" s="3" t="s">
        <v>1358</v>
      </c>
      <c r="J1488" s="3" t="s">
        <v>446</v>
      </c>
      <c r="K1488" s="3" t="s">
        <v>4685</v>
      </c>
      <c r="L1488" s="3">
        <v>7</v>
      </c>
      <c r="M1488" s="5" t="s">
        <v>466</v>
      </c>
      <c r="N1488" s="5" t="s">
        <v>467</v>
      </c>
      <c r="O1488" s="85" t="s">
        <v>466</v>
      </c>
    </row>
    <row r="1489" spans="1:15">
      <c r="A1489" s="2" t="s">
        <v>5438</v>
      </c>
      <c r="B1489" s="1"/>
      <c r="C1489" s="1"/>
      <c r="D1489" s="2" t="s">
        <v>439</v>
      </c>
      <c r="E1489" s="2" t="s">
        <v>440</v>
      </c>
      <c r="F1489" s="1" t="s">
        <v>470</v>
      </c>
      <c r="G1489" s="3">
        <f t="shared" si="58"/>
        <v>140.16</v>
      </c>
      <c r="H1489" s="4">
        <v>41423</v>
      </c>
      <c r="I1489" s="3" t="s">
        <v>4674</v>
      </c>
      <c r="J1489" s="3" t="s">
        <v>447</v>
      </c>
      <c r="K1489" s="3" t="s">
        <v>4685</v>
      </c>
      <c r="L1489" s="3">
        <v>8</v>
      </c>
      <c r="M1489" s="5" t="s">
        <v>466</v>
      </c>
      <c r="N1489" s="5" t="s">
        <v>476</v>
      </c>
      <c r="O1489" s="85" t="s">
        <v>6705</v>
      </c>
    </row>
    <row r="1490" spans="1:15">
      <c r="A1490" s="2" t="s">
        <v>5438</v>
      </c>
      <c r="B1490" s="1"/>
      <c r="C1490" s="1"/>
      <c r="D1490" s="2" t="s">
        <v>439</v>
      </c>
      <c r="E1490" s="2" t="s">
        <v>440</v>
      </c>
      <c r="F1490" s="1" t="s">
        <v>449</v>
      </c>
      <c r="G1490" s="3">
        <f t="shared" si="58"/>
        <v>140.16</v>
      </c>
      <c r="H1490" s="4">
        <v>41423</v>
      </c>
      <c r="I1490" s="3" t="s">
        <v>4674</v>
      </c>
      <c r="J1490" s="3" t="s">
        <v>452</v>
      </c>
      <c r="K1490" s="3" t="s">
        <v>4685</v>
      </c>
      <c r="L1490" s="3">
        <v>8</v>
      </c>
      <c r="M1490" s="5" t="s">
        <v>474</v>
      </c>
      <c r="N1490" s="5" t="s">
        <v>468</v>
      </c>
      <c r="O1490" s="85" t="s">
        <v>6706</v>
      </c>
    </row>
    <row r="1491" spans="1:15">
      <c r="A1491" s="2" t="s">
        <v>5438</v>
      </c>
      <c r="B1491" s="1"/>
      <c r="C1491" s="1"/>
      <c r="D1491" s="2" t="s">
        <v>439</v>
      </c>
      <c r="E1491" s="2" t="s">
        <v>440</v>
      </c>
      <c r="F1491" s="1" t="s">
        <v>453</v>
      </c>
      <c r="G1491" s="3">
        <f t="shared" si="58"/>
        <v>210.24</v>
      </c>
      <c r="H1491" s="4">
        <v>41423</v>
      </c>
      <c r="I1491" s="3" t="s">
        <v>4674</v>
      </c>
      <c r="J1491" s="3" t="s">
        <v>455</v>
      </c>
      <c r="K1491" s="3" t="s">
        <v>4685</v>
      </c>
      <c r="L1491" s="3">
        <v>12</v>
      </c>
      <c r="M1491" s="5" t="s">
        <v>478</v>
      </c>
      <c r="N1491" s="5" t="s">
        <v>4761</v>
      </c>
      <c r="O1491" s="85" t="s">
        <v>478</v>
      </c>
    </row>
    <row r="1492" spans="1:15" s="28" customFormat="1">
      <c r="A1492" s="2" t="s">
        <v>5438</v>
      </c>
      <c r="B1492" s="1"/>
      <c r="C1492" s="1"/>
      <c r="D1492" s="2" t="s">
        <v>439</v>
      </c>
      <c r="E1492" s="2" t="s">
        <v>440</v>
      </c>
      <c r="F1492" s="1" t="s">
        <v>484</v>
      </c>
      <c r="G1492" s="3">
        <f t="shared" si="58"/>
        <v>87.6</v>
      </c>
      <c r="H1492" s="4">
        <v>41423</v>
      </c>
      <c r="I1492" s="3" t="s">
        <v>4674</v>
      </c>
      <c r="J1492" s="3" t="s">
        <v>457</v>
      </c>
      <c r="K1492" s="3" t="s">
        <v>4685</v>
      </c>
      <c r="L1492" s="3">
        <v>5</v>
      </c>
      <c r="M1492" s="5" t="s">
        <v>479</v>
      </c>
      <c r="N1492" s="5" t="s">
        <v>482</v>
      </c>
      <c r="O1492" s="85" t="s">
        <v>479</v>
      </c>
    </row>
    <row r="1493" spans="1:15">
      <c r="A1493" s="2" t="s">
        <v>5438</v>
      </c>
      <c r="B1493" s="1"/>
      <c r="C1493" s="1"/>
      <c r="D1493" s="2" t="s">
        <v>439</v>
      </c>
      <c r="E1493" s="2" t="s">
        <v>440</v>
      </c>
      <c r="F1493" s="1" t="s">
        <v>458</v>
      </c>
      <c r="G1493" s="3">
        <f t="shared" si="58"/>
        <v>87.6</v>
      </c>
      <c r="H1493" s="4">
        <v>41423</v>
      </c>
      <c r="I1493" s="3" t="s">
        <v>4674</v>
      </c>
      <c r="J1493" s="3" t="s">
        <v>460</v>
      </c>
      <c r="K1493" s="3" t="s">
        <v>4685</v>
      </c>
      <c r="L1493" s="3">
        <v>5</v>
      </c>
      <c r="M1493" s="5" t="s">
        <v>480</v>
      </c>
      <c r="N1493" s="5" t="s">
        <v>483</v>
      </c>
      <c r="O1493" s="85" t="s">
        <v>480</v>
      </c>
    </row>
    <row r="1494" spans="1:15" s="28" customFormat="1">
      <c r="A1494" s="2" t="s">
        <v>5438</v>
      </c>
      <c r="B1494" s="1"/>
      <c r="C1494" s="1"/>
      <c r="D1494" s="2" t="s">
        <v>439</v>
      </c>
      <c r="E1494" s="2" t="s">
        <v>440</v>
      </c>
      <c r="F1494" s="1" t="s">
        <v>459</v>
      </c>
      <c r="G1494" s="3">
        <f t="shared" si="58"/>
        <v>87.6</v>
      </c>
      <c r="H1494" s="4">
        <v>41423</v>
      </c>
      <c r="I1494" s="3" t="s">
        <v>66</v>
      </c>
      <c r="J1494" s="3" t="s">
        <v>461</v>
      </c>
      <c r="K1494" s="3" t="s">
        <v>4685</v>
      </c>
      <c r="L1494" s="3">
        <v>5</v>
      </c>
      <c r="M1494" s="5" t="s">
        <v>481</v>
      </c>
      <c r="N1494" s="5" t="s">
        <v>6093</v>
      </c>
      <c r="O1494" s="85" t="s">
        <v>481</v>
      </c>
    </row>
    <row r="1495" spans="1:15" s="28" customFormat="1">
      <c r="A1495" s="2" t="s">
        <v>4810</v>
      </c>
      <c r="B1495" s="1"/>
      <c r="C1495" s="1" t="s">
        <v>7725</v>
      </c>
      <c r="D1495" s="2" t="s">
        <v>485</v>
      </c>
      <c r="E1495" s="2" t="s">
        <v>4664</v>
      </c>
      <c r="F1495" s="1" t="s">
        <v>486</v>
      </c>
      <c r="G1495" s="3">
        <f t="shared" si="58"/>
        <v>105.12</v>
      </c>
      <c r="H1495" s="4">
        <v>41423</v>
      </c>
      <c r="I1495" s="3" t="s">
        <v>7713</v>
      </c>
      <c r="J1495" s="3" t="s">
        <v>7726</v>
      </c>
      <c r="K1495" s="3" t="s">
        <v>4685</v>
      </c>
      <c r="L1495" s="3">
        <v>6</v>
      </c>
      <c r="M1495" s="5" t="s">
        <v>1418</v>
      </c>
      <c r="N1495" s="5" t="s">
        <v>488</v>
      </c>
      <c r="O1495" s="85" t="s">
        <v>6708</v>
      </c>
    </row>
    <row r="1496" spans="1:15" s="28" customFormat="1">
      <c r="A1496" s="2" t="s">
        <v>4912</v>
      </c>
      <c r="B1496" s="1"/>
      <c r="C1496" s="1"/>
      <c r="D1496" s="2" t="s">
        <v>485</v>
      </c>
      <c r="E1496" s="2" t="s">
        <v>4664</v>
      </c>
      <c r="F1496" s="1" t="s">
        <v>489</v>
      </c>
      <c r="G1496" s="3">
        <f t="shared" si="58"/>
        <v>245.28</v>
      </c>
      <c r="H1496" s="4">
        <v>41423</v>
      </c>
      <c r="I1496" s="3" t="s">
        <v>4692</v>
      </c>
      <c r="J1496" s="3" t="s">
        <v>491</v>
      </c>
      <c r="K1496" s="3" t="s">
        <v>4685</v>
      </c>
      <c r="L1496" s="3">
        <v>14</v>
      </c>
      <c r="M1496" s="5" t="s">
        <v>1418</v>
      </c>
      <c r="N1496" s="5" t="s">
        <v>2276</v>
      </c>
      <c r="O1496" s="85" t="s">
        <v>6709</v>
      </c>
    </row>
    <row r="1497" spans="1:15">
      <c r="A1497" s="2" t="s">
        <v>4912</v>
      </c>
      <c r="B1497" s="1"/>
      <c r="C1497" s="1"/>
      <c r="D1497" s="2" t="s">
        <v>485</v>
      </c>
      <c r="E1497" s="2" t="s">
        <v>4664</v>
      </c>
      <c r="F1497" s="1" t="s">
        <v>498</v>
      </c>
      <c r="G1497" s="3">
        <f t="shared" si="58"/>
        <v>210.24</v>
      </c>
      <c r="H1497" s="4">
        <v>41423</v>
      </c>
      <c r="I1497" s="3" t="s">
        <v>5021</v>
      </c>
      <c r="J1497" s="3" t="s">
        <v>493</v>
      </c>
      <c r="K1497" s="3" t="s">
        <v>4685</v>
      </c>
      <c r="L1497" s="3">
        <v>12</v>
      </c>
      <c r="M1497" s="5" t="s">
        <v>496</v>
      </c>
      <c r="N1497" s="5" t="s">
        <v>4761</v>
      </c>
      <c r="O1497" s="85" t="s">
        <v>496</v>
      </c>
    </row>
    <row r="1498" spans="1:15">
      <c r="A1498" s="2" t="s">
        <v>4912</v>
      </c>
      <c r="B1498" s="1"/>
      <c r="C1498" s="1"/>
      <c r="D1498" s="2" t="s">
        <v>485</v>
      </c>
      <c r="E1498" s="2" t="s">
        <v>4664</v>
      </c>
      <c r="F1498" s="1" t="s">
        <v>492</v>
      </c>
      <c r="G1498" s="3">
        <f t="shared" si="58"/>
        <v>227.76</v>
      </c>
      <c r="H1498" s="4">
        <v>41423</v>
      </c>
      <c r="I1498" s="3" t="s">
        <v>5021</v>
      </c>
      <c r="J1498" s="3" t="s">
        <v>494</v>
      </c>
      <c r="K1498" s="3" t="s">
        <v>4685</v>
      </c>
      <c r="L1498" s="3">
        <v>13</v>
      </c>
      <c r="M1498" s="5" t="s">
        <v>496</v>
      </c>
      <c r="N1498" s="5" t="s">
        <v>4757</v>
      </c>
      <c r="O1498" s="85" t="s">
        <v>6710</v>
      </c>
    </row>
    <row r="1499" spans="1:15" s="28" customFormat="1">
      <c r="A1499" s="2" t="s">
        <v>4912</v>
      </c>
      <c r="B1499" s="1"/>
      <c r="C1499" s="1"/>
      <c r="D1499" s="2" t="s">
        <v>485</v>
      </c>
      <c r="E1499" s="2" t="s">
        <v>4664</v>
      </c>
      <c r="F1499" s="1" t="s">
        <v>495</v>
      </c>
      <c r="G1499" s="3">
        <f t="shared" si="58"/>
        <v>122.64</v>
      </c>
      <c r="H1499" s="4">
        <v>41423</v>
      </c>
      <c r="I1499" s="3" t="s">
        <v>7411</v>
      </c>
      <c r="J1499" s="3" t="s">
        <v>7417</v>
      </c>
      <c r="K1499" s="3" t="s">
        <v>4685</v>
      </c>
      <c r="L1499" s="3">
        <v>7</v>
      </c>
      <c r="M1499" s="5" t="s">
        <v>497</v>
      </c>
      <c r="N1499" s="5" t="s">
        <v>6051</v>
      </c>
      <c r="O1499" s="85" t="s">
        <v>497</v>
      </c>
    </row>
    <row r="1500" spans="1:15" s="28" customFormat="1">
      <c r="A1500" s="2" t="s">
        <v>4939</v>
      </c>
      <c r="B1500" s="1"/>
      <c r="C1500" s="1" t="s">
        <v>9824</v>
      </c>
      <c r="D1500" s="2" t="s">
        <v>3717</v>
      </c>
      <c r="E1500" s="2" t="s">
        <v>4664</v>
      </c>
      <c r="F1500" s="1" t="s">
        <v>499</v>
      </c>
      <c r="G1500" s="3">
        <f t="shared" si="58"/>
        <v>87.6</v>
      </c>
      <c r="H1500" s="4">
        <v>41423</v>
      </c>
      <c r="I1500" s="3" t="s">
        <v>9826</v>
      </c>
      <c r="J1500" s="3" t="s">
        <v>9827</v>
      </c>
      <c r="K1500" s="3" t="s">
        <v>4685</v>
      </c>
      <c r="L1500" s="3">
        <v>5</v>
      </c>
      <c r="M1500" s="5" t="s">
        <v>1422</v>
      </c>
      <c r="N1500" s="5" t="s">
        <v>501</v>
      </c>
      <c r="O1500" s="85" t="s">
        <v>6711</v>
      </c>
    </row>
    <row r="1501" spans="1:15" s="28" customFormat="1">
      <c r="A1501" s="2" t="s">
        <v>510</v>
      </c>
      <c r="B1501" s="1"/>
      <c r="C1501" s="1"/>
      <c r="D1501" s="2" t="s">
        <v>502</v>
      </c>
      <c r="E1501" s="2" t="s">
        <v>4664</v>
      </c>
      <c r="F1501" s="1" t="s">
        <v>503</v>
      </c>
      <c r="G1501" s="3">
        <f t="shared" si="58"/>
        <v>157.68</v>
      </c>
      <c r="H1501" s="4">
        <v>41423</v>
      </c>
      <c r="I1501" s="3" t="s">
        <v>4692</v>
      </c>
      <c r="J1501" s="3" t="s">
        <v>506</v>
      </c>
      <c r="K1501" s="3" t="s">
        <v>4685</v>
      </c>
      <c r="L1501" s="3">
        <v>9</v>
      </c>
      <c r="M1501" s="5" t="s">
        <v>508</v>
      </c>
      <c r="N1501" s="5" t="s">
        <v>3395</v>
      </c>
      <c r="O1501" s="85" t="s">
        <v>6712</v>
      </c>
    </row>
    <row r="1502" spans="1:15" s="28" customFormat="1">
      <c r="A1502" s="2" t="s">
        <v>510</v>
      </c>
      <c r="B1502" s="1"/>
      <c r="C1502" s="1"/>
      <c r="D1502" s="2" t="s">
        <v>502</v>
      </c>
      <c r="E1502" s="2" t="s">
        <v>4664</v>
      </c>
      <c r="F1502" s="1" t="s">
        <v>511</v>
      </c>
      <c r="G1502" s="3">
        <f t="shared" si="58"/>
        <v>140.16</v>
      </c>
      <c r="H1502" s="4">
        <v>41423</v>
      </c>
      <c r="I1502" s="3" t="s">
        <v>307</v>
      </c>
      <c r="J1502" s="3" t="s">
        <v>7407</v>
      </c>
      <c r="K1502" s="3" t="s">
        <v>4685</v>
      </c>
      <c r="L1502" s="3">
        <v>8</v>
      </c>
      <c r="M1502" s="5" t="s">
        <v>507</v>
      </c>
      <c r="N1502" s="5" t="s">
        <v>509</v>
      </c>
      <c r="O1502" s="85" t="s">
        <v>507</v>
      </c>
    </row>
    <row r="1503" spans="1:15">
      <c r="A1503" s="2" t="s">
        <v>5019</v>
      </c>
      <c r="B1503" s="1"/>
      <c r="C1503" s="1" t="s">
        <v>1959</v>
      </c>
      <c r="D1503" s="2" t="s">
        <v>5102</v>
      </c>
      <c r="E1503" s="2" t="s">
        <v>272</v>
      </c>
      <c r="F1503" s="1" t="s">
        <v>515</v>
      </c>
      <c r="G1503" s="3">
        <f t="shared" si="58"/>
        <v>122.64</v>
      </c>
      <c r="H1503" s="4">
        <v>41423</v>
      </c>
      <c r="I1503" s="3" t="s">
        <v>4692</v>
      </c>
      <c r="J1503" s="3" t="s">
        <v>9804</v>
      </c>
      <c r="K1503" s="3" t="s">
        <v>4685</v>
      </c>
      <c r="L1503" s="3">
        <v>7</v>
      </c>
      <c r="M1503" s="5" t="s">
        <v>507</v>
      </c>
      <c r="N1503" s="5" t="s">
        <v>6274</v>
      </c>
      <c r="O1503" s="85" t="s">
        <v>6713</v>
      </c>
    </row>
    <row r="1504" spans="1:15">
      <c r="A1504" s="2" t="s">
        <v>5019</v>
      </c>
      <c r="B1504" s="1"/>
      <c r="C1504" s="1" t="s">
        <v>1959</v>
      </c>
      <c r="D1504" s="2" t="s">
        <v>5102</v>
      </c>
      <c r="E1504" s="2" t="s">
        <v>272</v>
      </c>
      <c r="F1504" s="1" t="s">
        <v>512</v>
      </c>
      <c r="G1504" s="3">
        <f t="shared" si="58"/>
        <v>87.6</v>
      </c>
      <c r="H1504" s="4">
        <v>41423</v>
      </c>
      <c r="I1504" s="3" t="s">
        <v>4692</v>
      </c>
      <c r="J1504" s="3" t="s">
        <v>513</v>
      </c>
      <c r="K1504" s="3" t="s">
        <v>4685</v>
      </c>
      <c r="L1504" s="3">
        <v>5</v>
      </c>
      <c r="M1504" s="5" t="s">
        <v>514</v>
      </c>
      <c r="N1504" s="5" t="s">
        <v>5849</v>
      </c>
      <c r="O1504" s="85" t="s">
        <v>514</v>
      </c>
    </row>
    <row r="1505" spans="1:15">
      <c r="A1505" s="2" t="s">
        <v>519</v>
      </c>
      <c r="B1505" s="1"/>
      <c r="C1505" s="1"/>
      <c r="D1505" s="2" t="s">
        <v>517</v>
      </c>
      <c r="E1505" s="2" t="s">
        <v>4664</v>
      </c>
      <c r="F1505" s="1" t="s">
        <v>518</v>
      </c>
      <c r="G1505" s="3">
        <f t="shared" si="58"/>
        <v>52.56</v>
      </c>
      <c r="H1505" s="4">
        <v>41423</v>
      </c>
      <c r="I1505" s="3" t="s">
        <v>1208</v>
      </c>
      <c r="J1505" s="3" t="s">
        <v>10980</v>
      </c>
      <c r="K1505" s="3" t="s">
        <v>4685</v>
      </c>
      <c r="L1505" s="3">
        <v>3</v>
      </c>
      <c r="M1505" s="5" t="s">
        <v>2709</v>
      </c>
      <c r="N1505" s="5" t="s">
        <v>520</v>
      </c>
      <c r="O1505" s="85" t="s">
        <v>6714</v>
      </c>
    </row>
    <row r="1506" spans="1:15">
      <c r="A1506" s="2" t="s">
        <v>521</v>
      </c>
      <c r="B1506" s="1"/>
      <c r="C1506" s="1"/>
      <c r="D1506" s="2" t="s">
        <v>522</v>
      </c>
      <c r="E1506" s="2" t="s">
        <v>4664</v>
      </c>
      <c r="F1506" s="1" t="s">
        <v>523</v>
      </c>
      <c r="G1506" s="3">
        <f t="shared" si="58"/>
        <v>157.68</v>
      </c>
      <c r="H1506" s="4">
        <v>41423</v>
      </c>
      <c r="I1506" s="3" t="s">
        <v>4692</v>
      </c>
      <c r="J1506" s="3" t="s">
        <v>10296</v>
      </c>
      <c r="K1506" s="3" t="s">
        <v>4685</v>
      </c>
      <c r="L1506" s="3">
        <v>9</v>
      </c>
      <c r="M1506" s="5" t="s">
        <v>525</v>
      </c>
      <c r="N1506" s="5" t="s">
        <v>2028</v>
      </c>
      <c r="O1506" s="85" t="s">
        <v>525</v>
      </c>
    </row>
    <row r="1507" spans="1:15">
      <c r="A1507" s="50" t="s">
        <v>6272</v>
      </c>
      <c r="B1507" s="1"/>
      <c r="C1507" s="1"/>
      <c r="D1507" s="2" t="s">
        <v>4979</v>
      </c>
      <c r="E1507" s="2" t="s">
        <v>4664</v>
      </c>
      <c r="F1507" s="1" t="s">
        <v>524</v>
      </c>
      <c r="G1507" s="3">
        <f t="shared" si="58"/>
        <v>105.12</v>
      </c>
      <c r="H1507" s="4">
        <v>41423</v>
      </c>
      <c r="I1507" s="3" t="s">
        <v>307</v>
      </c>
      <c r="J1507" s="3" t="s">
        <v>7382</v>
      </c>
      <c r="K1507" s="3" t="s">
        <v>4685</v>
      </c>
      <c r="L1507" s="3">
        <v>6</v>
      </c>
      <c r="M1507" s="5" t="s">
        <v>525</v>
      </c>
      <c r="N1507" s="5" t="s">
        <v>970</v>
      </c>
      <c r="O1507" s="85" t="s">
        <v>6715</v>
      </c>
    </row>
    <row r="1508" spans="1:15">
      <c r="A1508" s="2" t="s">
        <v>4899</v>
      </c>
      <c r="B1508" s="1"/>
      <c r="C1508" s="1"/>
      <c r="D1508" s="2" t="s">
        <v>4901</v>
      </c>
      <c r="E1508" s="2" t="s">
        <v>4664</v>
      </c>
      <c r="F1508" s="1" t="s">
        <v>531</v>
      </c>
      <c r="G1508" s="3">
        <f t="shared" si="58"/>
        <v>87.6</v>
      </c>
      <c r="H1508" s="4">
        <v>41423</v>
      </c>
      <c r="I1508" s="3" t="s">
        <v>1358</v>
      </c>
      <c r="J1508" s="3" t="s">
        <v>526</v>
      </c>
      <c r="K1508" s="3" t="s">
        <v>4685</v>
      </c>
      <c r="L1508" s="3">
        <v>5</v>
      </c>
      <c r="M1508" s="5" t="s">
        <v>2706</v>
      </c>
      <c r="N1508" s="5" t="s">
        <v>1955</v>
      </c>
      <c r="O1508" s="85" t="s">
        <v>6716</v>
      </c>
    </row>
    <row r="1509" spans="1:15">
      <c r="A1509" s="2" t="s">
        <v>4899</v>
      </c>
      <c r="B1509" s="1"/>
      <c r="C1509" s="1"/>
      <c r="D1509" s="2" t="s">
        <v>4901</v>
      </c>
      <c r="E1509" s="2" t="s">
        <v>4664</v>
      </c>
      <c r="F1509" s="1" t="s">
        <v>527</v>
      </c>
      <c r="G1509" s="3">
        <f t="shared" si="58"/>
        <v>227.76</v>
      </c>
      <c r="H1509" s="4">
        <v>41423</v>
      </c>
      <c r="I1509" s="3" t="s">
        <v>66</v>
      </c>
      <c r="J1509" s="3" t="s">
        <v>528</v>
      </c>
      <c r="K1509" s="3" t="s">
        <v>4685</v>
      </c>
      <c r="L1509" s="3">
        <v>13</v>
      </c>
      <c r="M1509" s="5" t="s">
        <v>529</v>
      </c>
      <c r="N1509" s="5" t="s">
        <v>530</v>
      </c>
      <c r="O1509" s="85" t="s">
        <v>529</v>
      </c>
    </row>
    <row r="1510" spans="1:15" s="28" customFormat="1">
      <c r="A1510" s="2" t="s">
        <v>5333</v>
      </c>
      <c r="B1510" s="1" t="s">
        <v>7423</v>
      </c>
      <c r="C1510" s="1"/>
      <c r="D1510" s="2" t="s">
        <v>956</v>
      </c>
      <c r="E1510" s="2" t="s">
        <v>4664</v>
      </c>
      <c r="F1510" s="1" t="s">
        <v>532</v>
      </c>
      <c r="G1510" s="3">
        <f>29.101*L1510</f>
        <v>58.201999999999998</v>
      </c>
      <c r="H1510" s="4">
        <v>41423</v>
      </c>
      <c r="I1510" s="3" t="s">
        <v>533</v>
      </c>
      <c r="J1510" s="3" t="s">
        <v>535</v>
      </c>
      <c r="K1510" s="3" t="s">
        <v>4685</v>
      </c>
      <c r="L1510" s="3">
        <v>2</v>
      </c>
      <c r="M1510" s="5" t="s">
        <v>536</v>
      </c>
      <c r="N1510" s="5" t="s">
        <v>3721</v>
      </c>
      <c r="O1510" s="83" t="s">
        <v>536</v>
      </c>
    </row>
    <row r="1511" spans="1:15" s="28" customFormat="1">
      <c r="A1511" s="30" t="s">
        <v>548</v>
      </c>
      <c r="B1511" s="1" t="s">
        <v>1263</v>
      </c>
      <c r="C1511" s="1"/>
      <c r="D1511" s="2" t="s">
        <v>538</v>
      </c>
      <c r="E1511" s="2" t="s">
        <v>537</v>
      </c>
      <c r="F1511" s="1" t="s">
        <v>539</v>
      </c>
      <c r="G1511" s="3">
        <v>31.114000000000001</v>
      </c>
      <c r="H1511" s="4">
        <v>41423</v>
      </c>
      <c r="I1511" s="3" t="s">
        <v>545</v>
      </c>
      <c r="J1511" s="3" t="s">
        <v>542</v>
      </c>
      <c r="K1511" s="3" t="s">
        <v>543</v>
      </c>
      <c r="L1511" s="3" t="s">
        <v>544</v>
      </c>
      <c r="M1511" s="5" t="s">
        <v>546</v>
      </c>
      <c r="N1511" s="5" t="s">
        <v>547</v>
      </c>
      <c r="O1511" s="85" t="s">
        <v>6717</v>
      </c>
    </row>
    <row r="1512" spans="1:15">
      <c r="A1512" s="50" t="s">
        <v>555</v>
      </c>
      <c r="B1512" s="1" t="s">
        <v>1263</v>
      </c>
      <c r="C1512" s="1"/>
      <c r="D1512" s="2" t="s">
        <v>549</v>
      </c>
      <c r="E1512" s="2" t="s">
        <v>550</v>
      </c>
      <c r="F1512" s="1" t="s">
        <v>554</v>
      </c>
      <c r="G1512" s="3">
        <f>17.498*L1512</f>
        <v>157.482</v>
      </c>
      <c r="H1512" s="4">
        <v>41423</v>
      </c>
      <c r="I1512" s="3" t="s">
        <v>1079</v>
      </c>
      <c r="J1512" s="3" t="s">
        <v>8028</v>
      </c>
      <c r="K1512" s="3" t="s">
        <v>1</v>
      </c>
      <c r="L1512" s="3">
        <v>9</v>
      </c>
      <c r="M1512" s="5" t="s">
        <v>553</v>
      </c>
      <c r="N1512" s="5" t="s">
        <v>3395</v>
      </c>
      <c r="O1512" s="85" t="s">
        <v>553</v>
      </c>
    </row>
    <row r="1513" spans="1:15" s="28" customFormat="1">
      <c r="A1513" s="50" t="s">
        <v>6269</v>
      </c>
      <c r="B1513" s="1" t="s">
        <v>1263</v>
      </c>
      <c r="C1513" s="1"/>
      <c r="D1513" s="2" t="s">
        <v>6268</v>
      </c>
      <c r="E1513" s="2" t="s">
        <v>550</v>
      </c>
      <c r="F1513" s="1" t="s">
        <v>3</v>
      </c>
      <c r="G1513" s="3">
        <f>17.498*L1513</f>
        <v>34.996000000000002</v>
      </c>
      <c r="H1513" s="4">
        <v>41423</v>
      </c>
      <c r="I1513" s="3" t="s">
        <v>6270</v>
      </c>
      <c r="J1513" s="3" t="s">
        <v>0</v>
      </c>
      <c r="K1513" s="3" t="s">
        <v>1</v>
      </c>
      <c r="L1513" s="3">
        <v>2</v>
      </c>
      <c r="M1513" s="5" t="s">
        <v>2</v>
      </c>
      <c r="N1513" s="5" t="s">
        <v>3205</v>
      </c>
      <c r="O1513" s="85" t="s">
        <v>2</v>
      </c>
    </row>
    <row r="1514" spans="1:15" s="28" customFormat="1">
      <c r="A1514" s="50" t="s">
        <v>9</v>
      </c>
      <c r="B1514" s="1" t="s">
        <v>1263</v>
      </c>
      <c r="C1514" s="1"/>
      <c r="D1514" s="2" t="s">
        <v>4</v>
      </c>
      <c r="E1514" s="2" t="s">
        <v>537</v>
      </c>
      <c r="F1514" s="1" t="s">
        <v>5</v>
      </c>
      <c r="G1514" s="3">
        <f>6.405*L1514</f>
        <v>32.024999999999999</v>
      </c>
      <c r="H1514" s="4">
        <v>41423</v>
      </c>
      <c r="I1514" s="3" t="s">
        <v>25</v>
      </c>
      <c r="J1514" s="3" t="s">
        <v>7</v>
      </c>
      <c r="K1514" s="3" t="s">
        <v>552</v>
      </c>
      <c r="L1514" s="3">
        <v>5</v>
      </c>
      <c r="M1514" s="5" t="s">
        <v>8</v>
      </c>
      <c r="N1514" s="5" t="s">
        <v>5849</v>
      </c>
      <c r="O1514" s="85" t="s">
        <v>8</v>
      </c>
    </row>
    <row r="1515" spans="1:15" s="28" customFormat="1">
      <c r="A1515" s="50" t="s">
        <v>17</v>
      </c>
      <c r="B1515" s="1" t="s">
        <v>1263</v>
      </c>
      <c r="C1515" s="1"/>
      <c r="D1515" s="2" t="s">
        <v>10</v>
      </c>
      <c r="E1515" s="2" t="s">
        <v>550</v>
      </c>
      <c r="F1515" s="1" t="s">
        <v>16</v>
      </c>
      <c r="G1515" s="3">
        <v>34.604999999999997</v>
      </c>
      <c r="H1515" s="4">
        <v>41423</v>
      </c>
      <c r="I1515" s="3" t="s">
        <v>545</v>
      </c>
      <c r="J1515" s="3" t="s">
        <v>21</v>
      </c>
      <c r="K1515" s="3" t="s">
        <v>543</v>
      </c>
      <c r="L1515" s="3" t="s">
        <v>13</v>
      </c>
      <c r="M1515" s="5" t="s">
        <v>14</v>
      </c>
      <c r="N1515" s="5" t="s">
        <v>15</v>
      </c>
      <c r="O1515" s="85" t="s">
        <v>6718</v>
      </c>
    </row>
    <row r="1516" spans="1:15" s="28" customFormat="1">
      <c r="A1516" s="50" t="s">
        <v>18</v>
      </c>
      <c r="B1516" s="1" t="s">
        <v>1263</v>
      </c>
      <c r="C1516" s="1"/>
      <c r="D1516" s="2" t="s">
        <v>6271</v>
      </c>
      <c r="E1516" s="2" t="s">
        <v>550</v>
      </c>
      <c r="F1516" s="1" t="s">
        <v>19</v>
      </c>
      <c r="G1516" s="3">
        <v>31.125</v>
      </c>
      <c r="H1516" s="4">
        <v>41423</v>
      </c>
      <c r="I1516" s="3" t="s">
        <v>66</v>
      </c>
      <c r="J1516" s="3" t="s">
        <v>7462</v>
      </c>
      <c r="K1516" s="3" t="s">
        <v>543</v>
      </c>
      <c r="L1516" s="3" t="s">
        <v>544</v>
      </c>
      <c r="M1516" s="5" t="s">
        <v>22</v>
      </c>
      <c r="N1516" s="5" t="s">
        <v>23</v>
      </c>
      <c r="O1516" s="85" t="s">
        <v>6719</v>
      </c>
    </row>
    <row r="1517" spans="1:15" s="28" customFormat="1">
      <c r="A1517" s="2" t="s">
        <v>6221</v>
      </c>
      <c r="B1517" s="1"/>
      <c r="C1517" s="1"/>
      <c r="D1517" s="2" t="s">
        <v>6222</v>
      </c>
      <c r="E1517" s="2" t="s">
        <v>6223</v>
      </c>
      <c r="F1517" s="1" t="s">
        <v>6224</v>
      </c>
      <c r="G1517" s="3">
        <v>86.808000000000007</v>
      </c>
      <c r="H1517" s="4">
        <v>41425</v>
      </c>
      <c r="I1517" s="3" t="s">
        <v>6367</v>
      </c>
      <c r="J1517" s="3" t="s">
        <v>6368</v>
      </c>
      <c r="K1517" s="3" t="s">
        <v>6226</v>
      </c>
      <c r="L1517" s="3" t="s">
        <v>6227</v>
      </c>
      <c r="M1517" s="5" t="s">
        <v>6228</v>
      </c>
      <c r="N1517" s="5" t="s">
        <v>6229</v>
      </c>
      <c r="O1517" s="85" t="s">
        <v>6720</v>
      </c>
    </row>
    <row r="1518" spans="1:15" s="28" customFormat="1">
      <c r="A1518" s="2" t="s">
        <v>6230</v>
      </c>
      <c r="B1518" s="1"/>
      <c r="C1518" s="1"/>
      <c r="D1518" s="2" t="s">
        <v>6231</v>
      </c>
      <c r="E1518" s="2" t="s">
        <v>6223</v>
      </c>
      <c r="F1518" s="1" t="s">
        <v>6232</v>
      </c>
      <c r="G1518" s="3">
        <v>135.65799999999999</v>
      </c>
      <c r="H1518" s="4">
        <v>41425</v>
      </c>
      <c r="I1518" s="3" t="s">
        <v>6225</v>
      </c>
      <c r="J1518" s="3" t="s">
        <v>6233</v>
      </c>
      <c r="K1518" s="3" t="s">
        <v>6226</v>
      </c>
      <c r="L1518" s="3" t="s">
        <v>6234</v>
      </c>
      <c r="M1518" s="5" t="s">
        <v>6235</v>
      </c>
      <c r="N1518" s="5" t="s">
        <v>6236</v>
      </c>
      <c r="O1518" s="85" t="s">
        <v>6721</v>
      </c>
    </row>
    <row r="1519" spans="1:15" s="28" customFormat="1">
      <c r="A1519" s="2" t="s">
        <v>6237</v>
      </c>
      <c r="B1519" s="1"/>
      <c r="C1519" s="1"/>
      <c r="D1519" s="2" t="s">
        <v>6238</v>
      </c>
      <c r="E1519" s="2" t="s">
        <v>6223</v>
      </c>
      <c r="F1519" s="1" t="s">
        <v>6239</v>
      </c>
      <c r="G1519" s="3">
        <v>208.221</v>
      </c>
      <c r="H1519" s="4">
        <v>41425</v>
      </c>
      <c r="I1519" s="3" t="s">
        <v>6225</v>
      </c>
      <c r="J1519" s="3" t="s">
        <v>6292</v>
      </c>
      <c r="K1519" s="3" t="s">
        <v>6226</v>
      </c>
      <c r="L1519" s="3" t="s">
        <v>6240</v>
      </c>
      <c r="M1519" s="5" t="s">
        <v>6241</v>
      </c>
      <c r="N1519" s="5" t="s">
        <v>6242</v>
      </c>
      <c r="O1519" s="85" t="s">
        <v>6722</v>
      </c>
    </row>
    <row r="1520" spans="1:15" s="28" customFormat="1">
      <c r="A1520" s="2" t="s">
        <v>1479</v>
      </c>
      <c r="B1520" s="1" t="s">
        <v>1263</v>
      </c>
      <c r="C1520" s="1"/>
      <c r="D1520" s="2" t="s">
        <v>6243</v>
      </c>
      <c r="E1520" s="2" t="s">
        <v>6244</v>
      </c>
      <c r="F1520" s="1" t="s">
        <v>6245</v>
      </c>
      <c r="G1520" s="3">
        <f>7.656*L1520</f>
        <v>91.872</v>
      </c>
      <c r="H1520" s="4">
        <v>41425</v>
      </c>
      <c r="I1520" s="3" t="s">
        <v>6246</v>
      </c>
      <c r="J1520" s="3" t="s">
        <v>6247</v>
      </c>
      <c r="K1520" s="3" t="s">
        <v>6248</v>
      </c>
      <c r="L1520" s="3">
        <v>12</v>
      </c>
      <c r="M1520" s="5" t="s">
        <v>6249</v>
      </c>
      <c r="N1520" s="5" t="s">
        <v>4761</v>
      </c>
      <c r="O1520" s="85" t="s">
        <v>6249</v>
      </c>
    </row>
    <row r="1521" spans="1:15">
      <c r="A1521" s="2" t="s">
        <v>1479</v>
      </c>
      <c r="B1521" s="1" t="s">
        <v>1263</v>
      </c>
      <c r="C1521" s="1"/>
      <c r="D1521" s="2" t="s">
        <v>6243</v>
      </c>
      <c r="E1521" s="2" t="s">
        <v>6244</v>
      </c>
      <c r="F1521" s="1" t="s">
        <v>6250</v>
      </c>
      <c r="G1521" s="3">
        <f>7.656*L1521</f>
        <v>99.527999999999992</v>
      </c>
      <c r="H1521" s="4">
        <v>41425</v>
      </c>
      <c r="I1521" s="3" t="s">
        <v>6261</v>
      </c>
      <c r="J1521" s="3" t="s">
        <v>6251</v>
      </c>
      <c r="K1521" s="3" t="s">
        <v>6248</v>
      </c>
      <c r="L1521" s="3">
        <v>13</v>
      </c>
      <c r="M1521" s="5" t="s">
        <v>6249</v>
      </c>
      <c r="N1521" s="5" t="s">
        <v>4757</v>
      </c>
      <c r="O1521" s="85" t="s">
        <v>6723</v>
      </c>
    </row>
    <row r="1522" spans="1:15">
      <c r="A1522" s="2" t="s">
        <v>6266</v>
      </c>
      <c r="B1522" s="29" t="s">
        <v>6252</v>
      </c>
      <c r="C1522" s="1" t="s">
        <v>6253</v>
      </c>
      <c r="D1522" s="50" t="s">
        <v>6267</v>
      </c>
      <c r="E1522" s="2" t="s">
        <v>6223</v>
      </c>
      <c r="F1522" s="1" t="s">
        <v>6254</v>
      </c>
      <c r="G1522" s="3">
        <f>15.463*L1522</f>
        <v>30.925999999999998</v>
      </c>
      <c r="H1522" s="4">
        <v>41425</v>
      </c>
      <c r="I1522" s="3" t="s">
        <v>10416</v>
      </c>
      <c r="J1522" s="3" t="s">
        <v>6255</v>
      </c>
      <c r="K1522" s="3" t="s">
        <v>4743</v>
      </c>
      <c r="L1522" s="3">
        <v>2</v>
      </c>
      <c r="M1522" s="5" t="s">
        <v>6256</v>
      </c>
      <c r="N1522" s="5" t="s">
        <v>3205</v>
      </c>
      <c r="O1522" s="85" t="s">
        <v>6256</v>
      </c>
    </row>
    <row r="1523" spans="1:15">
      <c r="A1523" s="2" t="s">
        <v>6257</v>
      </c>
      <c r="B1523" s="1" t="s">
        <v>11831</v>
      </c>
      <c r="C1523" s="1"/>
      <c r="D1523" s="2" t="s">
        <v>6258</v>
      </c>
      <c r="E1523" s="2" t="s">
        <v>6259</v>
      </c>
      <c r="F1523" s="1" t="s">
        <v>6260</v>
      </c>
      <c r="G1523" s="3">
        <f>7.656*L1523</f>
        <v>176.08799999999999</v>
      </c>
      <c r="H1523" s="4">
        <v>41425</v>
      </c>
      <c r="I1523" s="3" t="s">
        <v>1476</v>
      </c>
      <c r="J1523" s="3" t="s">
        <v>6262</v>
      </c>
      <c r="K1523" s="3" t="s">
        <v>6263</v>
      </c>
      <c r="L1523" s="3">
        <v>23</v>
      </c>
      <c r="M1523" s="5" t="s">
        <v>6264</v>
      </c>
      <c r="N1523" s="5" t="s">
        <v>6265</v>
      </c>
      <c r="O1523" s="85" t="s">
        <v>6264</v>
      </c>
    </row>
    <row r="1524" spans="1:15" s="28" customFormat="1">
      <c r="A1524" s="2" t="s">
        <v>1380</v>
      </c>
      <c r="B1524" s="1"/>
      <c r="C1524" s="1"/>
      <c r="D1524" s="2" t="s">
        <v>6279</v>
      </c>
      <c r="E1524" s="2" t="s">
        <v>6223</v>
      </c>
      <c r="F1524" s="1" t="s">
        <v>6280</v>
      </c>
      <c r="G1524" s="3">
        <v>140.16</v>
      </c>
      <c r="H1524" s="4">
        <v>41428</v>
      </c>
      <c r="I1524" s="3" t="s">
        <v>943</v>
      </c>
      <c r="J1524" s="3" t="s">
        <v>6281</v>
      </c>
      <c r="K1524" s="3" t="s">
        <v>57</v>
      </c>
      <c r="L1524" s="3" t="s">
        <v>6282</v>
      </c>
      <c r="M1524" s="5" t="s">
        <v>6286</v>
      </c>
      <c r="N1524" s="5" t="s">
        <v>6287</v>
      </c>
      <c r="O1524" s="85" t="s">
        <v>6724</v>
      </c>
    </row>
    <row r="1525" spans="1:15" s="28" customFormat="1">
      <c r="A1525" s="2" t="s">
        <v>6323</v>
      </c>
      <c r="B1525" s="1"/>
      <c r="C1525" s="1"/>
      <c r="D1525" s="2" t="s">
        <v>6231</v>
      </c>
      <c r="E1525" s="2" t="s">
        <v>6223</v>
      </c>
      <c r="F1525" s="1" t="s">
        <v>6324</v>
      </c>
      <c r="G1525" s="3">
        <v>135.29</v>
      </c>
      <c r="H1525" s="4">
        <v>41428</v>
      </c>
      <c r="I1525" s="3" t="s">
        <v>11</v>
      </c>
      <c r="J1525" s="3" t="s">
        <v>6325</v>
      </c>
      <c r="K1525" s="3" t="s">
        <v>57</v>
      </c>
      <c r="L1525" s="3" t="s">
        <v>6327</v>
      </c>
      <c r="M1525" s="5" t="s">
        <v>6328</v>
      </c>
      <c r="N1525" s="5" t="s">
        <v>6329</v>
      </c>
      <c r="O1525" s="85" t="s">
        <v>6726</v>
      </c>
    </row>
    <row r="1526" spans="1:15" s="28" customFormat="1">
      <c r="A1526" s="2" t="s">
        <v>6323</v>
      </c>
      <c r="B1526" s="1"/>
      <c r="C1526" s="1"/>
      <c r="D1526" s="2" t="s">
        <v>6231</v>
      </c>
      <c r="E1526" s="2" t="s">
        <v>6223</v>
      </c>
      <c r="F1526" s="1" t="s">
        <v>6330</v>
      </c>
      <c r="G1526" s="3">
        <v>147.83600000000001</v>
      </c>
      <c r="H1526" s="4">
        <v>41428</v>
      </c>
      <c r="I1526" s="3" t="s">
        <v>11</v>
      </c>
      <c r="J1526" s="3" t="s">
        <v>6331</v>
      </c>
      <c r="K1526" s="3" t="s">
        <v>57</v>
      </c>
      <c r="L1526" s="3" t="s">
        <v>6326</v>
      </c>
      <c r="M1526" s="5" t="s">
        <v>6332</v>
      </c>
      <c r="N1526" s="5" t="s">
        <v>6333</v>
      </c>
      <c r="O1526" s="85" t="s">
        <v>6727</v>
      </c>
    </row>
    <row r="1527" spans="1:15">
      <c r="A1527" s="2" t="s">
        <v>6352</v>
      </c>
      <c r="B1527" s="1"/>
      <c r="C1527" s="1"/>
      <c r="D1527" s="2" t="s">
        <v>6231</v>
      </c>
      <c r="E1527" s="2" t="s">
        <v>6223</v>
      </c>
      <c r="F1527" s="1" t="s">
        <v>6334</v>
      </c>
      <c r="G1527" s="3">
        <v>153.71700000000001</v>
      </c>
      <c r="H1527" s="4">
        <v>41428</v>
      </c>
      <c r="I1527" s="3" t="s">
        <v>11</v>
      </c>
      <c r="J1527" s="3" t="s">
        <v>6335</v>
      </c>
      <c r="K1527" s="3" t="s">
        <v>57</v>
      </c>
      <c r="L1527" s="3" t="s">
        <v>6336</v>
      </c>
      <c r="M1527" s="5" t="s">
        <v>6339</v>
      </c>
      <c r="N1527" s="5" t="s">
        <v>6340</v>
      </c>
      <c r="O1527" s="85" t="s">
        <v>6728</v>
      </c>
    </row>
    <row r="1528" spans="1:15">
      <c r="A1528" s="2" t="s">
        <v>6352</v>
      </c>
      <c r="B1528" s="1"/>
      <c r="C1528" s="1"/>
      <c r="D1528" s="2" t="s">
        <v>6231</v>
      </c>
      <c r="E1528" s="2" t="s">
        <v>6223</v>
      </c>
      <c r="F1528" s="1" t="s">
        <v>6337</v>
      </c>
      <c r="G1528" s="3">
        <v>153.84700000000001</v>
      </c>
      <c r="H1528" s="4">
        <v>41428</v>
      </c>
      <c r="I1528" s="3" t="s">
        <v>11</v>
      </c>
      <c r="J1528" s="3" t="s">
        <v>6338</v>
      </c>
      <c r="K1528" s="3" t="s">
        <v>57</v>
      </c>
      <c r="L1528" s="3" t="s">
        <v>6336</v>
      </c>
      <c r="M1528" s="5" t="s">
        <v>6341</v>
      </c>
      <c r="N1528" s="5" t="s">
        <v>6342</v>
      </c>
      <c r="O1528" s="85" t="s">
        <v>6729</v>
      </c>
    </row>
    <row r="1529" spans="1:15" s="28" customFormat="1">
      <c r="A1529" s="2" t="s">
        <v>6352</v>
      </c>
      <c r="B1529" s="1"/>
      <c r="C1529" s="1"/>
      <c r="D1529" s="2" t="s">
        <v>6231</v>
      </c>
      <c r="E1529" s="2" t="s">
        <v>6223</v>
      </c>
      <c r="F1529" s="1" t="s">
        <v>6343</v>
      </c>
      <c r="G1529" s="3">
        <v>87.6</v>
      </c>
      <c r="H1529" s="4">
        <v>41428</v>
      </c>
      <c r="I1529" s="3" t="s">
        <v>11</v>
      </c>
      <c r="J1529" s="3" t="s">
        <v>6344</v>
      </c>
      <c r="K1529" s="3" t="s">
        <v>57</v>
      </c>
      <c r="L1529" s="3" t="s">
        <v>6345</v>
      </c>
      <c r="M1529" s="5" t="s">
        <v>6346</v>
      </c>
      <c r="N1529" s="5" t="s">
        <v>6347</v>
      </c>
      <c r="O1529" s="85" t="s">
        <v>6730</v>
      </c>
    </row>
    <row r="1530" spans="1:15" s="28" customFormat="1">
      <c r="A1530" s="2" t="s">
        <v>6352</v>
      </c>
      <c r="B1530" s="1"/>
      <c r="C1530" s="1"/>
      <c r="D1530" s="2" t="s">
        <v>6231</v>
      </c>
      <c r="E1530" s="2" t="s">
        <v>6223</v>
      </c>
      <c r="F1530" s="1" t="s">
        <v>6348</v>
      </c>
      <c r="G1530" s="3">
        <v>52.56</v>
      </c>
      <c r="H1530" s="4">
        <v>41428</v>
      </c>
      <c r="I1530" s="3" t="s">
        <v>11</v>
      </c>
      <c r="J1530" s="3" t="s">
        <v>6379</v>
      </c>
      <c r="K1530" s="3" t="s">
        <v>57</v>
      </c>
      <c r="L1530" s="3" t="s">
        <v>6349</v>
      </c>
      <c r="M1530" s="5" t="s">
        <v>6350</v>
      </c>
      <c r="N1530" s="5" t="s">
        <v>6351</v>
      </c>
      <c r="O1530" s="85" t="s">
        <v>6731</v>
      </c>
    </row>
    <row r="1531" spans="1:15" s="28" customFormat="1">
      <c r="A1531" s="50" t="s">
        <v>6363</v>
      </c>
      <c r="B1531" s="1"/>
      <c r="C1531" s="1"/>
      <c r="D1531" s="50" t="s">
        <v>1473</v>
      </c>
      <c r="E1531" s="2" t="s">
        <v>6353</v>
      </c>
      <c r="F1531" s="1" t="s">
        <v>6354</v>
      </c>
      <c r="G1531" s="3">
        <f>12.838*L1531</f>
        <v>64.19</v>
      </c>
      <c r="H1531" s="4">
        <v>41429</v>
      </c>
      <c r="I1531" s="3" t="s">
        <v>6362</v>
      </c>
      <c r="J1531" s="3" t="s">
        <v>6355</v>
      </c>
      <c r="K1531" s="3" t="s">
        <v>6356</v>
      </c>
      <c r="L1531" s="3">
        <v>5</v>
      </c>
      <c r="M1531" s="5" t="s">
        <v>1470</v>
      </c>
      <c r="N1531" s="5" t="s">
        <v>4151</v>
      </c>
      <c r="O1531" s="85" t="s">
        <v>6732</v>
      </c>
    </row>
    <row r="1532" spans="1:15">
      <c r="A1532" s="50" t="s">
        <v>6363</v>
      </c>
      <c r="B1532" s="1"/>
      <c r="C1532" s="1"/>
      <c r="D1532" s="50" t="s">
        <v>1473</v>
      </c>
      <c r="E1532" s="2" t="s">
        <v>6353</v>
      </c>
      <c r="F1532" s="1" t="s">
        <v>6357</v>
      </c>
      <c r="G1532" s="3">
        <f>12.838*L1532</f>
        <v>154.05599999999998</v>
      </c>
      <c r="H1532" s="4">
        <v>41429</v>
      </c>
      <c r="I1532" s="3" t="s">
        <v>6362</v>
      </c>
      <c r="J1532" s="3" t="s">
        <v>6358</v>
      </c>
      <c r="K1532" s="3" t="s">
        <v>6356</v>
      </c>
      <c r="L1532" s="3">
        <v>12</v>
      </c>
      <c r="M1532" s="5" t="s">
        <v>6361</v>
      </c>
      <c r="N1532" s="5" t="s">
        <v>4761</v>
      </c>
      <c r="O1532" s="85" t="s">
        <v>6361</v>
      </c>
    </row>
    <row r="1533" spans="1:15" s="28" customFormat="1">
      <c r="A1533" s="50" t="s">
        <v>6363</v>
      </c>
      <c r="B1533" s="1"/>
      <c r="C1533" s="1"/>
      <c r="D1533" s="50" t="s">
        <v>1473</v>
      </c>
      <c r="E1533" s="2" t="s">
        <v>6353</v>
      </c>
      <c r="F1533" s="1" t="s">
        <v>6359</v>
      </c>
      <c r="G1533" s="3">
        <f>12.838*L1533</f>
        <v>166.89399999999998</v>
      </c>
      <c r="H1533" s="4">
        <v>41429</v>
      </c>
      <c r="I1533" s="3" t="s">
        <v>1471</v>
      </c>
      <c r="J1533" s="3" t="s">
        <v>6360</v>
      </c>
      <c r="K1533" s="3" t="s">
        <v>6356</v>
      </c>
      <c r="L1533" s="3">
        <v>13</v>
      </c>
      <c r="M1533" s="5" t="s">
        <v>6361</v>
      </c>
      <c r="N1533" s="5" t="s">
        <v>4757</v>
      </c>
      <c r="O1533" s="85" t="s">
        <v>6733</v>
      </c>
    </row>
    <row r="1534" spans="1:15" s="28" customFormat="1">
      <c r="A1534" s="2" t="s">
        <v>6375</v>
      </c>
      <c r="B1534" s="1"/>
      <c r="C1534" s="1"/>
      <c r="D1534" s="2" t="s">
        <v>6364</v>
      </c>
      <c r="E1534" s="2" t="s">
        <v>6365</v>
      </c>
      <c r="F1534" s="1" t="s">
        <v>6366</v>
      </c>
      <c r="G1534" s="3">
        <v>136.03299999999999</v>
      </c>
      <c r="H1534" s="4">
        <v>41430</v>
      </c>
      <c r="I1534" s="3" t="s">
        <v>66</v>
      </c>
      <c r="J1534" s="3" t="s">
        <v>6369</v>
      </c>
      <c r="K1534" s="3" t="s">
        <v>6370</v>
      </c>
      <c r="L1534" s="3" t="s">
        <v>6371</v>
      </c>
      <c r="M1534" s="5" t="s">
        <v>6373</v>
      </c>
      <c r="N1534" s="5" t="s">
        <v>6374</v>
      </c>
      <c r="O1534" s="85" t="s">
        <v>6734</v>
      </c>
    </row>
    <row r="1535" spans="1:15" s="28" customFormat="1">
      <c r="A1535" s="2" t="s">
        <v>6386</v>
      </c>
      <c r="B1535" s="1"/>
      <c r="C1535" s="1"/>
      <c r="D1535" s="2" t="s">
        <v>6377</v>
      </c>
      <c r="E1535" s="2" t="s">
        <v>6365</v>
      </c>
      <c r="F1535" s="1" t="s">
        <v>6378</v>
      </c>
      <c r="G1535" s="3">
        <v>155.22999999999999</v>
      </c>
      <c r="H1535" s="4">
        <v>41430</v>
      </c>
      <c r="I1535" s="3" t="s">
        <v>6387</v>
      </c>
      <c r="J1535" s="3" t="s">
        <v>6380</v>
      </c>
      <c r="K1535" s="3" t="s">
        <v>6370</v>
      </c>
      <c r="L1535" s="3" t="s">
        <v>6381</v>
      </c>
      <c r="M1535" s="5" t="s">
        <v>6384</v>
      </c>
      <c r="N1535" s="5" t="s">
        <v>6385</v>
      </c>
      <c r="O1535" s="85" t="s">
        <v>6735</v>
      </c>
    </row>
    <row r="1536" spans="1:15">
      <c r="A1536" s="2" t="s">
        <v>6376</v>
      </c>
      <c r="B1536" s="1"/>
      <c r="C1536" s="1"/>
      <c r="D1536" s="2" t="s">
        <v>6377</v>
      </c>
      <c r="E1536" s="2" t="s">
        <v>6365</v>
      </c>
      <c r="F1536" s="1" t="s">
        <v>6382</v>
      </c>
      <c r="G1536" s="3">
        <v>136.45599999999999</v>
      </c>
      <c r="H1536" s="4">
        <v>41430</v>
      </c>
      <c r="I1536" s="3" t="s">
        <v>6372</v>
      </c>
      <c r="J1536" s="3" t="s">
        <v>6383</v>
      </c>
      <c r="K1536" s="3" t="s">
        <v>6370</v>
      </c>
      <c r="L1536" s="3" t="s">
        <v>6371</v>
      </c>
      <c r="M1536" s="5" t="s">
        <v>6388</v>
      </c>
      <c r="N1536" s="5" t="s">
        <v>6389</v>
      </c>
      <c r="O1536" s="85" t="s">
        <v>6736</v>
      </c>
    </row>
    <row r="1537" spans="1:15" s="28" customFormat="1">
      <c r="A1537" s="2" t="s">
        <v>6400</v>
      </c>
      <c r="B1537" s="1"/>
      <c r="C1537" s="1"/>
      <c r="D1537" s="2" t="s">
        <v>6390</v>
      </c>
      <c r="E1537" s="2" t="s">
        <v>54</v>
      </c>
      <c r="F1537" s="1" t="s">
        <v>6391</v>
      </c>
      <c r="G1537" s="3">
        <v>154.251</v>
      </c>
      <c r="H1537" s="4">
        <v>41430</v>
      </c>
      <c r="I1537" s="3" t="s">
        <v>6372</v>
      </c>
      <c r="J1537" s="3" t="s">
        <v>6392</v>
      </c>
      <c r="K1537" s="3" t="s">
        <v>6370</v>
      </c>
      <c r="L1537" s="3" t="s">
        <v>6395</v>
      </c>
      <c r="M1537" s="5" t="s">
        <v>6396</v>
      </c>
      <c r="N1537" s="5" t="s">
        <v>6397</v>
      </c>
      <c r="O1537" s="85" t="s">
        <v>6737</v>
      </c>
    </row>
    <row r="1538" spans="1:15" s="28" customFormat="1">
      <c r="A1538" s="2" t="s">
        <v>6400</v>
      </c>
      <c r="B1538" s="1"/>
      <c r="C1538" s="1"/>
      <c r="D1538" s="2" t="s">
        <v>6390</v>
      </c>
      <c r="E1538" s="2" t="s">
        <v>54</v>
      </c>
      <c r="F1538" s="1" t="s">
        <v>6393</v>
      </c>
      <c r="G1538" s="3">
        <v>155.523</v>
      </c>
      <c r="H1538" s="4">
        <v>41430</v>
      </c>
      <c r="I1538" s="3" t="s">
        <v>11</v>
      </c>
      <c r="J1538" s="3" t="s">
        <v>6394</v>
      </c>
      <c r="K1538" s="3" t="s">
        <v>6370</v>
      </c>
      <c r="L1538" s="3" t="s">
        <v>6381</v>
      </c>
      <c r="M1538" s="5" t="s">
        <v>6399</v>
      </c>
      <c r="N1538" s="5" t="s">
        <v>6398</v>
      </c>
      <c r="O1538" s="85" t="s">
        <v>6738</v>
      </c>
    </row>
    <row r="1539" spans="1:15" s="28" customFormat="1">
      <c r="A1539" s="2" t="s">
        <v>1138</v>
      </c>
      <c r="B1539" s="1"/>
      <c r="C1539" s="1"/>
      <c r="D1539" s="2" t="s">
        <v>6417</v>
      </c>
      <c r="E1539" s="2" t="s">
        <v>6416</v>
      </c>
      <c r="F1539" s="1" t="s">
        <v>7467</v>
      </c>
      <c r="G1539" s="3">
        <v>17.52</v>
      </c>
      <c r="H1539" s="4">
        <v>41430</v>
      </c>
      <c r="I1539" s="3" t="s">
        <v>66</v>
      </c>
      <c r="J1539" s="3" t="s">
        <v>6418</v>
      </c>
      <c r="K1539" s="3" t="s">
        <v>6419</v>
      </c>
      <c r="L1539" s="3" t="s">
        <v>6420</v>
      </c>
      <c r="M1539" s="5" t="s">
        <v>7468</v>
      </c>
      <c r="N1539" s="5" t="s">
        <v>7469</v>
      </c>
      <c r="O1539" s="85" t="s">
        <v>6739</v>
      </c>
    </row>
    <row r="1540" spans="1:15" s="28" customFormat="1">
      <c r="A1540" s="2" t="s">
        <v>6442</v>
      </c>
      <c r="B1540" s="1"/>
      <c r="C1540" s="1"/>
      <c r="D1540" s="2" t="s">
        <v>6435</v>
      </c>
      <c r="E1540" s="2" t="s">
        <v>6416</v>
      </c>
      <c r="F1540" s="1" t="s">
        <v>6436</v>
      </c>
      <c r="G1540" s="3">
        <v>118.93899999999999</v>
      </c>
      <c r="H1540" s="4">
        <v>41430</v>
      </c>
      <c r="I1540" s="3" t="s">
        <v>6439</v>
      </c>
      <c r="J1540" s="3" t="s">
        <v>6437</v>
      </c>
      <c r="K1540" s="3" t="s">
        <v>6419</v>
      </c>
      <c r="L1540" s="3" t="s">
        <v>6438</v>
      </c>
      <c r="M1540" s="5" t="s">
        <v>6440</v>
      </c>
      <c r="N1540" s="5" t="s">
        <v>6441</v>
      </c>
      <c r="O1540" s="85" t="s">
        <v>6740</v>
      </c>
    </row>
    <row r="1541" spans="1:15" s="28" customFormat="1">
      <c r="A1541" s="2" t="s">
        <v>6434</v>
      </c>
      <c r="B1541" s="1"/>
      <c r="C1541" s="1"/>
      <c r="D1541" s="2" t="s">
        <v>6435</v>
      </c>
      <c r="E1541" s="2" t="s">
        <v>6416</v>
      </c>
      <c r="F1541" s="1" t="s">
        <v>6443</v>
      </c>
      <c r="G1541" s="3">
        <v>154.374</v>
      </c>
      <c r="H1541" s="4">
        <v>41430</v>
      </c>
      <c r="I1541" s="3" t="s">
        <v>6439</v>
      </c>
      <c r="J1541" s="3" t="s">
        <v>6444</v>
      </c>
      <c r="K1541" s="3" t="s">
        <v>6419</v>
      </c>
      <c r="L1541" s="3" t="s">
        <v>6445</v>
      </c>
      <c r="M1541" s="5" t="s">
        <v>6447</v>
      </c>
      <c r="N1541" s="5" t="s">
        <v>6446</v>
      </c>
      <c r="O1541" s="85" t="s">
        <v>6741</v>
      </c>
    </row>
    <row r="1542" spans="1:15" s="28" customFormat="1">
      <c r="A1542" s="2" t="s">
        <v>6434</v>
      </c>
      <c r="B1542" s="1"/>
      <c r="C1542" s="1"/>
      <c r="D1542" s="2" t="s">
        <v>6435</v>
      </c>
      <c r="E1542" s="2" t="s">
        <v>6416</v>
      </c>
      <c r="F1542" s="1" t="s">
        <v>6448</v>
      </c>
      <c r="G1542" s="3">
        <v>140.12</v>
      </c>
      <c r="H1542" s="4">
        <v>41430</v>
      </c>
      <c r="I1542" s="3" t="s">
        <v>6439</v>
      </c>
      <c r="J1542" s="3" t="s">
        <v>6449</v>
      </c>
      <c r="K1542" s="3" t="s">
        <v>6419</v>
      </c>
      <c r="L1542" s="3" t="s">
        <v>6451</v>
      </c>
      <c r="M1542" s="5" t="s">
        <v>6454</v>
      </c>
      <c r="N1542" s="5" t="s">
        <v>6456</v>
      </c>
      <c r="O1542" s="85" t="s">
        <v>6742</v>
      </c>
    </row>
    <row r="1543" spans="1:15" s="28" customFormat="1">
      <c r="A1543" s="2" t="s">
        <v>6434</v>
      </c>
      <c r="B1543" s="1"/>
      <c r="C1543" s="1"/>
      <c r="D1543" s="2" t="s">
        <v>6435</v>
      </c>
      <c r="E1543" s="2" t="s">
        <v>6416</v>
      </c>
      <c r="F1543" s="1" t="s">
        <v>6453</v>
      </c>
      <c r="G1543" s="3">
        <v>154.50399999999999</v>
      </c>
      <c r="H1543" s="4">
        <v>41430</v>
      </c>
      <c r="I1543" s="3" t="s">
        <v>6439</v>
      </c>
      <c r="J1543" s="3" t="s">
        <v>6450</v>
      </c>
      <c r="K1543" s="3" t="s">
        <v>6419</v>
      </c>
      <c r="L1543" s="3" t="s">
        <v>6452</v>
      </c>
      <c r="M1543" s="5" t="s">
        <v>6455</v>
      </c>
      <c r="N1543" s="5" t="s">
        <v>6457</v>
      </c>
      <c r="O1543" s="85" t="s">
        <v>6743</v>
      </c>
    </row>
    <row r="1544" spans="1:15" s="28" customFormat="1">
      <c r="A1544" s="2" t="s">
        <v>6434</v>
      </c>
      <c r="B1544" s="1"/>
      <c r="C1544" s="1"/>
      <c r="D1544" s="2" t="s">
        <v>6435</v>
      </c>
      <c r="E1544" s="2" t="s">
        <v>6416</v>
      </c>
      <c r="F1544" s="1" t="s">
        <v>6465</v>
      </c>
      <c r="G1544" s="3">
        <v>140.16</v>
      </c>
      <c r="H1544" s="4">
        <v>41430</v>
      </c>
      <c r="I1544" s="3" t="s">
        <v>6439</v>
      </c>
      <c r="J1544" s="3" t="s">
        <v>6459</v>
      </c>
      <c r="K1544" s="3" t="s">
        <v>6419</v>
      </c>
      <c r="L1544" s="3" t="s">
        <v>6451</v>
      </c>
      <c r="M1544" s="5" t="s">
        <v>6461</v>
      </c>
      <c r="N1544" s="5" t="s">
        <v>6463</v>
      </c>
      <c r="O1544" s="85" t="s">
        <v>6744</v>
      </c>
    </row>
    <row r="1545" spans="1:15" s="28" customFormat="1">
      <c r="A1545" s="2" t="s">
        <v>6434</v>
      </c>
      <c r="B1545" s="1"/>
      <c r="C1545" s="1"/>
      <c r="D1545" s="2" t="s">
        <v>6435</v>
      </c>
      <c r="E1545" s="2" t="s">
        <v>6416</v>
      </c>
      <c r="F1545" s="1" t="s">
        <v>6458</v>
      </c>
      <c r="G1545" s="3">
        <v>154.16300000000001</v>
      </c>
      <c r="H1545" s="4">
        <v>41430</v>
      </c>
      <c r="I1545" s="3" t="s">
        <v>6439</v>
      </c>
      <c r="J1545" s="3" t="s">
        <v>6460</v>
      </c>
      <c r="K1545" s="3" t="s">
        <v>6419</v>
      </c>
      <c r="L1545" s="3" t="s">
        <v>6452</v>
      </c>
      <c r="M1545" s="5" t="s">
        <v>6462</v>
      </c>
      <c r="N1545" s="5" t="s">
        <v>6464</v>
      </c>
      <c r="O1545" s="85" t="s">
        <v>6745</v>
      </c>
    </row>
    <row r="1546" spans="1:15" s="28" customFormat="1">
      <c r="A1546" s="2" t="s">
        <v>6467</v>
      </c>
      <c r="B1546" s="1"/>
      <c r="C1546" s="1"/>
      <c r="D1546" s="2" t="s">
        <v>6435</v>
      </c>
      <c r="E1546" s="2" t="s">
        <v>6466</v>
      </c>
      <c r="F1546" s="1" t="s">
        <v>6470</v>
      </c>
      <c r="G1546" s="3">
        <v>140.16</v>
      </c>
      <c r="H1546" s="4">
        <v>41430</v>
      </c>
      <c r="I1546" s="3" t="s">
        <v>6439</v>
      </c>
      <c r="J1546" s="3" t="s">
        <v>6471</v>
      </c>
      <c r="K1546" s="3" t="s">
        <v>6469</v>
      </c>
      <c r="L1546" s="3" t="s">
        <v>6472</v>
      </c>
      <c r="M1546" s="5" t="s">
        <v>6474</v>
      </c>
      <c r="N1546" s="5" t="s">
        <v>6476</v>
      </c>
      <c r="O1546" s="85" t="s">
        <v>6747</v>
      </c>
    </row>
    <row r="1547" spans="1:15" s="28" customFormat="1">
      <c r="A1547" s="2" t="s">
        <v>6467</v>
      </c>
      <c r="B1547" s="1"/>
      <c r="C1547" s="1"/>
      <c r="D1547" s="2" t="s">
        <v>6435</v>
      </c>
      <c r="E1547" s="2" t="s">
        <v>6466</v>
      </c>
      <c r="F1547" s="1" t="s">
        <v>6478</v>
      </c>
      <c r="G1547" s="3">
        <v>140.16</v>
      </c>
      <c r="H1547" s="4">
        <v>41430</v>
      </c>
      <c r="I1547" s="3" t="s">
        <v>6439</v>
      </c>
      <c r="J1547" s="3" t="s">
        <v>6479</v>
      </c>
      <c r="K1547" s="3" t="s">
        <v>6469</v>
      </c>
      <c r="L1547" s="3" t="s">
        <v>6472</v>
      </c>
      <c r="M1547" s="5" t="s">
        <v>6481</v>
      </c>
      <c r="N1547" s="5" t="s">
        <v>6483</v>
      </c>
      <c r="O1547" s="85" t="s">
        <v>6748</v>
      </c>
    </row>
    <row r="1548" spans="1:15" s="28" customFormat="1">
      <c r="A1548" s="2" t="s">
        <v>6467</v>
      </c>
      <c r="B1548" s="1"/>
      <c r="C1548" s="1"/>
      <c r="D1548" s="2" t="s">
        <v>6435</v>
      </c>
      <c r="E1548" s="2" t="s">
        <v>6466</v>
      </c>
      <c r="F1548" s="1" t="s">
        <v>6480</v>
      </c>
      <c r="G1548" s="3">
        <v>154.48599999999999</v>
      </c>
      <c r="H1548" s="4">
        <v>41430</v>
      </c>
      <c r="I1548" s="3" t="s">
        <v>81</v>
      </c>
      <c r="J1548" s="3" t="s">
        <v>7318</v>
      </c>
      <c r="K1548" s="3" t="s">
        <v>947</v>
      </c>
      <c r="L1548" s="3" t="s">
        <v>6452</v>
      </c>
      <c r="M1548" s="5" t="s">
        <v>6482</v>
      </c>
      <c r="N1548" s="5" t="s">
        <v>6484</v>
      </c>
      <c r="O1548" s="85" t="s">
        <v>6749</v>
      </c>
    </row>
    <row r="1549" spans="1:15" s="28" customFormat="1">
      <c r="A1549" s="50" t="s">
        <v>7570</v>
      </c>
      <c r="B1549" s="1" t="s">
        <v>1263</v>
      </c>
      <c r="C1549" s="1"/>
      <c r="D1549" s="2" t="s">
        <v>6485</v>
      </c>
      <c r="E1549" s="2" t="s">
        <v>6416</v>
      </c>
      <c r="F1549" s="1" t="s">
        <v>6486</v>
      </c>
      <c r="G1549" s="3">
        <f>10.202*L1549</f>
        <v>40.808</v>
      </c>
      <c r="H1549" s="4">
        <v>41430</v>
      </c>
      <c r="I1549" s="3" t="s">
        <v>9387</v>
      </c>
      <c r="J1549" s="3" t="s">
        <v>9388</v>
      </c>
      <c r="K1549" s="3" t="s">
        <v>6487</v>
      </c>
      <c r="L1549" s="3">
        <v>4</v>
      </c>
      <c r="M1549" s="5" t="s">
        <v>6488</v>
      </c>
      <c r="N1549" s="5" t="s">
        <v>6040</v>
      </c>
      <c r="O1549" s="83" t="s">
        <v>8153</v>
      </c>
    </row>
    <row r="1550" spans="1:15">
      <c r="A1550" s="2" t="s">
        <v>6401</v>
      </c>
      <c r="B1550" s="1" t="s">
        <v>3283</v>
      </c>
      <c r="C1550" s="1"/>
      <c r="D1550" s="2" t="s">
        <v>252</v>
      </c>
      <c r="E1550" s="2" t="s">
        <v>253</v>
      </c>
      <c r="F1550" s="1" t="s">
        <v>6405</v>
      </c>
      <c r="G1550" s="3">
        <f>35.474*L1550</f>
        <v>212.84399999999999</v>
      </c>
      <c r="H1550" s="4">
        <v>41430</v>
      </c>
      <c r="I1550" s="3" t="s">
        <v>255</v>
      </c>
      <c r="J1550" s="3" t="s">
        <v>6406</v>
      </c>
      <c r="K1550" s="3" t="s">
        <v>1</v>
      </c>
      <c r="L1550" s="3">
        <v>6</v>
      </c>
      <c r="M1550" s="5" t="s">
        <v>6411</v>
      </c>
      <c r="N1550" s="5" t="s">
        <v>488</v>
      </c>
      <c r="O1550" s="83" t="s">
        <v>7645</v>
      </c>
    </row>
    <row r="1551" spans="1:15" s="28" customFormat="1">
      <c r="A1551" s="2" t="s">
        <v>6402</v>
      </c>
      <c r="B1551" s="1" t="s">
        <v>3283</v>
      </c>
      <c r="C1551" s="1"/>
      <c r="D1551" s="2" t="s">
        <v>252</v>
      </c>
      <c r="E1551" s="2" t="s">
        <v>253</v>
      </c>
      <c r="F1551" s="1" t="s">
        <v>6407</v>
      </c>
      <c r="G1551" s="3">
        <f>35.474*L1551</f>
        <v>141.89599999999999</v>
      </c>
      <c r="H1551" s="4">
        <v>41430</v>
      </c>
      <c r="I1551" s="3" t="s">
        <v>255</v>
      </c>
      <c r="J1551" s="3" t="s">
        <v>6409</v>
      </c>
      <c r="K1551" s="3" t="s">
        <v>1</v>
      </c>
      <c r="L1551" s="3">
        <v>4</v>
      </c>
      <c r="M1551" s="5" t="s">
        <v>6411</v>
      </c>
      <c r="N1551" s="5" t="s">
        <v>6413</v>
      </c>
      <c r="O1551" s="83" t="s">
        <v>7646</v>
      </c>
    </row>
    <row r="1552" spans="1:15" s="28" customFormat="1">
      <c r="A1552" s="2" t="s">
        <v>6402</v>
      </c>
      <c r="B1552" s="1" t="s">
        <v>3283</v>
      </c>
      <c r="C1552" s="1"/>
      <c r="D1552" s="2" t="s">
        <v>252</v>
      </c>
      <c r="E1552" s="2" t="s">
        <v>253</v>
      </c>
      <c r="F1552" s="1" t="s">
        <v>6408</v>
      </c>
      <c r="G1552" s="3">
        <f>35.474*L1552</f>
        <v>141.89599999999999</v>
      </c>
      <c r="H1552" s="4">
        <v>41430</v>
      </c>
      <c r="I1552" s="3" t="s">
        <v>6415</v>
      </c>
      <c r="J1552" s="3" t="s">
        <v>6410</v>
      </c>
      <c r="K1552" s="3" t="s">
        <v>1</v>
      </c>
      <c r="L1552" s="3">
        <v>4</v>
      </c>
      <c r="M1552" s="5" t="s">
        <v>6412</v>
      </c>
      <c r="N1552" s="5" t="s">
        <v>6414</v>
      </c>
      <c r="O1552" s="83" t="s">
        <v>7647</v>
      </c>
    </row>
    <row r="1553" spans="1:15" s="28" customFormat="1">
      <c r="A1553" s="2" t="s">
        <v>6402</v>
      </c>
      <c r="B1553" s="1" t="s">
        <v>3283</v>
      </c>
      <c r="C1553" s="1"/>
      <c r="D1553" s="2" t="s">
        <v>252</v>
      </c>
      <c r="E1553" s="2" t="s">
        <v>253</v>
      </c>
      <c r="F1553" s="1" t="s">
        <v>7457</v>
      </c>
      <c r="G1553" s="3">
        <f>35.474*L1553</f>
        <v>177.36999999999998</v>
      </c>
      <c r="H1553" s="4">
        <v>41430</v>
      </c>
      <c r="I1553" s="3" t="s">
        <v>7454</v>
      </c>
      <c r="J1553" s="3" t="s">
        <v>7455</v>
      </c>
      <c r="K1553" s="3" t="s">
        <v>1</v>
      </c>
      <c r="L1553" s="3">
        <v>5</v>
      </c>
      <c r="M1553" s="5" t="s">
        <v>6412</v>
      </c>
      <c r="N1553" s="5" t="s">
        <v>1955</v>
      </c>
      <c r="O1553" s="83" t="s">
        <v>7648</v>
      </c>
    </row>
    <row r="1554" spans="1:15">
      <c r="A1554" s="2" t="s">
        <v>6527</v>
      </c>
      <c r="B1554" s="1"/>
      <c r="C1554" s="1"/>
      <c r="D1554" s="2" t="s">
        <v>6528</v>
      </c>
      <c r="E1554" s="2" t="s">
        <v>6526</v>
      </c>
      <c r="F1554" s="1" t="s">
        <v>6529</v>
      </c>
      <c r="G1554" s="3">
        <f>18.708*L1554</f>
        <v>130.95599999999999</v>
      </c>
      <c r="H1554" s="4">
        <v>41431</v>
      </c>
      <c r="I1554" s="3" t="s">
        <v>6530</v>
      </c>
      <c r="J1554" s="3" t="s">
        <v>6532</v>
      </c>
      <c r="K1554" s="3" t="s">
        <v>6533</v>
      </c>
      <c r="L1554" s="3">
        <v>7</v>
      </c>
      <c r="M1554" s="5" t="s">
        <v>6535</v>
      </c>
      <c r="N1554" s="5" t="s">
        <v>317</v>
      </c>
      <c r="O1554" s="83" t="s">
        <v>8154</v>
      </c>
    </row>
    <row r="1555" spans="1:15" s="28" customFormat="1">
      <c r="A1555" s="2" t="s">
        <v>6527</v>
      </c>
      <c r="B1555" s="1"/>
      <c r="C1555" s="1"/>
      <c r="D1555" s="2" t="s">
        <v>6528</v>
      </c>
      <c r="E1555" s="2" t="s">
        <v>6526</v>
      </c>
      <c r="F1555" s="1" t="s">
        <v>6534</v>
      </c>
      <c r="G1555" s="3">
        <f>18.708*L1555</f>
        <v>130.95599999999999</v>
      </c>
      <c r="H1555" s="4">
        <v>41431</v>
      </c>
      <c r="I1555" s="3" t="s">
        <v>7733</v>
      </c>
      <c r="J1555" s="3" t="s">
        <v>7759</v>
      </c>
      <c r="K1555" s="3" t="s">
        <v>6533</v>
      </c>
      <c r="L1555" s="3">
        <v>7</v>
      </c>
      <c r="M1555" s="5" t="s">
        <v>6535</v>
      </c>
      <c r="N1555" s="5" t="s">
        <v>1995</v>
      </c>
      <c r="O1555" s="83" t="s">
        <v>8142</v>
      </c>
    </row>
    <row r="1556" spans="1:15" s="28" customFormat="1">
      <c r="A1556" s="2" t="s">
        <v>6536</v>
      </c>
      <c r="B1556" s="1"/>
      <c r="C1556" s="1"/>
      <c r="D1556" s="2" t="s">
        <v>6537</v>
      </c>
      <c r="E1556" s="2" t="s">
        <v>6538</v>
      </c>
      <c r="F1556" s="1" t="s">
        <v>6539</v>
      </c>
      <c r="G1556" s="3">
        <f>18.708*L1556</f>
        <v>112.24799999999999</v>
      </c>
      <c r="H1556" s="4">
        <v>41431</v>
      </c>
      <c r="I1556" s="3" t="s">
        <v>8013</v>
      </c>
      <c r="J1556" s="3" t="s">
        <v>8014</v>
      </c>
      <c r="K1556" s="3" t="s">
        <v>1</v>
      </c>
      <c r="L1556" s="3">
        <v>6</v>
      </c>
      <c r="M1556" s="5" t="s">
        <v>6541</v>
      </c>
      <c r="N1556" s="5" t="s">
        <v>488</v>
      </c>
      <c r="O1556" s="83" t="s">
        <v>6541</v>
      </c>
    </row>
    <row r="1557" spans="1:15" s="28" customFormat="1">
      <c r="A1557" s="2" t="s">
        <v>6542</v>
      </c>
      <c r="B1557" s="1"/>
      <c r="C1557" s="1"/>
      <c r="D1557" s="2" t="s">
        <v>6543</v>
      </c>
      <c r="E1557" s="2" t="s">
        <v>6538</v>
      </c>
      <c r="F1557" s="1" t="s">
        <v>6544</v>
      </c>
      <c r="G1557" s="3">
        <f>17.52*L1557</f>
        <v>175.2</v>
      </c>
      <c r="H1557" s="4">
        <v>41431</v>
      </c>
      <c r="I1557" s="3" t="s">
        <v>7713</v>
      </c>
      <c r="J1557" s="3" t="s">
        <v>7714</v>
      </c>
      <c r="K1557" s="3" t="s">
        <v>6533</v>
      </c>
      <c r="L1557" s="3">
        <v>10</v>
      </c>
      <c r="M1557" s="5" t="s">
        <v>6545</v>
      </c>
      <c r="N1557" s="5" t="s">
        <v>4695</v>
      </c>
      <c r="O1557" s="83" t="s">
        <v>6545</v>
      </c>
    </row>
    <row r="1558" spans="1:15" s="28" customFormat="1">
      <c r="A1558" s="2" t="s">
        <v>6547</v>
      </c>
      <c r="B1558" s="1"/>
      <c r="C1558" s="1"/>
      <c r="D1558" s="2" t="s">
        <v>6548</v>
      </c>
      <c r="E1558" s="2" t="s">
        <v>6538</v>
      </c>
      <c r="F1558" s="1" t="s">
        <v>6549</v>
      </c>
      <c r="G1558" s="3">
        <v>87.49</v>
      </c>
      <c r="H1558" s="4">
        <v>41431</v>
      </c>
      <c r="I1558" s="3" t="s">
        <v>6555</v>
      </c>
      <c r="J1558" s="3" t="s">
        <v>6551</v>
      </c>
      <c r="K1558" s="3" t="s">
        <v>6533</v>
      </c>
      <c r="L1558" s="3" t="s">
        <v>6552</v>
      </c>
      <c r="M1558" s="5" t="s">
        <v>6556</v>
      </c>
      <c r="N1558" s="5" t="s">
        <v>6558</v>
      </c>
      <c r="O1558" s="83" t="s">
        <v>8211</v>
      </c>
    </row>
    <row r="1559" spans="1:15">
      <c r="A1559" s="2" t="s">
        <v>6547</v>
      </c>
      <c r="B1559" s="1"/>
      <c r="C1559" s="1"/>
      <c r="D1559" s="2" t="s">
        <v>6548</v>
      </c>
      <c r="E1559" s="2" t="s">
        <v>6538</v>
      </c>
      <c r="F1559" s="1" t="s">
        <v>6553</v>
      </c>
      <c r="G1559" s="3">
        <v>87.49</v>
      </c>
      <c r="H1559" s="4">
        <v>41431</v>
      </c>
      <c r="I1559" s="3" t="s">
        <v>6555</v>
      </c>
      <c r="J1559" s="3" t="s">
        <v>6554</v>
      </c>
      <c r="K1559" s="3" t="s">
        <v>6533</v>
      </c>
      <c r="L1559" s="3" t="s">
        <v>6552</v>
      </c>
      <c r="M1559" s="5" t="s">
        <v>6557</v>
      </c>
      <c r="N1559" s="5" t="s">
        <v>6559</v>
      </c>
      <c r="O1559" s="83" t="s">
        <v>8212</v>
      </c>
    </row>
    <row r="1560" spans="1:15">
      <c r="A1560" s="2" t="s">
        <v>6560</v>
      </c>
      <c r="B1560" s="1" t="s">
        <v>3283</v>
      </c>
      <c r="C1560" s="1"/>
      <c r="D1560" s="2" t="s">
        <v>6562</v>
      </c>
      <c r="E1560" s="2" t="s">
        <v>6538</v>
      </c>
      <c r="F1560" s="1" t="s">
        <v>6561</v>
      </c>
      <c r="G1560" s="3">
        <f>9.871*L1560</f>
        <v>118.452</v>
      </c>
      <c r="H1560" s="4">
        <v>41431</v>
      </c>
      <c r="I1560" s="3" t="s">
        <v>1816</v>
      </c>
      <c r="J1560" s="3" t="s">
        <v>6566</v>
      </c>
      <c r="K1560" s="3" t="s">
        <v>6533</v>
      </c>
      <c r="L1560" s="3">
        <v>12</v>
      </c>
      <c r="M1560" s="5" t="s">
        <v>6575</v>
      </c>
      <c r="N1560" s="5" t="s">
        <v>4761</v>
      </c>
      <c r="O1560" s="83" t="s">
        <v>8155</v>
      </c>
    </row>
    <row r="1561" spans="1:15" s="28" customFormat="1">
      <c r="A1561" s="2" t="s">
        <v>6560</v>
      </c>
      <c r="B1561" s="1" t="s">
        <v>3283</v>
      </c>
      <c r="C1561" s="1"/>
      <c r="D1561" s="2" t="s">
        <v>6562</v>
      </c>
      <c r="E1561" s="2" t="s">
        <v>6538</v>
      </c>
      <c r="F1561" s="1" t="s">
        <v>6567</v>
      </c>
      <c r="G1561" s="3">
        <f>9.871*L1561</f>
        <v>128.32300000000001</v>
      </c>
      <c r="H1561" s="4">
        <v>41431</v>
      </c>
      <c r="I1561" s="3" t="s">
        <v>1816</v>
      </c>
      <c r="J1561" s="3" t="s">
        <v>6570</v>
      </c>
      <c r="K1561" s="3" t="s">
        <v>6533</v>
      </c>
      <c r="L1561" s="3">
        <v>13</v>
      </c>
      <c r="M1561" s="5" t="s">
        <v>6575</v>
      </c>
      <c r="N1561" s="5" t="s">
        <v>4757</v>
      </c>
      <c r="O1561" s="83" t="s">
        <v>8156</v>
      </c>
    </row>
    <row r="1562" spans="1:15" s="28" customFormat="1">
      <c r="A1562" s="2" t="s">
        <v>6560</v>
      </c>
      <c r="B1562" s="1" t="s">
        <v>3283</v>
      </c>
      <c r="C1562" s="1"/>
      <c r="D1562" s="2" t="s">
        <v>6562</v>
      </c>
      <c r="E1562" s="2" t="s">
        <v>6538</v>
      </c>
      <c r="F1562" s="1" t="s">
        <v>6568</v>
      </c>
      <c r="G1562" s="3">
        <f>9.871*L1562</f>
        <v>118.452</v>
      </c>
      <c r="H1562" s="4">
        <v>41431</v>
      </c>
      <c r="I1562" s="3" t="s">
        <v>1816</v>
      </c>
      <c r="J1562" s="3" t="s">
        <v>6571</v>
      </c>
      <c r="K1562" s="3" t="s">
        <v>6533</v>
      </c>
      <c r="L1562" s="3">
        <v>12</v>
      </c>
      <c r="M1562" s="5" t="s">
        <v>6576</v>
      </c>
      <c r="N1562" s="5" t="s">
        <v>6578</v>
      </c>
      <c r="O1562" s="83" t="s">
        <v>8158</v>
      </c>
    </row>
    <row r="1563" spans="1:15" s="28" customFormat="1">
      <c r="A1563" s="2" t="s">
        <v>6560</v>
      </c>
      <c r="B1563" s="1" t="s">
        <v>3283</v>
      </c>
      <c r="C1563" s="1"/>
      <c r="D1563" s="2" t="s">
        <v>6562</v>
      </c>
      <c r="E1563" s="2" t="s">
        <v>6538</v>
      </c>
      <c r="F1563" s="1" t="s">
        <v>6569</v>
      </c>
      <c r="G1563" s="3">
        <f>9.871*L1563</f>
        <v>128.32300000000001</v>
      </c>
      <c r="H1563" s="4">
        <v>41431</v>
      </c>
      <c r="I1563" s="3" t="s">
        <v>1816</v>
      </c>
      <c r="J1563" s="3" t="s">
        <v>6572</v>
      </c>
      <c r="K1563" s="3" t="s">
        <v>6533</v>
      </c>
      <c r="L1563" s="3">
        <v>13</v>
      </c>
      <c r="M1563" s="5" t="s">
        <v>6576</v>
      </c>
      <c r="N1563" s="5" t="s">
        <v>4757</v>
      </c>
      <c r="O1563" s="83" t="s">
        <v>8159</v>
      </c>
    </row>
    <row r="1564" spans="1:15">
      <c r="A1564" s="2" t="s">
        <v>6560</v>
      </c>
      <c r="B1564" s="1" t="s">
        <v>7423</v>
      </c>
      <c r="C1564" s="1"/>
      <c r="D1564" s="2" t="s">
        <v>6562</v>
      </c>
      <c r="E1564" s="2" t="s">
        <v>6538</v>
      </c>
      <c r="F1564" s="1" t="s">
        <v>6573</v>
      </c>
      <c r="G1564" s="3">
        <f>9.871*L1564</f>
        <v>118.452</v>
      </c>
      <c r="H1564" s="4">
        <v>41431</v>
      </c>
      <c r="I1564" s="3" t="s">
        <v>1089</v>
      </c>
      <c r="J1564" s="3" t="s">
        <v>6574</v>
      </c>
      <c r="K1564" s="3" t="s">
        <v>6533</v>
      </c>
      <c r="L1564" s="3">
        <v>12</v>
      </c>
      <c r="M1564" s="5" t="s">
        <v>6577</v>
      </c>
      <c r="N1564" s="5" t="s">
        <v>4761</v>
      </c>
      <c r="O1564" s="83" t="s">
        <v>8157</v>
      </c>
    </row>
    <row r="1565" spans="1:15">
      <c r="A1565" s="2" t="s">
        <v>6579</v>
      </c>
      <c r="B1565" s="1"/>
      <c r="C1565" s="1"/>
      <c r="D1565" s="2" t="s">
        <v>6580</v>
      </c>
      <c r="E1565" s="2" t="s">
        <v>6526</v>
      </c>
      <c r="F1565" s="1" t="s">
        <v>6584</v>
      </c>
      <c r="G1565" s="3">
        <v>136.73400000000001</v>
      </c>
      <c r="H1565" s="4">
        <v>41431</v>
      </c>
      <c r="I1565" s="3" t="s">
        <v>6546</v>
      </c>
      <c r="J1565" s="3" t="s">
        <v>6581</v>
      </c>
      <c r="K1565" s="3" t="s">
        <v>6582</v>
      </c>
      <c r="L1565" s="3" t="s">
        <v>6583</v>
      </c>
      <c r="M1565" s="5" t="s">
        <v>6585</v>
      </c>
      <c r="N1565" s="5" t="s">
        <v>6586</v>
      </c>
      <c r="O1565" s="83" t="s">
        <v>8143</v>
      </c>
    </row>
    <row r="1566" spans="1:15">
      <c r="A1566" s="2" t="s">
        <v>6587</v>
      </c>
      <c r="B1566" s="1"/>
      <c r="C1566" s="1"/>
      <c r="D1566" s="2" t="s">
        <v>6588</v>
      </c>
      <c r="E1566" s="2" t="s">
        <v>6526</v>
      </c>
      <c r="F1566" s="1" t="s">
        <v>6591</v>
      </c>
      <c r="G1566" s="3">
        <v>154.268</v>
      </c>
      <c r="H1566" s="4">
        <v>41431</v>
      </c>
      <c r="I1566" s="3" t="s">
        <v>6546</v>
      </c>
      <c r="J1566" s="3" t="s">
        <v>6589</v>
      </c>
      <c r="K1566" s="3" t="s">
        <v>6582</v>
      </c>
      <c r="L1566" s="3" t="s">
        <v>6590</v>
      </c>
      <c r="M1566" s="5" t="s">
        <v>6592</v>
      </c>
      <c r="N1566" s="5" t="s">
        <v>6593</v>
      </c>
      <c r="O1566" s="83" t="s">
        <v>8160</v>
      </c>
    </row>
    <row r="1567" spans="1:15">
      <c r="A1567" s="2" t="s">
        <v>6602</v>
      </c>
      <c r="B1567" s="1"/>
      <c r="C1567" s="1"/>
      <c r="D1567" s="2" t="s">
        <v>6594</v>
      </c>
      <c r="E1567" s="2" t="s">
        <v>6538</v>
      </c>
      <c r="F1567" s="1" t="s">
        <v>6599</v>
      </c>
      <c r="G1567" s="3">
        <v>155.709</v>
      </c>
      <c r="H1567" s="4">
        <v>41431</v>
      </c>
      <c r="I1567" s="3" t="s">
        <v>11</v>
      </c>
      <c r="J1567" s="3" t="s">
        <v>6596</v>
      </c>
      <c r="K1567" s="3" t="s">
        <v>6597</v>
      </c>
      <c r="L1567" s="3" t="s">
        <v>6598</v>
      </c>
      <c r="M1567" s="5" t="s">
        <v>6600</v>
      </c>
      <c r="N1567" s="5" t="s">
        <v>6601</v>
      </c>
      <c r="O1567" s="83" t="s">
        <v>8161</v>
      </c>
    </row>
    <row r="1568" spans="1:15">
      <c r="A1568" s="2" t="s">
        <v>6622</v>
      </c>
      <c r="B1568" s="1" t="s">
        <v>3283</v>
      </c>
      <c r="C1568" s="1"/>
      <c r="D1568" s="2" t="s">
        <v>6619</v>
      </c>
      <c r="E1568" s="2" t="s">
        <v>6620</v>
      </c>
      <c r="F1568" s="1" t="s">
        <v>6629</v>
      </c>
      <c r="G1568" s="3">
        <f>9.871*L1568</f>
        <v>118.452</v>
      </c>
      <c r="H1568" s="4">
        <v>41431</v>
      </c>
      <c r="I1568" s="3" t="s">
        <v>1816</v>
      </c>
      <c r="J1568" s="3" t="s">
        <v>6624</v>
      </c>
      <c r="K1568" s="3" t="s">
        <v>6625</v>
      </c>
      <c r="L1568" s="3">
        <v>12</v>
      </c>
      <c r="M1568" s="5" t="s">
        <v>6626</v>
      </c>
      <c r="N1568" s="5" t="s">
        <v>4761</v>
      </c>
      <c r="O1568" s="83" t="s">
        <v>8163</v>
      </c>
    </row>
    <row r="1569" spans="1:15">
      <c r="A1569" s="2" t="s">
        <v>6622</v>
      </c>
      <c r="B1569" s="1" t="s">
        <v>7850</v>
      </c>
      <c r="C1569" s="1"/>
      <c r="D1569" s="2" t="s">
        <v>6619</v>
      </c>
      <c r="E1569" s="2" t="s">
        <v>6620</v>
      </c>
      <c r="F1569" s="1" t="s">
        <v>6627</v>
      </c>
      <c r="G1569" s="3">
        <f>9.871*L1569</f>
        <v>128.32300000000001</v>
      </c>
      <c r="H1569" s="4">
        <v>41431</v>
      </c>
      <c r="I1569" s="3" t="s">
        <v>1089</v>
      </c>
      <c r="J1569" s="3" t="s">
        <v>6628</v>
      </c>
      <c r="K1569" s="3" t="s">
        <v>6625</v>
      </c>
      <c r="L1569" s="3">
        <v>13</v>
      </c>
      <c r="M1569" s="5" t="s">
        <v>6626</v>
      </c>
      <c r="N1569" s="5" t="s">
        <v>4757</v>
      </c>
      <c r="O1569" s="83" t="s">
        <v>8164</v>
      </c>
    </row>
    <row r="1570" spans="1:15">
      <c r="A1570" s="2" t="s">
        <v>6489</v>
      </c>
      <c r="B1570" s="1"/>
      <c r="C1570" s="1"/>
      <c r="D1570" s="2" t="s">
        <v>6490</v>
      </c>
      <c r="E1570" s="9" t="s">
        <v>4406</v>
      </c>
      <c r="F1570" s="8" t="s">
        <v>6491</v>
      </c>
      <c r="G1570" s="3">
        <f t="shared" ref="G1570:G1585" si="59">29.101*L1570</f>
        <v>174.60599999999999</v>
      </c>
      <c r="H1570" s="4">
        <v>41431</v>
      </c>
      <c r="I1570" s="3" t="s">
        <v>1989</v>
      </c>
      <c r="J1570" s="3" t="s">
        <v>6492</v>
      </c>
      <c r="K1570" s="10" t="s">
        <v>268</v>
      </c>
      <c r="L1570" s="3">
        <v>6</v>
      </c>
      <c r="M1570" s="5" t="s">
        <v>6499</v>
      </c>
      <c r="N1570" s="5" t="s">
        <v>4745</v>
      </c>
      <c r="O1570" s="85" t="s">
        <v>7629</v>
      </c>
    </row>
    <row r="1571" spans="1:15">
      <c r="A1571" s="2" t="s">
        <v>6489</v>
      </c>
      <c r="B1571" s="1"/>
      <c r="C1571" s="1"/>
      <c r="D1571" s="2" t="s">
        <v>6490</v>
      </c>
      <c r="E1571" s="9" t="s">
        <v>4406</v>
      </c>
      <c r="F1571" s="8" t="s">
        <v>6493</v>
      </c>
      <c r="G1571" s="3">
        <f t="shared" si="59"/>
        <v>174.60599999999999</v>
      </c>
      <c r="H1571" s="4">
        <v>41431</v>
      </c>
      <c r="I1571" s="3" t="s">
        <v>1989</v>
      </c>
      <c r="J1571" s="3" t="s">
        <v>6496</v>
      </c>
      <c r="K1571" s="10" t="s">
        <v>268</v>
      </c>
      <c r="L1571" s="3">
        <v>6</v>
      </c>
      <c r="M1571" s="5" t="s">
        <v>6499</v>
      </c>
      <c r="N1571" s="5" t="s">
        <v>2625</v>
      </c>
      <c r="O1571" s="85" t="s">
        <v>7630</v>
      </c>
    </row>
    <row r="1572" spans="1:15" s="28" customFormat="1">
      <c r="A1572" s="2" t="s">
        <v>6489</v>
      </c>
      <c r="B1572" s="1"/>
      <c r="C1572" s="1"/>
      <c r="D1572" s="2" t="s">
        <v>6490</v>
      </c>
      <c r="E1572" s="9" t="s">
        <v>4406</v>
      </c>
      <c r="F1572" s="8" t="s">
        <v>6494</v>
      </c>
      <c r="G1572" s="3">
        <f t="shared" si="59"/>
        <v>174.60599999999999</v>
      </c>
      <c r="H1572" s="4">
        <v>41431</v>
      </c>
      <c r="I1572" s="3" t="s">
        <v>1989</v>
      </c>
      <c r="J1572" s="3" t="s">
        <v>6497</v>
      </c>
      <c r="K1572" s="10" t="s">
        <v>268</v>
      </c>
      <c r="L1572" s="3">
        <v>6</v>
      </c>
      <c r="M1572" s="5" t="s">
        <v>6499</v>
      </c>
      <c r="N1572" s="5" t="s">
        <v>1992</v>
      </c>
      <c r="O1572" s="85" t="s">
        <v>7631</v>
      </c>
    </row>
    <row r="1573" spans="1:15" s="28" customFormat="1">
      <c r="A1573" s="2" t="s">
        <v>6489</v>
      </c>
      <c r="B1573" s="1"/>
      <c r="C1573" s="1"/>
      <c r="D1573" s="2" t="s">
        <v>6490</v>
      </c>
      <c r="E1573" s="9" t="s">
        <v>4406</v>
      </c>
      <c r="F1573" s="8" t="s">
        <v>6495</v>
      </c>
      <c r="G1573" s="3">
        <f t="shared" si="59"/>
        <v>203.70699999999999</v>
      </c>
      <c r="H1573" s="4">
        <v>41431</v>
      </c>
      <c r="I1573" s="3" t="s">
        <v>1989</v>
      </c>
      <c r="J1573" s="3" t="s">
        <v>6498</v>
      </c>
      <c r="K1573" s="10" t="s">
        <v>268</v>
      </c>
      <c r="L1573" s="3">
        <v>7</v>
      </c>
      <c r="M1573" s="5" t="s">
        <v>6499</v>
      </c>
      <c r="N1573" s="5" t="s">
        <v>1995</v>
      </c>
      <c r="O1573" s="85" t="s">
        <v>7632</v>
      </c>
    </row>
    <row r="1574" spans="1:15" s="28" customFormat="1">
      <c r="A1574" s="2" t="s">
        <v>6489</v>
      </c>
      <c r="B1574" s="1"/>
      <c r="C1574" s="1"/>
      <c r="D1574" s="2" t="s">
        <v>6490</v>
      </c>
      <c r="E1574" s="9" t="s">
        <v>4406</v>
      </c>
      <c r="F1574" s="8" t="s">
        <v>6500</v>
      </c>
      <c r="G1574" s="3">
        <f t="shared" si="59"/>
        <v>174.60599999999999</v>
      </c>
      <c r="H1574" s="4">
        <v>41431</v>
      </c>
      <c r="I1574" s="3" t="s">
        <v>1989</v>
      </c>
      <c r="J1574" s="3" t="s">
        <v>6504</v>
      </c>
      <c r="K1574" s="10" t="s">
        <v>268</v>
      </c>
      <c r="L1574" s="3">
        <v>6</v>
      </c>
      <c r="M1574" s="5" t="s">
        <v>6508</v>
      </c>
      <c r="N1574" s="5" t="s">
        <v>4745</v>
      </c>
      <c r="O1574" s="85" t="s">
        <v>7633</v>
      </c>
    </row>
    <row r="1575" spans="1:15">
      <c r="A1575" s="2" t="s">
        <v>6489</v>
      </c>
      <c r="B1575" s="1"/>
      <c r="C1575" s="1"/>
      <c r="D1575" s="2" t="s">
        <v>6490</v>
      </c>
      <c r="E1575" s="9" t="s">
        <v>4406</v>
      </c>
      <c r="F1575" s="8" t="s">
        <v>6501</v>
      </c>
      <c r="G1575" s="3">
        <f t="shared" si="59"/>
        <v>174.60599999999999</v>
      </c>
      <c r="H1575" s="4">
        <v>41431</v>
      </c>
      <c r="I1575" s="3" t="s">
        <v>1989</v>
      </c>
      <c r="J1575" s="3" t="s">
        <v>6505</v>
      </c>
      <c r="K1575" s="10" t="s">
        <v>268</v>
      </c>
      <c r="L1575" s="3">
        <v>6</v>
      </c>
      <c r="M1575" s="5" t="s">
        <v>6508</v>
      </c>
      <c r="N1575" s="5" t="s">
        <v>2625</v>
      </c>
      <c r="O1575" s="85" t="s">
        <v>7634</v>
      </c>
    </row>
    <row r="1576" spans="1:15" s="28" customFormat="1">
      <c r="A1576" s="2" t="s">
        <v>6489</v>
      </c>
      <c r="B1576" s="1"/>
      <c r="C1576" s="1"/>
      <c r="D1576" s="2" t="s">
        <v>6490</v>
      </c>
      <c r="E1576" s="9" t="s">
        <v>4406</v>
      </c>
      <c r="F1576" s="8" t="s">
        <v>6502</v>
      </c>
      <c r="G1576" s="3">
        <f t="shared" si="59"/>
        <v>174.60599999999999</v>
      </c>
      <c r="H1576" s="4">
        <v>41431</v>
      </c>
      <c r="I1576" s="3" t="s">
        <v>1989</v>
      </c>
      <c r="J1576" s="3" t="s">
        <v>6506</v>
      </c>
      <c r="K1576" s="10" t="s">
        <v>268</v>
      </c>
      <c r="L1576" s="3">
        <v>6</v>
      </c>
      <c r="M1576" s="5" t="s">
        <v>6508</v>
      </c>
      <c r="N1576" s="5" t="s">
        <v>1992</v>
      </c>
      <c r="O1576" s="85" t="s">
        <v>7635</v>
      </c>
    </row>
    <row r="1577" spans="1:15" s="28" customFormat="1">
      <c r="A1577" s="2" t="s">
        <v>6489</v>
      </c>
      <c r="B1577" s="1"/>
      <c r="C1577" s="1"/>
      <c r="D1577" s="2" t="s">
        <v>6490</v>
      </c>
      <c r="E1577" s="9" t="s">
        <v>4406</v>
      </c>
      <c r="F1577" s="8" t="s">
        <v>6503</v>
      </c>
      <c r="G1577" s="3">
        <f t="shared" si="59"/>
        <v>203.70699999999999</v>
      </c>
      <c r="H1577" s="4">
        <v>41431</v>
      </c>
      <c r="I1577" s="3" t="s">
        <v>1989</v>
      </c>
      <c r="J1577" s="3" t="s">
        <v>6507</v>
      </c>
      <c r="K1577" s="10" t="s">
        <v>268</v>
      </c>
      <c r="L1577" s="3">
        <v>7</v>
      </c>
      <c r="M1577" s="5" t="s">
        <v>6508</v>
      </c>
      <c r="N1577" s="5" t="s">
        <v>1995</v>
      </c>
      <c r="O1577" s="85" t="s">
        <v>7636</v>
      </c>
    </row>
    <row r="1578" spans="1:15" s="28" customFormat="1">
      <c r="A1578" s="2" t="s">
        <v>6489</v>
      </c>
      <c r="B1578" s="1"/>
      <c r="C1578" s="1"/>
      <c r="D1578" s="2" t="s">
        <v>6490</v>
      </c>
      <c r="E1578" s="9" t="s">
        <v>4406</v>
      </c>
      <c r="F1578" s="8" t="s">
        <v>6509</v>
      </c>
      <c r="G1578" s="3">
        <f t="shared" si="59"/>
        <v>174.60599999999999</v>
      </c>
      <c r="H1578" s="4">
        <v>41431</v>
      </c>
      <c r="I1578" s="3" t="s">
        <v>1989</v>
      </c>
      <c r="J1578" s="3" t="s">
        <v>6513</v>
      </c>
      <c r="K1578" s="10" t="s">
        <v>268</v>
      </c>
      <c r="L1578" s="3">
        <v>6</v>
      </c>
      <c r="M1578" s="5" t="s">
        <v>6517</v>
      </c>
      <c r="N1578" s="5" t="s">
        <v>4745</v>
      </c>
      <c r="O1578" s="85" t="s">
        <v>7637</v>
      </c>
    </row>
    <row r="1579" spans="1:15" s="28" customFormat="1">
      <c r="A1579" s="2" t="s">
        <v>6489</v>
      </c>
      <c r="B1579" s="1"/>
      <c r="C1579" s="1"/>
      <c r="D1579" s="2" t="s">
        <v>6490</v>
      </c>
      <c r="E1579" s="9" t="s">
        <v>4406</v>
      </c>
      <c r="F1579" s="8" t="s">
        <v>6510</v>
      </c>
      <c r="G1579" s="3">
        <f t="shared" si="59"/>
        <v>174.60599999999999</v>
      </c>
      <c r="H1579" s="4">
        <v>41431</v>
      </c>
      <c r="I1579" s="3" t="s">
        <v>1989</v>
      </c>
      <c r="J1579" s="3" t="s">
        <v>6514</v>
      </c>
      <c r="K1579" s="10" t="s">
        <v>268</v>
      </c>
      <c r="L1579" s="3">
        <v>6</v>
      </c>
      <c r="M1579" s="5" t="s">
        <v>6517</v>
      </c>
      <c r="N1579" s="5" t="s">
        <v>2625</v>
      </c>
      <c r="O1579" s="85" t="s">
        <v>7638</v>
      </c>
    </row>
    <row r="1580" spans="1:15" s="28" customFormat="1">
      <c r="A1580" s="2" t="s">
        <v>6489</v>
      </c>
      <c r="B1580" s="1"/>
      <c r="C1580" s="1"/>
      <c r="D1580" s="2" t="s">
        <v>6490</v>
      </c>
      <c r="E1580" s="9" t="s">
        <v>4406</v>
      </c>
      <c r="F1580" s="8" t="s">
        <v>6511</v>
      </c>
      <c r="G1580" s="3">
        <f t="shared" si="59"/>
        <v>174.60599999999999</v>
      </c>
      <c r="H1580" s="4">
        <v>41431</v>
      </c>
      <c r="I1580" s="3" t="s">
        <v>1989</v>
      </c>
      <c r="J1580" s="3" t="s">
        <v>6515</v>
      </c>
      <c r="K1580" s="10" t="s">
        <v>268</v>
      </c>
      <c r="L1580" s="3">
        <v>6</v>
      </c>
      <c r="M1580" s="5" t="s">
        <v>6517</v>
      </c>
      <c r="N1580" s="5" t="s">
        <v>1992</v>
      </c>
      <c r="O1580" s="85" t="s">
        <v>7639</v>
      </c>
    </row>
    <row r="1581" spans="1:15" s="28" customFormat="1">
      <c r="A1581" s="2" t="s">
        <v>6489</v>
      </c>
      <c r="B1581" s="1"/>
      <c r="C1581" s="1"/>
      <c r="D1581" s="2" t="s">
        <v>6490</v>
      </c>
      <c r="E1581" s="9" t="s">
        <v>4406</v>
      </c>
      <c r="F1581" s="8" t="s">
        <v>6512</v>
      </c>
      <c r="G1581" s="3">
        <f t="shared" si="59"/>
        <v>203.70699999999999</v>
      </c>
      <c r="H1581" s="4">
        <v>41431</v>
      </c>
      <c r="I1581" s="3" t="s">
        <v>1989</v>
      </c>
      <c r="J1581" s="3" t="s">
        <v>6516</v>
      </c>
      <c r="K1581" s="10" t="s">
        <v>268</v>
      </c>
      <c r="L1581" s="3">
        <v>7</v>
      </c>
      <c r="M1581" s="5" t="s">
        <v>6517</v>
      </c>
      <c r="N1581" s="5" t="s">
        <v>1995</v>
      </c>
      <c r="O1581" s="85" t="s">
        <v>7640</v>
      </c>
    </row>
    <row r="1582" spans="1:15" s="28" customFormat="1">
      <c r="A1582" s="2" t="s">
        <v>6489</v>
      </c>
      <c r="B1582" s="1"/>
      <c r="C1582" s="1"/>
      <c r="D1582" s="2" t="s">
        <v>6490</v>
      </c>
      <c r="E1582" s="9" t="s">
        <v>4406</v>
      </c>
      <c r="F1582" s="8" t="s">
        <v>6518</v>
      </c>
      <c r="G1582" s="3">
        <f t="shared" si="59"/>
        <v>174.60599999999999</v>
      </c>
      <c r="H1582" s="4">
        <v>41431</v>
      </c>
      <c r="I1582" s="3" t="s">
        <v>1989</v>
      </c>
      <c r="J1582" s="3" t="s">
        <v>6522</v>
      </c>
      <c r="K1582" s="10" t="s">
        <v>268</v>
      </c>
      <c r="L1582" s="3">
        <v>6</v>
      </c>
      <c r="M1582" s="5" t="s">
        <v>6525</v>
      </c>
      <c r="N1582" s="5" t="s">
        <v>4745</v>
      </c>
      <c r="O1582" s="85" t="s">
        <v>7641</v>
      </c>
    </row>
    <row r="1583" spans="1:15" s="28" customFormat="1">
      <c r="A1583" s="2" t="s">
        <v>6489</v>
      </c>
      <c r="B1583" s="1"/>
      <c r="C1583" s="1"/>
      <c r="D1583" s="2" t="s">
        <v>6490</v>
      </c>
      <c r="E1583" s="9" t="s">
        <v>4406</v>
      </c>
      <c r="F1583" s="8" t="s">
        <v>6519</v>
      </c>
      <c r="G1583" s="3">
        <f t="shared" si="59"/>
        <v>174.60599999999999</v>
      </c>
      <c r="H1583" s="4">
        <v>41431</v>
      </c>
      <c r="I1583" s="3" t="s">
        <v>1989</v>
      </c>
      <c r="J1583" s="3" t="s">
        <v>6523</v>
      </c>
      <c r="K1583" s="10" t="s">
        <v>268</v>
      </c>
      <c r="L1583" s="3">
        <v>6</v>
      </c>
      <c r="M1583" s="5" t="s">
        <v>6525</v>
      </c>
      <c r="N1583" s="5" t="s">
        <v>2625</v>
      </c>
      <c r="O1583" s="85" t="s">
        <v>7642</v>
      </c>
    </row>
    <row r="1584" spans="1:15" s="28" customFormat="1">
      <c r="A1584" s="2" t="s">
        <v>6489</v>
      </c>
      <c r="B1584" s="1"/>
      <c r="C1584" s="1"/>
      <c r="D1584" s="2" t="s">
        <v>6490</v>
      </c>
      <c r="E1584" s="9" t="s">
        <v>4406</v>
      </c>
      <c r="F1584" s="8" t="s">
        <v>6520</v>
      </c>
      <c r="G1584" s="3">
        <f t="shared" si="59"/>
        <v>174.60599999999999</v>
      </c>
      <c r="H1584" s="4">
        <v>41431</v>
      </c>
      <c r="I1584" s="3" t="s">
        <v>1989</v>
      </c>
      <c r="J1584" s="3" t="s">
        <v>6524</v>
      </c>
      <c r="K1584" s="10" t="s">
        <v>268</v>
      </c>
      <c r="L1584" s="3">
        <v>6</v>
      </c>
      <c r="M1584" s="5" t="s">
        <v>6525</v>
      </c>
      <c r="N1584" s="5" t="s">
        <v>1992</v>
      </c>
      <c r="O1584" s="85" t="s">
        <v>7643</v>
      </c>
    </row>
    <row r="1585" spans="1:15" s="28" customFormat="1">
      <c r="A1585" s="2" t="s">
        <v>6489</v>
      </c>
      <c r="B1585" s="1"/>
      <c r="C1585" s="1"/>
      <c r="D1585" s="2" t="s">
        <v>6490</v>
      </c>
      <c r="E1585" s="9" t="s">
        <v>4406</v>
      </c>
      <c r="F1585" s="8" t="s">
        <v>6521</v>
      </c>
      <c r="G1585" s="3">
        <f t="shared" si="59"/>
        <v>203.70699999999999</v>
      </c>
      <c r="H1585" s="4">
        <v>41431</v>
      </c>
      <c r="I1585" s="3" t="s">
        <v>7654</v>
      </c>
      <c r="J1585" s="3" t="s">
        <v>7655</v>
      </c>
      <c r="K1585" s="10" t="s">
        <v>552</v>
      </c>
      <c r="L1585" s="3">
        <v>7</v>
      </c>
      <c r="M1585" s="5" t="s">
        <v>6525</v>
      </c>
      <c r="N1585" s="5" t="s">
        <v>1995</v>
      </c>
      <c r="O1585" s="85" t="s">
        <v>7644</v>
      </c>
    </row>
    <row r="1586" spans="1:15" s="28" customFormat="1">
      <c r="A1586" s="2" t="s">
        <v>6630</v>
      </c>
      <c r="B1586" s="1"/>
      <c r="C1586" s="1"/>
      <c r="D1586" s="2" t="s">
        <v>1843</v>
      </c>
      <c r="E1586" s="2" t="s">
        <v>54</v>
      </c>
      <c r="F1586" s="1" t="s">
        <v>6631</v>
      </c>
      <c r="G1586" s="3">
        <v>68.42</v>
      </c>
      <c r="H1586" s="4">
        <v>41432</v>
      </c>
      <c r="I1586" s="3" t="s">
        <v>11</v>
      </c>
      <c r="J1586" s="3" t="s">
        <v>8842</v>
      </c>
      <c r="K1586" s="3" t="s">
        <v>842</v>
      </c>
      <c r="L1586" s="3" t="s">
        <v>6632</v>
      </c>
      <c r="M1586" s="5" t="s">
        <v>6633</v>
      </c>
      <c r="N1586" s="5" t="s">
        <v>6634</v>
      </c>
      <c r="O1586" s="83" t="s">
        <v>8165</v>
      </c>
    </row>
    <row r="1587" spans="1:15" s="28" customFormat="1">
      <c r="A1587" s="2" t="s">
        <v>6221</v>
      </c>
      <c r="B1587" s="1"/>
      <c r="C1587" s="1"/>
      <c r="D1587" s="2" t="s">
        <v>839</v>
      </c>
      <c r="E1587" s="2" t="s">
        <v>54</v>
      </c>
      <c r="F1587" s="1" t="s">
        <v>6635</v>
      </c>
      <c r="G1587" s="3">
        <v>155.62</v>
      </c>
      <c r="H1587" s="4">
        <v>41432</v>
      </c>
      <c r="I1587" s="3" t="s">
        <v>11</v>
      </c>
      <c r="J1587" s="3" t="s">
        <v>6636</v>
      </c>
      <c r="K1587" s="3" t="s">
        <v>57</v>
      </c>
      <c r="L1587" s="3" t="s">
        <v>6637</v>
      </c>
      <c r="M1587" s="5" t="s">
        <v>6638</v>
      </c>
      <c r="N1587" s="5" t="s">
        <v>6639</v>
      </c>
      <c r="O1587" s="83" t="s">
        <v>8144</v>
      </c>
    </row>
    <row r="1588" spans="1:15">
      <c r="A1588" s="2" t="s">
        <v>6221</v>
      </c>
      <c r="B1588" s="1"/>
      <c r="C1588" s="1"/>
      <c r="D1588" s="2" t="s">
        <v>839</v>
      </c>
      <c r="E1588" s="2" t="s">
        <v>54</v>
      </c>
      <c r="F1588" s="1" t="s">
        <v>6645</v>
      </c>
      <c r="G1588" s="3">
        <v>122.64</v>
      </c>
      <c r="H1588" s="4">
        <v>41432</v>
      </c>
      <c r="I1588" s="3" t="s">
        <v>11</v>
      </c>
      <c r="J1588" s="3" t="s">
        <v>6646</v>
      </c>
      <c r="K1588" s="3" t="s">
        <v>57</v>
      </c>
      <c r="L1588" s="3" t="s">
        <v>6647</v>
      </c>
      <c r="M1588" s="5" t="s">
        <v>6652</v>
      </c>
      <c r="N1588" s="5" t="s">
        <v>6651</v>
      </c>
      <c r="O1588" s="83" t="s">
        <v>8166</v>
      </c>
    </row>
    <row r="1589" spans="1:15">
      <c r="A1589" s="2" t="s">
        <v>6221</v>
      </c>
      <c r="B1589" s="1"/>
      <c r="C1589" s="1"/>
      <c r="D1589" s="2" t="s">
        <v>839</v>
      </c>
      <c r="E1589" s="2" t="s">
        <v>54</v>
      </c>
      <c r="F1589" s="1" t="s">
        <v>6648</v>
      </c>
      <c r="G1589" s="3">
        <v>31.125</v>
      </c>
      <c r="H1589" s="4">
        <v>41432</v>
      </c>
      <c r="I1589" s="3" t="s">
        <v>11</v>
      </c>
      <c r="J1589" s="3" t="s">
        <v>6649</v>
      </c>
      <c r="K1589" s="3" t="s">
        <v>57</v>
      </c>
      <c r="L1589" s="3" t="s">
        <v>6650</v>
      </c>
      <c r="M1589" s="5" t="s">
        <v>6653</v>
      </c>
      <c r="N1589" s="5" t="s">
        <v>6654</v>
      </c>
      <c r="O1589" s="83" t="s">
        <v>8167</v>
      </c>
    </row>
    <row r="1590" spans="1:15">
      <c r="A1590" s="61" t="s">
        <v>7305</v>
      </c>
      <c r="B1590" s="1"/>
      <c r="C1590" s="1"/>
      <c r="D1590" s="2" t="s">
        <v>839</v>
      </c>
      <c r="E1590" s="2" t="s">
        <v>3635</v>
      </c>
      <c r="F1590" s="1" t="s">
        <v>7303</v>
      </c>
      <c r="G1590" s="3">
        <v>136.49299999999999</v>
      </c>
      <c r="H1590" s="4">
        <v>41432</v>
      </c>
      <c r="I1590" s="3" t="s">
        <v>81</v>
      </c>
      <c r="J1590" s="3" t="s">
        <v>7304</v>
      </c>
      <c r="K1590" s="3" t="s">
        <v>3186</v>
      </c>
      <c r="L1590" s="3" t="s">
        <v>7306</v>
      </c>
      <c r="M1590" s="5" t="s">
        <v>7307</v>
      </c>
      <c r="N1590" s="5" t="s">
        <v>7308</v>
      </c>
      <c r="O1590" s="83" t="s">
        <v>8168</v>
      </c>
    </row>
    <row r="1591" spans="1:15">
      <c r="A1591" s="2" t="s">
        <v>938</v>
      </c>
      <c r="B1591" s="1"/>
      <c r="C1591" s="1"/>
      <c r="D1591" s="2" t="s">
        <v>7316</v>
      </c>
      <c r="E1591" s="2" t="s">
        <v>3635</v>
      </c>
      <c r="F1591" s="1" t="s">
        <v>7317</v>
      </c>
      <c r="G1591" s="3">
        <v>140.16</v>
      </c>
      <c r="H1591" s="4">
        <v>41432</v>
      </c>
      <c r="I1591" s="3" t="s">
        <v>943</v>
      </c>
      <c r="J1591" s="3" t="s">
        <v>7319</v>
      </c>
      <c r="K1591" s="3" t="s">
        <v>3186</v>
      </c>
      <c r="L1591" s="3" t="s">
        <v>7320</v>
      </c>
      <c r="M1591" s="5" t="s">
        <v>7324</v>
      </c>
      <c r="N1591" s="5" t="s">
        <v>7325</v>
      </c>
      <c r="O1591" s="83" t="s">
        <v>8170</v>
      </c>
    </row>
    <row r="1592" spans="1:15" s="28" customFormat="1">
      <c r="A1592" s="2" t="s">
        <v>938</v>
      </c>
      <c r="B1592" s="1"/>
      <c r="C1592" s="1"/>
      <c r="D1592" s="2" t="s">
        <v>7316</v>
      </c>
      <c r="E1592" s="2" t="s">
        <v>3635</v>
      </c>
      <c r="F1592" s="1" t="s">
        <v>7321</v>
      </c>
      <c r="G1592" s="3">
        <v>155.131</v>
      </c>
      <c r="H1592" s="4">
        <v>41432</v>
      </c>
      <c r="I1592" s="3" t="s">
        <v>7353</v>
      </c>
      <c r="J1592" s="3" t="s">
        <v>7322</v>
      </c>
      <c r="K1592" s="3" t="s">
        <v>3186</v>
      </c>
      <c r="L1592" s="3" t="s">
        <v>7323</v>
      </c>
      <c r="M1592" s="5" t="s">
        <v>7327</v>
      </c>
      <c r="N1592" s="5" t="s">
        <v>7326</v>
      </c>
      <c r="O1592" s="83" t="s">
        <v>8171</v>
      </c>
    </row>
    <row r="1593" spans="1:15">
      <c r="A1593" s="2" t="s">
        <v>7350</v>
      </c>
      <c r="B1593" s="1"/>
      <c r="C1593" s="1"/>
      <c r="D1593" s="2" t="s">
        <v>7351</v>
      </c>
      <c r="E1593" s="2" t="s">
        <v>7330</v>
      </c>
      <c r="F1593" s="1" t="s">
        <v>7352</v>
      </c>
      <c r="G1593" s="3">
        <v>70.08</v>
      </c>
      <c r="H1593" s="4">
        <v>41435</v>
      </c>
      <c r="I1593" s="3" t="s">
        <v>7338</v>
      </c>
      <c r="J1593" s="3" t="s">
        <v>7354</v>
      </c>
      <c r="K1593" s="3" t="s">
        <v>7333</v>
      </c>
      <c r="L1593" s="3" t="s">
        <v>7355</v>
      </c>
      <c r="M1593" s="5" t="s">
        <v>7361</v>
      </c>
      <c r="N1593" s="5" t="s">
        <v>7362</v>
      </c>
      <c r="O1593" s="83" t="s">
        <v>8176</v>
      </c>
    </row>
    <row r="1594" spans="1:15">
      <c r="A1594" s="2" t="s">
        <v>7350</v>
      </c>
      <c r="B1594" s="1"/>
      <c r="C1594" s="1"/>
      <c r="D1594" s="2" t="s">
        <v>7351</v>
      </c>
      <c r="E1594" s="2" t="s">
        <v>7330</v>
      </c>
      <c r="F1594" s="1" t="s">
        <v>7357</v>
      </c>
      <c r="G1594" s="3">
        <v>155.10900000000001</v>
      </c>
      <c r="H1594" s="4">
        <v>41435</v>
      </c>
      <c r="I1594" s="3" t="s">
        <v>7338</v>
      </c>
      <c r="J1594" s="3" t="s">
        <v>7358</v>
      </c>
      <c r="K1594" s="3" t="s">
        <v>7333</v>
      </c>
      <c r="L1594" s="3" t="s">
        <v>7356</v>
      </c>
      <c r="M1594" s="5" t="s">
        <v>7363</v>
      </c>
      <c r="N1594" s="5" t="s">
        <v>7364</v>
      </c>
      <c r="O1594" s="83" t="s">
        <v>8177</v>
      </c>
    </row>
    <row r="1595" spans="1:15">
      <c r="A1595" s="2" t="s">
        <v>7350</v>
      </c>
      <c r="B1595" s="1"/>
      <c r="C1595" s="1"/>
      <c r="D1595" s="2" t="s">
        <v>7351</v>
      </c>
      <c r="E1595" s="2" t="s">
        <v>7330</v>
      </c>
      <c r="F1595" s="1" t="s">
        <v>7359</v>
      </c>
      <c r="G1595" s="3">
        <v>83.608999999999995</v>
      </c>
      <c r="H1595" s="4">
        <v>41435</v>
      </c>
      <c r="I1595" s="3" t="s">
        <v>6439</v>
      </c>
      <c r="J1595" s="3" t="s">
        <v>7360</v>
      </c>
      <c r="K1595" s="3" t="s">
        <v>7333</v>
      </c>
      <c r="L1595" s="3" t="s">
        <v>7365</v>
      </c>
      <c r="M1595" s="5" t="s">
        <v>7366</v>
      </c>
      <c r="N1595" s="5" t="s">
        <v>7367</v>
      </c>
      <c r="O1595" s="83" t="s">
        <v>8178</v>
      </c>
    </row>
    <row r="1596" spans="1:15" s="28" customFormat="1">
      <c r="A1596" s="2" t="s">
        <v>6272</v>
      </c>
      <c r="B1596" s="1"/>
      <c r="C1596" s="1"/>
      <c r="D1596" s="2" t="s">
        <v>7380</v>
      </c>
      <c r="E1596" s="2" t="s">
        <v>7330</v>
      </c>
      <c r="F1596" s="1" t="s">
        <v>7381</v>
      </c>
      <c r="G1596" s="3">
        <f>17.52*L1596</f>
        <v>105.12</v>
      </c>
      <c r="H1596" s="4">
        <v>41435</v>
      </c>
      <c r="I1596" s="3" t="s">
        <v>307</v>
      </c>
      <c r="J1596" s="3" t="s">
        <v>7743</v>
      </c>
      <c r="K1596" s="3" t="s">
        <v>7383</v>
      </c>
      <c r="L1596" s="3">
        <v>6</v>
      </c>
      <c r="M1596" s="5" t="s">
        <v>7384</v>
      </c>
      <c r="N1596" s="5" t="s">
        <v>2660</v>
      </c>
      <c r="O1596" s="83" t="s">
        <v>8181</v>
      </c>
    </row>
    <row r="1597" spans="1:15" s="28" customFormat="1">
      <c r="A1597" s="61" t="s">
        <v>7390</v>
      </c>
      <c r="B1597" s="1"/>
      <c r="C1597" s="1"/>
      <c r="D1597" s="2" t="s">
        <v>853</v>
      </c>
      <c r="E1597" s="2" t="s">
        <v>7330</v>
      </c>
      <c r="F1597" s="1" t="s">
        <v>7385</v>
      </c>
      <c r="G1597" s="3">
        <v>105.12</v>
      </c>
      <c r="H1597" s="4">
        <v>41435</v>
      </c>
      <c r="I1597" s="3" t="s">
        <v>4120</v>
      </c>
      <c r="J1597" s="3" t="s">
        <v>7386</v>
      </c>
      <c r="K1597" s="3" t="s">
        <v>7333</v>
      </c>
      <c r="L1597" s="3" t="s">
        <v>7387</v>
      </c>
      <c r="M1597" s="5" t="s">
        <v>7388</v>
      </c>
      <c r="N1597" s="5" t="s">
        <v>7389</v>
      </c>
      <c r="O1597" s="83" t="s">
        <v>8182</v>
      </c>
    </row>
    <row r="1598" spans="1:15" s="28" customFormat="1">
      <c r="A1598" s="2" t="s">
        <v>7393</v>
      </c>
      <c r="B1598" s="1"/>
      <c r="C1598" s="1"/>
      <c r="D1598" s="2" t="s">
        <v>7394</v>
      </c>
      <c r="E1598" s="2" t="s">
        <v>7395</v>
      </c>
      <c r="F1598" s="1" t="s">
        <v>7396</v>
      </c>
      <c r="G1598" s="3">
        <f>12.838*L1598</f>
        <v>128.38</v>
      </c>
      <c r="H1598" s="4">
        <v>41436</v>
      </c>
      <c r="I1598" s="3" t="s">
        <v>7401</v>
      </c>
      <c r="J1598" s="3" t="s">
        <v>7397</v>
      </c>
      <c r="K1598" s="3" t="s">
        <v>7398</v>
      </c>
      <c r="L1598" s="3">
        <v>10</v>
      </c>
      <c r="M1598" s="5" t="s">
        <v>7399</v>
      </c>
      <c r="N1598" s="5" t="s">
        <v>4695</v>
      </c>
      <c r="O1598" s="83" t="s">
        <v>8183</v>
      </c>
    </row>
    <row r="1599" spans="1:15" s="28" customFormat="1">
      <c r="A1599" s="2" t="s">
        <v>7393</v>
      </c>
      <c r="B1599" s="1"/>
      <c r="C1599" s="1"/>
      <c r="D1599" s="2" t="s">
        <v>7394</v>
      </c>
      <c r="E1599" s="2" t="s">
        <v>7395</v>
      </c>
      <c r="F1599" s="1" t="s">
        <v>7400</v>
      </c>
      <c r="G1599" s="3">
        <f>12.838*L1599</f>
        <v>231.08399999999997</v>
      </c>
      <c r="H1599" s="4">
        <v>41436</v>
      </c>
      <c r="I1599" s="3" t="s">
        <v>8443</v>
      </c>
      <c r="J1599" s="3" t="s">
        <v>8445</v>
      </c>
      <c r="K1599" s="3" t="s">
        <v>1</v>
      </c>
      <c r="L1599" s="3">
        <v>18</v>
      </c>
      <c r="M1599" s="5" t="s">
        <v>7402</v>
      </c>
      <c r="N1599" s="5" t="s">
        <v>7403</v>
      </c>
      <c r="O1599" s="83" t="s">
        <v>8184</v>
      </c>
    </row>
    <row r="1600" spans="1:15" s="28" customFormat="1">
      <c r="A1600" s="2" t="s">
        <v>7404</v>
      </c>
      <c r="B1600" s="1"/>
      <c r="C1600" s="1"/>
      <c r="D1600" s="2" t="s">
        <v>502</v>
      </c>
      <c r="E1600" s="2" t="s">
        <v>7395</v>
      </c>
      <c r="F1600" s="1" t="s">
        <v>7406</v>
      </c>
      <c r="G1600" s="3">
        <f>17.52*L1600</f>
        <v>175.2</v>
      </c>
      <c r="H1600" s="4">
        <v>41436</v>
      </c>
      <c r="I1600" s="3" t="s">
        <v>7410</v>
      </c>
      <c r="J1600" s="3" t="s">
        <v>7408</v>
      </c>
      <c r="K1600" s="3" t="s">
        <v>7398</v>
      </c>
      <c r="L1600" s="3">
        <v>10</v>
      </c>
      <c r="M1600" s="5" t="s">
        <v>514</v>
      </c>
      <c r="N1600" s="5" t="s">
        <v>1933</v>
      </c>
      <c r="O1600" s="83" t="s">
        <v>8185</v>
      </c>
    </row>
    <row r="1601" spans="1:15" s="28" customFormat="1">
      <c r="A1601" s="2" t="s">
        <v>7404</v>
      </c>
      <c r="B1601" s="1"/>
      <c r="C1601" s="1"/>
      <c r="D1601" s="2" t="s">
        <v>7405</v>
      </c>
      <c r="E1601" s="2" t="s">
        <v>7395</v>
      </c>
      <c r="F1601" s="1" t="s">
        <v>7409</v>
      </c>
      <c r="G1601" s="3">
        <f>17.52*L1601</f>
        <v>210.24</v>
      </c>
      <c r="H1601" s="4">
        <v>41436</v>
      </c>
      <c r="I1601" s="3" t="s">
        <v>307</v>
      </c>
      <c r="J1601" s="3" t="s">
        <v>7738</v>
      </c>
      <c r="K1601" s="3" t="s">
        <v>7398</v>
      </c>
      <c r="L1601" s="3">
        <v>12</v>
      </c>
      <c r="M1601" s="5" t="s">
        <v>7412</v>
      </c>
      <c r="N1601" s="5" t="s">
        <v>7413</v>
      </c>
      <c r="O1601" s="83" t="s">
        <v>8186</v>
      </c>
    </row>
    <row r="1602" spans="1:15" s="28" customFormat="1">
      <c r="A1602" s="2" t="s">
        <v>7465</v>
      </c>
      <c r="B1602" s="1"/>
      <c r="C1602" s="1"/>
      <c r="D1602" s="2" t="s">
        <v>6271</v>
      </c>
      <c r="E1602" s="2" t="s">
        <v>7395</v>
      </c>
      <c r="F1602" s="1" t="s">
        <v>7475</v>
      </c>
      <c r="G1602" s="3">
        <v>101.113</v>
      </c>
      <c r="H1602" s="4">
        <v>41436</v>
      </c>
      <c r="I1602" s="3" t="s">
        <v>473</v>
      </c>
      <c r="J1602" s="3" t="s">
        <v>7463</v>
      </c>
      <c r="K1602" s="3" t="s">
        <v>7466</v>
      </c>
      <c r="L1602" s="3" t="s">
        <v>7472</v>
      </c>
      <c r="M1602" s="5" t="s">
        <v>7473</v>
      </c>
      <c r="N1602" s="5" t="s">
        <v>7474</v>
      </c>
      <c r="O1602" s="83" t="s">
        <v>8187</v>
      </c>
    </row>
    <row r="1603" spans="1:15">
      <c r="A1603" s="2" t="s">
        <v>7414</v>
      </c>
      <c r="B1603" s="1"/>
      <c r="C1603" s="1"/>
      <c r="D1603" s="2" t="s">
        <v>7415</v>
      </c>
      <c r="E1603" s="2" t="s">
        <v>7395</v>
      </c>
      <c r="F1603" s="1" t="s">
        <v>7416</v>
      </c>
      <c r="G1603" s="3">
        <f>17.52*L1603</f>
        <v>157.68</v>
      </c>
      <c r="H1603" s="4">
        <v>41436</v>
      </c>
      <c r="I1603" s="3" t="s">
        <v>7411</v>
      </c>
      <c r="J1603" s="3" t="s">
        <v>7418</v>
      </c>
      <c r="K1603" s="3" t="s">
        <v>7398</v>
      </c>
      <c r="L1603" s="3">
        <v>9</v>
      </c>
      <c r="M1603" s="5" t="s">
        <v>497</v>
      </c>
      <c r="N1603" s="5" t="s">
        <v>4916</v>
      </c>
      <c r="O1603" s="83" t="s">
        <v>8188</v>
      </c>
    </row>
    <row r="1604" spans="1:15" s="28" customFormat="1">
      <c r="A1604" s="2" t="s">
        <v>7414</v>
      </c>
      <c r="B1604" s="1"/>
      <c r="C1604" s="1"/>
      <c r="D1604" s="2" t="s">
        <v>7415</v>
      </c>
      <c r="E1604" s="2" t="s">
        <v>7395</v>
      </c>
      <c r="F1604" s="1" t="s">
        <v>7419</v>
      </c>
      <c r="G1604" s="3">
        <f>17.52*L1604</f>
        <v>157.68</v>
      </c>
      <c r="H1604" s="4">
        <v>41436</v>
      </c>
      <c r="I1604" s="3" t="s">
        <v>7733</v>
      </c>
      <c r="J1604" s="3" t="s">
        <v>7734</v>
      </c>
      <c r="K1604" s="3" t="s">
        <v>7398</v>
      </c>
      <c r="L1604" s="3">
        <v>9</v>
      </c>
      <c r="M1604" s="5" t="s">
        <v>497</v>
      </c>
      <c r="N1604" s="5" t="s">
        <v>3395</v>
      </c>
      <c r="O1604" s="83" t="s">
        <v>8189</v>
      </c>
    </row>
    <row r="1605" spans="1:15" s="28" customFormat="1">
      <c r="A1605" s="2" t="s">
        <v>7420</v>
      </c>
      <c r="B1605" s="1" t="s">
        <v>3283</v>
      </c>
      <c r="C1605" s="1"/>
      <c r="D1605" s="2" t="s">
        <v>7421</v>
      </c>
      <c r="E1605" s="2" t="s">
        <v>7395</v>
      </c>
      <c r="F1605" s="1" t="s">
        <v>7422</v>
      </c>
      <c r="G1605" s="3">
        <f>29.101*L1605</f>
        <v>87.302999999999997</v>
      </c>
      <c r="H1605" s="4">
        <v>41436</v>
      </c>
      <c r="I1605" s="3" t="s">
        <v>7425</v>
      </c>
      <c r="J1605" s="3" t="s">
        <v>7424</v>
      </c>
      <c r="K1605" s="3" t="s">
        <v>7398</v>
      </c>
      <c r="L1605" s="3">
        <v>3</v>
      </c>
      <c r="M1605" s="5" t="s">
        <v>536</v>
      </c>
      <c r="N1605" s="5" t="s">
        <v>5938</v>
      </c>
      <c r="O1605" s="83" t="s">
        <v>8534</v>
      </c>
    </row>
    <row r="1606" spans="1:15" s="28" customFormat="1">
      <c r="A1606" s="2" t="s">
        <v>7426</v>
      </c>
      <c r="B1606" s="1" t="s">
        <v>7428</v>
      </c>
      <c r="C1606" s="1"/>
      <c r="D1606" s="2" t="s">
        <v>7427</v>
      </c>
      <c r="E1606" s="2" t="s">
        <v>7395</v>
      </c>
      <c r="F1606" s="1" t="s">
        <v>7432</v>
      </c>
      <c r="G1606" s="3">
        <f>29.101*L1606/2</f>
        <v>58.201999999999998</v>
      </c>
      <c r="H1606" s="4">
        <v>41436</v>
      </c>
      <c r="I1606" s="3" t="s">
        <v>747</v>
      </c>
      <c r="J1606" s="3" t="s">
        <v>8091</v>
      </c>
      <c r="K1606" s="3" t="s">
        <v>1</v>
      </c>
      <c r="L1606" s="3">
        <v>4</v>
      </c>
      <c r="M1606" s="5" t="s">
        <v>7430</v>
      </c>
      <c r="N1606" s="5" t="s">
        <v>7431</v>
      </c>
      <c r="O1606" s="83" t="s">
        <v>8190</v>
      </c>
    </row>
    <row r="1607" spans="1:15" s="28" customFormat="1">
      <c r="A1607" s="2" t="s">
        <v>7433</v>
      </c>
      <c r="B1607" s="1"/>
      <c r="C1607" s="1"/>
      <c r="D1607" s="2" t="s">
        <v>7434</v>
      </c>
      <c r="E1607" s="2" t="s">
        <v>7395</v>
      </c>
      <c r="F1607" s="1" t="s">
        <v>7439</v>
      </c>
      <c r="G1607" s="3">
        <f>17.498*L1607</f>
        <v>174.98000000000002</v>
      </c>
      <c r="H1607" s="4">
        <v>41436</v>
      </c>
      <c r="I1607" s="3" t="s">
        <v>7411</v>
      </c>
      <c r="J1607" s="3" t="s">
        <v>7436</v>
      </c>
      <c r="K1607" s="3" t="s">
        <v>7398</v>
      </c>
      <c r="L1607" s="3">
        <v>10</v>
      </c>
      <c r="M1607" s="5" t="s">
        <v>7438</v>
      </c>
      <c r="N1607" s="5" t="s">
        <v>4695</v>
      </c>
      <c r="O1607" s="83" t="s">
        <v>8191</v>
      </c>
    </row>
    <row r="1608" spans="1:15" s="28" customFormat="1">
      <c r="A1608" s="2" t="s">
        <v>7433</v>
      </c>
      <c r="B1608" s="1"/>
      <c r="C1608" s="1"/>
      <c r="D1608" s="2" t="s">
        <v>7434</v>
      </c>
      <c r="E1608" s="2" t="s">
        <v>7395</v>
      </c>
      <c r="F1608" s="1" t="s">
        <v>7437</v>
      </c>
      <c r="G1608" s="3">
        <f>17.498*L1608</f>
        <v>87.490000000000009</v>
      </c>
      <c r="H1608" s="4">
        <v>41436</v>
      </c>
      <c r="I1608" s="3" t="s">
        <v>307</v>
      </c>
      <c r="J1608" s="3" t="s">
        <v>7809</v>
      </c>
      <c r="K1608" s="3" t="s">
        <v>7398</v>
      </c>
      <c r="L1608" s="3">
        <v>5</v>
      </c>
      <c r="M1608" s="5" t="s">
        <v>7440</v>
      </c>
      <c r="N1608" s="5" t="s">
        <v>5849</v>
      </c>
      <c r="O1608" s="83" t="s">
        <v>8192</v>
      </c>
    </row>
    <row r="1609" spans="1:15">
      <c r="A1609" s="2" t="s">
        <v>7441</v>
      </c>
      <c r="B1609" s="1" t="s">
        <v>3283</v>
      </c>
      <c r="C1609" s="1"/>
      <c r="D1609" s="2" t="s">
        <v>7442</v>
      </c>
      <c r="E1609" s="2" t="s">
        <v>7443</v>
      </c>
      <c r="F1609" s="1" t="s">
        <v>7449</v>
      </c>
      <c r="G1609" s="3">
        <f>9.871*L1609</f>
        <v>128.32300000000001</v>
      </c>
      <c r="H1609" s="4">
        <v>41436</v>
      </c>
      <c r="I1609" s="3" t="s">
        <v>1816</v>
      </c>
      <c r="J1609" s="3" t="s">
        <v>7444</v>
      </c>
      <c r="K1609" s="3" t="s">
        <v>7398</v>
      </c>
      <c r="L1609" s="3">
        <v>13</v>
      </c>
      <c r="M1609" s="5" t="s">
        <v>6577</v>
      </c>
      <c r="N1609" s="5" t="s">
        <v>4757</v>
      </c>
      <c r="O1609" s="83" t="s">
        <v>8522</v>
      </c>
    </row>
    <row r="1610" spans="1:15" s="28" customFormat="1">
      <c r="A1610" s="2" t="s">
        <v>7441</v>
      </c>
      <c r="B1610" s="1" t="s">
        <v>3283</v>
      </c>
      <c r="C1610" s="1"/>
      <c r="D1610" s="2" t="s">
        <v>7442</v>
      </c>
      <c r="E1610" s="2" t="s">
        <v>7443</v>
      </c>
      <c r="F1610" s="1" t="s">
        <v>7445</v>
      </c>
      <c r="G1610" s="3">
        <f>9.871*L1610</f>
        <v>118.452</v>
      </c>
      <c r="H1610" s="4">
        <v>41436</v>
      </c>
      <c r="I1610" s="3" t="s">
        <v>1816</v>
      </c>
      <c r="J1610" s="3" t="s">
        <v>7447</v>
      </c>
      <c r="K1610" s="3" t="s">
        <v>7398</v>
      </c>
      <c r="L1610" s="3">
        <v>12</v>
      </c>
      <c r="M1610" s="5" t="s">
        <v>7448</v>
      </c>
      <c r="N1610" s="5" t="s">
        <v>4761</v>
      </c>
      <c r="O1610" s="83" t="s">
        <v>8193</v>
      </c>
    </row>
    <row r="1611" spans="1:15" s="28" customFormat="1">
      <c r="A1611" s="2" t="s">
        <v>7441</v>
      </c>
      <c r="B1611" s="1" t="s">
        <v>924</v>
      </c>
      <c r="C1611" s="1"/>
      <c r="D1611" s="2" t="s">
        <v>7442</v>
      </c>
      <c r="E1611" s="2" t="s">
        <v>7443</v>
      </c>
      <c r="F1611" s="1" t="s">
        <v>7446</v>
      </c>
      <c r="G1611" s="3">
        <f>9.871*L1611</f>
        <v>128.32300000000001</v>
      </c>
      <c r="H1611" s="4">
        <v>41436</v>
      </c>
      <c r="I1611" s="3" t="s">
        <v>7509</v>
      </c>
      <c r="J1611" s="3" t="s">
        <v>7510</v>
      </c>
      <c r="K1611" s="3" t="s">
        <v>7398</v>
      </c>
      <c r="L1611" s="3">
        <v>13</v>
      </c>
      <c r="M1611" s="5" t="s">
        <v>7448</v>
      </c>
      <c r="N1611" s="5" t="s">
        <v>4757</v>
      </c>
      <c r="O1611" s="83" t="s">
        <v>8194</v>
      </c>
    </row>
    <row r="1612" spans="1:15" s="28" customFormat="1">
      <c r="A1612" s="2" t="s">
        <v>7480</v>
      </c>
      <c r="B1612" s="1"/>
      <c r="C1612" s="1"/>
      <c r="D1612" s="2" t="s">
        <v>7481</v>
      </c>
      <c r="E1612" s="2" t="s">
        <v>7478</v>
      </c>
      <c r="F1612" s="1" t="s">
        <v>7479</v>
      </c>
      <c r="G1612" s="3">
        <v>206.52600000000001</v>
      </c>
      <c r="H1612" s="4">
        <v>41436</v>
      </c>
      <c r="I1612" s="3" t="s">
        <v>7487</v>
      </c>
      <c r="J1612" s="3" t="s">
        <v>7483</v>
      </c>
      <c r="K1612" s="3" t="s">
        <v>7466</v>
      </c>
      <c r="L1612" s="3" t="s">
        <v>7484</v>
      </c>
      <c r="M1612" s="5" t="s">
        <v>7485</v>
      </c>
      <c r="N1612" s="5" t="s">
        <v>7486</v>
      </c>
      <c r="O1612" s="83" t="s">
        <v>8195</v>
      </c>
    </row>
    <row r="1613" spans="1:15" s="28" customFormat="1">
      <c r="A1613" s="2" t="s">
        <v>7476</v>
      </c>
      <c r="B1613" s="1"/>
      <c r="C1613" s="1"/>
      <c r="D1613" s="2" t="s">
        <v>7477</v>
      </c>
      <c r="E1613" s="2" t="s">
        <v>7461</v>
      </c>
      <c r="F1613" s="1" t="s">
        <v>7492</v>
      </c>
      <c r="G1613" s="3">
        <v>155.15</v>
      </c>
      <c r="H1613" s="4">
        <v>41436</v>
      </c>
      <c r="I1613" s="3" t="s">
        <v>7493</v>
      </c>
      <c r="J1613" s="3" t="s">
        <v>7488</v>
      </c>
      <c r="K1613" s="3" t="s">
        <v>7466</v>
      </c>
      <c r="L1613" s="3" t="s">
        <v>7489</v>
      </c>
      <c r="M1613" s="5" t="s">
        <v>7490</v>
      </c>
      <c r="N1613" s="5" t="s">
        <v>7491</v>
      </c>
      <c r="O1613" s="83" t="s">
        <v>8196</v>
      </c>
    </row>
    <row r="1614" spans="1:15" s="28" customFormat="1">
      <c r="A1614" s="2" t="s">
        <v>7451</v>
      </c>
      <c r="B1614" s="1" t="s">
        <v>3283</v>
      </c>
      <c r="C1614" s="1"/>
      <c r="D1614" s="2" t="s">
        <v>7452</v>
      </c>
      <c r="E1614" s="2" t="s">
        <v>7453</v>
      </c>
      <c r="F1614" s="1" t="s">
        <v>7458</v>
      </c>
      <c r="G1614" s="3">
        <f>35.474*L1614</f>
        <v>425.68799999999999</v>
      </c>
      <c r="H1614" s="4">
        <v>41436</v>
      </c>
      <c r="I1614" s="3" t="s">
        <v>255</v>
      </c>
      <c r="J1614" s="3" t="s">
        <v>7456</v>
      </c>
      <c r="K1614" s="3" t="s">
        <v>7398</v>
      </c>
      <c r="L1614" s="3">
        <v>12</v>
      </c>
      <c r="M1614" s="5" t="s">
        <v>7460</v>
      </c>
      <c r="N1614" s="5" t="s">
        <v>7470</v>
      </c>
      <c r="O1614" s="83" t="s">
        <v>8295</v>
      </c>
    </row>
    <row r="1615" spans="1:15" s="28" customFormat="1">
      <c r="A1615" s="2" t="s">
        <v>7451</v>
      </c>
      <c r="B1615" s="1" t="s">
        <v>7679</v>
      </c>
      <c r="C1615" s="1"/>
      <c r="D1615" s="2" t="s">
        <v>7452</v>
      </c>
      <c r="E1615" s="2" t="s">
        <v>8131</v>
      </c>
      <c r="F1615" s="1" t="s">
        <v>7459</v>
      </c>
      <c r="G1615" s="3">
        <f>35.474*L1615</f>
        <v>461.16199999999998</v>
      </c>
      <c r="H1615" s="4">
        <v>41436</v>
      </c>
      <c r="I1615" s="3" t="s">
        <v>8133</v>
      </c>
      <c r="J1615" s="3" t="s">
        <v>8134</v>
      </c>
      <c r="K1615" s="3" t="s">
        <v>257</v>
      </c>
      <c r="L1615" s="3">
        <v>13</v>
      </c>
      <c r="M1615" s="5" t="s">
        <v>7460</v>
      </c>
      <c r="N1615" s="5" t="s">
        <v>7471</v>
      </c>
      <c r="O1615" s="83" t="s">
        <v>8296</v>
      </c>
    </row>
    <row r="1616" spans="1:15" s="28" customFormat="1">
      <c r="A1616" s="61" t="s">
        <v>7499</v>
      </c>
      <c r="B1616" s="1" t="s">
        <v>9880</v>
      </c>
      <c r="C1616" s="1"/>
      <c r="D1616" s="2" t="s">
        <v>7494</v>
      </c>
      <c r="E1616" s="2" t="s">
        <v>7478</v>
      </c>
      <c r="F1616" s="1" t="s">
        <v>10816</v>
      </c>
      <c r="G1616" s="3">
        <f>2.66*L1616</f>
        <v>23.94</v>
      </c>
      <c r="H1616" s="4">
        <v>41438</v>
      </c>
      <c r="I1616" s="3" t="s">
        <v>7580</v>
      </c>
      <c r="J1616" s="3" t="s">
        <v>7495</v>
      </c>
      <c r="K1616" s="3" t="s">
        <v>7496</v>
      </c>
      <c r="L1616" s="3">
        <v>9</v>
      </c>
      <c r="M1616" s="5" t="s">
        <v>7497</v>
      </c>
      <c r="N1616" s="5" t="s">
        <v>7498</v>
      </c>
      <c r="O1616" s="83" t="s">
        <v>8197</v>
      </c>
    </row>
    <row r="1617" spans="1:15" s="28" customFormat="1">
      <c r="A1617" s="2" t="s">
        <v>7500</v>
      </c>
      <c r="B1617" s="1"/>
      <c r="C1617" s="1"/>
      <c r="D1617" s="2" t="s">
        <v>7477</v>
      </c>
      <c r="E1617" s="2" t="s">
        <v>7461</v>
      </c>
      <c r="F1617" s="1" t="s">
        <v>7505</v>
      </c>
      <c r="G1617" s="3">
        <v>190.578</v>
      </c>
      <c r="H1617" s="4">
        <v>41438</v>
      </c>
      <c r="I1617" s="3" t="s">
        <v>81</v>
      </c>
      <c r="J1617" s="3" t="s">
        <v>7501</v>
      </c>
      <c r="K1617" s="3" t="s">
        <v>7464</v>
      </c>
      <c r="L1617" s="3" t="s">
        <v>7502</v>
      </c>
      <c r="M1617" s="5" t="s">
        <v>7503</v>
      </c>
      <c r="N1617" s="5" t="s">
        <v>7504</v>
      </c>
      <c r="O1617" s="83" t="s">
        <v>8198</v>
      </c>
    </row>
    <row r="1618" spans="1:15" s="28" customFormat="1">
      <c r="A1618" s="2" t="s">
        <v>7506</v>
      </c>
      <c r="B1618" s="1" t="s">
        <v>7600</v>
      </c>
      <c r="C1618" s="1"/>
      <c r="D1618" s="2" t="s">
        <v>7507</v>
      </c>
      <c r="E1618" s="2" t="s">
        <v>7508</v>
      </c>
      <c r="F1618" s="1" t="s">
        <v>7513</v>
      </c>
      <c r="G1618" s="3">
        <f>9.871*L1618</f>
        <v>118.452</v>
      </c>
      <c r="H1618" s="4">
        <v>41438</v>
      </c>
      <c r="I1618" s="3" t="s">
        <v>1089</v>
      </c>
      <c r="J1618" s="3" t="s">
        <v>7601</v>
      </c>
      <c r="K1618" s="3" t="s">
        <v>7511</v>
      </c>
      <c r="L1618" s="3">
        <v>12</v>
      </c>
      <c r="M1618" s="5" t="s">
        <v>7512</v>
      </c>
      <c r="N1618" s="5" t="s">
        <v>4761</v>
      </c>
      <c r="O1618" s="83" t="s">
        <v>7512</v>
      </c>
    </row>
    <row r="1619" spans="1:15" s="28" customFormat="1">
      <c r="A1619" s="2" t="s">
        <v>7514</v>
      </c>
      <c r="B1619" s="1" t="s">
        <v>1263</v>
      </c>
      <c r="C1619" s="1"/>
      <c r="D1619" s="2" t="s">
        <v>7515</v>
      </c>
      <c r="E1619" s="2" t="s">
        <v>7516</v>
      </c>
      <c r="F1619" s="1" t="s">
        <v>7519</v>
      </c>
      <c r="G1619" s="3">
        <f>12.838*L1619</f>
        <v>38.513999999999996</v>
      </c>
      <c r="H1619" s="4">
        <v>41438</v>
      </c>
      <c r="I1619" s="3" t="s">
        <v>7520</v>
      </c>
      <c r="J1619" s="3" t="s">
        <v>7517</v>
      </c>
      <c r="K1619" s="3" t="s">
        <v>7511</v>
      </c>
      <c r="L1619" s="3">
        <v>3</v>
      </c>
      <c r="M1619" s="5" t="s">
        <v>7399</v>
      </c>
      <c r="N1619" s="5" t="s">
        <v>7518</v>
      </c>
      <c r="O1619" s="83" t="s">
        <v>8199</v>
      </c>
    </row>
    <row r="1620" spans="1:15" s="28" customFormat="1">
      <c r="A1620" s="2" t="s">
        <v>7524</v>
      </c>
      <c r="B1620" s="1"/>
      <c r="C1620" s="1"/>
      <c r="D1620" s="2" t="s">
        <v>7521</v>
      </c>
      <c r="E1620" s="2" t="s">
        <v>7508</v>
      </c>
      <c r="F1620" s="1" t="s">
        <v>7523</v>
      </c>
      <c r="G1620" s="3">
        <v>118.252</v>
      </c>
      <c r="H1620" s="4">
        <v>41438</v>
      </c>
      <c r="I1620" s="3" t="s">
        <v>7525</v>
      </c>
      <c r="J1620" s="3" t="s">
        <v>10741</v>
      </c>
      <c r="K1620" s="3" t="s">
        <v>7522</v>
      </c>
      <c r="L1620" s="3" t="s">
        <v>7526</v>
      </c>
      <c r="M1620" s="5" t="s">
        <v>7568</v>
      </c>
      <c r="N1620" s="5" t="s">
        <v>7569</v>
      </c>
      <c r="O1620" s="83" t="s">
        <v>8200</v>
      </c>
    </row>
    <row r="1621" spans="1:15">
      <c r="A1621" s="61" t="s">
        <v>7536</v>
      </c>
      <c r="B1621" s="1" t="s">
        <v>1263</v>
      </c>
      <c r="C1621" s="1"/>
      <c r="D1621" s="2" t="s">
        <v>7527</v>
      </c>
      <c r="E1621" s="2" t="s">
        <v>7508</v>
      </c>
      <c r="F1621" s="1" t="s">
        <v>7533</v>
      </c>
      <c r="G1621" s="3">
        <v>34.363</v>
      </c>
      <c r="H1621" s="4">
        <v>41438</v>
      </c>
      <c r="I1621" s="3" t="s">
        <v>944</v>
      </c>
      <c r="J1621" s="3" t="s">
        <v>7529</v>
      </c>
      <c r="K1621" s="3" t="s">
        <v>7522</v>
      </c>
      <c r="L1621" s="3" t="s">
        <v>7538</v>
      </c>
      <c r="M1621" s="5" t="s">
        <v>7537</v>
      </c>
      <c r="N1621" s="5" t="s">
        <v>7539</v>
      </c>
      <c r="O1621" s="83" t="s">
        <v>8201</v>
      </c>
    </row>
    <row r="1622" spans="1:15">
      <c r="A1622" s="61" t="s">
        <v>7571</v>
      </c>
      <c r="B1622" s="1" t="s">
        <v>1263</v>
      </c>
      <c r="C1622" s="1"/>
      <c r="D1622" s="2" t="s">
        <v>7575</v>
      </c>
      <c r="E1622" s="2" t="s">
        <v>7508</v>
      </c>
      <c r="F1622" s="1" t="s">
        <v>7534</v>
      </c>
      <c r="G1622" s="3">
        <v>31.169</v>
      </c>
      <c r="H1622" s="4">
        <v>41438</v>
      </c>
      <c r="I1622" s="3" t="s">
        <v>4120</v>
      </c>
      <c r="J1622" s="3" t="s">
        <v>7530</v>
      </c>
      <c r="K1622" s="3" t="s">
        <v>7522</v>
      </c>
      <c r="L1622" s="3" t="s">
        <v>7540</v>
      </c>
      <c r="M1622" s="5" t="s">
        <v>7541</v>
      </c>
      <c r="N1622" s="5" t="s">
        <v>7542</v>
      </c>
      <c r="O1622" s="83" t="s">
        <v>8202</v>
      </c>
    </row>
    <row r="1623" spans="1:15" s="28" customFormat="1">
      <c r="A1623" s="61" t="s">
        <v>7572</v>
      </c>
      <c r="B1623" s="1" t="s">
        <v>1263</v>
      </c>
      <c r="C1623" s="1"/>
      <c r="D1623" s="2" t="s">
        <v>7576</v>
      </c>
      <c r="E1623" s="2" t="s">
        <v>7516</v>
      </c>
      <c r="F1623" s="1" t="s">
        <v>7528</v>
      </c>
      <c r="G1623" s="3">
        <v>30.905999999999999</v>
      </c>
      <c r="H1623" s="4">
        <v>41438</v>
      </c>
      <c r="I1623" s="3" t="s">
        <v>944</v>
      </c>
      <c r="J1623" s="3" t="s">
        <v>7531</v>
      </c>
      <c r="K1623" s="3" t="s">
        <v>57</v>
      </c>
      <c r="L1623" s="3" t="s">
        <v>7540</v>
      </c>
      <c r="M1623" s="5" t="s">
        <v>7543</v>
      </c>
      <c r="N1623" s="5" t="s">
        <v>7544</v>
      </c>
      <c r="O1623" s="83" t="s">
        <v>8203</v>
      </c>
    </row>
    <row r="1624" spans="1:15" s="28" customFormat="1">
      <c r="A1624" s="61" t="s">
        <v>7573</v>
      </c>
      <c r="B1624" s="1" t="s">
        <v>1263</v>
      </c>
      <c r="C1624" s="1"/>
      <c r="D1624" s="2" t="s">
        <v>7577</v>
      </c>
      <c r="E1624" s="2" t="s">
        <v>7516</v>
      </c>
      <c r="F1624" s="1" t="s">
        <v>7535</v>
      </c>
      <c r="G1624" s="3">
        <v>33.552999999999997</v>
      </c>
      <c r="H1624" s="4">
        <v>41438</v>
      </c>
      <c r="I1624" s="3" t="s">
        <v>4120</v>
      </c>
      <c r="J1624" s="3" t="s">
        <v>7532</v>
      </c>
      <c r="K1624" s="3" t="s">
        <v>7522</v>
      </c>
      <c r="L1624" s="3" t="s">
        <v>7538</v>
      </c>
      <c r="M1624" s="5" t="s">
        <v>7545</v>
      </c>
      <c r="N1624" s="5" t="s">
        <v>7546</v>
      </c>
      <c r="O1624" s="83" t="s">
        <v>8204</v>
      </c>
    </row>
    <row r="1625" spans="1:15" s="28" customFormat="1">
      <c r="A1625" s="61" t="s">
        <v>7548</v>
      </c>
      <c r="B1625" s="1" t="s">
        <v>1263</v>
      </c>
      <c r="C1625" s="1"/>
      <c r="D1625" s="2" t="s">
        <v>7578</v>
      </c>
      <c r="E1625" s="2" t="s">
        <v>7508</v>
      </c>
      <c r="F1625" s="1" t="s">
        <v>7547</v>
      </c>
      <c r="G1625" s="3">
        <v>30.446999999999999</v>
      </c>
      <c r="H1625" s="4">
        <v>41438</v>
      </c>
      <c r="I1625" s="3" t="s">
        <v>4120</v>
      </c>
      <c r="J1625" s="3" t="s">
        <v>7549</v>
      </c>
      <c r="K1625" s="3" t="s">
        <v>7550</v>
      </c>
      <c r="L1625" s="3" t="s">
        <v>7552</v>
      </c>
      <c r="M1625" s="5" t="s">
        <v>7556</v>
      </c>
      <c r="N1625" s="5" t="s">
        <v>7557</v>
      </c>
      <c r="O1625" s="83" t="s">
        <v>8205</v>
      </c>
    </row>
    <row r="1626" spans="1:15" s="28" customFormat="1">
      <c r="A1626" s="61" t="s">
        <v>7555</v>
      </c>
      <c r="B1626" s="1" t="s">
        <v>1263</v>
      </c>
      <c r="C1626" s="1"/>
      <c r="D1626" s="2" t="s">
        <v>7579</v>
      </c>
      <c r="E1626" s="2" t="s">
        <v>7516</v>
      </c>
      <c r="F1626" s="1" t="s">
        <v>7554</v>
      </c>
      <c r="G1626" s="3">
        <v>30.846</v>
      </c>
      <c r="H1626" s="4">
        <v>41438</v>
      </c>
      <c r="I1626" s="3" t="s">
        <v>4120</v>
      </c>
      <c r="J1626" s="3" t="s">
        <v>7551</v>
      </c>
      <c r="K1626" s="3" t="s">
        <v>7550</v>
      </c>
      <c r="L1626" s="3" t="s">
        <v>7553</v>
      </c>
      <c r="M1626" s="5" t="s">
        <v>7558</v>
      </c>
      <c r="N1626" s="5" t="s">
        <v>7559</v>
      </c>
      <c r="O1626" s="83" t="s">
        <v>8206</v>
      </c>
    </row>
    <row r="1627" spans="1:15">
      <c r="A1627" s="61" t="s">
        <v>7649</v>
      </c>
      <c r="B1627" s="1" t="s">
        <v>1263</v>
      </c>
      <c r="C1627" s="1"/>
      <c r="D1627" s="2" t="s">
        <v>7574</v>
      </c>
      <c r="E1627" s="2" t="s">
        <v>7508</v>
      </c>
      <c r="F1627" s="1" t="s">
        <v>7564</v>
      </c>
      <c r="G1627" s="3">
        <f>17.52*L1627</f>
        <v>35.04</v>
      </c>
      <c r="H1627" s="4">
        <v>41438</v>
      </c>
      <c r="I1627" s="3" t="s">
        <v>7650</v>
      </c>
      <c r="J1627" s="3" t="s">
        <v>7561</v>
      </c>
      <c r="K1627" s="3" t="s">
        <v>268</v>
      </c>
      <c r="L1627" s="3">
        <v>2</v>
      </c>
      <c r="M1627" s="5" t="s">
        <v>7562</v>
      </c>
      <c r="N1627" s="5" t="s">
        <v>7563</v>
      </c>
      <c r="O1627" s="83" t="s">
        <v>7562</v>
      </c>
    </row>
    <row r="1628" spans="1:15">
      <c r="A1628" s="61" t="s">
        <v>7560</v>
      </c>
      <c r="B1628" s="1" t="s">
        <v>1263</v>
      </c>
      <c r="C1628" s="1"/>
      <c r="D1628" s="2" t="s">
        <v>7651</v>
      </c>
      <c r="E1628" s="2" t="s">
        <v>7508</v>
      </c>
      <c r="F1628" s="1" t="s">
        <v>7567</v>
      </c>
      <c r="G1628" s="3">
        <f>17.52*L1628</f>
        <v>35.04</v>
      </c>
      <c r="H1628" s="4">
        <v>41438</v>
      </c>
      <c r="I1628" s="3" t="s">
        <v>70</v>
      </c>
      <c r="J1628" s="3" t="s">
        <v>8810</v>
      </c>
      <c r="K1628" s="3" t="s">
        <v>268</v>
      </c>
      <c r="L1628" s="3">
        <v>2</v>
      </c>
      <c r="M1628" s="5" t="s">
        <v>7565</v>
      </c>
      <c r="N1628" s="5" t="s">
        <v>7566</v>
      </c>
      <c r="O1628" s="83" t="s">
        <v>7565</v>
      </c>
    </row>
    <row r="1629" spans="1:15" s="28" customFormat="1">
      <c r="A1629" s="2" t="s">
        <v>7595</v>
      </c>
      <c r="B1629" s="1"/>
      <c r="C1629" s="1"/>
      <c r="D1629" s="2" t="s">
        <v>7583</v>
      </c>
      <c r="E1629" s="2" t="s">
        <v>7581</v>
      </c>
      <c r="F1629" s="1" t="s">
        <v>7582</v>
      </c>
      <c r="G1629" s="3">
        <v>119.331</v>
      </c>
      <c r="H1629" s="4">
        <v>41439</v>
      </c>
      <c r="I1629" s="3" t="s">
        <v>7596</v>
      </c>
      <c r="J1629" s="3" t="s">
        <v>7584</v>
      </c>
      <c r="K1629" s="3" t="s">
        <v>7585</v>
      </c>
      <c r="L1629" s="3" t="s">
        <v>7588</v>
      </c>
      <c r="M1629" s="5" t="s">
        <v>7590</v>
      </c>
      <c r="N1629" s="5" t="s">
        <v>7591</v>
      </c>
      <c r="O1629" s="83" t="s">
        <v>8207</v>
      </c>
    </row>
    <row r="1630" spans="1:15" s="28" customFormat="1">
      <c r="A1630" s="2" t="s">
        <v>7586</v>
      </c>
      <c r="B1630" s="1"/>
      <c r="C1630" s="1"/>
      <c r="D1630" s="2" t="s">
        <v>7583</v>
      </c>
      <c r="E1630" s="2" t="s">
        <v>7581</v>
      </c>
      <c r="F1630" s="1" t="s">
        <v>7594</v>
      </c>
      <c r="G1630" s="3">
        <v>191.00899999999999</v>
      </c>
      <c r="H1630" s="4">
        <v>41439</v>
      </c>
      <c r="I1630" s="3" t="s">
        <v>81</v>
      </c>
      <c r="J1630" s="3" t="s">
        <v>7587</v>
      </c>
      <c r="K1630" s="3" t="s">
        <v>7585</v>
      </c>
      <c r="L1630" s="3" t="s">
        <v>7589</v>
      </c>
      <c r="M1630" s="5" t="s">
        <v>7592</v>
      </c>
      <c r="N1630" s="5" t="s">
        <v>7593</v>
      </c>
      <c r="O1630" s="83" t="s">
        <v>8208</v>
      </c>
    </row>
    <row r="1631" spans="1:15">
      <c r="A1631" s="2" t="s">
        <v>7597</v>
      </c>
      <c r="B1631" s="1" t="s">
        <v>3283</v>
      </c>
      <c r="C1631" s="1"/>
      <c r="D1631" s="2" t="s">
        <v>7598</v>
      </c>
      <c r="E1631" s="2" t="s">
        <v>7581</v>
      </c>
      <c r="F1631" s="1" t="s">
        <v>7599</v>
      </c>
      <c r="G1631" s="3">
        <f>9.871*L1631</f>
        <v>118.452</v>
      </c>
      <c r="H1631" s="4">
        <v>41439</v>
      </c>
      <c r="I1631" s="3" t="s">
        <v>7605</v>
      </c>
      <c r="J1631" s="3" t="s">
        <v>7602</v>
      </c>
      <c r="K1631" s="3" t="s">
        <v>7603</v>
      </c>
      <c r="L1631" s="3">
        <v>12</v>
      </c>
      <c r="M1631" s="5" t="s">
        <v>7512</v>
      </c>
      <c r="N1631" s="5" t="s">
        <v>7604</v>
      </c>
      <c r="O1631" s="83" t="s">
        <v>8532</v>
      </c>
    </row>
    <row r="1632" spans="1:15">
      <c r="A1632" s="2" t="s">
        <v>7597</v>
      </c>
      <c r="B1632" s="1" t="s">
        <v>3283</v>
      </c>
      <c r="C1632" s="1"/>
      <c r="D1632" s="2" t="s">
        <v>7598</v>
      </c>
      <c r="E1632" s="2" t="s">
        <v>7581</v>
      </c>
      <c r="F1632" s="1" t="s">
        <v>7612</v>
      </c>
      <c r="G1632" s="3">
        <f>9.871*L1632</f>
        <v>118.452</v>
      </c>
      <c r="H1632" s="4">
        <v>41439</v>
      </c>
      <c r="I1632" s="3" t="s">
        <v>7605</v>
      </c>
      <c r="J1632" s="3" t="s">
        <v>7607</v>
      </c>
      <c r="K1632" s="3" t="s">
        <v>7603</v>
      </c>
      <c r="L1632" s="3">
        <v>12</v>
      </c>
      <c r="M1632" s="5" t="s">
        <v>7610</v>
      </c>
      <c r="N1632" s="5" t="s">
        <v>4761</v>
      </c>
      <c r="O1632" s="85" t="s">
        <v>8535</v>
      </c>
    </row>
    <row r="1633" spans="1:15">
      <c r="A1633" s="2" t="s">
        <v>7597</v>
      </c>
      <c r="B1633" s="1" t="s">
        <v>3283</v>
      </c>
      <c r="C1633" s="1"/>
      <c r="D1633" s="2" t="s">
        <v>7598</v>
      </c>
      <c r="E1633" s="2" t="s">
        <v>7581</v>
      </c>
      <c r="F1633" s="1" t="s">
        <v>7613</v>
      </c>
      <c r="G1633" s="3">
        <f>9.871*L1633</f>
        <v>128.32300000000001</v>
      </c>
      <c r="H1633" s="4">
        <v>41439</v>
      </c>
      <c r="I1633" s="3" t="s">
        <v>7605</v>
      </c>
      <c r="J1633" s="3" t="s">
        <v>7608</v>
      </c>
      <c r="K1633" s="3" t="s">
        <v>7603</v>
      </c>
      <c r="L1633" s="3">
        <v>13</v>
      </c>
      <c r="M1633" s="5" t="s">
        <v>7610</v>
      </c>
      <c r="N1633" s="5" t="s">
        <v>7611</v>
      </c>
      <c r="O1633" s="85" t="s">
        <v>7610</v>
      </c>
    </row>
    <row r="1634" spans="1:15">
      <c r="A1634" s="2" t="s">
        <v>7597</v>
      </c>
      <c r="B1634" s="1" t="s">
        <v>3283</v>
      </c>
      <c r="C1634" s="1"/>
      <c r="D1634" s="2" t="s">
        <v>7598</v>
      </c>
      <c r="E1634" s="2" t="s">
        <v>7581</v>
      </c>
      <c r="F1634" s="1" t="s">
        <v>7606</v>
      </c>
      <c r="G1634" s="3">
        <f>9.871*L1634</f>
        <v>108.581</v>
      </c>
      <c r="H1634" s="4">
        <v>41439</v>
      </c>
      <c r="I1634" s="3" t="s">
        <v>7605</v>
      </c>
      <c r="J1634" s="3" t="s">
        <v>7609</v>
      </c>
      <c r="K1634" s="3" t="s">
        <v>7603</v>
      </c>
      <c r="L1634" s="3">
        <v>11</v>
      </c>
      <c r="M1634" s="5" t="s">
        <v>7614</v>
      </c>
      <c r="N1634" s="5" t="s">
        <v>4382</v>
      </c>
      <c r="O1634" s="83" t="s">
        <v>8533</v>
      </c>
    </row>
    <row r="1635" spans="1:15" s="28" customFormat="1">
      <c r="A1635" s="2" t="s">
        <v>7597</v>
      </c>
      <c r="B1635" s="1" t="s">
        <v>8323</v>
      </c>
      <c r="C1635" s="1"/>
      <c r="D1635" s="2" t="s">
        <v>7598</v>
      </c>
      <c r="E1635" s="2" t="s">
        <v>7581</v>
      </c>
      <c r="F1635" s="1" t="s">
        <v>7615</v>
      </c>
      <c r="G1635" s="3">
        <f>9.871*L1635</f>
        <v>118.452</v>
      </c>
      <c r="H1635" s="4">
        <v>41439</v>
      </c>
      <c r="I1635" s="3" t="s">
        <v>6621</v>
      </c>
      <c r="J1635" s="3" t="s">
        <v>8343</v>
      </c>
      <c r="K1635" s="3" t="s">
        <v>7603</v>
      </c>
      <c r="L1635" s="3">
        <v>12</v>
      </c>
      <c r="M1635" s="5" t="s">
        <v>7614</v>
      </c>
      <c r="N1635" s="5" t="s">
        <v>3391</v>
      </c>
      <c r="O1635" s="83" t="s">
        <v>7614</v>
      </c>
    </row>
    <row r="1636" spans="1:15">
      <c r="A1636" s="2" t="s">
        <v>7652</v>
      </c>
      <c r="B1636" s="1"/>
      <c r="C1636" s="1"/>
      <c r="D1636" s="2" t="s">
        <v>6490</v>
      </c>
      <c r="E1636" s="9" t="s">
        <v>1438</v>
      </c>
      <c r="F1636" s="1" t="s">
        <v>7653</v>
      </c>
      <c r="G1636" s="3">
        <f t="shared" ref="G1636:G1644" si="60">29.101*L1636</f>
        <v>174.60599999999999</v>
      </c>
      <c r="H1636" s="4">
        <v>41442</v>
      </c>
      <c r="I1636" s="3" t="s">
        <v>1989</v>
      </c>
      <c r="J1636" s="3" t="s">
        <v>7656</v>
      </c>
      <c r="K1636" s="3" t="s">
        <v>4743</v>
      </c>
      <c r="L1636" s="3">
        <v>6</v>
      </c>
      <c r="M1636" s="5" t="s">
        <v>245</v>
      </c>
      <c r="N1636" s="5" t="s">
        <v>162</v>
      </c>
      <c r="O1636" s="83" t="s">
        <v>8272</v>
      </c>
    </row>
    <row r="1637" spans="1:15">
      <c r="A1637" s="2" t="s">
        <v>7652</v>
      </c>
      <c r="B1637" s="1"/>
      <c r="C1637" s="1"/>
      <c r="D1637" s="2" t="s">
        <v>6490</v>
      </c>
      <c r="E1637" s="9" t="s">
        <v>1438</v>
      </c>
      <c r="F1637" s="1" t="s">
        <v>7657</v>
      </c>
      <c r="G1637" s="3">
        <f t="shared" si="60"/>
        <v>174.60599999999999</v>
      </c>
      <c r="H1637" s="4">
        <v>41442</v>
      </c>
      <c r="I1637" s="3" t="s">
        <v>1989</v>
      </c>
      <c r="J1637" s="3" t="s">
        <v>7659</v>
      </c>
      <c r="K1637" s="3" t="s">
        <v>4743</v>
      </c>
      <c r="L1637" s="3">
        <v>6</v>
      </c>
      <c r="M1637" s="5" t="s">
        <v>245</v>
      </c>
      <c r="N1637" s="5" t="s">
        <v>2106</v>
      </c>
      <c r="O1637" s="83" t="s">
        <v>8273</v>
      </c>
    </row>
    <row r="1638" spans="1:15" s="28" customFormat="1">
      <c r="A1638" s="2" t="s">
        <v>7652</v>
      </c>
      <c r="B1638" s="1"/>
      <c r="C1638" s="1"/>
      <c r="D1638" s="2" t="s">
        <v>6490</v>
      </c>
      <c r="E1638" s="9" t="s">
        <v>1438</v>
      </c>
      <c r="F1638" s="1" t="s">
        <v>7658</v>
      </c>
      <c r="G1638" s="3">
        <f t="shared" si="60"/>
        <v>174.60599999999999</v>
      </c>
      <c r="H1638" s="4">
        <v>41442</v>
      </c>
      <c r="I1638" s="3" t="s">
        <v>1989</v>
      </c>
      <c r="J1638" s="3" t="s">
        <v>7660</v>
      </c>
      <c r="K1638" s="3" t="s">
        <v>4743</v>
      </c>
      <c r="L1638" s="3">
        <v>6</v>
      </c>
      <c r="M1638" s="5" t="s">
        <v>245</v>
      </c>
      <c r="N1638" s="5" t="s">
        <v>5570</v>
      </c>
      <c r="O1638" s="83" t="s">
        <v>8274</v>
      </c>
    </row>
    <row r="1639" spans="1:15">
      <c r="A1639" s="2" t="s">
        <v>7652</v>
      </c>
      <c r="B1639" s="1"/>
      <c r="C1639" s="1"/>
      <c r="D1639" s="2" t="s">
        <v>6490</v>
      </c>
      <c r="E1639" s="9" t="s">
        <v>1438</v>
      </c>
      <c r="F1639" s="1" t="s">
        <v>7661</v>
      </c>
      <c r="G1639" s="3">
        <f t="shared" si="60"/>
        <v>174.60599999999999</v>
      </c>
      <c r="H1639" s="4">
        <v>41442</v>
      </c>
      <c r="I1639" s="3" t="s">
        <v>1989</v>
      </c>
      <c r="J1639" s="3" t="s">
        <v>7665</v>
      </c>
      <c r="K1639" s="3" t="s">
        <v>4743</v>
      </c>
      <c r="L1639" s="3">
        <v>6</v>
      </c>
      <c r="M1639" s="5" t="s">
        <v>7669</v>
      </c>
      <c r="N1639" s="5" t="s">
        <v>4745</v>
      </c>
      <c r="O1639" s="83" t="s">
        <v>8275</v>
      </c>
    </row>
    <row r="1640" spans="1:15" s="28" customFormat="1">
      <c r="A1640" s="2" t="s">
        <v>7652</v>
      </c>
      <c r="B1640" s="1"/>
      <c r="C1640" s="1"/>
      <c r="D1640" s="2" t="s">
        <v>6490</v>
      </c>
      <c r="E1640" s="9" t="s">
        <v>1438</v>
      </c>
      <c r="F1640" s="1" t="s">
        <v>7662</v>
      </c>
      <c r="G1640" s="3">
        <f t="shared" si="60"/>
        <v>174.60599999999999</v>
      </c>
      <c r="H1640" s="4">
        <v>41442</v>
      </c>
      <c r="I1640" s="3" t="s">
        <v>1989</v>
      </c>
      <c r="J1640" s="3" t="s">
        <v>7666</v>
      </c>
      <c r="K1640" s="3" t="s">
        <v>4743</v>
      </c>
      <c r="L1640" s="3">
        <v>6</v>
      </c>
      <c r="M1640" s="5" t="s">
        <v>7669</v>
      </c>
      <c r="N1640" s="5" t="s">
        <v>2625</v>
      </c>
      <c r="O1640" s="83" t="s">
        <v>8276</v>
      </c>
    </row>
    <row r="1641" spans="1:15" s="28" customFormat="1">
      <c r="A1641" s="2" t="s">
        <v>7652</v>
      </c>
      <c r="B1641" s="1"/>
      <c r="C1641" s="1"/>
      <c r="D1641" s="2" t="s">
        <v>6490</v>
      </c>
      <c r="E1641" s="9" t="s">
        <v>1438</v>
      </c>
      <c r="F1641" s="1" t="s">
        <v>7663</v>
      </c>
      <c r="G1641" s="3">
        <f t="shared" si="60"/>
        <v>174.60599999999999</v>
      </c>
      <c r="H1641" s="4">
        <v>41442</v>
      </c>
      <c r="I1641" s="3" t="s">
        <v>1989</v>
      </c>
      <c r="J1641" s="3" t="s">
        <v>7667</v>
      </c>
      <c r="K1641" s="3" t="s">
        <v>4743</v>
      </c>
      <c r="L1641" s="3">
        <v>6</v>
      </c>
      <c r="M1641" s="5" t="s">
        <v>7669</v>
      </c>
      <c r="N1641" s="5" t="s">
        <v>7670</v>
      </c>
      <c r="O1641" s="83" t="s">
        <v>8277</v>
      </c>
    </row>
    <row r="1642" spans="1:15" s="28" customFormat="1">
      <c r="A1642" s="2" t="s">
        <v>7652</v>
      </c>
      <c r="B1642" s="1"/>
      <c r="C1642" s="1"/>
      <c r="D1642" s="2" t="s">
        <v>6490</v>
      </c>
      <c r="E1642" s="9" t="s">
        <v>1438</v>
      </c>
      <c r="F1642" s="1" t="s">
        <v>7664</v>
      </c>
      <c r="G1642" s="3">
        <f t="shared" si="60"/>
        <v>203.70699999999999</v>
      </c>
      <c r="H1642" s="4">
        <v>41442</v>
      </c>
      <c r="I1642" s="3" t="s">
        <v>1989</v>
      </c>
      <c r="J1642" s="3" t="s">
        <v>7668</v>
      </c>
      <c r="K1642" s="3" t="s">
        <v>4743</v>
      </c>
      <c r="L1642" s="3">
        <v>7</v>
      </c>
      <c r="M1642" s="5" t="s">
        <v>7669</v>
      </c>
      <c r="N1642" s="5" t="s">
        <v>1995</v>
      </c>
      <c r="O1642" s="83" t="s">
        <v>8278</v>
      </c>
    </row>
    <row r="1643" spans="1:15" s="28" customFormat="1">
      <c r="A1643" s="2" t="s">
        <v>7652</v>
      </c>
      <c r="B1643" s="1"/>
      <c r="C1643" s="1"/>
      <c r="D1643" s="2" t="s">
        <v>6490</v>
      </c>
      <c r="E1643" s="9" t="s">
        <v>1438</v>
      </c>
      <c r="F1643" s="1" t="s">
        <v>7671</v>
      </c>
      <c r="G1643" s="3">
        <f t="shared" si="60"/>
        <v>145.505</v>
      </c>
      <c r="H1643" s="4">
        <v>41442</v>
      </c>
      <c r="I1643" s="3" t="s">
        <v>1989</v>
      </c>
      <c r="J1643" s="3" t="s">
        <v>7672</v>
      </c>
      <c r="K1643" s="3" t="s">
        <v>4743</v>
      </c>
      <c r="L1643" s="3">
        <v>5</v>
      </c>
      <c r="M1643" s="5" t="s">
        <v>7673</v>
      </c>
      <c r="N1643" s="5" t="s">
        <v>5849</v>
      </c>
      <c r="O1643" s="83" t="s">
        <v>8279</v>
      </c>
    </row>
    <row r="1644" spans="1:15" s="28" customFormat="1">
      <c r="A1644" s="2" t="s">
        <v>7652</v>
      </c>
      <c r="B1644" s="1"/>
      <c r="C1644" s="1"/>
      <c r="D1644" s="2" t="s">
        <v>6490</v>
      </c>
      <c r="E1644" s="9" t="s">
        <v>1438</v>
      </c>
      <c r="F1644" s="1" t="s">
        <v>7957</v>
      </c>
      <c r="G1644" s="3">
        <f t="shared" si="60"/>
        <v>116.404</v>
      </c>
      <c r="H1644" s="4">
        <v>41442</v>
      </c>
      <c r="I1644" s="3" t="s">
        <v>7968</v>
      </c>
      <c r="J1644" s="3" t="s">
        <v>7969</v>
      </c>
      <c r="K1644" s="3" t="s">
        <v>4743</v>
      </c>
      <c r="L1644" s="3">
        <v>4</v>
      </c>
      <c r="M1644" s="5" t="s">
        <v>7674</v>
      </c>
      <c r="N1644" s="5" t="s">
        <v>6040</v>
      </c>
      <c r="O1644" s="83" t="s">
        <v>8280</v>
      </c>
    </row>
    <row r="1645" spans="1:15" s="28" customFormat="1">
      <c r="A1645" s="50" t="s">
        <v>7680</v>
      </c>
      <c r="B1645" s="1" t="s">
        <v>8929</v>
      </c>
      <c r="C1645" s="1"/>
      <c r="D1645" s="2" t="s">
        <v>7678</v>
      </c>
      <c r="E1645" s="2" t="s">
        <v>7677</v>
      </c>
      <c r="F1645" s="1" t="s">
        <v>8129</v>
      </c>
      <c r="G1645" s="3">
        <f>19.11*L1645</f>
        <v>38.22</v>
      </c>
      <c r="H1645" s="4">
        <v>41445</v>
      </c>
      <c r="I1645" s="3" t="s">
        <v>8510</v>
      </c>
      <c r="J1645" s="3" t="s">
        <v>7681</v>
      </c>
      <c r="K1645" s="3" t="s">
        <v>7682</v>
      </c>
      <c r="L1645" s="3">
        <v>2</v>
      </c>
      <c r="M1645" s="5" t="s">
        <v>7683</v>
      </c>
      <c r="N1645" s="5" t="s">
        <v>7684</v>
      </c>
      <c r="O1645" s="83" t="s">
        <v>8297</v>
      </c>
    </row>
    <row r="1646" spans="1:15" s="28" customFormat="1">
      <c r="A1646" s="2" t="s">
        <v>7685</v>
      </c>
      <c r="B1646" s="1"/>
      <c r="C1646" s="1"/>
      <c r="D1646" s="2" t="s">
        <v>7688</v>
      </c>
      <c r="E1646" s="2" t="s">
        <v>7686</v>
      </c>
      <c r="F1646" s="1" t="s">
        <v>7703</v>
      </c>
      <c r="G1646" s="3">
        <f t="shared" ref="G1646:G1656" si="61">17.52*L1646</f>
        <v>87.6</v>
      </c>
      <c r="H1646" s="4">
        <v>41450</v>
      </c>
      <c r="I1646" s="3" t="s">
        <v>4674</v>
      </c>
      <c r="J1646" s="3" t="s">
        <v>7693</v>
      </c>
      <c r="K1646" s="3" t="s">
        <v>7690</v>
      </c>
      <c r="L1646" s="3">
        <v>5</v>
      </c>
      <c r="M1646" s="5" t="s">
        <v>7701</v>
      </c>
      <c r="N1646" s="5" t="s">
        <v>7698</v>
      </c>
      <c r="O1646" s="85" t="s">
        <v>7701</v>
      </c>
    </row>
    <row r="1647" spans="1:15" s="28" customFormat="1">
      <c r="A1647" s="2" t="s">
        <v>7685</v>
      </c>
      <c r="B1647" s="1"/>
      <c r="C1647" s="1"/>
      <c r="D1647" s="2" t="s">
        <v>7688</v>
      </c>
      <c r="E1647" s="2" t="s">
        <v>7686</v>
      </c>
      <c r="F1647" s="1" t="s">
        <v>7704</v>
      </c>
      <c r="G1647" s="3">
        <f t="shared" si="61"/>
        <v>87.6</v>
      </c>
      <c r="H1647" s="4">
        <v>41450</v>
      </c>
      <c r="I1647" s="3" t="s">
        <v>4674</v>
      </c>
      <c r="J1647" s="3" t="s">
        <v>7694</v>
      </c>
      <c r="K1647" s="3" t="s">
        <v>7690</v>
      </c>
      <c r="L1647" s="3">
        <v>5</v>
      </c>
      <c r="M1647" s="5" t="s">
        <v>7702</v>
      </c>
      <c r="N1647" s="5" t="s">
        <v>7700</v>
      </c>
      <c r="O1647" s="85" t="s">
        <v>7702</v>
      </c>
    </row>
    <row r="1648" spans="1:15" s="28" customFormat="1">
      <c r="A1648" s="2" t="s">
        <v>7685</v>
      </c>
      <c r="B1648" s="1"/>
      <c r="C1648" s="1"/>
      <c r="D1648" s="2" t="s">
        <v>7688</v>
      </c>
      <c r="E1648" s="2" t="s">
        <v>7686</v>
      </c>
      <c r="F1648" s="1" t="s">
        <v>7706</v>
      </c>
      <c r="G1648" s="3">
        <f t="shared" si="61"/>
        <v>227.76</v>
      </c>
      <c r="H1648" s="4">
        <v>41450</v>
      </c>
      <c r="I1648" s="3" t="s">
        <v>4674</v>
      </c>
      <c r="J1648" s="3" t="s">
        <v>7696</v>
      </c>
      <c r="K1648" s="3" t="s">
        <v>7690</v>
      </c>
      <c r="L1648" s="3">
        <v>13</v>
      </c>
      <c r="M1648" s="5" t="s">
        <v>7708</v>
      </c>
      <c r="N1648" s="5" t="s">
        <v>4757</v>
      </c>
      <c r="O1648" s="85" t="s">
        <v>8536</v>
      </c>
    </row>
    <row r="1649" spans="1:15" s="28" customFormat="1">
      <c r="A1649" s="2" t="s">
        <v>7710</v>
      </c>
      <c r="B1649" s="1"/>
      <c r="C1649" s="1"/>
      <c r="D1649" s="2" t="s">
        <v>7711</v>
      </c>
      <c r="E1649" s="2" t="s">
        <v>7712</v>
      </c>
      <c r="F1649" s="1" t="s">
        <v>7718</v>
      </c>
      <c r="G1649" s="3">
        <f t="shared" si="61"/>
        <v>35.04</v>
      </c>
      <c r="H1649" s="4">
        <v>41450</v>
      </c>
      <c r="I1649" s="3" t="s">
        <v>7719</v>
      </c>
      <c r="J1649" s="3" t="s">
        <v>7715</v>
      </c>
      <c r="K1649" s="3" t="s">
        <v>7690</v>
      </c>
      <c r="L1649" s="3">
        <v>2</v>
      </c>
      <c r="M1649" s="5" t="s">
        <v>529</v>
      </c>
      <c r="N1649" s="5" t="s">
        <v>3205</v>
      </c>
      <c r="O1649" s="85" t="s">
        <v>8537</v>
      </c>
    </row>
    <row r="1650" spans="1:15" s="28" customFormat="1">
      <c r="A1650" s="2" t="s">
        <v>7710</v>
      </c>
      <c r="B1650" s="1"/>
      <c r="C1650" s="1"/>
      <c r="D1650" s="2" t="s">
        <v>7711</v>
      </c>
      <c r="E1650" s="2" t="s">
        <v>7712</v>
      </c>
      <c r="F1650" s="1" t="s">
        <v>7721</v>
      </c>
      <c r="G1650" s="3">
        <f t="shared" si="61"/>
        <v>175.2</v>
      </c>
      <c r="H1650" s="4">
        <v>41450</v>
      </c>
      <c r="I1650" s="3" t="s">
        <v>4674</v>
      </c>
      <c r="J1650" s="3" t="s">
        <v>7716</v>
      </c>
      <c r="K1650" s="3" t="s">
        <v>7690</v>
      </c>
      <c r="L1650" s="3">
        <v>10</v>
      </c>
      <c r="M1650" s="5" t="s">
        <v>7720</v>
      </c>
      <c r="N1650" s="5" t="s">
        <v>4695</v>
      </c>
      <c r="O1650" s="85" t="s">
        <v>7720</v>
      </c>
    </row>
    <row r="1651" spans="1:15" s="28" customFormat="1">
      <c r="A1651" s="2" t="s">
        <v>7710</v>
      </c>
      <c r="B1651" s="1"/>
      <c r="C1651" s="1"/>
      <c r="D1651" s="2" t="s">
        <v>7711</v>
      </c>
      <c r="E1651" s="2" t="s">
        <v>7712</v>
      </c>
      <c r="F1651" s="1" t="s">
        <v>7722</v>
      </c>
      <c r="G1651" s="3">
        <f t="shared" si="61"/>
        <v>175.2</v>
      </c>
      <c r="H1651" s="4">
        <v>41450</v>
      </c>
      <c r="I1651" s="3" t="s">
        <v>66</v>
      </c>
      <c r="J1651" s="3" t="s">
        <v>7717</v>
      </c>
      <c r="K1651" s="3" t="s">
        <v>7690</v>
      </c>
      <c r="L1651" s="3">
        <v>10</v>
      </c>
      <c r="M1651" s="5" t="s">
        <v>7720</v>
      </c>
      <c r="N1651" s="5" t="s">
        <v>2474</v>
      </c>
      <c r="O1651" s="85" t="s">
        <v>8538</v>
      </c>
    </row>
    <row r="1652" spans="1:15" s="28" customFormat="1">
      <c r="A1652" s="2" t="s">
        <v>7731</v>
      </c>
      <c r="B1652" s="1"/>
      <c r="C1652" s="1"/>
      <c r="D1652" s="2" t="s">
        <v>7732</v>
      </c>
      <c r="E1652" s="2" t="s">
        <v>7686</v>
      </c>
      <c r="F1652" s="1" t="s">
        <v>7735</v>
      </c>
      <c r="G1652" s="3">
        <f t="shared" si="61"/>
        <v>192.72</v>
      </c>
      <c r="H1652" s="4">
        <v>41450</v>
      </c>
      <c r="I1652" s="3" t="s">
        <v>773</v>
      </c>
      <c r="J1652" s="3" t="s">
        <v>8077</v>
      </c>
      <c r="K1652" s="3" t="s">
        <v>1</v>
      </c>
      <c r="L1652" s="3">
        <v>11</v>
      </c>
      <c r="M1652" s="5" t="s">
        <v>7728</v>
      </c>
      <c r="N1652" s="5" t="s">
        <v>5024</v>
      </c>
      <c r="O1652" s="83" t="s">
        <v>8523</v>
      </c>
    </row>
    <row r="1653" spans="1:15" s="28" customFormat="1">
      <c r="A1653" s="2" t="s">
        <v>7736</v>
      </c>
      <c r="B1653" s="1"/>
      <c r="C1653" s="1"/>
      <c r="D1653" s="2" t="s">
        <v>7737</v>
      </c>
      <c r="E1653" s="2" t="s">
        <v>7686</v>
      </c>
      <c r="F1653" s="1" t="s">
        <v>7741</v>
      </c>
      <c r="G1653" s="3">
        <f t="shared" si="61"/>
        <v>175.2</v>
      </c>
      <c r="H1653" s="4">
        <v>41450</v>
      </c>
      <c r="I1653" s="3" t="s">
        <v>7733</v>
      </c>
      <c r="J1653" s="3" t="s">
        <v>7739</v>
      </c>
      <c r="K1653" s="3" t="s">
        <v>7690</v>
      </c>
      <c r="L1653" s="3">
        <v>10</v>
      </c>
      <c r="M1653" s="5" t="s">
        <v>514</v>
      </c>
      <c r="N1653" s="5" t="s">
        <v>5635</v>
      </c>
      <c r="O1653" s="83" t="s">
        <v>8539</v>
      </c>
    </row>
    <row r="1654" spans="1:15" s="28" customFormat="1">
      <c r="A1654" s="2" t="s">
        <v>7736</v>
      </c>
      <c r="B1654" s="1"/>
      <c r="C1654" s="1"/>
      <c r="D1654" s="2" t="s">
        <v>7737</v>
      </c>
      <c r="E1654" s="2" t="s">
        <v>7686</v>
      </c>
      <c r="F1654" s="1" t="s">
        <v>7740</v>
      </c>
      <c r="G1654" s="3">
        <f t="shared" si="61"/>
        <v>87.6</v>
      </c>
      <c r="H1654" s="4">
        <v>41450</v>
      </c>
      <c r="I1654" s="3" t="s">
        <v>307</v>
      </c>
      <c r="J1654" s="3" t="s">
        <v>8626</v>
      </c>
      <c r="K1654" s="3" t="s">
        <v>7690</v>
      </c>
      <c r="L1654" s="3">
        <v>5</v>
      </c>
      <c r="M1654" s="5" t="s">
        <v>7412</v>
      </c>
      <c r="N1654" s="5" t="s">
        <v>2910</v>
      </c>
      <c r="O1654" s="83" t="s">
        <v>8524</v>
      </c>
    </row>
    <row r="1655" spans="1:15" s="28" customFormat="1">
      <c r="A1655" s="2" t="s">
        <v>7748</v>
      </c>
      <c r="B1655" s="1"/>
      <c r="C1655" s="1"/>
      <c r="D1655" s="2" t="s">
        <v>7742</v>
      </c>
      <c r="E1655" s="2" t="s">
        <v>7712</v>
      </c>
      <c r="F1655" s="1" t="s">
        <v>7746</v>
      </c>
      <c r="G1655" s="3">
        <f t="shared" si="61"/>
        <v>157.68</v>
      </c>
      <c r="H1655" s="4">
        <v>41450</v>
      </c>
      <c r="I1655" s="3" t="s">
        <v>7749</v>
      </c>
      <c r="J1655" s="3" t="s">
        <v>7744</v>
      </c>
      <c r="K1655" s="3" t="s">
        <v>7690</v>
      </c>
      <c r="L1655" s="3">
        <v>9</v>
      </c>
      <c r="M1655" s="5" t="s">
        <v>7384</v>
      </c>
      <c r="N1655" s="5" t="s">
        <v>7745</v>
      </c>
      <c r="O1655" s="85" t="s">
        <v>8540</v>
      </c>
    </row>
    <row r="1656" spans="1:15" s="28" customFormat="1">
      <c r="A1656" s="2" t="s">
        <v>7750</v>
      </c>
      <c r="B1656" s="1"/>
      <c r="C1656" s="1"/>
      <c r="D1656" s="2" t="s">
        <v>7742</v>
      </c>
      <c r="E1656" s="2" t="s">
        <v>7712</v>
      </c>
      <c r="F1656" s="1" t="s">
        <v>7747</v>
      </c>
      <c r="G1656" s="3">
        <f t="shared" si="61"/>
        <v>70.08</v>
      </c>
      <c r="H1656" s="4">
        <v>41450</v>
      </c>
      <c r="I1656" s="3" t="s">
        <v>307</v>
      </c>
      <c r="J1656" s="3" t="s">
        <v>8313</v>
      </c>
      <c r="K1656" s="3" t="s">
        <v>7690</v>
      </c>
      <c r="L1656" s="3">
        <v>4</v>
      </c>
      <c r="M1656" s="5" t="s">
        <v>7384</v>
      </c>
      <c r="N1656" s="5" t="s">
        <v>1350</v>
      </c>
      <c r="O1656" s="85" t="s">
        <v>8541</v>
      </c>
    </row>
    <row r="1657" spans="1:15" s="28" customFormat="1">
      <c r="A1657" s="2" t="s">
        <v>7751</v>
      </c>
      <c r="B1657" s="1"/>
      <c r="C1657" s="1" t="s">
        <v>8606</v>
      </c>
      <c r="D1657" s="2" t="s">
        <v>7752</v>
      </c>
      <c r="E1657" s="2" t="s">
        <v>7686</v>
      </c>
      <c r="F1657" s="1" t="s">
        <v>7756</v>
      </c>
      <c r="G1657" s="3">
        <f t="shared" ref="G1657:G1662" si="62">18.708*L1657</f>
        <v>112.24799999999999</v>
      </c>
      <c r="H1657" s="4">
        <v>41450</v>
      </c>
      <c r="I1657" s="3" t="s">
        <v>9476</v>
      </c>
      <c r="J1657" s="3" t="s">
        <v>9477</v>
      </c>
      <c r="K1657" s="3" t="s">
        <v>7690</v>
      </c>
      <c r="L1657" s="3">
        <v>6</v>
      </c>
      <c r="M1657" s="5" t="s">
        <v>7755</v>
      </c>
      <c r="N1657" s="5" t="s">
        <v>4745</v>
      </c>
      <c r="O1657" s="85" t="s">
        <v>7755</v>
      </c>
    </row>
    <row r="1658" spans="1:15" s="28" customFormat="1">
      <c r="A1658" s="2" t="s">
        <v>7757</v>
      </c>
      <c r="B1658" s="1"/>
      <c r="C1658" s="1"/>
      <c r="D1658" s="2" t="s">
        <v>7758</v>
      </c>
      <c r="E1658" s="2" t="s">
        <v>7712</v>
      </c>
      <c r="F1658" s="1" t="s">
        <v>7770</v>
      </c>
      <c r="G1658" s="3">
        <f t="shared" si="62"/>
        <v>224.49599999999998</v>
      </c>
      <c r="H1658" s="4">
        <v>41450</v>
      </c>
      <c r="I1658" s="3" t="s">
        <v>5021</v>
      </c>
      <c r="J1658" s="3" t="s">
        <v>7760</v>
      </c>
      <c r="K1658" s="3" t="s">
        <v>7690</v>
      </c>
      <c r="L1658" s="3">
        <v>12</v>
      </c>
      <c r="M1658" s="5" t="s">
        <v>7768</v>
      </c>
      <c r="N1658" s="5" t="s">
        <v>4761</v>
      </c>
      <c r="O1658" s="85" t="s">
        <v>7768</v>
      </c>
    </row>
    <row r="1659" spans="1:15" s="28" customFormat="1">
      <c r="A1659" s="2" t="s">
        <v>7757</v>
      </c>
      <c r="B1659" s="1"/>
      <c r="C1659" s="1"/>
      <c r="D1659" s="2" t="s">
        <v>7758</v>
      </c>
      <c r="E1659" s="2" t="s">
        <v>7712</v>
      </c>
      <c r="F1659" s="1" t="s">
        <v>7761</v>
      </c>
      <c r="G1659" s="3">
        <f t="shared" si="62"/>
        <v>243.20399999999998</v>
      </c>
      <c r="H1659" s="4">
        <v>41450</v>
      </c>
      <c r="I1659" s="3" t="s">
        <v>5021</v>
      </c>
      <c r="J1659" s="3" t="s">
        <v>7764</v>
      </c>
      <c r="K1659" s="3" t="s">
        <v>7690</v>
      </c>
      <c r="L1659" s="3">
        <v>13</v>
      </c>
      <c r="M1659" s="5" t="s">
        <v>7768</v>
      </c>
      <c r="N1659" s="5" t="s">
        <v>4757</v>
      </c>
      <c r="O1659" s="83" t="s">
        <v>8525</v>
      </c>
    </row>
    <row r="1660" spans="1:15" s="28" customFormat="1">
      <c r="A1660" s="2" t="s">
        <v>7757</v>
      </c>
      <c r="B1660" s="1"/>
      <c r="C1660" s="1"/>
      <c r="D1660" s="2" t="s">
        <v>7758</v>
      </c>
      <c r="E1660" s="2" t="s">
        <v>7712</v>
      </c>
      <c r="F1660" s="1" t="s">
        <v>7762</v>
      </c>
      <c r="G1660" s="3">
        <f t="shared" si="62"/>
        <v>224.49599999999998</v>
      </c>
      <c r="H1660" s="4">
        <v>41450</v>
      </c>
      <c r="I1660" s="3" t="s">
        <v>7733</v>
      </c>
      <c r="J1660" s="3" t="s">
        <v>7765</v>
      </c>
      <c r="K1660" s="3" t="s">
        <v>7690</v>
      </c>
      <c r="L1660" s="3">
        <v>12</v>
      </c>
      <c r="M1660" s="5" t="s">
        <v>7769</v>
      </c>
      <c r="N1660" s="5" t="s">
        <v>4761</v>
      </c>
      <c r="O1660" s="85" t="s">
        <v>7769</v>
      </c>
    </row>
    <row r="1661" spans="1:15">
      <c r="A1661" s="2" t="s">
        <v>7757</v>
      </c>
      <c r="B1661" s="1"/>
      <c r="C1661" s="1"/>
      <c r="D1661" s="2" t="s">
        <v>7758</v>
      </c>
      <c r="E1661" s="2" t="s">
        <v>7712</v>
      </c>
      <c r="F1661" s="1" t="s">
        <v>7763</v>
      </c>
      <c r="G1661" s="3">
        <f t="shared" si="62"/>
        <v>243.20399999999998</v>
      </c>
      <c r="H1661" s="4">
        <v>41450</v>
      </c>
      <c r="I1661" s="3" t="s">
        <v>8097</v>
      </c>
      <c r="J1661" s="3" t="s">
        <v>8098</v>
      </c>
      <c r="K1661" s="3" t="s">
        <v>8063</v>
      </c>
      <c r="L1661" s="3">
        <v>13</v>
      </c>
      <c r="M1661" s="5" t="s">
        <v>7769</v>
      </c>
      <c r="N1661" s="5" t="s">
        <v>4757</v>
      </c>
      <c r="O1661" s="85" t="s">
        <v>8542</v>
      </c>
    </row>
    <row r="1662" spans="1:15" s="28" customFormat="1">
      <c r="A1662" s="2" t="s">
        <v>7766</v>
      </c>
      <c r="B1662" s="1"/>
      <c r="C1662" s="1"/>
      <c r="D1662" s="2" t="s">
        <v>7767</v>
      </c>
      <c r="E1662" s="2" t="s">
        <v>7712</v>
      </c>
      <c r="F1662" s="1" t="s">
        <v>7771</v>
      </c>
      <c r="G1662" s="3">
        <f t="shared" si="62"/>
        <v>112.24799999999999</v>
      </c>
      <c r="H1662" s="4">
        <v>41450</v>
      </c>
      <c r="I1662" s="3" t="s">
        <v>4710</v>
      </c>
      <c r="J1662" s="3" t="s">
        <v>9489</v>
      </c>
      <c r="K1662" s="3" t="s">
        <v>7690</v>
      </c>
      <c r="L1662" s="3">
        <v>6</v>
      </c>
      <c r="M1662" s="5" t="s">
        <v>7773</v>
      </c>
      <c r="N1662" s="5" t="s">
        <v>4745</v>
      </c>
      <c r="O1662" s="85" t="s">
        <v>7773</v>
      </c>
    </row>
    <row r="1663" spans="1:15" s="28" customFormat="1">
      <c r="A1663" s="2" t="s">
        <v>7784</v>
      </c>
      <c r="B1663" s="1"/>
      <c r="C1663" s="1"/>
      <c r="D1663" s="2" t="s">
        <v>7785</v>
      </c>
      <c r="E1663" s="2" t="s">
        <v>7686</v>
      </c>
      <c r="F1663" s="1" t="s">
        <v>7786</v>
      </c>
      <c r="G1663" s="3">
        <f>17.498*L1663</f>
        <v>104.988</v>
      </c>
      <c r="H1663" s="4">
        <v>41450</v>
      </c>
      <c r="I1663" s="3" t="s">
        <v>7733</v>
      </c>
      <c r="J1663" s="3" t="s">
        <v>7788</v>
      </c>
      <c r="K1663" s="3" t="s">
        <v>7690</v>
      </c>
      <c r="L1663" s="3">
        <v>6</v>
      </c>
      <c r="M1663" s="5" t="s">
        <v>7789</v>
      </c>
      <c r="N1663" s="5" t="s">
        <v>4745</v>
      </c>
      <c r="O1663" s="85" t="s">
        <v>7789</v>
      </c>
    </row>
    <row r="1664" spans="1:15" s="28" customFormat="1">
      <c r="A1664" s="2" t="s">
        <v>7790</v>
      </c>
      <c r="B1664" s="1"/>
      <c r="C1664" s="1"/>
      <c r="D1664" s="2" t="s">
        <v>7791</v>
      </c>
      <c r="E1664" s="2" t="s">
        <v>7686</v>
      </c>
      <c r="F1664" s="1" t="s">
        <v>7792</v>
      </c>
      <c r="G1664" s="3">
        <f>17.498*L1664</f>
        <v>174.98000000000002</v>
      </c>
      <c r="H1664" s="4">
        <v>41450</v>
      </c>
      <c r="I1664" s="3" t="s">
        <v>5021</v>
      </c>
      <c r="J1664" s="3" t="s">
        <v>7794</v>
      </c>
      <c r="K1664" s="3" t="s">
        <v>7690</v>
      </c>
      <c r="L1664" s="3">
        <v>10</v>
      </c>
      <c r="M1664" s="5" t="s">
        <v>423</v>
      </c>
      <c r="N1664" s="5" t="s">
        <v>1933</v>
      </c>
      <c r="O1664" s="85" t="s">
        <v>8545</v>
      </c>
    </row>
    <row r="1665" spans="1:15">
      <c r="A1665" s="2" t="s">
        <v>7790</v>
      </c>
      <c r="B1665" s="1"/>
      <c r="C1665" s="1"/>
      <c r="D1665" s="2" t="s">
        <v>7791</v>
      </c>
      <c r="E1665" s="2" t="s">
        <v>7686</v>
      </c>
      <c r="F1665" s="1" t="s">
        <v>7795</v>
      </c>
      <c r="G1665" s="3">
        <f>17.498*L1665</f>
        <v>174.98000000000002</v>
      </c>
      <c r="H1665" s="4">
        <v>41450</v>
      </c>
      <c r="I1665" s="3" t="s">
        <v>307</v>
      </c>
      <c r="J1665" s="3" t="s">
        <v>7796</v>
      </c>
      <c r="K1665" s="3" t="s">
        <v>7690</v>
      </c>
      <c r="L1665" s="3">
        <v>10</v>
      </c>
      <c r="M1665" s="5" t="s">
        <v>423</v>
      </c>
      <c r="N1665" s="5" t="s">
        <v>5635</v>
      </c>
      <c r="O1665" s="85" t="s">
        <v>8546</v>
      </c>
    </row>
    <row r="1666" spans="1:15" s="28" customFormat="1">
      <c r="A1666" s="2" t="s">
        <v>7797</v>
      </c>
      <c r="B1666" s="1"/>
      <c r="C1666" s="1"/>
      <c r="D1666" s="2" t="s">
        <v>7798</v>
      </c>
      <c r="E1666" s="2" t="s">
        <v>7712</v>
      </c>
      <c r="F1666" s="1" t="s">
        <v>7803</v>
      </c>
      <c r="G1666" s="3">
        <f>17.498*6</f>
        <v>104.988</v>
      </c>
      <c r="H1666" s="4">
        <v>41450</v>
      </c>
      <c r="I1666" s="3" t="s">
        <v>7779</v>
      </c>
      <c r="J1666" s="3" t="s">
        <v>7800</v>
      </c>
      <c r="K1666" s="3" t="s">
        <v>7801</v>
      </c>
      <c r="L1666" s="3" t="s">
        <v>7802</v>
      </c>
      <c r="M1666" s="5" t="s">
        <v>7804</v>
      </c>
      <c r="N1666" s="5" t="s">
        <v>7805</v>
      </c>
      <c r="O1666" s="85" t="s">
        <v>8547</v>
      </c>
    </row>
    <row r="1667" spans="1:15" s="28" customFormat="1">
      <c r="A1667" s="2" t="s">
        <v>7806</v>
      </c>
      <c r="B1667" s="1"/>
      <c r="C1667" s="1"/>
      <c r="D1667" s="2" t="s">
        <v>7807</v>
      </c>
      <c r="E1667" s="2" t="s">
        <v>7686</v>
      </c>
      <c r="F1667" s="1" t="s">
        <v>7808</v>
      </c>
      <c r="G1667" s="3">
        <f>17.498*L1667</f>
        <v>104.988</v>
      </c>
      <c r="H1667" s="4">
        <v>41450</v>
      </c>
      <c r="I1667" s="3" t="s">
        <v>7733</v>
      </c>
      <c r="J1667" s="3" t="s">
        <v>7810</v>
      </c>
      <c r="K1667" s="3" t="s">
        <v>7690</v>
      </c>
      <c r="L1667" s="3">
        <v>6</v>
      </c>
      <c r="M1667" s="5" t="s">
        <v>7440</v>
      </c>
      <c r="N1667" s="5" t="s">
        <v>7811</v>
      </c>
      <c r="O1667" s="83" t="s">
        <v>8526</v>
      </c>
    </row>
    <row r="1668" spans="1:15" s="28" customFormat="1">
      <c r="A1668" s="2" t="s">
        <v>7812</v>
      </c>
      <c r="B1668" s="1"/>
      <c r="C1668" s="1"/>
      <c r="D1668" s="2" t="s">
        <v>7813</v>
      </c>
      <c r="E1668" s="2" t="s">
        <v>7686</v>
      </c>
      <c r="F1668" s="1" t="s">
        <v>7814</v>
      </c>
      <c r="G1668" s="3">
        <f t="shared" ref="G1668:G1675" si="63">17.712*L1668</f>
        <v>177.12</v>
      </c>
      <c r="H1668" s="4">
        <v>41450</v>
      </c>
      <c r="I1668" s="3" t="s">
        <v>5021</v>
      </c>
      <c r="J1668" s="3" t="s">
        <v>7815</v>
      </c>
      <c r="K1668" s="3" t="s">
        <v>7690</v>
      </c>
      <c r="L1668" s="3">
        <v>10</v>
      </c>
      <c r="M1668" s="5" t="s">
        <v>291</v>
      </c>
      <c r="N1668" s="5" t="s">
        <v>1933</v>
      </c>
      <c r="O1668" s="83" t="s">
        <v>8527</v>
      </c>
    </row>
    <row r="1669" spans="1:15">
      <c r="A1669" s="2" t="s">
        <v>7812</v>
      </c>
      <c r="B1669" s="1"/>
      <c r="C1669" s="1"/>
      <c r="D1669" s="2" t="s">
        <v>7813</v>
      </c>
      <c r="E1669" s="2" t="s">
        <v>7686</v>
      </c>
      <c r="F1669" s="1" t="s">
        <v>7816</v>
      </c>
      <c r="G1669" s="3">
        <f t="shared" si="63"/>
        <v>177.12</v>
      </c>
      <c r="H1669" s="4">
        <v>41450</v>
      </c>
      <c r="I1669" s="3" t="s">
        <v>9466</v>
      </c>
      <c r="J1669" s="3" t="s">
        <v>9467</v>
      </c>
      <c r="K1669" s="3" t="s">
        <v>7690</v>
      </c>
      <c r="L1669" s="3">
        <v>10</v>
      </c>
      <c r="M1669" s="5" t="s">
        <v>291</v>
      </c>
      <c r="N1669" s="5" t="s">
        <v>5635</v>
      </c>
      <c r="O1669" s="83" t="s">
        <v>8548</v>
      </c>
    </row>
    <row r="1670" spans="1:15" s="28" customFormat="1">
      <c r="A1670" s="2" t="s">
        <v>7812</v>
      </c>
      <c r="B1670" s="1"/>
      <c r="C1670" s="1"/>
      <c r="D1670" s="2" t="s">
        <v>7813</v>
      </c>
      <c r="E1670" s="2" t="s">
        <v>7686</v>
      </c>
      <c r="F1670" s="1" t="s">
        <v>7817</v>
      </c>
      <c r="G1670" s="3">
        <f t="shared" si="63"/>
        <v>177.12</v>
      </c>
      <c r="H1670" s="4">
        <v>41450</v>
      </c>
      <c r="I1670" s="3" t="s">
        <v>7733</v>
      </c>
      <c r="J1670" s="3" t="s">
        <v>7818</v>
      </c>
      <c r="K1670" s="3" t="s">
        <v>7690</v>
      </c>
      <c r="L1670" s="3">
        <v>10</v>
      </c>
      <c r="M1670" s="5" t="s">
        <v>7819</v>
      </c>
      <c r="N1670" s="5" t="s">
        <v>4695</v>
      </c>
      <c r="O1670" s="85" t="s">
        <v>7819</v>
      </c>
    </row>
    <row r="1671" spans="1:15" s="28" customFormat="1">
      <c r="A1671" s="2" t="s">
        <v>7822</v>
      </c>
      <c r="B1671" s="1"/>
      <c r="C1671" s="1"/>
      <c r="D1671" s="2" t="s">
        <v>7813</v>
      </c>
      <c r="E1671" s="2" t="s">
        <v>7686</v>
      </c>
      <c r="F1671" s="1" t="s">
        <v>7820</v>
      </c>
      <c r="G1671" s="3">
        <f t="shared" si="63"/>
        <v>212.54399999999998</v>
      </c>
      <c r="H1671" s="4">
        <v>41450</v>
      </c>
      <c r="I1671" s="3" t="s">
        <v>12328</v>
      </c>
      <c r="J1671" s="3" t="s">
        <v>12329</v>
      </c>
      <c r="K1671" s="3" t="s">
        <v>7690</v>
      </c>
      <c r="L1671" s="3">
        <v>12</v>
      </c>
      <c r="M1671" s="5" t="s">
        <v>7819</v>
      </c>
      <c r="N1671" s="5" t="s">
        <v>5887</v>
      </c>
      <c r="O1671" s="85" t="s">
        <v>8528</v>
      </c>
    </row>
    <row r="1672" spans="1:15" s="28" customFormat="1">
      <c r="A1672" s="2" t="s">
        <v>7823</v>
      </c>
      <c r="B1672" s="1"/>
      <c r="C1672" s="1"/>
      <c r="D1672" s="2" t="s">
        <v>7824</v>
      </c>
      <c r="E1672" s="2" t="s">
        <v>7686</v>
      </c>
      <c r="F1672" s="1" t="s">
        <v>7825</v>
      </c>
      <c r="G1672" s="3">
        <f t="shared" si="63"/>
        <v>70.847999999999999</v>
      </c>
      <c r="H1672" s="4">
        <v>41450</v>
      </c>
      <c r="I1672" s="3" t="s">
        <v>2831</v>
      </c>
      <c r="J1672" s="3" t="s">
        <v>7828</v>
      </c>
      <c r="K1672" s="3" t="s">
        <v>7690</v>
      </c>
      <c r="L1672" s="3">
        <v>4</v>
      </c>
      <c r="M1672" s="5" t="s">
        <v>7831</v>
      </c>
      <c r="N1672" s="5" t="s">
        <v>6040</v>
      </c>
      <c r="O1672" s="85" t="s">
        <v>7831</v>
      </c>
    </row>
    <row r="1673" spans="1:15" s="28" customFormat="1">
      <c r="A1673" s="2" t="s">
        <v>7823</v>
      </c>
      <c r="B1673" s="1"/>
      <c r="C1673" s="1"/>
      <c r="D1673" s="2" t="s">
        <v>7824</v>
      </c>
      <c r="E1673" s="2" t="s">
        <v>7686</v>
      </c>
      <c r="F1673" s="1" t="s">
        <v>7829</v>
      </c>
      <c r="G1673" s="3">
        <f t="shared" si="63"/>
        <v>212.54399999999998</v>
      </c>
      <c r="H1673" s="4">
        <v>41450</v>
      </c>
      <c r="I1673" s="3" t="s">
        <v>7826</v>
      </c>
      <c r="J1673" s="3" t="s">
        <v>7836</v>
      </c>
      <c r="K1673" s="3" t="s">
        <v>7690</v>
      </c>
      <c r="L1673" s="3">
        <v>12</v>
      </c>
      <c r="M1673" s="5" t="s">
        <v>7832</v>
      </c>
      <c r="N1673" s="5" t="s">
        <v>7838</v>
      </c>
      <c r="O1673" s="85" t="s">
        <v>7832</v>
      </c>
    </row>
    <row r="1674" spans="1:15" s="28" customFormat="1">
      <c r="A1674" s="2" t="s">
        <v>7823</v>
      </c>
      <c r="B1674" s="1"/>
      <c r="C1674" s="1"/>
      <c r="D1674" s="2" t="s">
        <v>7824</v>
      </c>
      <c r="E1674" s="2" t="s">
        <v>7686</v>
      </c>
      <c r="F1674" s="1" t="s">
        <v>7830</v>
      </c>
      <c r="G1674" s="3">
        <f t="shared" si="63"/>
        <v>230.256</v>
      </c>
      <c r="H1674" s="4">
        <v>41450</v>
      </c>
      <c r="I1674" s="3" t="s">
        <v>7826</v>
      </c>
      <c r="J1674" s="3" t="s">
        <v>7837</v>
      </c>
      <c r="K1674" s="3" t="s">
        <v>7690</v>
      </c>
      <c r="L1674" s="3">
        <v>13</v>
      </c>
      <c r="M1674" s="5" t="s">
        <v>7832</v>
      </c>
      <c r="N1674" s="5" t="s">
        <v>7839</v>
      </c>
      <c r="O1674" s="85" t="s">
        <v>8549</v>
      </c>
    </row>
    <row r="1675" spans="1:15" s="28" customFormat="1">
      <c r="A1675" s="2" t="s">
        <v>7823</v>
      </c>
      <c r="B1675" s="1"/>
      <c r="C1675" s="1"/>
      <c r="D1675" s="2" t="s">
        <v>7824</v>
      </c>
      <c r="E1675" s="2" t="s">
        <v>7686</v>
      </c>
      <c r="F1675" s="1" t="s">
        <v>7835</v>
      </c>
      <c r="G1675" s="3">
        <f t="shared" si="63"/>
        <v>70.847999999999999</v>
      </c>
      <c r="H1675" s="4">
        <v>41450</v>
      </c>
      <c r="I1675" s="3" t="s">
        <v>8060</v>
      </c>
      <c r="J1675" s="3" t="s">
        <v>8061</v>
      </c>
      <c r="K1675" s="3" t="s">
        <v>8063</v>
      </c>
      <c r="L1675" s="3">
        <v>4</v>
      </c>
      <c r="M1675" s="5" t="s">
        <v>7833</v>
      </c>
      <c r="N1675" s="5" t="s">
        <v>7834</v>
      </c>
      <c r="O1675" s="85" t="s">
        <v>7833</v>
      </c>
    </row>
    <row r="1676" spans="1:15" s="28" customFormat="1">
      <c r="A1676" s="2" t="s">
        <v>7840</v>
      </c>
      <c r="B1676" s="1"/>
      <c r="C1676" s="1"/>
      <c r="D1676" s="2" t="s">
        <v>7842</v>
      </c>
      <c r="E1676" s="2" t="s">
        <v>7686</v>
      </c>
      <c r="F1676" s="1" t="s">
        <v>7841</v>
      </c>
      <c r="G1676" s="3">
        <f>6.405*L1676</f>
        <v>160.125</v>
      </c>
      <c r="H1676" s="4">
        <v>41450</v>
      </c>
      <c r="I1676" s="3" t="s">
        <v>7779</v>
      </c>
      <c r="J1676" s="3" t="s">
        <v>7843</v>
      </c>
      <c r="K1676" s="3" t="s">
        <v>7690</v>
      </c>
      <c r="L1676" s="3">
        <v>25</v>
      </c>
      <c r="M1676" s="5" t="s">
        <v>7845</v>
      </c>
      <c r="N1676" s="5" t="s">
        <v>3386</v>
      </c>
      <c r="O1676" s="85" t="s">
        <v>7845</v>
      </c>
    </row>
    <row r="1677" spans="1:15" s="28" customFormat="1">
      <c r="A1677" s="2" t="s">
        <v>7855</v>
      </c>
      <c r="B1677" s="1" t="s">
        <v>3283</v>
      </c>
      <c r="C1677" s="1"/>
      <c r="D1677" s="2" t="s">
        <v>7849</v>
      </c>
      <c r="E1677" s="2" t="s">
        <v>7712</v>
      </c>
      <c r="F1677" s="1" t="s">
        <v>7854</v>
      </c>
      <c r="G1677" s="3">
        <f>9.871*L1677</f>
        <v>118.452</v>
      </c>
      <c r="H1677" s="4">
        <v>41450</v>
      </c>
      <c r="I1677" s="3" t="s">
        <v>7856</v>
      </c>
      <c r="J1677" s="3" t="s">
        <v>7851</v>
      </c>
      <c r="K1677" s="3" t="s">
        <v>257</v>
      </c>
      <c r="L1677" s="3">
        <v>12</v>
      </c>
      <c r="M1677" s="5" t="s">
        <v>7853</v>
      </c>
      <c r="N1677" s="5" t="s">
        <v>4761</v>
      </c>
      <c r="O1677" s="83" t="s">
        <v>7853</v>
      </c>
    </row>
    <row r="1678" spans="1:15">
      <c r="A1678" s="2" t="s">
        <v>7848</v>
      </c>
      <c r="B1678" s="1" t="s">
        <v>3283</v>
      </c>
      <c r="C1678" s="1"/>
      <c r="D1678" s="2" t="s">
        <v>7849</v>
      </c>
      <c r="E1678" s="2" t="s">
        <v>7712</v>
      </c>
      <c r="F1678" s="1" t="s">
        <v>7852</v>
      </c>
      <c r="G1678" s="3">
        <f>9.871*L1678</f>
        <v>128.32300000000001</v>
      </c>
      <c r="H1678" s="4">
        <v>41450</v>
      </c>
      <c r="I1678" s="3" t="s">
        <v>8252</v>
      </c>
      <c r="J1678" s="3" t="s">
        <v>8253</v>
      </c>
      <c r="K1678" s="3" t="s">
        <v>257</v>
      </c>
      <c r="L1678" s="3">
        <v>13</v>
      </c>
      <c r="M1678" s="5" t="s">
        <v>7853</v>
      </c>
      <c r="N1678" s="5" t="s">
        <v>4757</v>
      </c>
      <c r="O1678" s="83" t="s">
        <v>8769</v>
      </c>
    </row>
    <row r="1679" spans="1:15">
      <c r="A1679" s="2" t="s">
        <v>7876</v>
      </c>
      <c r="B1679" s="1"/>
      <c r="C1679" s="1"/>
      <c r="D1679" s="2" t="s">
        <v>853</v>
      </c>
      <c r="E1679" s="2" t="s">
        <v>7686</v>
      </c>
      <c r="F1679" s="1" t="s">
        <v>7877</v>
      </c>
      <c r="G1679" s="3">
        <v>138.74799999999999</v>
      </c>
      <c r="H1679" s="4">
        <v>41450</v>
      </c>
      <c r="I1679" s="3" t="s">
        <v>8746</v>
      </c>
      <c r="J1679" s="3" t="s">
        <v>8961</v>
      </c>
      <c r="K1679" s="3" t="s">
        <v>7871</v>
      </c>
      <c r="L1679" s="3" t="s">
        <v>7880</v>
      </c>
      <c r="M1679" s="5" t="s">
        <v>7878</v>
      </c>
      <c r="N1679" s="5" t="s">
        <v>7879</v>
      </c>
      <c r="O1679" s="85" t="s">
        <v>8553</v>
      </c>
    </row>
    <row r="1680" spans="1:15" s="28" customFormat="1">
      <c r="A1680" s="2" t="s">
        <v>7881</v>
      </c>
      <c r="B1680" s="1"/>
      <c r="C1680" s="1"/>
      <c r="D1680" s="2" t="s">
        <v>7882</v>
      </c>
      <c r="E1680" s="2" t="s">
        <v>7686</v>
      </c>
      <c r="F1680" s="1" t="s">
        <v>7883</v>
      </c>
      <c r="G1680" s="3">
        <v>119.032</v>
      </c>
      <c r="H1680" s="4">
        <v>41450</v>
      </c>
      <c r="I1680" s="3" t="s">
        <v>81</v>
      </c>
      <c r="J1680" s="3" t="s">
        <v>7886</v>
      </c>
      <c r="K1680" s="3" t="s">
        <v>57</v>
      </c>
      <c r="L1680" s="3" t="s">
        <v>7884</v>
      </c>
      <c r="M1680" s="5" t="s">
        <v>7890</v>
      </c>
      <c r="N1680" s="5" t="s">
        <v>7892</v>
      </c>
      <c r="O1680" s="85" t="s">
        <v>8554</v>
      </c>
    </row>
    <row r="1681" spans="1:15">
      <c r="A1681" s="2" t="s">
        <v>7881</v>
      </c>
      <c r="B1681" s="1"/>
      <c r="C1681" s="1"/>
      <c r="D1681" s="2" t="s">
        <v>7882</v>
      </c>
      <c r="E1681" s="2" t="s">
        <v>7686</v>
      </c>
      <c r="F1681" s="1" t="s">
        <v>7887</v>
      </c>
      <c r="G1681" s="3">
        <v>154.91</v>
      </c>
      <c r="H1681" s="4">
        <v>41450</v>
      </c>
      <c r="I1681" s="3" t="s">
        <v>7889</v>
      </c>
      <c r="J1681" s="3" t="s">
        <v>7888</v>
      </c>
      <c r="K1681" s="3" t="s">
        <v>57</v>
      </c>
      <c r="L1681" s="3" t="s">
        <v>7885</v>
      </c>
      <c r="M1681" s="5" t="s">
        <v>7891</v>
      </c>
      <c r="N1681" s="5" t="s">
        <v>7893</v>
      </c>
      <c r="O1681" s="85" t="s">
        <v>8555</v>
      </c>
    </row>
    <row r="1682" spans="1:15" s="28" customFormat="1">
      <c r="A1682" s="2" t="s">
        <v>7881</v>
      </c>
      <c r="B1682" s="1"/>
      <c r="C1682" s="1"/>
      <c r="D1682" s="2" t="s">
        <v>7882</v>
      </c>
      <c r="E1682" s="2" t="s">
        <v>54</v>
      </c>
      <c r="F1682" s="1" t="s">
        <v>7894</v>
      </c>
      <c r="G1682" s="3">
        <v>119.416</v>
      </c>
      <c r="H1682" s="4">
        <v>41450</v>
      </c>
      <c r="I1682" s="3" t="s">
        <v>7889</v>
      </c>
      <c r="J1682" s="3" t="s">
        <v>7896</v>
      </c>
      <c r="K1682" s="3" t="s">
        <v>57</v>
      </c>
      <c r="L1682" s="3" t="s">
        <v>7898</v>
      </c>
      <c r="M1682" s="5" t="s">
        <v>7900</v>
      </c>
      <c r="N1682" s="5" t="s">
        <v>7902</v>
      </c>
      <c r="O1682" s="85" t="s">
        <v>8556</v>
      </c>
    </row>
    <row r="1683" spans="1:15" s="28" customFormat="1">
      <c r="A1683" s="2" t="s">
        <v>938</v>
      </c>
      <c r="B1683" s="1"/>
      <c r="C1683" s="1"/>
      <c r="D1683" s="2" t="s">
        <v>7882</v>
      </c>
      <c r="E1683" s="2" t="s">
        <v>54</v>
      </c>
      <c r="F1683" s="1" t="s">
        <v>7895</v>
      </c>
      <c r="G1683" s="3">
        <v>154.94</v>
      </c>
      <c r="H1683" s="4">
        <v>41450</v>
      </c>
      <c r="I1683" s="3" t="s">
        <v>81</v>
      </c>
      <c r="J1683" s="3" t="s">
        <v>7897</v>
      </c>
      <c r="K1683" s="3" t="s">
        <v>57</v>
      </c>
      <c r="L1683" s="3" t="s">
        <v>7899</v>
      </c>
      <c r="M1683" s="5" t="s">
        <v>7901</v>
      </c>
      <c r="N1683" s="5" t="s">
        <v>7903</v>
      </c>
      <c r="O1683" s="85" t="s">
        <v>8557</v>
      </c>
    </row>
    <row r="1684" spans="1:15" s="28" customFormat="1">
      <c r="A1684" s="50" t="s">
        <v>7927</v>
      </c>
      <c r="B1684" s="1" t="s">
        <v>1263</v>
      </c>
      <c r="C1684" s="1"/>
      <c r="D1684" s="2" t="s">
        <v>7925</v>
      </c>
      <c r="E1684" s="2" t="s">
        <v>7926</v>
      </c>
      <c r="F1684" s="1" t="s">
        <v>7929</v>
      </c>
      <c r="G1684" s="3">
        <v>35.04</v>
      </c>
      <c r="H1684" s="4">
        <v>41450</v>
      </c>
      <c r="I1684" s="3" t="s">
        <v>4120</v>
      </c>
      <c r="J1684" s="3" t="s">
        <v>7936</v>
      </c>
      <c r="K1684" s="3" t="s">
        <v>7909</v>
      </c>
      <c r="L1684" s="3" t="s">
        <v>7932</v>
      </c>
      <c r="M1684" s="5" t="s">
        <v>7934</v>
      </c>
      <c r="N1684" s="5" t="s">
        <v>7935</v>
      </c>
      <c r="O1684" s="85" t="s">
        <v>8561</v>
      </c>
    </row>
    <row r="1685" spans="1:15" s="28" customFormat="1">
      <c r="A1685" s="50" t="s">
        <v>7931</v>
      </c>
      <c r="B1685" s="1" t="s">
        <v>1263</v>
      </c>
      <c r="C1685" s="1"/>
      <c r="D1685" s="2" t="s">
        <v>7928</v>
      </c>
      <c r="E1685" s="2" t="s">
        <v>7926</v>
      </c>
      <c r="F1685" s="1" t="s">
        <v>7930</v>
      </c>
      <c r="G1685" s="3">
        <v>35.04</v>
      </c>
      <c r="H1685" s="4">
        <v>41450</v>
      </c>
      <c r="I1685" s="3" t="s">
        <v>81</v>
      </c>
      <c r="J1685" s="3" t="s">
        <v>7937</v>
      </c>
      <c r="K1685" s="3" t="s">
        <v>7909</v>
      </c>
      <c r="L1685" s="3" t="s">
        <v>7933</v>
      </c>
      <c r="M1685" s="5" t="s">
        <v>7938</v>
      </c>
      <c r="N1685" s="5" t="s">
        <v>7939</v>
      </c>
      <c r="O1685" s="85" t="s">
        <v>8562</v>
      </c>
    </row>
    <row r="1686" spans="1:15" s="28" customFormat="1">
      <c r="A1686" s="2" t="s">
        <v>7940</v>
      </c>
      <c r="B1686" s="1"/>
      <c r="C1686" s="1"/>
      <c r="D1686" s="2" t="s">
        <v>7941</v>
      </c>
      <c r="E1686" s="2" t="s">
        <v>7926</v>
      </c>
      <c r="F1686" s="1" t="s">
        <v>12616</v>
      </c>
      <c r="G1686" s="3">
        <v>87.49</v>
      </c>
      <c r="H1686" s="4">
        <v>41450</v>
      </c>
      <c r="I1686" s="3" t="s">
        <v>747</v>
      </c>
      <c r="J1686" s="3" t="s">
        <v>9952</v>
      </c>
      <c r="K1686" s="3" t="s">
        <v>1</v>
      </c>
      <c r="L1686" s="3" t="s">
        <v>7942</v>
      </c>
      <c r="M1686" s="5" t="s">
        <v>7943</v>
      </c>
      <c r="N1686" s="5" t="s">
        <v>7944</v>
      </c>
      <c r="O1686" s="85" t="s">
        <v>8563</v>
      </c>
    </row>
    <row r="1687" spans="1:15" s="28" customFormat="1">
      <c r="A1687" s="2" t="s">
        <v>7945</v>
      </c>
      <c r="B1687" s="1"/>
      <c r="C1687" s="1"/>
      <c r="D1687" s="2" t="s">
        <v>7947</v>
      </c>
      <c r="E1687" s="2" t="s">
        <v>7946</v>
      </c>
      <c r="F1687" s="1" t="s">
        <v>7951</v>
      </c>
      <c r="G1687" s="3">
        <f>17.498*L1687</f>
        <v>174.98000000000002</v>
      </c>
      <c r="H1687" s="4">
        <v>41450</v>
      </c>
      <c r="I1687" s="3" t="s">
        <v>7952</v>
      </c>
      <c r="J1687" s="3" t="s">
        <v>7948</v>
      </c>
      <c r="K1687" s="3" t="s">
        <v>7949</v>
      </c>
      <c r="L1687" s="3">
        <v>10</v>
      </c>
      <c r="M1687" s="5" t="s">
        <v>7950</v>
      </c>
      <c r="N1687" s="5" t="s">
        <v>4695</v>
      </c>
      <c r="O1687" s="85" t="s">
        <v>7950</v>
      </c>
    </row>
    <row r="1688" spans="1:15" s="28" customFormat="1">
      <c r="A1688" s="2" t="s">
        <v>7953</v>
      </c>
      <c r="B1688" s="1"/>
      <c r="C1688" s="1"/>
      <c r="D1688" s="2" t="s">
        <v>7954</v>
      </c>
      <c r="E1688" s="2" t="s">
        <v>7955</v>
      </c>
      <c r="F1688" s="1" t="s">
        <v>7956</v>
      </c>
      <c r="G1688" s="3">
        <f t="shared" ref="G1688:G1693" si="64">29.101*L1688</f>
        <v>174.60599999999999</v>
      </c>
      <c r="H1688" s="4">
        <v>41450</v>
      </c>
      <c r="I1688" s="3" t="s">
        <v>1989</v>
      </c>
      <c r="J1688" s="3" t="s">
        <v>7970</v>
      </c>
      <c r="K1688" s="3" t="s">
        <v>7971</v>
      </c>
      <c r="L1688" s="3">
        <v>6</v>
      </c>
      <c r="M1688" s="5" t="s">
        <v>7674</v>
      </c>
      <c r="N1688" s="5" t="s">
        <v>2660</v>
      </c>
      <c r="O1688" s="83" t="s">
        <v>8281</v>
      </c>
    </row>
    <row r="1689" spans="1:15" s="28" customFormat="1">
      <c r="A1689" s="2" t="s">
        <v>7953</v>
      </c>
      <c r="B1689" s="1"/>
      <c r="C1689" s="1"/>
      <c r="D1689" s="2" t="s">
        <v>7954</v>
      </c>
      <c r="E1689" s="2" t="s">
        <v>7955</v>
      </c>
      <c r="F1689" s="1" t="s">
        <v>7972</v>
      </c>
      <c r="G1689" s="3">
        <f t="shared" si="64"/>
        <v>174.60599999999999</v>
      </c>
      <c r="H1689" s="4">
        <v>41450</v>
      </c>
      <c r="I1689" s="3" t="s">
        <v>1989</v>
      </c>
      <c r="J1689" s="3" t="s">
        <v>7975</v>
      </c>
      <c r="K1689" s="3" t="s">
        <v>7971</v>
      </c>
      <c r="L1689" s="3">
        <v>6</v>
      </c>
      <c r="M1689" s="5" t="s">
        <v>7674</v>
      </c>
      <c r="N1689" s="5" t="s">
        <v>1961</v>
      </c>
      <c r="O1689" s="83" t="s">
        <v>8282</v>
      </c>
    </row>
    <row r="1690" spans="1:15" s="28" customFormat="1">
      <c r="A1690" s="2" t="s">
        <v>7953</v>
      </c>
      <c r="B1690" s="1"/>
      <c r="C1690" s="1"/>
      <c r="D1690" s="2" t="s">
        <v>7954</v>
      </c>
      <c r="E1690" s="2" t="s">
        <v>7955</v>
      </c>
      <c r="F1690" s="1" t="s">
        <v>7973</v>
      </c>
      <c r="G1690" s="3">
        <f t="shared" si="64"/>
        <v>203.70699999999999</v>
      </c>
      <c r="H1690" s="4">
        <v>41450</v>
      </c>
      <c r="I1690" s="3" t="s">
        <v>7968</v>
      </c>
      <c r="J1690" s="3" t="s">
        <v>7976</v>
      </c>
      <c r="K1690" s="3" t="s">
        <v>7971</v>
      </c>
      <c r="L1690" s="3">
        <v>7</v>
      </c>
      <c r="M1690" s="5" t="s">
        <v>7674</v>
      </c>
      <c r="N1690" s="5" t="s">
        <v>7983</v>
      </c>
      <c r="O1690" s="83" t="s">
        <v>8283</v>
      </c>
    </row>
    <row r="1691" spans="1:15" s="28" customFormat="1">
      <c r="A1691" s="2" t="s">
        <v>7953</v>
      </c>
      <c r="B1691" s="1"/>
      <c r="C1691" s="1"/>
      <c r="D1691" s="2" t="s">
        <v>7954</v>
      </c>
      <c r="E1691" s="2" t="s">
        <v>7955</v>
      </c>
      <c r="F1691" s="1" t="s">
        <v>7974</v>
      </c>
      <c r="G1691" s="3">
        <f t="shared" si="64"/>
        <v>145.505</v>
      </c>
      <c r="H1691" s="4">
        <v>41450</v>
      </c>
      <c r="I1691" s="3" t="s">
        <v>1989</v>
      </c>
      <c r="J1691" s="3" t="s">
        <v>7977</v>
      </c>
      <c r="K1691" s="3" t="s">
        <v>7971</v>
      </c>
      <c r="L1691" s="3">
        <v>5</v>
      </c>
      <c r="M1691" s="5" t="s">
        <v>7981</v>
      </c>
      <c r="N1691" s="5" t="s">
        <v>5849</v>
      </c>
      <c r="O1691" s="83" t="s">
        <v>8284</v>
      </c>
    </row>
    <row r="1692" spans="1:15" s="28" customFormat="1">
      <c r="A1692" s="2" t="s">
        <v>7953</v>
      </c>
      <c r="B1692" s="1"/>
      <c r="C1692" s="1"/>
      <c r="D1692" s="2" t="s">
        <v>7954</v>
      </c>
      <c r="E1692" s="2" t="s">
        <v>7955</v>
      </c>
      <c r="F1692" s="1" t="s">
        <v>7978</v>
      </c>
      <c r="G1692" s="3">
        <f t="shared" si="64"/>
        <v>145.505</v>
      </c>
      <c r="H1692" s="4">
        <v>41450</v>
      </c>
      <c r="I1692" s="3" t="s">
        <v>1989</v>
      </c>
      <c r="J1692" s="3" t="s">
        <v>7979</v>
      </c>
      <c r="K1692" s="3" t="s">
        <v>7971</v>
      </c>
      <c r="L1692" s="3">
        <v>5</v>
      </c>
      <c r="M1692" s="5" t="s">
        <v>7981</v>
      </c>
      <c r="N1692" s="5" t="s">
        <v>501</v>
      </c>
      <c r="O1692" s="83" t="s">
        <v>8285</v>
      </c>
    </row>
    <row r="1693" spans="1:15" s="28" customFormat="1">
      <c r="A1693" s="2" t="s">
        <v>7953</v>
      </c>
      <c r="B1693" s="1"/>
      <c r="C1693" s="1"/>
      <c r="D1693" s="2" t="s">
        <v>7954</v>
      </c>
      <c r="E1693" s="2" t="s">
        <v>7955</v>
      </c>
      <c r="F1693" s="1" t="s">
        <v>7980</v>
      </c>
      <c r="G1693" s="3">
        <f t="shared" si="64"/>
        <v>174.60599999999999</v>
      </c>
      <c r="H1693" s="4">
        <v>41450</v>
      </c>
      <c r="I1693" s="3" t="s">
        <v>6819</v>
      </c>
      <c r="J1693" s="3" t="s">
        <v>9586</v>
      </c>
      <c r="K1693" s="3" t="s">
        <v>7971</v>
      </c>
      <c r="L1693" s="3">
        <v>6</v>
      </c>
      <c r="M1693" s="5" t="s">
        <v>7982</v>
      </c>
      <c r="N1693" s="5" t="s">
        <v>1953</v>
      </c>
      <c r="O1693" s="83" t="s">
        <v>8286</v>
      </c>
    </row>
    <row r="1694" spans="1:15" s="28" customFormat="1">
      <c r="A1694" s="2" t="s">
        <v>7984</v>
      </c>
      <c r="B1694" s="1"/>
      <c r="C1694" s="1"/>
      <c r="D1694" s="2" t="s">
        <v>7985</v>
      </c>
      <c r="E1694" s="2" t="s">
        <v>7986</v>
      </c>
      <c r="F1694" s="1" t="s">
        <v>7995</v>
      </c>
      <c r="G1694" s="3">
        <f>18.708*L1694</f>
        <v>93.539999999999992</v>
      </c>
      <c r="H1694" s="4">
        <v>41450</v>
      </c>
      <c r="I1694" s="3" t="s">
        <v>1989</v>
      </c>
      <c r="J1694" s="3" t="s">
        <v>7987</v>
      </c>
      <c r="K1694" s="3" t="s">
        <v>7971</v>
      </c>
      <c r="L1694" s="3">
        <v>5</v>
      </c>
      <c r="M1694" s="5" t="s">
        <v>250</v>
      </c>
      <c r="N1694" s="5" t="s">
        <v>1955</v>
      </c>
      <c r="O1694" s="83" t="s">
        <v>8287</v>
      </c>
    </row>
    <row r="1695" spans="1:15" s="28" customFormat="1">
      <c r="A1695" s="2" t="s">
        <v>7984</v>
      </c>
      <c r="B1695" s="1"/>
      <c r="C1695" s="1"/>
      <c r="D1695" s="2" t="s">
        <v>7985</v>
      </c>
      <c r="E1695" s="2" t="s">
        <v>7986</v>
      </c>
      <c r="F1695" s="1" t="s">
        <v>7988</v>
      </c>
      <c r="G1695" s="3">
        <f>18.708*L1695</f>
        <v>224.49599999999998</v>
      </c>
      <c r="H1695" s="4">
        <v>41450</v>
      </c>
      <c r="I1695" s="3" t="s">
        <v>1989</v>
      </c>
      <c r="J1695" s="3" t="s">
        <v>7989</v>
      </c>
      <c r="K1695" s="3" t="s">
        <v>7971</v>
      </c>
      <c r="L1695" s="3">
        <v>12</v>
      </c>
      <c r="M1695" s="5" t="s">
        <v>7992</v>
      </c>
      <c r="N1695" s="5" t="s">
        <v>4761</v>
      </c>
      <c r="O1695" s="83" t="s">
        <v>8288</v>
      </c>
    </row>
    <row r="1696" spans="1:15" s="28" customFormat="1">
      <c r="A1696" s="2" t="s">
        <v>7984</v>
      </c>
      <c r="B1696" s="1"/>
      <c r="C1696" s="1"/>
      <c r="D1696" s="2" t="s">
        <v>7985</v>
      </c>
      <c r="E1696" s="2" t="s">
        <v>7986</v>
      </c>
      <c r="F1696" s="1" t="s">
        <v>7996</v>
      </c>
      <c r="G1696" s="3">
        <f>18.708*L1696</f>
        <v>243.20399999999998</v>
      </c>
      <c r="H1696" s="4">
        <v>41450</v>
      </c>
      <c r="I1696" s="3" t="s">
        <v>1989</v>
      </c>
      <c r="J1696" s="3" t="s">
        <v>7990</v>
      </c>
      <c r="K1696" s="3" t="s">
        <v>7971</v>
      </c>
      <c r="L1696" s="3">
        <v>13</v>
      </c>
      <c r="M1696" s="5" t="s">
        <v>7992</v>
      </c>
      <c r="N1696" s="5" t="s">
        <v>7994</v>
      </c>
      <c r="O1696" s="83" t="s">
        <v>8289</v>
      </c>
    </row>
    <row r="1697" spans="1:15">
      <c r="A1697" s="2" t="s">
        <v>7984</v>
      </c>
      <c r="B1697" s="1"/>
      <c r="C1697" s="1"/>
      <c r="D1697" s="2" t="s">
        <v>7985</v>
      </c>
      <c r="E1697" s="2" t="s">
        <v>7986</v>
      </c>
      <c r="F1697" s="1" t="s">
        <v>7997</v>
      </c>
      <c r="G1697" s="3">
        <f>18.708*L1697</f>
        <v>224.49599999999998</v>
      </c>
      <c r="H1697" s="4">
        <v>41450</v>
      </c>
      <c r="I1697" s="3" t="s">
        <v>1989</v>
      </c>
      <c r="J1697" s="3" t="s">
        <v>7991</v>
      </c>
      <c r="K1697" s="3" t="s">
        <v>7971</v>
      </c>
      <c r="L1697" s="3">
        <v>12</v>
      </c>
      <c r="M1697" s="5" t="s">
        <v>7993</v>
      </c>
      <c r="N1697" s="5" t="s">
        <v>4761</v>
      </c>
      <c r="O1697" s="83" t="s">
        <v>8290</v>
      </c>
    </row>
    <row r="1698" spans="1:15">
      <c r="A1698" s="2" t="s">
        <v>7999</v>
      </c>
      <c r="B1698" s="1"/>
      <c r="C1698" s="1"/>
      <c r="D1698" s="2" t="s">
        <v>7985</v>
      </c>
      <c r="E1698" s="2" t="s">
        <v>7986</v>
      </c>
      <c r="F1698" s="1" t="s">
        <v>7998</v>
      </c>
      <c r="G1698" s="3">
        <f>18.708*L1698</f>
        <v>243.20399999999998</v>
      </c>
      <c r="H1698" s="4">
        <v>41450</v>
      </c>
      <c r="I1698" s="3" t="s">
        <v>993</v>
      </c>
      <c r="J1698" s="3" t="s">
        <v>10587</v>
      </c>
      <c r="K1698" s="3" t="s">
        <v>7971</v>
      </c>
      <c r="L1698" s="3">
        <v>13</v>
      </c>
      <c r="M1698" s="5" t="s">
        <v>7993</v>
      </c>
      <c r="N1698" s="5" t="s">
        <v>4757</v>
      </c>
      <c r="O1698" s="83" t="s">
        <v>8291</v>
      </c>
    </row>
    <row r="1699" spans="1:15" s="28" customFormat="1">
      <c r="A1699" s="50" t="s">
        <v>8000</v>
      </c>
      <c r="B1699" s="1" t="s">
        <v>1263</v>
      </c>
      <c r="C1699" s="1"/>
      <c r="D1699" s="2" t="s">
        <v>8010</v>
      </c>
      <c r="E1699" s="2" t="s">
        <v>8001</v>
      </c>
      <c r="F1699" s="1" t="s">
        <v>8002</v>
      </c>
      <c r="G1699" s="3">
        <f>20.582*L1699</f>
        <v>226.40200000000002</v>
      </c>
      <c r="H1699" s="4">
        <v>41451</v>
      </c>
      <c r="I1699" s="3" t="s">
        <v>8388</v>
      </c>
      <c r="J1699" s="3" t="s">
        <v>8390</v>
      </c>
      <c r="K1699" s="3" t="s">
        <v>8392</v>
      </c>
      <c r="L1699" s="3">
        <v>11</v>
      </c>
      <c r="M1699" s="5" t="s">
        <v>8005</v>
      </c>
      <c r="N1699" s="5" t="s">
        <v>8008</v>
      </c>
      <c r="O1699" s="85" t="s">
        <v>8005</v>
      </c>
    </row>
    <row r="1700" spans="1:15">
      <c r="A1700" s="50" t="s">
        <v>8000</v>
      </c>
      <c r="B1700" s="1" t="s">
        <v>1263</v>
      </c>
      <c r="C1700" s="1"/>
      <c r="D1700" s="2" t="s">
        <v>8010</v>
      </c>
      <c r="E1700" s="2" t="s">
        <v>8001</v>
      </c>
      <c r="F1700" s="1" t="s">
        <v>8006</v>
      </c>
      <c r="G1700" s="3">
        <f>20.582*L1700</f>
        <v>226.40200000000002</v>
      </c>
      <c r="H1700" s="4">
        <v>41451</v>
      </c>
      <c r="I1700" s="3" t="s">
        <v>8003</v>
      </c>
      <c r="J1700" s="3" t="s">
        <v>8007</v>
      </c>
      <c r="K1700" s="3" t="s">
        <v>8004</v>
      </c>
      <c r="L1700" s="3">
        <v>11</v>
      </c>
      <c r="M1700" s="5" t="s">
        <v>8005</v>
      </c>
      <c r="N1700" s="5" t="s">
        <v>8009</v>
      </c>
      <c r="O1700" s="83" t="s">
        <v>8294</v>
      </c>
    </row>
    <row r="1701" spans="1:15" s="28" customFormat="1" ht="24.75">
      <c r="A1701" s="2" t="s">
        <v>8362</v>
      </c>
      <c r="B1701" s="29" t="s">
        <v>8361</v>
      </c>
      <c r="C1701" s="1" t="s">
        <v>10662</v>
      </c>
      <c r="D1701" s="2"/>
      <c r="E1701" s="2" t="s">
        <v>8348</v>
      </c>
      <c r="F1701" s="1" t="s">
        <v>8360</v>
      </c>
      <c r="G1701" s="3">
        <v>48</v>
      </c>
      <c r="H1701" s="4">
        <v>41456</v>
      </c>
      <c r="I1701" s="3"/>
      <c r="J1701" s="3"/>
      <c r="K1701" s="3"/>
      <c r="L1701" s="3"/>
      <c r="M1701" s="5"/>
      <c r="N1701" s="5"/>
      <c r="O1701" s="83" t="s">
        <v>8585</v>
      </c>
    </row>
    <row r="1702" spans="1:15">
      <c r="A1702" s="2" t="s">
        <v>8011</v>
      </c>
      <c r="B1702" s="1"/>
      <c r="C1702" s="1"/>
      <c r="D1702" s="2" t="s">
        <v>8022</v>
      </c>
      <c r="E1702" s="2" t="s">
        <v>7478</v>
      </c>
      <c r="F1702" s="1" t="s">
        <v>8012</v>
      </c>
      <c r="G1702" s="3">
        <f>18.708*L1702</f>
        <v>130.95599999999999</v>
      </c>
      <c r="H1702" s="4">
        <v>41458</v>
      </c>
      <c r="I1702" s="3" t="s">
        <v>2831</v>
      </c>
      <c r="J1702" s="3" t="s">
        <v>8015</v>
      </c>
      <c r="K1702" s="3" t="s">
        <v>4743</v>
      </c>
      <c r="L1702" s="3">
        <v>7</v>
      </c>
      <c r="M1702" s="5" t="s">
        <v>8019</v>
      </c>
      <c r="N1702" s="5" t="s">
        <v>317</v>
      </c>
      <c r="O1702" s="85" t="s">
        <v>8529</v>
      </c>
    </row>
    <row r="1703" spans="1:15" s="28" customFormat="1">
      <c r="A1703" s="2" t="s">
        <v>8011</v>
      </c>
      <c r="B1703" s="1"/>
      <c r="C1703" s="1"/>
      <c r="D1703" s="2" t="s">
        <v>8022</v>
      </c>
      <c r="E1703" s="2" t="s">
        <v>7478</v>
      </c>
      <c r="F1703" s="1" t="s">
        <v>8016</v>
      </c>
      <c r="G1703" s="3">
        <f>18.708*L1703</f>
        <v>130.95599999999999</v>
      </c>
      <c r="H1703" s="4">
        <v>41458</v>
      </c>
      <c r="I1703" s="3" t="s">
        <v>2831</v>
      </c>
      <c r="J1703" s="3" t="s">
        <v>8018</v>
      </c>
      <c r="K1703" s="3" t="s">
        <v>4743</v>
      </c>
      <c r="L1703" s="3">
        <v>7</v>
      </c>
      <c r="M1703" s="5" t="s">
        <v>8019</v>
      </c>
      <c r="N1703" s="5" t="s">
        <v>1995</v>
      </c>
      <c r="O1703" s="85" t="s">
        <v>8530</v>
      </c>
    </row>
    <row r="1704" spans="1:15" s="28" customFormat="1">
      <c r="A1704" s="2" t="s">
        <v>8011</v>
      </c>
      <c r="B1704" s="1"/>
      <c r="C1704" s="1"/>
      <c r="D1704" s="2" t="s">
        <v>8022</v>
      </c>
      <c r="E1704" s="2" t="s">
        <v>7478</v>
      </c>
      <c r="F1704" s="1" t="s">
        <v>8017</v>
      </c>
      <c r="G1704" s="3">
        <f>18.708*L1704</f>
        <v>93.539999999999992</v>
      </c>
      <c r="H1704" s="4">
        <v>41458</v>
      </c>
      <c r="I1704" s="3" t="s">
        <v>8264</v>
      </c>
      <c r="J1704" s="3" t="s">
        <v>8265</v>
      </c>
      <c r="K1704" s="3" t="s">
        <v>8259</v>
      </c>
      <c r="L1704" s="3">
        <v>5</v>
      </c>
      <c r="M1704" s="5" t="s">
        <v>8020</v>
      </c>
      <c r="N1704" s="5" t="s">
        <v>8021</v>
      </c>
      <c r="O1704" s="85" t="s">
        <v>8020</v>
      </c>
    </row>
    <row r="1705" spans="1:15" s="28" customFormat="1">
      <c r="A1705" s="2" t="s">
        <v>8025</v>
      </c>
      <c r="B1705" s="1" t="s">
        <v>1263</v>
      </c>
      <c r="C1705" s="1"/>
      <c r="D1705" s="2" t="s">
        <v>8026</v>
      </c>
      <c r="E1705" s="2" t="s">
        <v>7478</v>
      </c>
      <c r="F1705" s="1" t="s">
        <v>8027</v>
      </c>
      <c r="G1705" s="3">
        <f t="shared" ref="G1705:G1713" si="65">17.498*L1705</f>
        <v>209.976</v>
      </c>
      <c r="H1705" s="4">
        <v>41459</v>
      </c>
      <c r="I1705" s="3" t="s">
        <v>2747</v>
      </c>
      <c r="J1705" s="3" t="s">
        <v>8029</v>
      </c>
      <c r="K1705" s="3" t="s">
        <v>8030</v>
      </c>
      <c r="L1705" s="3">
        <v>12</v>
      </c>
      <c r="M1705" s="5" t="s">
        <v>8034</v>
      </c>
      <c r="N1705" s="5" t="s">
        <v>4761</v>
      </c>
      <c r="O1705" s="85" t="s">
        <v>8034</v>
      </c>
    </row>
    <row r="1706" spans="1:15">
      <c r="A1706" s="2" t="s">
        <v>8025</v>
      </c>
      <c r="B1706" s="1" t="s">
        <v>1263</v>
      </c>
      <c r="C1706" s="1"/>
      <c r="D1706" s="2" t="s">
        <v>8026</v>
      </c>
      <c r="E1706" s="2" t="s">
        <v>7478</v>
      </c>
      <c r="F1706" s="1" t="s">
        <v>8031</v>
      </c>
      <c r="G1706" s="3">
        <f t="shared" si="65"/>
        <v>227.47400000000002</v>
      </c>
      <c r="H1706" s="4">
        <v>41459</v>
      </c>
      <c r="I1706" s="3" t="s">
        <v>8033</v>
      </c>
      <c r="J1706" s="3" t="s">
        <v>8032</v>
      </c>
      <c r="K1706" s="3" t="s">
        <v>8030</v>
      </c>
      <c r="L1706" s="3">
        <v>13</v>
      </c>
      <c r="M1706" s="5" t="s">
        <v>8035</v>
      </c>
      <c r="N1706" s="5" t="s">
        <v>4757</v>
      </c>
      <c r="O1706" s="85" t="s">
        <v>8564</v>
      </c>
    </row>
    <row r="1707" spans="1:15" s="28" customFormat="1">
      <c r="A1707" s="2" t="s">
        <v>8025</v>
      </c>
      <c r="B1707" s="1" t="s">
        <v>1263</v>
      </c>
      <c r="C1707" s="1"/>
      <c r="D1707" s="2" t="s">
        <v>8026</v>
      </c>
      <c r="E1707" s="2" t="s">
        <v>7478</v>
      </c>
      <c r="F1707" s="1" t="s">
        <v>8036</v>
      </c>
      <c r="G1707" s="3">
        <f t="shared" si="65"/>
        <v>34.996000000000002</v>
      </c>
      <c r="H1707" s="4">
        <v>41459</v>
      </c>
      <c r="I1707" s="3" t="s">
        <v>8033</v>
      </c>
      <c r="J1707" s="3" t="s">
        <v>8039</v>
      </c>
      <c r="K1707" s="3" t="s">
        <v>8030</v>
      </c>
      <c r="L1707" s="3">
        <v>2</v>
      </c>
      <c r="M1707" s="5" t="s">
        <v>8042</v>
      </c>
      <c r="N1707" s="5" t="s">
        <v>3193</v>
      </c>
      <c r="O1707" s="85" t="s">
        <v>8042</v>
      </c>
    </row>
    <row r="1708" spans="1:15" s="28" customFormat="1">
      <c r="A1708" s="2" t="s">
        <v>8025</v>
      </c>
      <c r="B1708" s="1" t="s">
        <v>1263</v>
      </c>
      <c r="C1708" s="1"/>
      <c r="D1708" s="2" t="s">
        <v>8026</v>
      </c>
      <c r="E1708" s="2" t="s">
        <v>7478</v>
      </c>
      <c r="F1708" s="1" t="s">
        <v>8037</v>
      </c>
      <c r="G1708" s="3">
        <f t="shared" si="65"/>
        <v>209.976</v>
      </c>
      <c r="H1708" s="4">
        <v>41459</v>
      </c>
      <c r="I1708" s="3" t="s">
        <v>8033</v>
      </c>
      <c r="J1708" s="3" t="s">
        <v>8040</v>
      </c>
      <c r="K1708" s="3" t="s">
        <v>8030</v>
      </c>
      <c r="L1708" s="3">
        <v>12</v>
      </c>
      <c r="M1708" s="5" t="s">
        <v>8043</v>
      </c>
      <c r="N1708" s="5" t="s">
        <v>4761</v>
      </c>
      <c r="O1708" s="85" t="s">
        <v>8043</v>
      </c>
    </row>
    <row r="1709" spans="1:15">
      <c r="A1709" s="2" t="s">
        <v>8025</v>
      </c>
      <c r="B1709" s="1" t="s">
        <v>1263</v>
      </c>
      <c r="C1709" s="1"/>
      <c r="D1709" s="2" t="s">
        <v>8026</v>
      </c>
      <c r="E1709" s="2" t="s">
        <v>7478</v>
      </c>
      <c r="F1709" s="1" t="s">
        <v>8038</v>
      </c>
      <c r="G1709" s="3">
        <f t="shared" si="65"/>
        <v>227.47400000000002</v>
      </c>
      <c r="H1709" s="4">
        <v>41459</v>
      </c>
      <c r="I1709" s="3" t="s">
        <v>8033</v>
      </c>
      <c r="J1709" s="3" t="s">
        <v>8041</v>
      </c>
      <c r="K1709" s="3" t="s">
        <v>8030</v>
      </c>
      <c r="L1709" s="3">
        <v>13</v>
      </c>
      <c r="M1709" s="5" t="s">
        <v>8043</v>
      </c>
      <c r="N1709" s="5" t="s">
        <v>4757</v>
      </c>
      <c r="O1709" s="85" t="s">
        <v>8565</v>
      </c>
    </row>
    <row r="1710" spans="1:15">
      <c r="A1710" s="2" t="s">
        <v>8025</v>
      </c>
      <c r="B1710" s="1" t="s">
        <v>1263</v>
      </c>
      <c r="C1710" s="1"/>
      <c r="D1710" s="2" t="s">
        <v>8026</v>
      </c>
      <c r="E1710" s="2" t="s">
        <v>7478</v>
      </c>
      <c r="F1710" s="1" t="s">
        <v>8044</v>
      </c>
      <c r="G1710" s="3">
        <f t="shared" si="65"/>
        <v>139.98400000000001</v>
      </c>
      <c r="H1710" s="4">
        <v>41459</v>
      </c>
      <c r="I1710" s="3" t="s">
        <v>8033</v>
      </c>
      <c r="J1710" s="3" t="s">
        <v>8046</v>
      </c>
      <c r="K1710" s="3" t="s">
        <v>8030</v>
      </c>
      <c r="L1710" s="3">
        <v>8</v>
      </c>
      <c r="M1710" s="5" t="s">
        <v>8048</v>
      </c>
      <c r="N1710" s="5" t="s">
        <v>8049</v>
      </c>
      <c r="O1710" s="85" t="s">
        <v>8048</v>
      </c>
    </row>
    <row r="1711" spans="1:15">
      <c r="A1711" s="2" t="s">
        <v>8025</v>
      </c>
      <c r="B1711" s="1" t="s">
        <v>1263</v>
      </c>
      <c r="C1711" s="1"/>
      <c r="D1711" s="2" t="s">
        <v>8026</v>
      </c>
      <c r="E1711" s="2" t="s">
        <v>7478</v>
      </c>
      <c r="F1711" s="1" t="s">
        <v>8045</v>
      </c>
      <c r="G1711" s="3">
        <f t="shared" si="65"/>
        <v>139.98400000000001</v>
      </c>
      <c r="H1711" s="4">
        <v>41459</v>
      </c>
      <c r="I1711" s="3" t="s">
        <v>8033</v>
      </c>
      <c r="J1711" s="3" t="s">
        <v>8047</v>
      </c>
      <c r="K1711" s="3" t="s">
        <v>8030</v>
      </c>
      <c r="L1711" s="3">
        <v>8</v>
      </c>
      <c r="M1711" s="5" t="s">
        <v>8048</v>
      </c>
      <c r="N1711" s="5" t="s">
        <v>8050</v>
      </c>
      <c r="O1711" s="85" t="s">
        <v>8566</v>
      </c>
    </row>
    <row r="1712" spans="1:15" s="28" customFormat="1">
      <c r="A1712" s="2" t="s">
        <v>8025</v>
      </c>
      <c r="B1712" s="1" t="s">
        <v>1263</v>
      </c>
      <c r="C1712" s="1"/>
      <c r="D1712" s="2" t="s">
        <v>8026</v>
      </c>
      <c r="E1712" s="2" t="s">
        <v>7478</v>
      </c>
      <c r="F1712" s="1" t="s">
        <v>8051</v>
      </c>
      <c r="G1712" s="3">
        <f t="shared" si="65"/>
        <v>157.482</v>
      </c>
      <c r="H1712" s="4">
        <v>41459</v>
      </c>
      <c r="I1712" s="3" t="s">
        <v>8033</v>
      </c>
      <c r="J1712" s="3" t="s">
        <v>8053</v>
      </c>
      <c r="K1712" s="3" t="s">
        <v>8030</v>
      </c>
      <c r="L1712" s="3">
        <v>9</v>
      </c>
      <c r="M1712" s="5" t="s">
        <v>8055</v>
      </c>
      <c r="N1712" s="5" t="s">
        <v>2028</v>
      </c>
      <c r="O1712" s="85" t="s">
        <v>8055</v>
      </c>
    </row>
    <row r="1713" spans="1:15" s="28" customFormat="1">
      <c r="A1713" s="2" t="s">
        <v>8025</v>
      </c>
      <c r="B1713" s="1" t="s">
        <v>1263</v>
      </c>
      <c r="C1713" s="1"/>
      <c r="D1713" s="2" t="s">
        <v>8026</v>
      </c>
      <c r="E1713" s="2" t="s">
        <v>7478</v>
      </c>
      <c r="F1713" s="1" t="s">
        <v>8052</v>
      </c>
      <c r="G1713" s="3">
        <f t="shared" si="65"/>
        <v>157.482</v>
      </c>
      <c r="H1713" s="4">
        <v>41459</v>
      </c>
      <c r="I1713" s="3" t="s">
        <v>557</v>
      </c>
      <c r="J1713" s="3" t="s">
        <v>8054</v>
      </c>
      <c r="K1713" s="3" t="s">
        <v>8030</v>
      </c>
      <c r="L1713" s="3">
        <v>9</v>
      </c>
      <c r="M1713" s="5" t="s">
        <v>8056</v>
      </c>
      <c r="N1713" s="5" t="s">
        <v>2031</v>
      </c>
      <c r="O1713" s="85" t="s">
        <v>8567</v>
      </c>
    </row>
    <row r="1714" spans="1:15">
      <c r="A1714" s="2" t="s">
        <v>8057</v>
      </c>
      <c r="B1714" s="1"/>
      <c r="C1714" s="1"/>
      <c r="D1714" s="2" t="s">
        <v>8058</v>
      </c>
      <c r="E1714" s="2" t="s">
        <v>7478</v>
      </c>
      <c r="F1714" s="1" t="s">
        <v>8059</v>
      </c>
      <c r="G1714" s="3">
        <f>17.712*L1714</f>
        <v>212.54399999999998</v>
      </c>
      <c r="H1714" s="4">
        <v>41459</v>
      </c>
      <c r="I1714" s="3" t="s">
        <v>2831</v>
      </c>
      <c r="J1714" s="3" t="s">
        <v>8062</v>
      </c>
      <c r="K1714" s="3" t="s">
        <v>4743</v>
      </c>
      <c r="L1714" s="3">
        <v>12</v>
      </c>
      <c r="M1714" s="5" t="s">
        <v>8066</v>
      </c>
      <c r="N1714" s="5" t="s">
        <v>7838</v>
      </c>
      <c r="O1714" s="85" t="s">
        <v>8066</v>
      </c>
    </row>
    <row r="1715" spans="1:15">
      <c r="A1715" s="2" t="s">
        <v>8057</v>
      </c>
      <c r="B1715" s="1"/>
      <c r="C1715" s="1"/>
      <c r="D1715" s="2" t="s">
        <v>8058</v>
      </c>
      <c r="E1715" s="2" t="s">
        <v>7478</v>
      </c>
      <c r="F1715" s="1" t="s">
        <v>8064</v>
      </c>
      <c r="G1715" s="3">
        <f>17.712*L1715</f>
        <v>230.256</v>
      </c>
      <c r="H1715" s="4">
        <v>41459</v>
      </c>
      <c r="I1715" s="3" t="s">
        <v>2831</v>
      </c>
      <c r="J1715" s="3" t="s">
        <v>8065</v>
      </c>
      <c r="K1715" s="3" t="s">
        <v>4743</v>
      </c>
      <c r="L1715" s="3">
        <v>13</v>
      </c>
      <c r="M1715" s="5" t="s">
        <v>8066</v>
      </c>
      <c r="N1715" s="5" t="s">
        <v>7839</v>
      </c>
      <c r="O1715" s="85" t="s">
        <v>8568</v>
      </c>
    </row>
    <row r="1716" spans="1:15" s="28" customFormat="1">
      <c r="A1716" s="2" t="s">
        <v>8057</v>
      </c>
      <c r="B1716" s="1"/>
      <c r="C1716" s="1"/>
      <c r="D1716" s="2" t="s">
        <v>8058</v>
      </c>
      <c r="E1716" s="2" t="s">
        <v>7478</v>
      </c>
      <c r="F1716" s="1" t="s">
        <v>8067</v>
      </c>
      <c r="G1716" s="3">
        <f>17.712*L1716</f>
        <v>212.54399999999998</v>
      </c>
      <c r="H1716" s="4">
        <v>41459</v>
      </c>
      <c r="I1716" s="3" t="s">
        <v>2831</v>
      </c>
      <c r="J1716" s="3" t="s">
        <v>8069</v>
      </c>
      <c r="K1716" s="3" t="s">
        <v>4743</v>
      </c>
      <c r="L1716" s="3">
        <v>12</v>
      </c>
      <c r="M1716" s="5" t="s">
        <v>8071</v>
      </c>
      <c r="N1716" s="5" t="s">
        <v>7838</v>
      </c>
      <c r="O1716" s="85" t="s">
        <v>8071</v>
      </c>
    </row>
    <row r="1717" spans="1:15" s="28" customFormat="1">
      <c r="A1717" s="2" t="s">
        <v>8057</v>
      </c>
      <c r="B1717" s="1"/>
      <c r="C1717" s="1"/>
      <c r="D1717" s="2" t="s">
        <v>8058</v>
      </c>
      <c r="E1717" s="2" t="s">
        <v>7478</v>
      </c>
      <c r="F1717" s="1" t="s">
        <v>8068</v>
      </c>
      <c r="G1717" s="3">
        <f>17.712*L1717</f>
        <v>230.256</v>
      </c>
      <c r="H1717" s="4">
        <v>41459</v>
      </c>
      <c r="I1717" s="3" t="s">
        <v>2831</v>
      </c>
      <c r="J1717" s="3" t="s">
        <v>8070</v>
      </c>
      <c r="K1717" s="3" t="s">
        <v>4743</v>
      </c>
      <c r="L1717" s="3">
        <v>13</v>
      </c>
      <c r="M1717" s="5" t="s">
        <v>8071</v>
      </c>
      <c r="N1717" s="5" t="s">
        <v>7839</v>
      </c>
      <c r="O1717" s="85" t="s">
        <v>8569</v>
      </c>
    </row>
    <row r="1718" spans="1:15" s="28" customFormat="1">
      <c r="A1718" s="2" t="s">
        <v>8057</v>
      </c>
      <c r="B1718" s="1"/>
      <c r="C1718" s="1"/>
      <c r="D1718" s="2" t="s">
        <v>8058</v>
      </c>
      <c r="E1718" s="2" t="s">
        <v>7478</v>
      </c>
      <c r="F1718" s="1" t="s">
        <v>8072</v>
      </c>
      <c r="G1718" s="3">
        <f>17.712*L1718</f>
        <v>123.98399999999999</v>
      </c>
      <c r="H1718" s="4">
        <v>41459</v>
      </c>
      <c r="I1718" s="3" t="s">
        <v>8454</v>
      </c>
      <c r="J1718" s="3" t="s">
        <v>8455</v>
      </c>
      <c r="K1718" s="3" t="s">
        <v>4743</v>
      </c>
      <c r="L1718" s="3">
        <v>7</v>
      </c>
      <c r="M1718" s="5" t="s">
        <v>8073</v>
      </c>
      <c r="N1718" s="5" t="s">
        <v>6051</v>
      </c>
      <c r="O1718" s="85" t="s">
        <v>8073</v>
      </c>
    </row>
    <row r="1719" spans="1:15">
      <c r="A1719" s="2" t="s">
        <v>8074</v>
      </c>
      <c r="B1719" s="1"/>
      <c r="C1719" s="1"/>
      <c r="D1719" s="2" t="s">
        <v>8075</v>
      </c>
      <c r="E1719" s="2" t="s">
        <v>7478</v>
      </c>
      <c r="F1719" s="1" t="s">
        <v>8076</v>
      </c>
      <c r="G1719" s="3">
        <f>17.52*L1719</f>
        <v>210.24</v>
      </c>
      <c r="H1719" s="4">
        <v>41459</v>
      </c>
      <c r="I1719" s="3" t="s">
        <v>5021</v>
      </c>
      <c r="J1719" s="3" t="s">
        <v>8078</v>
      </c>
      <c r="K1719" s="3" t="s">
        <v>4743</v>
      </c>
      <c r="L1719" s="3">
        <v>12</v>
      </c>
      <c r="M1719" s="5" t="s">
        <v>8080</v>
      </c>
      <c r="N1719" s="5" t="s">
        <v>4761</v>
      </c>
      <c r="O1719" s="85" t="s">
        <v>8080</v>
      </c>
    </row>
    <row r="1720" spans="1:15">
      <c r="A1720" s="2" t="s">
        <v>8074</v>
      </c>
      <c r="B1720" s="1"/>
      <c r="C1720" s="1"/>
      <c r="D1720" s="2" t="s">
        <v>8075</v>
      </c>
      <c r="E1720" s="2" t="s">
        <v>7478</v>
      </c>
      <c r="F1720" s="1" t="s">
        <v>8079</v>
      </c>
      <c r="G1720" s="3">
        <f>17.52*L1720</f>
        <v>227.76</v>
      </c>
      <c r="H1720" s="4">
        <v>41459</v>
      </c>
      <c r="I1720" s="3" t="s">
        <v>8367</v>
      </c>
      <c r="J1720" s="3" t="s">
        <v>8368</v>
      </c>
      <c r="K1720" s="3" t="s">
        <v>1</v>
      </c>
      <c r="L1720" s="3">
        <v>13</v>
      </c>
      <c r="M1720" s="5" t="s">
        <v>8080</v>
      </c>
      <c r="N1720" s="5" t="s">
        <v>4757</v>
      </c>
      <c r="O1720" s="83" t="s">
        <v>8531</v>
      </c>
    </row>
    <row r="1721" spans="1:15" s="28" customFormat="1">
      <c r="A1721" s="61" t="s">
        <v>8081</v>
      </c>
      <c r="B1721" s="1"/>
      <c r="C1721" s="1" t="s">
        <v>3552</v>
      </c>
      <c r="D1721" s="61" t="s">
        <v>8084</v>
      </c>
      <c r="E1721" s="2" t="s">
        <v>7478</v>
      </c>
      <c r="F1721" s="1" t="s">
        <v>8082</v>
      </c>
      <c r="G1721" s="3">
        <f>17.52*L1721</f>
        <v>52.56</v>
      </c>
      <c r="H1721" s="4">
        <v>41459</v>
      </c>
      <c r="I1721" s="3" t="s">
        <v>8083</v>
      </c>
      <c r="J1721" s="3" t="s">
        <v>8085</v>
      </c>
      <c r="K1721" s="3" t="s">
        <v>8030</v>
      </c>
      <c r="L1721" s="3">
        <v>3</v>
      </c>
      <c r="M1721" s="5" t="s">
        <v>7709</v>
      </c>
      <c r="N1721" s="5" t="s">
        <v>8086</v>
      </c>
      <c r="O1721" s="85" t="s">
        <v>8570</v>
      </c>
    </row>
    <row r="1722" spans="1:15">
      <c r="A1722" s="2" t="s">
        <v>8087</v>
      </c>
      <c r="B1722" s="1" t="s">
        <v>8090</v>
      </c>
      <c r="C1722" s="1"/>
      <c r="D1722" s="2" t="s">
        <v>8088</v>
      </c>
      <c r="E1722" s="2" t="s">
        <v>7478</v>
      </c>
      <c r="F1722" s="1" t="s">
        <v>8089</v>
      </c>
      <c r="G1722" s="3">
        <f>29.101*L1722/2</f>
        <v>145.505</v>
      </c>
      <c r="H1722" s="4">
        <v>41459</v>
      </c>
      <c r="I1722" s="3" t="s">
        <v>8506</v>
      </c>
      <c r="J1722" s="3" t="s">
        <v>8507</v>
      </c>
      <c r="K1722" s="3" t="s">
        <v>8092</v>
      </c>
      <c r="L1722" s="3">
        <v>10</v>
      </c>
      <c r="M1722" s="5" t="s">
        <v>8093</v>
      </c>
      <c r="N1722" s="5" t="s">
        <v>5635</v>
      </c>
      <c r="O1722" s="85" t="s">
        <v>8093</v>
      </c>
    </row>
    <row r="1723" spans="1:15">
      <c r="A1723" s="2" t="s">
        <v>8094</v>
      </c>
      <c r="B1723" s="1"/>
      <c r="C1723" s="1"/>
      <c r="D1723" s="2" t="s">
        <v>8095</v>
      </c>
      <c r="E1723" s="2" t="s">
        <v>7478</v>
      </c>
      <c r="F1723" s="1" t="s">
        <v>8096</v>
      </c>
      <c r="G1723" s="3">
        <f>18.708*L1723</f>
        <v>243.20399999999998</v>
      </c>
      <c r="H1723" s="4">
        <v>41459</v>
      </c>
      <c r="I1723" s="3" t="s">
        <v>8097</v>
      </c>
      <c r="J1723" s="3" t="s">
        <v>8099</v>
      </c>
      <c r="K1723" s="3" t="s">
        <v>8092</v>
      </c>
      <c r="L1723" s="3">
        <v>13</v>
      </c>
      <c r="M1723" s="5" t="s">
        <v>7773</v>
      </c>
      <c r="N1723" s="5" t="s">
        <v>4757</v>
      </c>
      <c r="O1723" s="85" t="s">
        <v>8571</v>
      </c>
    </row>
    <row r="1724" spans="1:15">
      <c r="A1724" s="2" t="s">
        <v>8094</v>
      </c>
      <c r="B1724" s="1"/>
      <c r="C1724" s="1"/>
      <c r="D1724" s="2" t="s">
        <v>8095</v>
      </c>
      <c r="E1724" s="2" t="s">
        <v>7478</v>
      </c>
      <c r="F1724" s="1" t="s">
        <v>8100</v>
      </c>
      <c r="G1724" s="3">
        <f>18.708*L1724</f>
        <v>243.20399999999998</v>
      </c>
      <c r="H1724" s="4">
        <v>41459</v>
      </c>
      <c r="I1724" s="3" t="s">
        <v>307</v>
      </c>
      <c r="J1724" s="3" t="s">
        <v>8258</v>
      </c>
      <c r="K1724" s="3" t="s">
        <v>257</v>
      </c>
      <c r="L1724" s="3">
        <v>13</v>
      </c>
      <c r="M1724" s="5" t="s">
        <v>8101</v>
      </c>
      <c r="N1724" s="5" t="s">
        <v>4218</v>
      </c>
      <c r="O1724" s="85" t="s">
        <v>8101</v>
      </c>
    </row>
    <row r="1725" spans="1:15">
      <c r="A1725" s="2" t="s">
        <v>8102</v>
      </c>
      <c r="B1725" s="1"/>
      <c r="C1725" s="1"/>
      <c r="D1725" s="2" t="s">
        <v>8103</v>
      </c>
      <c r="E1725" s="2" t="s">
        <v>7478</v>
      </c>
      <c r="F1725" s="1" t="s">
        <v>8104</v>
      </c>
      <c r="G1725" s="3">
        <f>18.708*L1725</f>
        <v>168.37199999999999</v>
      </c>
      <c r="H1725" s="4">
        <v>41459</v>
      </c>
      <c r="I1725" s="3" t="s">
        <v>8105</v>
      </c>
      <c r="J1725" s="3" t="s">
        <v>8107</v>
      </c>
      <c r="K1725" s="3" t="s">
        <v>8030</v>
      </c>
      <c r="L1725" s="3">
        <v>9</v>
      </c>
      <c r="M1725" s="5" t="s">
        <v>8109</v>
      </c>
      <c r="N1725" s="5" t="s">
        <v>2479</v>
      </c>
      <c r="O1725" s="85" t="s">
        <v>8572</v>
      </c>
    </row>
    <row r="1726" spans="1:15">
      <c r="A1726" s="2" t="s">
        <v>8102</v>
      </c>
      <c r="B1726" s="1"/>
      <c r="C1726" s="1"/>
      <c r="D1726" s="2" t="s">
        <v>8103</v>
      </c>
      <c r="E1726" s="2" t="s">
        <v>7478</v>
      </c>
      <c r="F1726" s="1" t="s">
        <v>8108</v>
      </c>
      <c r="G1726" s="3">
        <f>18.708*L1726</f>
        <v>187.07999999999998</v>
      </c>
      <c r="H1726" s="4">
        <v>41459</v>
      </c>
      <c r="I1726" s="3" t="s">
        <v>295</v>
      </c>
      <c r="J1726" s="3" t="s">
        <v>8597</v>
      </c>
      <c r="K1726" s="3" t="s">
        <v>8092</v>
      </c>
      <c r="L1726" s="3">
        <v>10</v>
      </c>
      <c r="M1726" s="5" t="s">
        <v>7755</v>
      </c>
      <c r="N1726" s="5" t="s">
        <v>5635</v>
      </c>
      <c r="O1726" s="85" t="s">
        <v>8573</v>
      </c>
    </row>
    <row r="1727" spans="1:15">
      <c r="A1727" s="61" t="s">
        <v>8110</v>
      </c>
      <c r="B1727" s="1"/>
      <c r="C1727" s="1"/>
      <c r="D1727" s="2" t="s">
        <v>8111</v>
      </c>
      <c r="E1727" s="2" t="s">
        <v>8216</v>
      </c>
      <c r="F1727" s="1" t="s">
        <v>8112</v>
      </c>
      <c r="G1727" s="3">
        <f>17.712*L1727</f>
        <v>17.712</v>
      </c>
      <c r="H1727" s="4">
        <v>41459</v>
      </c>
      <c r="I1727" s="3" t="s">
        <v>793</v>
      </c>
      <c r="J1727" s="3" t="s">
        <v>8219</v>
      </c>
      <c r="K1727" s="3" t="s">
        <v>8221</v>
      </c>
      <c r="L1727" s="3">
        <v>1</v>
      </c>
      <c r="M1727" s="5" t="s">
        <v>8113</v>
      </c>
      <c r="N1727" s="5" t="s">
        <v>2199</v>
      </c>
      <c r="O1727" s="85" t="s">
        <v>8574</v>
      </c>
    </row>
    <row r="1728" spans="1:15">
      <c r="A1728" s="2" t="s">
        <v>8114</v>
      </c>
      <c r="B1728" s="1"/>
      <c r="C1728" s="1"/>
      <c r="D1728" s="2" t="s">
        <v>8115</v>
      </c>
      <c r="E1728" s="2" t="s">
        <v>7478</v>
      </c>
      <c r="F1728" s="1" t="s">
        <v>8116</v>
      </c>
      <c r="G1728" s="3">
        <f>6.405*L1728</f>
        <v>160.125</v>
      </c>
      <c r="H1728" s="4">
        <v>41459</v>
      </c>
      <c r="I1728" s="3" t="s">
        <v>7776</v>
      </c>
      <c r="J1728" s="3" t="s">
        <v>8117</v>
      </c>
      <c r="K1728" s="3" t="s">
        <v>8030</v>
      </c>
      <c r="L1728" s="3">
        <v>25</v>
      </c>
      <c r="M1728" s="5" t="s">
        <v>8118</v>
      </c>
      <c r="N1728" s="5" t="s">
        <v>3386</v>
      </c>
      <c r="O1728" s="85" t="s">
        <v>8118</v>
      </c>
    </row>
    <row r="1729" spans="1:15" s="28" customFormat="1">
      <c r="A1729" s="2" t="s">
        <v>6839</v>
      </c>
      <c r="B1729" s="1"/>
      <c r="C1729" s="1"/>
      <c r="D1729" s="2" t="s">
        <v>8121</v>
      </c>
      <c r="E1729" s="2" t="s">
        <v>7478</v>
      </c>
      <c r="F1729" s="1" t="s">
        <v>8119</v>
      </c>
      <c r="G1729" s="3">
        <v>172.31299999999999</v>
      </c>
      <c r="H1729" s="4">
        <v>41459</v>
      </c>
      <c r="I1729" s="3" t="s">
        <v>81</v>
      </c>
      <c r="J1729" s="3" t="s">
        <v>9239</v>
      </c>
      <c r="K1729" s="3" t="s">
        <v>3186</v>
      </c>
      <c r="L1729" s="3" t="s">
        <v>8123</v>
      </c>
      <c r="M1729" s="5" t="s">
        <v>8124</v>
      </c>
      <c r="N1729" s="5" t="s">
        <v>8125</v>
      </c>
      <c r="O1729" s="85" t="s">
        <v>8575</v>
      </c>
    </row>
    <row r="1730" spans="1:15">
      <c r="A1730" s="2" t="s">
        <v>8126</v>
      </c>
      <c r="B1730" s="1" t="s">
        <v>8127</v>
      </c>
      <c r="C1730" s="1"/>
      <c r="D1730" s="2" t="s">
        <v>8128</v>
      </c>
      <c r="E1730" s="2" t="s">
        <v>8132</v>
      </c>
      <c r="F1730" s="1" t="s">
        <v>8130</v>
      </c>
      <c r="G1730" s="3">
        <f>35.474*L1730</f>
        <v>141.89599999999999</v>
      </c>
      <c r="H1730" s="4">
        <v>41460</v>
      </c>
      <c r="I1730" s="3" t="s">
        <v>8133</v>
      </c>
      <c r="J1730" s="3" t="s">
        <v>8135</v>
      </c>
      <c r="K1730" s="3" t="s">
        <v>8136</v>
      </c>
      <c r="L1730" s="3">
        <v>4</v>
      </c>
      <c r="M1730" s="5" t="s">
        <v>8137</v>
      </c>
      <c r="N1730" s="5" t="s">
        <v>8138</v>
      </c>
      <c r="O1730" s="83" t="s">
        <v>8298</v>
      </c>
    </row>
    <row r="1731" spans="1:15" s="28" customFormat="1">
      <c r="A1731" s="2" t="s">
        <v>8126</v>
      </c>
      <c r="B1731" s="1" t="s">
        <v>8127</v>
      </c>
      <c r="C1731" s="1"/>
      <c r="D1731" s="2" t="s">
        <v>8128</v>
      </c>
      <c r="E1731" s="2" t="s">
        <v>8132</v>
      </c>
      <c r="F1731" s="1" t="s">
        <v>8139</v>
      </c>
      <c r="G1731" s="3">
        <f>35.474*L1731</f>
        <v>886.84999999999991</v>
      </c>
      <c r="H1731" s="4">
        <v>41460</v>
      </c>
      <c r="I1731" s="3" t="s">
        <v>8133</v>
      </c>
      <c r="J1731" s="3" t="s">
        <v>8140</v>
      </c>
      <c r="K1731" s="3" t="s">
        <v>8136</v>
      </c>
      <c r="L1731" s="3">
        <v>25</v>
      </c>
      <c r="M1731" s="5" t="s">
        <v>8141</v>
      </c>
      <c r="N1731" s="5" t="s">
        <v>8214</v>
      </c>
      <c r="O1731" s="83" t="s">
        <v>8299</v>
      </c>
    </row>
    <row r="1732" spans="1:15">
      <c r="A1732" s="61" t="s">
        <v>8110</v>
      </c>
      <c r="B1732" s="1"/>
      <c r="C1732" s="1"/>
      <c r="D1732" s="2" t="s">
        <v>8215</v>
      </c>
      <c r="E1732" s="2" t="s">
        <v>8217</v>
      </c>
      <c r="F1732" s="1" t="s">
        <v>8218</v>
      </c>
      <c r="G1732" s="3">
        <f>17.712*L1732</f>
        <v>177.12</v>
      </c>
      <c r="H1732" s="4">
        <v>41464</v>
      </c>
      <c r="I1732" s="3" t="s">
        <v>8236</v>
      </c>
      <c r="J1732" s="3" t="s">
        <v>8220</v>
      </c>
      <c r="K1732" s="3" t="s">
        <v>8221</v>
      </c>
      <c r="L1732" s="3">
        <v>10</v>
      </c>
      <c r="M1732" s="5" t="s">
        <v>8222</v>
      </c>
      <c r="N1732" s="5" t="s">
        <v>4695</v>
      </c>
      <c r="O1732" s="85" t="s">
        <v>8222</v>
      </c>
    </row>
    <row r="1733" spans="1:15">
      <c r="A1733" s="61" t="s">
        <v>8225</v>
      </c>
      <c r="B1733" s="1" t="s">
        <v>1263</v>
      </c>
      <c r="C1733" s="1"/>
      <c r="D1733" s="2" t="s">
        <v>8224</v>
      </c>
      <c r="E1733" s="2" t="s">
        <v>8223</v>
      </c>
      <c r="F1733" s="1" t="s">
        <v>8227</v>
      </c>
      <c r="G1733" s="3">
        <v>35.04</v>
      </c>
      <c r="H1733" s="4">
        <v>41465</v>
      </c>
      <c r="I1733" s="3" t="s">
        <v>8228</v>
      </c>
      <c r="J1733" s="3" t="s">
        <v>8232</v>
      </c>
      <c r="K1733" s="3" t="s">
        <v>8226</v>
      </c>
      <c r="L1733" s="3" t="s">
        <v>8231</v>
      </c>
      <c r="M1733" s="5" t="s">
        <v>8229</v>
      </c>
      <c r="N1733" s="5" t="s">
        <v>8230</v>
      </c>
      <c r="O1733" s="85" t="s">
        <v>8576</v>
      </c>
    </row>
    <row r="1734" spans="1:15" s="28" customFormat="1">
      <c r="A1734" s="61" t="s">
        <v>8235</v>
      </c>
      <c r="B1734" s="1" t="s">
        <v>1263</v>
      </c>
      <c r="C1734" s="1"/>
      <c r="D1734" s="2" t="s">
        <v>8233</v>
      </c>
      <c r="E1734" s="2" t="s">
        <v>8234</v>
      </c>
      <c r="F1734" s="1" t="s">
        <v>8238</v>
      </c>
      <c r="G1734" s="3">
        <f>17.712*L1734</f>
        <v>35.423999999999999</v>
      </c>
      <c r="H1734" s="4">
        <v>41465</v>
      </c>
      <c r="I1734" s="3" t="s">
        <v>5655</v>
      </c>
      <c r="J1734" s="3" t="s">
        <v>8317</v>
      </c>
      <c r="K1734" s="3" t="s">
        <v>8237</v>
      </c>
      <c r="L1734" s="3">
        <v>2</v>
      </c>
      <c r="M1734" s="5" t="s">
        <v>8222</v>
      </c>
      <c r="N1734" s="5" t="s">
        <v>3710</v>
      </c>
      <c r="O1734" s="85" t="s">
        <v>8577</v>
      </c>
    </row>
    <row r="1735" spans="1:15">
      <c r="A1735" s="61" t="s">
        <v>8244</v>
      </c>
      <c r="B1735" s="1"/>
      <c r="C1735" s="1"/>
      <c r="D1735" s="2" t="s">
        <v>8245</v>
      </c>
      <c r="E1735" s="2" t="s">
        <v>8234</v>
      </c>
      <c r="F1735" s="1" t="s">
        <v>8239</v>
      </c>
      <c r="G1735" s="3">
        <v>31.018000000000001</v>
      </c>
      <c r="H1735" s="4">
        <v>41465</v>
      </c>
      <c r="I1735" s="3" t="s">
        <v>81</v>
      </c>
      <c r="J1735" s="3" t="s">
        <v>8246</v>
      </c>
      <c r="K1735" s="3" t="s">
        <v>8242</v>
      </c>
      <c r="L1735" s="3" t="s">
        <v>8247</v>
      </c>
      <c r="M1735" s="5" t="s">
        <v>8248</v>
      </c>
      <c r="N1735" s="5" t="s">
        <v>1846</v>
      </c>
      <c r="O1735" s="85" t="s">
        <v>8578</v>
      </c>
    </row>
    <row r="1736" spans="1:15" s="28" customFormat="1">
      <c r="A1736" s="2" t="s">
        <v>8249</v>
      </c>
      <c r="B1736" s="1" t="s">
        <v>8323</v>
      </c>
      <c r="C1736" s="1"/>
      <c r="D1736" s="2" t="s">
        <v>8250</v>
      </c>
      <c r="E1736" s="2" t="s">
        <v>8234</v>
      </c>
      <c r="F1736" s="1" t="s">
        <v>8251</v>
      </c>
      <c r="G1736" s="3">
        <f>9.871*L1736</f>
        <v>39.484000000000002</v>
      </c>
      <c r="H1736" s="4">
        <v>41465</v>
      </c>
      <c r="I1736" s="3" t="s">
        <v>6621</v>
      </c>
      <c r="J1736" s="3" t="s">
        <v>8324</v>
      </c>
      <c r="K1736" s="3" t="s">
        <v>4743</v>
      </c>
      <c r="L1736" s="3">
        <v>4</v>
      </c>
      <c r="M1736" s="5" t="s">
        <v>8254</v>
      </c>
      <c r="N1736" s="5" t="s">
        <v>6040</v>
      </c>
      <c r="O1736" s="83" t="s">
        <v>8254</v>
      </c>
    </row>
    <row r="1737" spans="1:15">
      <c r="A1737" s="2" t="s">
        <v>8255</v>
      </c>
      <c r="B1737" s="1"/>
      <c r="C1737" s="1"/>
      <c r="D1737" s="2" t="s">
        <v>8256</v>
      </c>
      <c r="E1737" s="2" t="s">
        <v>8234</v>
      </c>
      <c r="F1737" s="1" t="s">
        <v>8257</v>
      </c>
      <c r="G1737" s="3">
        <f>18.708*L1737</f>
        <v>224.49599999999998</v>
      </c>
      <c r="H1737" s="4">
        <v>41465</v>
      </c>
      <c r="I1737" s="3" t="s">
        <v>373</v>
      </c>
      <c r="J1737" s="3" t="s">
        <v>8319</v>
      </c>
      <c r="K1737" s="3" t="s">
        <v>8259</v>
      </c>
      <c r="L1737" s="3">
        <v>12</v>
      </c>
      <c r="M1737" s="5" t="s">
        <v>8260</v>
      </c>
      <c r="N1737" s="5" t="s">
        <v>3391</v>
      </c>
      <c r="O1737" s="85" t="s">
        <v>8767</v>
      </c>
    </row>
    <row r="1738" spans="1:15" s="28" customFormat="1">
      <c r="A1738" s="2" t="s">
        <v>8261</v>
      </c>
      <c r="B1738" s="1"/>
      <c r="C1738" s="1"/>
      <c r="D1738" s="2" t="s">
        <v>8262</v>
      </c>
      <c r="E1738" s="2" t="s">
        <v>8234</v>
      </c>
      <c r="F1738" s="1" t="s">
        <v>8263</v>
      </c>
      <c r="G1738" s="3">
        <f>18.708*L1738</f>
        <v>149.66399999999999</v>
      </c>
      <c r="H1738" s="4">
        <v>41465</v>
      </c>
      <c r="I1738" s="3" t="s">
        <v>7826</v>
      </c>
      <c r="J1738" s="3" t="s">
        <v>8501</v>
      </c>
      <c r="K1738" s="3" t="s">
        <v>1</v>
      </c>
      <c r="L1738" s="3">
        <v>8</v>
      </c>
      <c r="M1738" s="5" t="s">
        <v>8266</v>
      </c>
      <c r="N1738" s="5" t="s">
        <v>8267</v>
      </c>
      <c r="O1738" s="85" t="s">
        <v>8502</v>
      </c>
    </row>
    <row r="1739" spans="1:15" s="28" customFormat="1">
      <c r="A1739" s="61" t="s">
        <v>8305</v>
      </c>
      <c r="B1739" s="1"/>
      <c r="C1739" s="1"/>
      <c r="D1739" s="2" t="s">
        <v>8268</v>
      </c>
      <c r="E1739" s="2" t="s">
        <v>8234</v>
      </c>
      <c r="F1739" s="1" t="s">
        <v>8269</v>
      </c>
      <c r="G1739" s="3">
        <f>17.498*L1739</f>
        <v>174.98000000000002</v>
      </c>
      <c r="H1739" s="4">
        <v>41465</v>
      </c>
      <c r="I1739" s="3" t="s">
        <v>8306</v>
      </c>
      <c r="J1739" s="3" t="s">
        <v>8307</v>
      </c>
      <c r="K1739" s="3" t="s">
        <v>8270</v>
      </c>
      <c r="L1739" s="3">
        <v>10</v>
      </c>
      <c r="M1739" s="5" t="s">
        <v>8271</v>
      </c>
      <c r="N1739" s="5" t="s">
        <v>4695</v>
      </c>
      <c r="O1739" s="85" t="s">
        <v>8271</v>
      </c>
    </row>
    <row r="1740" spans="1:15">
      <c r="A1740" s="2" t="s">
        <v>8301</v>
      </c>
      <c r="B1740" s="1"/>
      <c r="C1740" s="1"/>
      <c r="D1740" s="2" t="s">
        <v>8302</v>
      </c>
      <c r="E1740" s="2" t="s">
        <v>8303</v>
      </c>
      <c r="F1740" s="1" t="s">
        <v>8304</v>
      </c>
      <c r="G1740" s="3">
        <f>17.498*L1740</f>
        <v>174.98000000000002</v>
      </c>
      <c r="H1740" s="4">
        <v>41471</v>
      </c>
      <c r="I1740" s="3" t="s">
        <v>12101</v>
      </c>
      <c r="J1740" s="3" t="s">
        <v>12103</v>
      </c>
      <c r="K1740" s="3" t="s">
        <v>8308</v>
      </c>
      <c r="L1740" s="3">
        <v>10</v>
      </c>
      <c r="M1740" s="5" t="s">
        <v>8271</v>
      </c>
      <c r="N1740" s="5" t="s">
        <v>2474</v>
      </c>
      <c r="O1740" s="85" t="s">
        <v>8579</v>
      </c>
    </row>
    <row r="1741" spans="1:15">
      <c r="A1741" s="2" t="s">
        <v>901</v>
      </c>
      <c r="B1741" s="1"/>
      <c r="C1741" s="1"/>
      <c r="D1741" s="2" t="s">
        <v>8311</v>
      </c>
      <c r="E1741" s="2" t="s">
        <v>8303</v>
      </c>
      <c r="F1741" s="1" t="s">
        <v>8312</v>
      </c>
      <c r="G1741" s="3">
        <f>17.52*L1741</f>
        <v>87.6</v>
      </c>
      <c r="H1741" s="4">
        <v>41471</v>
      </c>
      <c r="I1741" s="3" t="s">
        <v>307</v>
      </c>
      <c r="J1741" s="3" t="s">
        <v>8620</v>
      </c>
      <c r="K1741" s="3" t="s">
        <v>8308</v>
      </c>
      <c r="L1741" s="3">
        <v>5</v>
      </c>
      <c r="M1741" s="5" t="s">
        <v>8314</v>
      </c>
      <c r="N1741" s="5" t="s">
        <v>5849</v>
      </c>
      <c r="O1741" s="85" t="s">
        <v>8314</v>
      </c>
    </row>
    <row r="1742" spans="1:15" s="28" customFormat="1">
      <c r="A1742" s="2" t="s">
        <v>8110</v>
      </c>
      <c r="B1742" s="1"/>
      <c r="C1742" s="1"/>
      <c r="D1742" s="2" t="s">
        <v>8315</v>
      </c>
      <c r="E1742" s="2" t="s">
        <v>8303</v>
      </c>
      <c r="F1742" s="1" t="s">
        <v>8316</v>
      </c>
      <c r="G1742" s="3">
        <f>17.712*L1742</f>
        <v>88.56</v>
      </c>
      <c r="H1742" s="4">
        <v>41471</v>
      </c>
      <c r="I1742" s="3" t="s">
        <v>793</v>
      </c>
      <c r="J1742" s="3" t="s">
        <v>8414</v>
      </c>
      <c r="K1742" s="3" t="s">
        <v>1</v>
      </c>
      <c r="L1742" s="3">
        <v>5</v>
      </c>
      <c r="M1742" s="5" t="s">
        <v>8222</v>
      </c>
      <c r="N1742" s="5" t="s">
        <v>2910</v>
      </c>
      <c r="O1742" s="85" t="s">
        <v>8580</v>
      </c>
    </row>
    <row r="1743" spans="1:15">
      <c r="A1743" s="61" t="s">
        <v>8335</v>
      </c>
      <c r="B1743" s="1"/>
      <c r="C1743" s="1"/>
      <c r="D1743" s="2" t="s">
        <v>8330</v>
      </c>
      <c r="E1743" s="2" t="s">
        <v>8303</v>
      </c>
      <c r="F1743" s="1" t="s">
        <v>8326</v>
      </c>
      <c r="G1743" s="3">
        <v>102.589</v>
      </c>
      <c r="H1743" s="4">
        <v>41471</v>
      </c>
      <c r="I1743" s="3" t="s">
        <v>8339</v>
      </c>
      <c r="J1743" s="3" t="s">
        <v>8333</v>
      </c>
      <c r="K1743" s="3" t="s">
        <v>8334</v>
      </c>
      <c r="L1743" s="3" t="s">
        <v>8338</v>
      </c>
      <c r="M1743" s="5" t="s">
        <v>8340</v>
      </c>
      <c r="N1743" s="5" t="s">
        <v>8341</v>
      </c>
      <c r="O1743" s="83" t="s">
        <v>8581</v>
      </c>
    </row>
    <row r="1744" spans="1:15" s="28" customFormat="1">
      <c r="A1744" s="61" t="s">
        <v>8346</v>
      </c>
      <c r="B1744" s="1" t="s">
        <v>1263</v>
      </c>
      <c r="C1744" s="1"/>
      <c r="D1744" s="2" t="s">
        <v>8347</v>
      </c>
      <c r="E1744" s="2" t="s">
        <v>8348</v>
      </c>
      <c r="F1744" s="1" t="s">
        <v>8357</v>
      </c>
      <c r="G1744" s="3">
        <f>19.827*L1744</f>
        <v>39.654000000000003</v>
      </c>
      <c r="H1744" s="4">
        <v>41471</v>
      </c>
      <c r="I1744" s="3" t="s">
        <v>8358</v>
      </c>
      <c r="J1744" s="3" t="s">
        <v>8353</v>
      </c>
      <c r="K1744" s="3" t="s">
        <v>8354</v>
      </c>
      <c r="L1744" s="3">
        <v>2</v>
      </c>
      <c r="M1744" s="5" t="s">
        <v>8356</v>
      </c>
      <c r="N1744" s="5" t="s">
        <v>3193</v>
      </c>
      <c r="O1744" s="83" t="s">
        <v>8356</v>
      </c>
    </row>
    <row r="1745" spans="1:15" s="28" customFormat="1">
      <c r="A1745" s="61" t="s">
        <v>8352</v>
      </c>
      <c r="B1745" s="1" t="s">
        <v>1263</v>
      </c>
      <c r="C1745" s="1"/>
      <c r="D1745" s="2" t="s">
        <v>8349</v>
      </c>
      <c r="E1745" s="2" t="s">
        <v>8350</v>
      </c>
      <c r="F1745" s="1" t="s">
        <v>8351</v>
      </c>
      <c r="G1745" s="3">
        <f>14.405*L1745</f>
        <v>28.81</v>
      </c>
      <c r="H1745" s="4">
        <v>41471</v>
      </c>
      <c r="I1745" s="3" t="s">
        <v>25</v>
      </c>
      <c r="J1745" s="3" t="s">
        <v>8355</v>
      </c>
      <c r="K1745" s="3" t="s">
        <v>8354</v>
      </c>
      <c r="L1745" s="3">
        <v>2</v>
      </c>
      <c r="M1745" s="5" t="s">
        <v>8359</v>
      </c>
      <c r="N1745" s="5" t="s">
        <v>5908</v>
      </c>
      <c r="O1745" s="83" t="s">
        <v>8359</v>
      </c>
    </row>
    <row r="1746" spans="1:15">
      <c r="A1746" s="2" t="s">
        <v>8372</v>
      </c>
      <c r="B1746" s="1"/>
      <c r="C1746" s="1"/>
      <c r="D1746" s="2" t="s">
        <v>8365</v>
      </c>
      <c r="E1746" s="2" t="s">
        <v>54</v>
      </c>
      <c r="F1746" s="1" t="s">
        <v>8370</v>
      </c>
      <c r="G1746" s="3">
        <f>17.52*L1746</f>
        <v>227.76</v>
      </c>
      <c r="H1746" s="4">
        <v>41473</v>
      </c>
      <c r="I1746" s="3" t="s">
        <v>8367</v>
      </c>
      <c r="J1746" s="3" t="s">
        <v>8371</v>
      </c>
      <c r="K1746" s="3" t="s">
        <v>4743</v>
      </c>
      <c r="L1746" s="3">
        <v>13</v>
      </c>
      <c r="M1746" s="5" t="s">
        <v>8373</v>
      </c>
      <c r="N1746" s="5" t="s">
        <v>4757</v>
      </c>
      <c r="O1746" s="85" t="s">
        <v>8582</v>
      </c>
    </row>
    <row r="1747" spans="1:15">
      <c r="A1747" s="2" t="s">
        <v>8372</v>
      </c>
      <c r="B1747" s="1"/>
      <c r="C1747" s="1"/>
      <c r="D1747" s="2" t="s">
        <v>8365</v>
      </c>
      <c r="E1747" s="2" t="s">
        <v>54</v>
      </c>
      <c r="F1747" s="1" t="s">
        <v>8374</v>
      </c>
      <c r="G1747" s="3">
        <f>17.52*L1747</f>
        <v>210.24</v>
      </c>
      <c r="H1747" s="4">
        <v>41473</v>
      </c>
      <c r="I1747" s="3" t="s">
        <v>8367</v>
      </c>
      <c r="J1747" s="3" t="s">
        <v>8376</v>
      </c>
      <c r="K1747" s="3" t="s">
        <v>4743</v>
      </c>
      <c r="L1747" s="3">
        <v>12</v>
      </c>
      <c r="M1747" s="5" t="s">
        <v>8377</v>
      </c>
      <c r="N1747" s="5" t="s">
        <v>4761</v>
      </c>
      <c r="O1747" s="85" t="s">
        <v>8377</v>
      </c>
    </row>
    <row r="1748" spans="1:15" s="28" customFormat="1">
      <c r="A1748" s="61" t="s">
        <v>8385</v>
      </c>
      <c r="B1748" s="1" t="s">
        <v>1263</v>
      </c>
      <c r="C1748" s="1"/>
      <c r="D1748" s="2" t="s">
        <v>8386</v>
      </c>
      <c r="E1748" s="2" t="s">
        <v>54</v>
      </c>
      <c r="F1748" s="1" t="s">
        <v>8387</v>
      </c>
      <c r="G1748" s="3">
        <f>20.582*L1748</f>
        <v>61.746000000000002</v>
      </c>
      <c r="H1748" s="4">
        <v>41478</v>
      </c>
      <c r="I1748" s="3" t="s">
        <v>8389</v>
      </c>
      <c r="J1748" s="3" t="s">
        <v>8391</v>
      </c>
      <c r="K1748" s="3" t="s">
        <v>8393</v>
      </c>
      <c r="L1748" s="3">
        <v>3</v>
      </c>
      <c r="M1748" s="5" t="s">
        <v>8394</v>
      </c>
      <c r="N1748" s="5" t="s">
        <v>1746</v>
      </c>
      <c r="O1748" s="83" t="s">
        <v>8394</v>
      </c>
    </row>
    <row r="1749" spans="1:15" s="28" customFormat="1">
      <c r="A1749" s="61" t="s">
        <v>8521</v>
      </c>
      <c r="B1749" s="1" t="s">
        <v>1263</v>
      </c>
      <c r="C1749" s="1"/>
      <c r="D1749" s="2" t="s">
        <v>8405</v>
      </c>
      <c r="E1749" s="2" t="s">
        <v>54</v>
      </c>
      <c r="F1749" s="1" t="s">
        <v>8406</v>
      </c>
      <c r="G1749" s="3">
        <f>12.838*L1749</f>
        <v>38.513999999999996</v>
      </c>
      <c r="H1749" s="4">
        <v>41478</v>
      </c>
      <c r="I1749" s="3" t="s">
        <v>8407</v>
      </c>
      <c r="J1749" s="3" t="s">
        <v>8408</v>
      </c>
      <c r="K1749" s="3" t="s">
        <v>8393</v>
      </c>
      <c r="L1749" s="3">
        <v>3</v>
      </c>
      <c r="M1749" s="5" t="s">
        <v>8409</v>
      </c>
      <c r="N1749" s="5" t="s">
        <v>8410</v>
      </c>
      <c r="O1749" s="83" t="s">
        <v>8409</v>
      </c>
    </row>
    <row r="1750" spans="1:15">
      <c r="A1750" s="2" t="s">
        <v>8411</v>
      </c>
      <c r="B1750" s="1"/>
      <c r="C1750" s="1"/>
      <c r="D1750" s="2" t="s">
        <v>8412</v>
      </c>
      <c r="E1750" s="2" t="s">
        <v>54</v>
      </c>
      <c r="F1750" s="1" t="s">
        <v>8413</v>
      </c>
      <c r="G1750" s="3">
        <f>17.712*L1750</f>
        <v>141.696</v>
      </c>
      <c r="H1750" s="4">
        <v>41478</v>
      </c>
      <c r="I1750" s="3" t="s">
        <v>8953</v>
      </c>
      <c r="J1750" s="3" t="s">
        <v>8954</v>
      </c>
      <c r="K1750" s="3" t="s">
        <v>8393</v>
      </c>
      <c r="L1750" s="3">
        <v>8</v>
      </c>
      <c r="M1750" s="5" t="s">
        <v>8222</v>
      </c>
      <c r="N1750" s="5" t="s">
        <v>5117</v>
      </c>
      <c r="O1750" s="83" t="s">
        <v>8584</v>
      </c>
    </row>
    <row r="1751" spans="1:15" s="28" customFormat="1">
      <c r="A1751" s="61" t="s">
        <v>8415</v>
      </c>
      <c r="B1751" s="1" t="s">
        <v>1263</v>
      </c>
      <c r="C1751" s="1"/>
      <c r="D1751" s="2" t="s">
        <v>8416</v>
      </c>
      <c r="E1751" s="2" t="s">
        <v>54</v>
      </c>
      <c r="F1751" s="1" t="s">
        <v>8417</v>
      </c>
      <c r="G1751" s="3">
        <f>17.52*L1751</f>
        <v>17.52</v>
      </c>
      <c r="H1751" s="4">
        <v>41478</v>
      </c>
      <c r="I1751" s="3" t="s">
        <v>773</v>
      </c>
      <c r="J1751" s="3" t="s">
        <v>9307</v>
      </c>
      <c r="K1751" s="3" t="s">
        <v>8393</v>
      </c>
      <c r="L1751" s="3">
        <v>1</v>
      </c>
      <c r="M1751" s="5" t="s">
        <v>8418</v>
      </c>
      <c r="N1751" s="5" t="s">
        <v>4434</v>
      </c>
      <c r="O1751" s="85" t="s">
        <v>8771</v>
      </c>
    </row>
    <row r="1752" spans="1:15">
      <c r="A1752" s="61" t="s">
        <v>8422</v>
      </c>
      <c r="B1752" s="1" t="s">
        <v>1263</v>
      </c>
      <c r="C1752" s="1"/>
      <c r="D1752" s="2" t="s">
        <v>8419</v>
      </c>
      <c r="E1752" s="2" t="s">
        <v>54</v>
      </c>
      <c r="F1752" s="1" t="s">
        <v>8420</v>
      </c>
      <c r="G1752" s="3">
        <f>14.405*L1752</f>
        <v>43.214999999999996</v>
      </c>
      <c r="H1752" s="4">
        <v>41478</v>
      </c>
      <c r="I1752" s="3" t="s">
        <v>8438</v>
      </c>
      <c r="J1752" s="3" t="s">
        <v>8421</v>
      </c>
      <c r="K1752" s="3" t="s">
        <v>8393</v>
      </c>
      <c r="L1752" s="3">
        <v>3</v>
      </c>
      <c r="M1752" s="5" t="s">
        <v>8423</v>
      </c>
      <c r="N1752" s="5" t="s">
        <v>8424</v>
      </c>
      <c r="O1752" s="85" t="s">
        <v>8423</v>
      </c>
    </row>
    <row r="1753" spans="1:15">
      <c r="A1753" s="61" t="s">
        <v>8425</v>
      </c>
      <c r="B1753" s="1" t="s">
        <v>1263</v>
      </c>
      <c r="C1753" s="1"/>
      <c r="D1753" s="2" t="s">
        <v>8426</v>
      </c>
      <c r="E1753" s="2" t="s">
        <v>54</v>
      </c>
      <c r="F1753" s="1" t="s">
        <v>8427</v>
      </c>
      <c r="G1753" s="3">
        <f>17.498*L1753</f>
        <v>34.996000000000002</v>
      </c>
      <c r="H1753" s="4">
        <v>41478</v>
      </c>
      <c r="I1753" s="3" t="s">
        <v>8439</v>
      </c>
      <c r="J1753" s="3" t="s">
        <v>8428</v>
      </c>
      <c r="K1753" s="3" t="s">
        <v>8393</v>
      </c>
      <c r="L1753" s="3">
        <v>2</v>
      </c>
      <c r="M1753" s="5" t="s">
        <v>8429</v>
      </c>
      <c r="N1753" s="5" t="s">
        <v>3205</v>
      </c>
      <c r="O1753" s="85" t="s">
        <v>8429</v>
      </c>
    </row>
    <row r="1754" spans="1:15">
      <c r="A1754" s="61" t="s">
        <v>8430</v>
      </c>
      <c r="B1754" s="1" t="s">
        <v>1263</v>
      </c>
      <c r="C1754" s="1"/>
      <c r="D1754" s="2" t="s">
        <v>8431</v>
      </c>
      <c r="E1754" s="2" t="s">
        <v>54</v>
      </c>
      <c r="F1754" s="1" t="s">
        <v>8432</v>
      </c>
      <c r="G1754" s="3">
        <f>19.827*L1754</f>
        <v>39.654000000000003</v>
      </c>
      <c r="H1754" s="4">
        <v>41478</v>
      </c>
      <c r="I1754" s="3" t="s">
        <v>793</v>
      </c>
      <c r="J1754" s="3" t="s">
        <v>9372</v>
      </c>
      <c r="K1754" s="3" t="s">
        <v>8393</v>
      </c>
      <c r="L1754" s="3">
        <v>2</v>
      </c>
      <c r="M1754" s="5" t="s">
        <v>8433</v>
      </c>
      <c r="N1754" s="5" t="s">
        <v>2040</v>
      </c>
      <c r="O1754" s="85" t="s">
        <v>8433</v>
      </c>
    </row>
    <row r="1755" spans="1:15">
      <c r="A1755" s="61" t="s">
        <v>9681</v>
      </c>
      <c r="B1755" s="1" t="s">
        <v>8928</v>
      </c>
      <c r="C1755" s="1"/>
      <c r="D1755" s="2" t="s">
        <v>8435</v>
      </c>
      <c r="E1755" s="2" t="s">
        <v>54</v>
      </c>
      <c r="F1755" s="1" t="s">
        <v>9682</v>
      </c>
      <c r="G1755" s="3">
        <v>14.404999999999999</v>
      </c>
      <c r="H1755" s="4">
        <v>41478</v>
      </c>
      <c r="I1755" s="3" t="s">
        <v>1447</v>
      </c>
      <c r="J1755" s="3" t="s">
        <v>8436</v>
      </c>
      <c r="K1755" s="3" t="s">
        <v>8393</v>
      </c>
      <c r="L1755" s="3">
        <v>1</v>
      </c>
      <c r="M1755" s="5" t="s">
        <v>8437</v>
      </c>
      <c r="N1755" s="5" t="s">
        <v>4429</v>
      </c>
      <c r="O1755" s="85" t="s">
        <v>9680</v>
      </c>
    </row>
    <row r="1756" spans="1:15" s="28" customFormat="1">
      <c r="A1756" s="2" t="s">
        <v>8440</v>
      </c>
      <c r="B1756" s="1"/>
      <c r="C1756" s="1"/>
      <c r="D1756" s="2" t="s">
        <v>8441</v>
      </c>
      <c r="E1756" s="2" t="s">
        <v>54</v>
      </c>
      <c r="F1756" s="1" t="s">
        <v>8442</v>
      </c>
      <c r="G1756" s="3">
        <f>12.838*L1756</f>
        <v>154.05599999999998</v>
      </c>
      <c r="H1756" s="4">
        <v>41480</v>
      </c>
      <c r="I1756" s="3" t="s">
        <v>8444</v>
      </c>
      <c r="J1756" s="3" t="s">
        <v>8446</v>
      </c>
      <c r="K1756" s="3" t="s">
        <v>8447</v>
      </c>
      <c r="L1756" s="3">
        <v>12</v>
      </c>
      <c r="M1756" s="5" t="s">
        <v>7399</v>
      </c>
      <c r="N1756" s="5" t="s">
        <v>3391</v>
      </c>
      <c r="O1756" s="85" t="s">
        <v>8772</v>
      </c>
    </row>
    <row r="1757" spans="1:15">
      <c r="A1757" s="2" t="s">
        <v>8440</v>
      </c>
      <c r="B1757" s="1"/>
      <c r="C1757" s="1"/>
      <c r="D1757" s="2" t="s">
        <v>8441</v>
      </c>
      <c r="E1757" s="2" t="s">
        <v>54</v>
      </c>
      <c r="F1757" s="1" t="s">
        <v>8448</v>
      </c>
      <c r="G1757" s="3">
        <f>12.838*L1757</f>
        <v>154.05599999999998</v>
      </c>
      <c r="H1757" s="4">
        <v>41480</v>
      </c>
      <c r="I1757" s="3" t="s">
        <v>8444</v>
      </c>
      <c r="J1757" s="3" t="s">
        <v>8449</v>
      </c>
      <c r="K1757" s="3" t="s">
        <v>8447</v>
      </c>
      <c r="L1757" s="3">
        <v>12</v>
      </c>
      <c r="M1757" s="5" t="s">
        <v>8450</v>
      </c>
      <c r="N1757" s="5" t="s">
        <v>4761</v>
      </c>
      <c r="O1757" s="85" t="s">
        <v>8450</v>
      </c>
    </row>
    <row r="1758" spans="1:15">
      <c r="A1758" s="2" t="s">
        <v>8451</v>
      </c>
      <c r="B1758" s="1"/>
      <c r="C1758" s="1"/>
      <c r="D1758" s="2" t="s">
        <v>8452</v>
      </c>
      <c r="E1758" s="2" t="s">
        <v>54</v>
      </c>
      <c r="F1758" s="1" t="s">
        <v>8453</v>
      </c>
      <c r="G1758" s="3">
        <f>17.712*L1758</f>
        <v>159.40799999999999</v>
      </c>
      <c r="H1758" s="4">
        <v>41480</v>
      </c>
      <c r="I1758" s="3" t="s">
        <v>8454</v>
      </c>
      <c r="J1758" s="3" t="s">
        <v>8456</v>
      </c>
      <c r="K1758" s="3" t="s">
        <v>4743</v>
      </c>
      <c r="L1758" s="3">
        <v>9</v>
      </c>
      <c r="M1758" s="5" t="s">
        <v>8073</v>
      </c>
      <c r="N1758" s="5" t="s">
        <v>4916</v>
      </c>
      <c r="O1758" s="85" t="s">
        <v>8773</v>
      </c>
    </row>
    <row r="1759" spans="1:15">
      <c r="A1759" s="2" t="s">
        <v>8451</v>
      </c>
      <c r="B1759" s="1"/>
      <c r="C1759" s="1"/>
      <c r="D1759" s="2" t="s">
        <v>8452</v>
      </c>
      <c r="E1759" s="2" t="s">
        <v>54</v>
      </c>
      <c r="F1759" s="1" t="s">
        <v>8457</v>
      </c>
      <c r="G1759" s="3">
        <f>17.712*L1759</f>
        <v>159.40799999999999</v>
      </c>
      <c r="H1759" s="4">
        <v>41480</v>
      </c>
      <c r="I1759" s="3" t="s">
        <v>8454</v>
      </c>
      <c r="J1759" s="3" t="s">
        <v>8458</v>
      </c>
      <c r="K1759" s="3" t="s">
        <v>4743</v>
      </c>
      <c r="L1759" s="3">
        <v>9</v>
      </c>
      <c r="M1759" s="5" t="s">
        <v>8073</v>
      </c>
      <c r="N1759" s="5" t="s">
        <v>3395</v>
      </c>
      <c r="O1759" s="85" t="s">
        <v>8774</v>
      </c>
    </row>
    <row r="1760" spans="1:15" s="28" customFormat="1">
      <c r="A1760" s="2" t="s">
        <v>8451</v>
      </c>
      <c r="B1760" s="1"/>
      <c r="C1760" s="1"/>
      <c r="D1760" s="2" t="s">
        <v>8452</v>
      </c>
      <c r="E1760" s="2" t="s">
        <v>54</v>
      </c>
      <c r="F1760" s="1" t="s">
        <v>8459</v>
      </c>
      <c r="G1760" s="3">
        <f>17.712*L1760</f>
        <v>177.12</v>
      </c>
      <c r="H1760" s="4">
        <v>41480</v>
      </c>
      <c r="I1760" s="3" t="s">
        <v>8454</v>
      </c>
      <c r="J1760" s="3" t="s">
        <v>8461</v>
      </c>
      <c r="K1760" s="3" t="s">
        <v>4743</v>
      </c>
      <c r="L1760" s="3">
        <v>10</v>
      </c>
      <c r="M1760" s="5" t="s">
        <v>8463</v>
      </c>
      <c r="N1760" s="5" t="s">
        <v>8467</v>
      </c>
      <c r="O1760" s="85" t="s">
        <v>8463</v>
      </c>
    </row>
    <row r="1761" spans="1:15">
      <c r="A1761" s="2" t="s">
        <v>8451</v>
      </c>
      <c r="B1761" s="1"/>
      <c r="C1761" s="1"/>
      <c r="D1761" s="2" t="s">
        <v>8452</v>
      </c>
      <c r="E1761" s="2" t="s">
        <v>54</v>
      </c>
      <c r="F1761" s="1" t="s">
        <v>8460</v>
      </c>
      <c r="G1761" s="3">
        <f>17.712*L1761</f>
        <v>194.83199999999999</v>
      </c>
      <c r="H1761" s="4">
        <v>41480</v>
      </c>
      <c r="I1761" s="3" t="s">
        <v>8454</v>
      </c>
      <c r="J1761" s="3" t="s">
        <v>8462</v>
      </c>
      <c r="K1761" s="3" t="s">
        <v>4743</v>
      </c>
      <c r="L1761" s="3">
        <v>11</v>
      </c>
      <c r="M1761" s="5" t="s">
        <v>8463</v>
      </c>
      <c r="N1761" s="5" t="s">
        <v>8466</v>
      </c>
      <c r="O1761" s="85" t="s">
        <v>8775</v>
      </c>
    </row>
    <row r="1762" spans="1:15" s="28" customFormat="1">
      <c r="A1762" s="2" t="s">
        <v>8451</v>
      </c>
      <c r="B1762" s="1"/>
      <c r="C1762" s="1"/>
      <c r="D1762" s="2" t="s">
        <v>8452</v>
      </c>
      <c r="E1762" s="2" t="s">
        <v>54</v>
      </c>
      <c r="F1762" s="1" t="s">
        <v>8464</v>
      </c>
      <c r="G1762" s="3">
        <f>17.712*L1762</f>
        <v>106.27199999999999</v>
      </c>
      <c r="H1762" s="4">
        <v>41480</v>
      </c>
      <c r="I1762" s="3" t="s">
        <v>373</v>
      </c>
      <c r="J1762" s="3" t="s">
        <v>9096</v>
      </c>
      <c r="K1762" s="3" t="s">
        <v>4743</v>
      </c>
      <c r="L1762" s="3">
        <v>6</v>
      </c>
      <c r="M1762" s="5" t="s">
        <v>8465</v>
      </c>
      <c r="N1762" s="5" t="s">
        <v>4745</v>
      </c>
      <c r="O1762" s="85" t="s">
        <v>8465</v>
      </c>
    </row>
    <row r="1763" spans="1:15">
      <c r="A1763" s="2" t="s">
        <v>8498</v>
      </c>
      <c r="B1763" s="1"/>
      <c r="C1763" s="1"/>
      <c r="D1763" s="2" t="s">
        <v>8499</v>
      </c>
      <c r="E1763" s="2" t="s">
        <v>54</v>
      </c>
      <c r="F1763" s="1" t="s">
        <v>8500</v>
      </c>
      <c r="G1763" s="3">
        <f>18.708*L1763</f>
        <v>149.66399999999999</v>
      </c>
      <c r="H1763" s="4">
        <v>41480</v>
      </c>
      <c r="I1763" s="3" t="s">
        <v>2831</v>
      </c>
      <c r="J1763" s="3" t="s">
        <v>8519</v>
      </c>
      <c r="K1763" s="3" t="s">
        <v>4743</v>
      </c>
      <c r="L1763" s="3">
        <v>8</v>
      </c>
      <c r="M1763" s="5" t="s">
        <v>8502</v>
      </c>
      <c r="N1763" s="5" t="s">
        <v>509</v>
      </c>
      <c r="O1763" s="85" t="s">
        <v>8779</v>
      </c>
    </row>
    <row r="1764" spans="1:15">
      <c r="A1764" s="2" t="s">
        <v>8503</v>
      </c>
      <c r="B1764" s="1" t="s">
        <v>8508</v>
      </c>
      <c r="C1764" s="1"/>
      <c r="D1764" s="2" t="s">
        <v>8504</v>
      </c>
      <c r="E1764" s="2" t="s">
        <v>54</v>
      </c>
      <c r="F1764" s="1" t="s">
        <v>8505</v>
      </c>
      <c r="G1764" s="3">
        <f>29.101*L1764/2</f>
        <v>101.8535</v>
      </c>
      <c r="H1764" s="4">
        <v>41480</v>
      </c>
      <c r="I1764" s="3" t="s">
        <v>6555</v>
      </c>
      <c r="J1764" s="3" t="s">
        <v>9685</v>
      </c>
      <c r="K1764" s="3" t="s">
        <v>8092</v>
      </c>
      <c r="L1764" s="3">
        <v>7</v>
      </c>
      <c r="M1764" s="5" t="s">
        <v>8509</v>
      </c>
      <c r="N1764" s="5" t="s">
        <v>6051</v>
      </c>
      <c r="O1764" s="85" t="s">
        <v>8509</v>
      </c>
    </row>
    <row r="1765" spans="1:15">
      <c r="A1765" s="61" t="s">
        <v>8511</v>
      </c>
      <c r="B1765" s="1"/>
      <c r="C1765" s="1"/>
      <c r="D1765" s="2" t="s">
        <v>8512</v>
      </c>
      <c r="E1765" s="2" t="s">
        <v>54</v>
      </c>
      <c r="F1765" s="1" t="s">
        <v>8513</v>
      </c>
      <c r="G1765" s="3">
        <f>17.52*L1765</f>
        <v>52.56</v>
      </c>
      <c r="H1765" s="4">
        <v>41480</v>
      </c>
      <c r="I1765" s="3" t="s">
        <v>8514</v>
      </c>
      <c r="J1765" s="3" t="s">
        <v>8515</v>
      </c>
      <c r="K1765" s="3" t="s">
        <v>8092</v>
      </c>
      <c r="L1765" s="3">
        <v>3</v>
      </c>
      <c r="M1765" s="5" t="s">
        <v>8516</v>
      </c>
      <c r="N1765" s="5" t="s">
        <v>8517</v>
      </c>
      <c r="O1765" s="85" t="s">
        <v>8516</v>
      </c>
    </row>
    <row r="1766" spans="1:15" s="28" customFormat="1">
      <c r="A1766" s="2" t="s">
        <v>8498</v>
      </c>
      <c r="B1766" s="1"/>
      <c r="C1766" s="1"/>
      <c r="D1766" s="2" t="s">
        <v>8499</v>
      </c>
      <c r="E1766" s="2" t="s">
        <v>54</v>
      </c>
      <c r="F1766" s="1" t="s">
        <v>8518</v>
      </c>
      <c r="G1766" s="3">
        <f>18.708*L1766</f>
        <v>149.66399999999999</v>
      </c>
      <c r="H1766" s="4">
        <v>41480</v>
      </c>
      <c r="I1766" s="3" t="s">
        <v>8893</v>
      </c>
      <c r="J1766" s="3" t="s">
        <v>8894</v>
      </c>
      <c r="K1766" s="3" t="s">
        <v>4743</v>
      </c>
      <c r="L1766" s="3">
        <v>8</v>
      </c>
      <c r="M1766" s="5" t="s">
        <v>8520</v>
      </c>
      <c r="N1766" s="5" t="s">
        <v>5526</v>
      </c>
      <c r="O1766" s="85" t="s">
        <v>8520</v>
      </c>
    </row>
    <row r="1767" spans="1:15">
      <c r="A1767" s="2" t="s">
        <v>3145</v>
      </c>
      <c r="B1767" s="1"/>
      <c r="C1767" s="1"/>
      <c r="D1767" s="2" t="s">
        <v>8586</v>
      </c>
      <c r="E1767" s="2" t="s">
        <v>54</v>
      </c>
      <c r="F1767" s="1" t="s">
        <v>8587</v>
      </c>
      <c r="G1767" s="3">
        <f>17.498*L1767</f>
        <v>87.490000000000009</v>
      </c>
      <c r="H1767" s="4">
        <v>41485</v>
      </c>
      <c r="I1767" s="3" t="s">
        <v>8588</v>
      </c>
      <c r="J1767" s="3" t="s">
        <v>8590</v>
      </c>
      <c r="K1767" s="3" t="s">
        <v>1</v>
      </c>
      <c r="L1767" s="3">
        <v>5</v>
      </c>
      <c r="M1767" s="5" t="s">
        <v>8592</v>
      </c>
      <c r="N1767" s="5" t="s">
        <v>1955</v>
      </c>
      <c r="O1767" s="85" t="s">
        <v>8592</v>
      </c>
    </row>
    <row r="1768" spans="1:15">
      <c r="A1768" s="2" t="s">
        <v>3145</v>
      </c>
      <c r="B1768" s="1"/>
      <c r="C1768" s="1"/>
      <c r="D1768" s="2" t="s">
        <v>8586</v>
      </c>
      <c r="E1768" s="2" t="s">
        <v>54</v>
      </c>
      <c r="F1768" s="1" t="s">
        <v>8591</v>
      </c>
      <c r="G1768" s="3">
        <f>17.498*L1768</f>
        <v>69.992000000000004</v>
      </c>
      <c r="H1768" s="4">
        <v>41485</v>
      </c>
      <c r="I1768" s="3" t="s">
        <v>773</v>
      </c>
      <c r="J1768" s="3" t="s">
        <v>8873</v>
      </c>
      <c r="K1768" s="3" t="s">
        <v>1</v>
      </c>
      <c r="L1768" s="3">
        <v>4</v>
      </c>
      <c r="M1768" s="5" t="s">
        <v>8544</v>
      </c>
      <c r="N1768" s="5" t="s">
        <v>3182</v>
      </c>
      <c r="O1768" s="85" t="s">
        <v>8780</v>
      </c>
    </row>
    <row r="1769" spans="1:15">
      <c r="A1769" s="2" t="s">
        <v>8593</v>
      </c>
      <c r="B1769" s="1"/>
      <c r="C1769" s="1"/>
      <c r="D1769" s="2" t="s">
        <v>8594</v>
      </c>
      <c r="E1769" s="2" t="s">
        <v>54</v>
      </c>
      <c r="F1769" s="1" t="s">
        <v>8595</v>
      </c>
      <c r="G1769" s="3">
        <f>18.708*L1769</f>
        <v>187.07999999999998</v>
      </c>
      <c r="H1769" s="4">
        <v>41485</v>
      </c>
      <c r="I1769" s="3" t="s">
        <v>8596</v>
      </c>
      <c r="J1769" s="3" t="s">
        <v>8598</v>
      </c>
      <c r="K1769" s="3" t="s">
        <v>1</v>
      </c>
      <c r="L1769" s="3">
        <v>10</v>
      </c>
      <c r="M1769" s="5" t="s">
        <v>8599</v>
      </c>
      <c r="N1769" s="5" t="s">
        <v>4695</v>
      </c>
      <c r="O1769" s="85" t="s">
        <v>8781</v>
      </c>
    </row>
    <row r="1770" spans="1:15">
      <c r="A1770" s="2" t="s">
        <v>8593</v>
      </c>
      <c r="B1770" s="1"/>
      <c r="C1770" s="1"/>
      <c r="D1770" s="2" t="s">
        <v>8594</v>
      </c>
      <c r="E1770" s="2" t="s">
        <v>54</v>
      </c>
      <c r="F1770" s="1" t="s">
        <v>8600</v>
      </c>
      <c r="G1770" s="3">
        <f>18.708*L1770</f>
        <v>187.07999999999998</v>
      </c>
      <c r="H1770" s="4">
        <v>41485</v>
      </c>
      <c r="I1770" s="3" t="s">
        <v>8596</v>
      </c>
      <c r="J1770" s="3" t="s">
        <v>8602</v>
      </c>
      <c r="K1770" s="3" t="s">
        <v>1</v>
      </c>
      <c r="L1770" s="3">
        <v>10</v>
      </c>
      <c r="M1770" s="5" t="s">
        <v>8603</v>
      </c>
      <c r="N1770" s="5" t="s">
        <v>4695</v>
      </c>
      <c r="O1770" s="85" t="s">
        <v>8603</v>
      </c>
    </row>
    <row r="1771" spans="1:15" s="28" customFormat="1">
      <c r="A1771" s="2" t="s">
        <v>8593</v>
      </c>
      <c r="B1771" s="1"/>
      <c r="C1771" s="1"/>
      <c r="D1771" s="2" t="s">
        <v>8594</v>
      </c>
      <c r="E1771" s="2" t="s">
        <v>54</v>
      </c>
      <c r="F1771" s="1" t="s">
        <v>8601</v>
      </c>
      <c r="G1771" s="3">
        <f>18.708*L1771</f>
        <v>187.07999999999998</v>
      </c>
      <c r="H1771" s="4">
        <v>41485</v>
      </c>
      <c r="I1771" s="3" t="s">
        <v>295</v>
      </c>
      <c r="J1771" s="3" t="s">
        <v>9079</v>
      </c>
      <c r="K1771" s="3" t="s">
        <v>1</v>
      </c>
      <c r="L1771" s="3">
        <v>10</v>
      </c>
      <c r="M1771" s="5" t="s">
        <v>8603</v>
      </c>
      <c r="N1771" s="5" t="s">
        <v>2474</v>
      </c>
      <c r="O1771" s="85" t="s">
        <v>8782</v>
      </c>
    </row>
    <row r="1772" spans="1:15" s="28" customFormat="1">
      <c r="A1772" s="2" t="s">
        <v>8604</v>
      </c>
      <c r="B1772" s="1"/>
      <c r="C1772" s="1" t="s">
        <v>8606</v>
      </c>
      <c r="D1772" s="2" t="s">
        <v>8594</v>
      </c>
      <c r="E1772" s="2" t="s">
        <v>54</v>
      </c>
      <c r="F1772" s="1" t="s">
        <v>8605</v>
      </c>
      <c r="G1772" s="3">
        <f>18.708*L1772</f>
        <v>93.539999999999992</v>
      </c>
      <c r="H1772" s="4">
        <v>41485</v>
      </c>
      <c r="I1772" s="3" t="s">
        <v>8105</v>
      </c>
      <c r="J1772" s="3" t="s">
        <v>8607</v>
      </c>
      <c r="K1772" s="3" t="s">
        <v>1</v>
      </c>
      <c r="L1772" s="3">
        <v>5</v>
      </c>
      <c r="M1772" s="5" t="s">
        <v>8603</v>
      </c>
      <c r="N1772" s="5" t="s">
        <v>1955</v>
      </c>
      <c r="O1772" s="85" t="s">
        <v>8783</v>
      </c>
    </row>
    <row r="1773" spans="1:15" s="28" customFormat="1">
      <c r="A1773" s="2" t="s">
        <v>8604</v>
      </c>
      <c r="B1773" s="1"/>
      <c r="C1773" s="1" t="s">
        <v>8606</v>
      </c>
      <c r="D1773" s="2" t="s">
        <v>8594</v>
      </c>
      <c r="E1773" s="2" t="s">
        <v>54</v>
      </c>
      <c r="F1773" s="1" t="s">
        <v>8608</v>
      </c>
      <c r="G1773" s="3">
        <f>18.708*L1773</f>
        <v>56.123999999999995</v>
      </c>
      <c r="H1773" s="4">
        <v>41485</v>
      </c>
      <c r="I1773" s="3" t="s">
        <v>8105</v>
      </c>
      <c r="J1773" s="3" t="s">
        <v>8609</v>
      </c>
      <c r="K1773" s="3" t="s">
        <v>1</v>
      </c>
      <c r="L1773" s="3">
        <v>3</v>
      </c>
      <c r="M1773" s="5" t="s">
        <v>8610</v>
      </c>
      <c r="N1773" s="5" t="s">
        <v>1746</v>
      </c>
      <c r="O1773" s="85" t="s">
        <v>8610</v>
      </c>
    </row>
    <row r="1774" spans="1:15">
      <c r="A1774" s="61" t="s">
        <v>8611</v>
      </c>
      <c r="B1774" s="1"/>
      <c r="C1774" s="1"/>
      <c r="D1774" s="2" t="s">
        <v>8612</v>
      </c>
      <c r="E1774" s="2" t="s">
        <v>54</v>
      </c>
      <c r="F1774" s="1" t="s">
        <v>8613</v>
      </c>
      <c r="G1774" s="3">
        <f>17.52*L1774</f>
        <v>35.04</v>
      </c>
      <c r="H1774" s="4">
        <v>41485</v>
      </c>
      <c r="I1774" s="3" t="s">
        <v>8588</v>
      </c>
      <c r="J1774" s="3" t="s">
        <v>8615</v>
      </c>
      <c r="K1774" s="3" t="s">
        <v>1</v>
      </c>
      <c r="L1774" s="3">
        <v>2</v>
      </c>
      <c r="M1774" s="5" t="s">
        <v>8616</v>
      </c>
      <c r="N1774" s="5" t="s">
        <v>8617</v>
      </c>
      <c r="O1774" s="85" t="s">
        <v>8616</v>
      </c>
    </row>
    <row r="1775" spans="1:15" s="28" customFormat="1">
      <c r="A1775" s="2" t="s">
        <v>521</v>
      </c>
      <c r="B1775" s="1"/>
      <c r="C1775" s="1"/>
      <c r="D1775" s="2" t="s">
        <v>8618</v>
      </c>
      <c r="E1775" s="2" t="s">
        <v>54</v>
      </c>
      <c r="F1775" s="1" t="s">
        <v>8619</v>
      </c>
      <c r="G1775" s="3">
        <f>17.52*L1775</f>
        <v>87.6</v>
      </c>
      <c r="H1775" s="4">
        <v>41485</v>
      </c>
      <c r="I1775" s="3" t="s">
        <v>5021</v>
      </c>
      <c r="J1775" s="3" t="s">
        <v>10297</v>
      </c>
      <c r="K1775" s="3" t="s">
        <v>1</v>
      </c>
      <c r="L1775" s="3">
        <v>5</v>
      </c>
      <c r="M1775" s="5" t="s">
        <v>8314</v>
      </c>
      <c r="N1775" s="5" t="s">
        <v>501</v>
      </c>
      <c r="O1775" s="85" t="s">
        <v>8784</v>
      </c>
    </row>
    <row r="1776" spans="1:15" s="28" customFormat="1">
      <c r="A1776" s="2" t="s">
        <v>521</v>
      </c>
      <c r="B1776" s="1"/>
      <c r="C1776" s="1"/>
      <c r="D1776" s="2" t="s">
        <v>8618</v>
      </c>
      <c r="E1776" s="2" t="s">
        <v>54</v>
      </c>
      <c r="F1776" s="1" t="s">
        <v>8621</v>
      </c>
      <c r="G1776" s="3">
        <f>17.52*L1776</f>
        <v>175.2</v>
      </c>
      <c r="H1776" s="4">
        <v>41485</v>
      </c>
      <c r="I1776" s="3" t="s">
        <v>8883</v>
      </c>
      <c r="J1776" s="3" t="s">
        <v>8884</v>
      </c>
      <c r="K1776" s="3" t="s">
        <v>1</v>
      </c>
      <c r="L1776" s="3">
        <v>10</v>
      </c>
      <c r="M1776" s="5" t="s">
        <v>8622</v>
      </c>
      <c r="N1776" s="5" t="s">
        <v>4695</v>
      </c>
      <c r="O1776" s="85" t="s">
        <v>8622</v>
      </c>
    </row>
    <row r="1777" spans="1:15" s="28" customFormat="1">
      <c r="A1777" s="2" t="s">
        <v>8623</v>
      </c>
      <c r="B1777" s="1"/>
      <c r="C1777" s="1"/>
      <c r="D1777" s="2" t="s">
        <v>8624</v>
      </c>
      <c r="E1777" s="2" t="s">
        <v>54</v>
      </c>
      <c r="F1777" s="1" t="s">
        <v>8625</v>
      </c>
      <c r="G1777" s="3">
        <f>17.52*L1777</f>
        <v>140.16</v>
      </c>
      <c r="H1777" s="4">
        <v>41485</v>
      </c>
      <c r="I1777" s="3" t="s">
        <v>8588</v>
      </c>
      <c r="J1777" s="3" t="s">
        <v>8627</v>
      </c>
      <c r="K1777" s="3" t="s">
        <v>1</v>
      </c>
      <c r="L1777" s="3">
        <v>8</v>
      </c>
      <c r="M1777" s="5" t="s">
        <v>7412</v>
      </c>
      <c r="N1777" s="5" t="s">
        <v>5117</v>
      </c>
      <c r="O1777" s="85" t="s">
        <v>8785</v>
      </c>
    </row>
    <row r="1778" spans="1:15" s="28" customFormat="1">
      <c r="A1778" s="2" t="s">
        <v>8623</v>
      </c>
      <c r="B1778" s="1"/>
      <c r="C1778" s="1"/>
      <c r="D1778" s="2" t="s">
        <v>8624</v>
      </c>
      <c r="E1778" s="2" t="s">
        <v>54</v>
      </c>
      <c r="F1778" s="1" t="s">
        <v>8628</v>
      </c>
      <c r="G1778" s="3">
        <f>17.52*L1778</f>
        <v>157.68</v>
      </c>
      <c r="H1778" s="4">
        <v>41485</v>
      </c>
      <c r="I1778" s="3" t="s">
        <v>9031</v>
      </c>
      <c r="J1778" s="3" t="s">
        <v>9032</v>
      </c>
      <c r="K1778" s="3" t="s">
        <v>1</v>
      </c>
      <c r="L1778" s="3">
        <v>9</v>
      </c>
      <c r="M1778" s="5" t="s">
        <v>8629</v>
      </c>
      <c r="N1778" s="5" t="s">
        <v>2028</v>
      </c>
      <c r="O1778" s="85" t="s">
        <v>8629</v>
      </c>
    </row>
    <row r="1779" spans="1:15" s="28" customFormat="1">
      <c r="A1779" s="2" t="s">
        <v>8630</v>
      </c>
      <c r="B1779" s="1"/>
      <c r="C1779" s="1"/>
      <c r="D1779" s="2" t="s">
        <v>8631</v>
      </c>
      <c r="E1779" s="2" t="s">
        <v>54</v>
      </c>
      <c r="F1779" s="1" t="s">
        <v>8632</v>
      </c>
      <c r="G1779" s="3">
        <f>18.708*L1779</f>
        <v>224.49599999999998</v>
      </c>
      <c r="H1779" s="4">
        <v>41485</v>
      </c>
      <c r="I1779" s="3" t="s">
        <v>373</v>
      </c>
      <c r="J1779" s="3" t="s">
        <v>8633</v>
      </c>
      <c r="K1779" s="3" t="s">
        <v>1</v>
      </c>
      <c r="L1779" s="3">
        <v>12</v>
      </c>
      <c r="M1779" s="5" t="s">
        <v>8635</v>
      </c>
      <c r="N1779" s="5" t="s">
        <v>4761</v>
      </c>
      <c r="O1779" s="85" t="s">
        <v>8635</v>
      </c>
    </row>
    <row r="1780" spans="1:15" s="28" customFormat="1">
      <c r="A1780" s="2" t="s">
        <v>8630</v>
      </c>
      <c r="B1780" s="1"/>
      <c r="C1780" s="1"/>
      <c r="D1780" s="2" t="s">
        <v>8631</v>
      </c>
      <c r="E1780" s="2" t="s">
        <v>54</v>
      </c>
      <c r="F1780" s="1" t="s">
        <v>8634</v>
      </c>
      <c r="G1780" s="3">
        <f>18.708*L1780</f>
        <v>243.20399999999998</v>
      </c>
      <c r="H1780" s="4">
        <v>41485</v>
      </c>
      <c r="I1780" s="3" t="s">
        <v>373</v>
      </c>
      <c r="J1780" s="3" t="s">
        <v>9177</v>
      </c>
      <c r="K1780" s="3" t="s">
        <v>1</v>
      </c>
      <c r="L1780" s="3">
        <v>13</v>
      </c>
      <c r="M1780" s="5" t="s">
        <v>8635</v>
      </c>
      <c r="N1780" s="5" t="s">
        <v>4757</v>
      </c>
      <c r="O1780" s="85" t="s">
        <v>8786</v>
      </c>
    </row>
    <row r="1781" spans="1:15">
      <c r="A1781" s="61" t="s">
        <v>8434</v>
      </c>
      <c r="B1781" s="1" t="s">
        <v>10581</v>
      </c>
      <c r="C1781" s="1"/>
      <c r="D1781" s="2" t="s">
        <v>8435</v>
      </c>
      <c r="E1781" s="2" t="s">
        <v>54</v>
      </c>
      <c r="F1781" s="1" t="s">
        <v>8640</v>
      </c>
      <c r="G1781" s="3">
        <v>11.404999999999999</v>
      </c>
      <c r="H1781" s="4">
        <v>41486</v>
      </c>
      <c r="I1781" s="3" t="s">
        <v>373</v>
      </c>
      <c r="J1781" s="3" t="s">
        <v>8642</v>
      </c>
      <c r="K1781" s="3" t="s">
        <v>257</v>
      </c>
      <c r="L1781" s="3">
        <v>0.8</v>
      </c>
      <c r="M1781" s="5" t="s">
        <v>8437</v>
      </c>
      <c r="N1781" s="5" t="s">
        <v>8641</v>
      </c>
      <c r="O1781" s="85" t="s">
        <v>8787</v>
      </c>
    </row>
    <row r="1782" spans="1:15" s="28" customFormat="1">
      <c r="A1782" s="2" t="s">
        <v>8643</v>
      </c>
      <c r="B1782" s="1"/>
      <c r="C1782" s="1"/>
      <c r="D1782" s="2" t="s">
        <v>8646</v>
      </c>
      <c r="E1782" s="2" t="s">
        <v>54</v>
      </c>
      <c r="F1782" s="1" t="s">
        <v>8644</v>
      </c>
      <c r="G1782" s="3">
        <v>119.708</v>
      </c>
      <c r="H1782" s="4">
        <v>41487</v>
      </c>
      <c r="I1782" s="3" t="s">
        <v>8688</v>
      </c>
      <c r="J1782" s="3" t="s">
        <v>8649</v>
      </c>
      <c r="K1782" s="3" t="s">
        <v>8651</v>
      </c>
      <c r="L1782" s="3" t="s">
        <v>8652</v>
      </c>
      <c r="M1782" s="5" t="s">
        <v>8653</v>
      </c>
      <c r="N1782" s="5" t="s">
        <v>8654</v>
      </c>
      <c r="O1782" s="85" t="s">
        <v>8788</v>
      </c>
    </row>
    <row r="1783" spans="1:15" s="28" customFormat="1">
      <c r="A1783" s="2" t="s">
        <v>8643</v>
      </c>
      <c r="B1783" s="1"/>
      <c r="C1783" s="1"/>
      <c r="D1783" s="2" t="s">
        <v>8646</v>
      </c>
      <c r="E1783" s="2" t="s">
        <v>54</v>
      </c>
      <c r="F1783" s="1" t="s">
        <v>8655</v>
      </c>
      <c r="G1783" s="3">
        <v>86.519000000000005</v>
      </c>
      <c r="H1783" s="4">
        <v>41487</v>
      </c>
      <c r="I1783" s="3" t="s">
        <v>8688</v>
      </c>
      <c r="J1783" s="3" t="s">
        <v>8656</v>
      </c>
      <c r="K1783" s="3" t="s">
        <v>8651</v>
      </c>
      <c r="L1783" s="3" t="s">
        <v>8657</v>
      </c>
      <c r="M1783" s="5" t="s">
        <v>8658</v>
      </c>
      <c r="N1783" s="5" t="s">
        <v>8659</v>
      </c>
      <c r="O1783" s="85" t="s">
        <v>8789</v>
      </c>
    </row>
    <row r="1784" spans="1:15">
      <c r="A1784" s="2" t="s">
        <v>8643</v>
      </c>
      <c r="B1784" s="1"/>
      <c r="C1784" s="1"/>
      <c r="D1784" s="2" t="s">
        <v>8646</v>
      </c>
      <c r="E1784" s="2" t="s">
        <v>54</v>
      </c>
      <c r="F1784" s="1" t="s">
        <v>8660</v>
      </c>
      <c r="G1784" s="3">
        <v>86.364999999999995</v>
      </c>
      <c r="H1784" s="4">
        <v>41487</v>
      </c>
      <c r="I1784" s="3" t="s">
        <v>9222</v>
      </c>
      <c r="J1784" s="3" t="s">
        <v>8661</v>
      </c>
      <c r="K1784" s="3" t="s">
        <v>8651</v>
      </c>
      <c r="L1784" s="3" t="s">
        <v>8657</v>
      </c>
      <c r="M1784" s="5" t="s">
        <v>8662</v>
      </c>
      <c r="N1784" s="5" t="s">
        <v>8663</v>
      </c>
      <c r="O1784" s="85" t="s">
        <v>8790</v>
      </c>
    </row>
    <row r="1785" spans="1:15">
      <c r="A1785" s="77" t="s">
        <v>8671</v>
      </c>
      <c r="B1785" s="8" t="s">
        <v>8928</v>
      </c>
      <c r="C1785" s="8"/>
      <c r="D1785" s="8" t="s">
        <v>8672</v>
      </c>
      <c r="E1785" s="8" t="s">
        <v>3635</v>
      </c>
      <c r="F1785" s="1" t="s">
        <v>8676</v>
      </c>
      <c r="G1785" s="10">
        <v>28.001999999999999</v>
      </c>
      <c r="H1785" s="11">
        <v>41487</v>
      </c>
      <c r="I1785" s="10" t="s">
        <v>8666</v>
      </c>
      <c r="J1785" s="10" t="s">
        <v>8673</v>
      </c>
      <c r="K1785" s="10" t="s">
        <v>8668</v>
      </c>
      <c r="L1785" s="10">
        <v>1</v>
      </c>
      <c r="M1785" s="12" t="s">
        <v>8694</v>
      </c>
      <c r="N1785" s="12" t="s">
        <v>8674</v>
      </c>
      <c r="O1785" s="87" t="s">
        <v>8792</v>
      </c>
    </row>
    <row r="1786" spans="1:15" s="28" customFormat="1">
      <c r="A1786" s="2" t="s">
        <v>8684</v>
      </c>
      <c r="B1786" s="1"/>
      <c r="C1786" s="1"/>
      <c r="D1786" s="2" t="s">
        <v>53</v>
      </c>
      <c r="E1786" s="2" t="s">
        <v>54</v>
      </c>
      <c r="F1786" s="1" t="s">
        <v>8682</v>
      </c>
      <c r="G1786" s="3">
        <v>206.15100000000001</v>
      </c>
      <c r="H1786" s="4">
        <v>41488</v>
      </c>
      <c r="I1786" s="3" t="s">
        <v>4120</v>
      </c>
      <c r="J1786" s="3" t="s">
        <v>8677</v>
      </c>
      <c r="K1786" s="3" t="s">
        <v>57</v>
      </c>
      <c r="L1786" s="3" t="s">
        <v>62</v>
      </c>
      <c r="M1786" s="5" t="s">
        <v>8683</v>
      </c>
      <c r="N1786" s="5" t="s">
        <v>1367</v>
      </c>
      <c r="O1786" s="85" t="s">
        <v>8793</v>
      </c>
    </row>
    <row r="1787" spans="1:15" s="28" customFormat="1">
      <c r="A1787" s="2" t="s">
        <v>8684</v>
      </c>
      <c r="B1787" s="1"/>
      <c r="C1787" s="1"/>
      <c r="D1787" s="2" t="s">
        <v>53</v>
      </c>
      <c r="E1787" s="2" t="s">
        <v>54</v>
      </c>
      <c r="F1787" s="1" t="s">
        <v>8678</v>
      </c>
      <c r="G1787" s="3">
        <v>207.37</v>
      </c>
      <c r="H1787" s="4">
        <v>41488</v>
      </c>
      <c r="I1787" s="3" t="s">
        <v>8688</v>
      </c>
      <c r="J1787" s="3" t="s">
        <v>8679</v>
      </c>
      <c r="K1787" s="3" t="s">
        <v>57</v>
      </c>
      <c r="L1787" s="3" t="s">
        <v>62</v>
      </c>
      <c r="M1787" s="5" t="s">
        <v>8685</v>
      </c>
      <c r="N1787" s="5" t="s">
        <v>68</v>
      </c>
      <c r="O1787" s="85" t="s">
        <v>8794</v>
      </c>
    </row>
    <row r="1788" spans="1:15">
      <c r="A1788" s="2" t="s">
        <v>69</v>
      </c>
      <c r="B1788" s="1"/>
      <c r="C1788" s="1"/>
      <c r="D1788" s="2" t="s">
        <v>53</v>
      </c>
      <c r="E1788" s="2" t="s">
        <v>54</v>
      </c>
      <c r="F1788" s="1" t="s">
        <v>8687</v>
      </c>
      <c r="G1788" s="3">
        <v>223.691</v>
      </c>
      <c r="H1788" s="4">
        <v>41488</v>
      </c>
      <c r="I1788" s="3" t="s">
        <v>8688</v>
      </c>
      <c r="J1788" s="3" t="s">
        <v>8680</v>
      </c>
      <c r="K1788" s="3" t="s">
        <v>57</v>
      </c>
      <c r="L1788" s="3" t="s">
        <v>63</v>
      </c>
      <c r="M1788" s="5" t="s">
        <v>8686</v>
      </c>
      <c r="N1788" s="5" t="s">
        <v>8691</v>
      </c>
      <c r="O1788" s="85" t="s">
        <v>8795</v>
      </c>
    </row>
    <row r="1789" spans="1:15">
      <c r="A1789" s="2" t="s">
        <v>69</v>
      </c>
      <c r="B1789" s="1"/>
      <c r="C1789" s="1"/>
      <c r="D1789" s="2" t="s">
        <v>53</v>
      </c>
      <c r="E1789" s="2" t="s">
        <v>54</v>
      </c>
      <c r="F1789" s="1" t="s">
        <v>8692</v>
      </c>
      <c r="G1789" s="3">
        <v>206.83199999999999</v>
      </c>
      <c r="H1789" s="4">
        <v>41488</v>
      </c>
      <c r="I1789" s="3" t="s">
        <v>8688</v>
      </c>
      <c r="J1789" s="3" t="s">
        <v>8681</v>
      </c>
      <c r="K1789" s="3" t="s">
        <v>57</v>
      </c>
      <c r="L1789" s="3" t="s">
        <v>62</v>
      </c>
      <c r="M1789" s="5" t="s">
        <v>8689</v>
      </c>
      <c r="N1789" s="5" t="s">
        <v>68</v>
      </c>
      <c r="O1789" s="85" t="s">
        <v>8796</v>
      </c>
    </row>
    <row r="1790" spans="1:15" s="28" customFormat="1">
      <c r="A1790" s="2" t="s">
        <v>8684</v>
      </c>
      <c r="B1790" s="1"/>
      <c r="C1790" s="1"/>
      <c r="D1790" s="2" t="s">
        <v>53</v>
      </c>
      <c r="E1790" s="2" t="s">
        <v>54</v>
      </c>
      <c r="F1790" s="1" t="s">
        <v>8693</v>
      </c>
      <c r="G1790" s="3">
        <v>224.00399999999999</v>
      </c>
      <c r="H1790" s="4">
        <v>41488</v>
      </c>
      <c r="I1790" s="3" t="s">
        <v>4120</v>
      </c>
      <c r="J1790" s="3" t="s">
        <v>8740</v>
      </c>
      <c r="K1790" s="3" t="s">
        <v>57</v>
      </c>
      <c r="L1790" s="3" t="s">
        <v>63</v>
      </c>
      <c r="M1790" s="5" t="s">
        <v>8690</v>
      </c>
      <c r="N1790" s="5" t="s">
        <v>7349</v>
      </c>
      <c r="O1790" s="85" t="s">
        <v>8797</v>
      </c>
    </row>
    <row r="1791" spans="1:15" s="28" customFormat="1">
      <c r="A1791" s="2" t="s">
        <v>4899</v>
      </c>
      <c r="B1791" s="29" t="s">
        <v>8709</v>
      </c>
      <c r="C1791" s="1"/>
      <c r="D1791" s="2" t="s">
        <v>8707</v>
      </c>
      <c r="E1791" s="2" t="s">
        <v>8702</v>
      </c>
      <c r="F1791" s="1" t="s">
        <v>9713</v>
      </c>
      <c r="G1791" s="3">
        <f>17.52*L1791</f>
        <v>17.52</v>
      </c>
      <c r="H1791" s="4">
        <v>41493</v>
      </c>
      <c r="I1791" s="3" t="s">
        <v>4674</v>
      </c>
      <c r="J1791" s="3" t="s">
        <v>8710</v>
      </c>
      <c r="K1791" s="3" t="s">
        <v>8712</v>
      </c>
      <c r="L1791" s="3">
        <v>1</v>
      </c>
      <c r="M1791" s="5" t="s">
        <v>9667</v>
      </c>
      <c r="N1791" s="5" t="s">
        <v>8714</v>
      </c>
      <c r="O1791" s="85" t="s">
        <v>8713</v>
      </c>
    </row>
    <row r="1792" spans="1:15" s="28" customFormat="1">
      <c r="A1792" s="2" t="s">
        <v>8717</v>
      </c>
      <c r="B1792" s="1"/>
      <c r="C1792" s="1"/>
      <c r="D1792" s="2" t="s">
        <v>8718</v>
      </c>
      <c r="E1792" s="2" t="s">
        <v>8719</v>
      </c>
      <c r="F1792" s="1" t="s">
        <v>8801</v>
      </c>
      <c r="G1792" s="3">
        <f>17.498*L1792</f>
        <v>209.976</v>
      </c>
      <c r="H1792" s="4">
        <v>41493</v>
      </c>
      <c r="I1792" s="3" t="s">
        <v>2747</v>
      </c>
      <c r="J1792" s="3" t="s">
        <v>8723</v>
      </c>
      <c r="K1792" s="3" t="s">
        <v>1</v>
      </c>
      <c r="L1792" s="3">
        <v>12</v>
      </c>
      <c r="M1792" s="5" t="s">
        <v>8726</v>
      </c>
      <c r="N1792" s="5" t="s">
        <v>4761</v>
      </c>
      <c r="O1792" s="85" t="s">
        <v>8726</v>
      </c>
    </row>
    <row r="1793" spans="1:15" s="28" customFormat="1">
      <c r="A1793" s="2" t="s">
        <v>8728</v>
      </c>
      <c r="B1793" s="1"/>
      <c r="C1793" s="1"/>
      <c r="D1793" s="2" t="s">
        <v>8718</v>
      </c>
      <c r="E1793" s="2" t="s">
        <v>8719</v>
      </c>
      <c r="F1793" s="1" t="s">
        <v>8720</v>
      </c>
      <c r="G1793" s="3">
        <f>17.498*L1793</f>
        <v>227.47400000000002</v>
      </c>
      <c r="H1793" s="4">
        <v>41493</v>
      </c>
      <c r="I1793" s="3" t="s">
        <v>2747</v>
      </c>
      <c r="J1793" s="3" t="s">
        <v>8724</v>
      </c>
      <c r="K1793" s="3" t="s">
        <v>1</v>
      </c>
      <c r="L1793" s="3">
        <v>13</v>
      </c>
      <c r="M1793" s="5" t="s">
        <v>8726</v>
      </c>
      <c r="N1793" s="5" t="s">
        <v>4757</v>
      </c>
      <c r="O1793" s="85" t="s">
        <v>8969</v>
      </c>
    </row>
    <row r="1794" spans="1:15">
      <c r="A1794" s="2" t="s">
        <v>8717</v>
      </c>
      <c r="B1794" s="1"/>
      <c r="C1794" s="1"/>
      <c r="D1794" s="2" t="s">
        <v>8718</v>
      </c>
      <c r="E1794" s="2" t="s">
        <v>8719</v>
      </c>
      <c r="F1794" s="1" t="s">
        <v>8721</v>
      </c>
      <c r="G1794" s="3">
        <f>17.498*L1794</f>
        <v>209.976</v>
      </c>
      <c r="H1794" s="4">
        <v>41493</v>
      </c>
      <c r="I1794" s="3" t="s">
        <v>2747</v>
      </c>
      <c r="J1794" s="3" t="s">
        <v>8725</v>
      </c>
      <c r="K1794" s="3" t="s">
        <v>1</v>
      </c>
      <c r="L1794" s="3">
        <v>12</v>
      </c>
      <c r="M1794" s="5" t="s">
        <v>8727</v>
      </c>
      <c r="N1794" s="5" t="s">
        <v>4761</v>
      </c>
      <c r="O1794" s="85" t="s">
        <v>8727</v>
      </c>
    </row>
    <row r="1795" spans="1:15" s="28" customFormat="1">
      <c r="A1795" s="2" t="s">
        <v>8747</v>
      </c>
      <c r="B1795" s="29" t="s">
        <v>12628</v>
      </c>
      <c r="C1795" s="1"/>
      <c r="D1795" s="2" t="s">
        <v>8748</v>
      </c>
      <c r="E1795" s="2" t="s">
        <v>8749</v>
      </c>
      <c r="F1795" s="1" t="s">
        <v>8750</v>
      </c>
      <c r="G1795" s="3">
        <v>44.557000000000002</v>
      </c>
      <c r="H1795" s="4">
        <v>41494</v>
      </c>
      <c r="I1795" s="3" t="s">
        <v>11976</v>
      </c>
      <c r="J1795" s="3" t="s">
        <v>8752</v>
      </c>
      <c r="K1795" s="3" t="s">
        <v>8753</v>
      </c>
      <c r="L1795" s="3" t="s">
        <v>8754</v>
      </c>
      <c r="M1795" s="5" t="s">
        <v>8755</v>
      </c>
      <c r="N1795" s="79" t="s">
        <v>8756</v>
      </c>
      <c r="O1795" s="85" t="s">
        <v>9405</v>
      </c>
    </row>
    <row r="1796" spans="1:15" s="28" customFormat="1">
      <c r="A1796" s="61" t="s">
        <v>8511</v>
      </c>
      <c r="B1796" s="1"/>
      <c r="C1796" s="1"/>
      <c r="D1796" s="2" t="s">
        <v>8802</v>
      </c>
      <c r="E1796" s="2" t="s">
        <v>8765</v>
      </c>
      <c r="F1796" s="1" t="s">
        <v>8803</v>
      </c>
      <c r="G1796" s="3">
        <f>17.52*L1796</f>
        <v>35.04</v>
      </c>
      <c r="H1796" s="4">
        <v>41495</v>
      </c>
      <c r="I1796" s="3" t="s">
        <v>9272</v>
      </c>
      <c r="J1796" s="3" t="s">
        <v>9273</v>
      </c>
      <c r="K1796" s="3" t="s">
        <v>1</v>
      </c>
      <c r="L1796" s="3">
        <v>2</v>
      </c>
      <c r="M1796" s="5" t="s">
        <v>8516</v>
      </c>
      <c r="N1796" s="5" t="s">
        <v>3205</v>
      </c>
      <c r="O1796" s="85" t="s">
        <v>8971</v>
      </c>
    </row>
    <row r="1797" spans="1:15" s="28" customFormat="1">
      <c r="A1797" s="2" t="s">
        <v>8804</v>
      </c>
      <c r="B1797" s="1"/>
      <c r="C1797" s="1"/>
      <c r="D1797" s="2" t="s">
        <v>8805</v>
      </c>
      <c r="E1797" s="2" t="s">
        <v>8765</v>
      </c>
      <c r="F1797" s="1" t="s">
        <v>8806</v>
      </c>
      <c r="G1797" s="3">
        <f>17.52*L1797</f>
        <v>87.6</v>
      </c>
      <c r="H1797" s="4">
        <v>41495</v>
      </c>
      <c r="I1797" s="3" t="s">
        <v>773</v>
      </c>
      <c r="J1797" s="3" t="s">
        <v>9303</v>
      </c>
      <c r="K1797" s="3" t="s">
        <v>1</v>
      </c>
      <c r="L1797" s="3">
        <v>5</v>
      </c>
      <c r="M1797" s="5" t="s">
        <v>8807</v>
      </c>
      <c r="N1797" s="5" t="s">
        <v>5877</v>
      </c>
      <c r="O1797" s="85" t="s">
        <v>8807</v>
      </c>
    </row>
    <row r="1798" spans="1:15">
      <c r="A1798" s="61" t="s">
        <v>7560</v>
      </c>
      <c r="B1798" s="1"/>
      <c r="C1798" s="1"/>
      <c r="D1798" s="2" t="s">
        <v>8808</v>
      </c>
      <c r="E1798" s="2" t="s">
        <v>8765</v>
      </c>
      <c r="F1798" s="1" t="s">
        <v>8809</v>
      </c>
      <c r="G1798" s="3">
        <f>17.52*L1798</f>
        <v>35.04</v>
      </c>
      <c r="H1798" s="4">
        <v>41495</v>
      </c>
      <c r="I1798" s="3" t="s">
        <v>473</v>
      </c>
      <c r="J1798" s="3" t="s">
        <v>9313</v>
      </c>
      <c r="K1798" s="3" t="s">
        <v>268</v>
      </c>
      <c r="L1798" s="3">
        <v>2</v>
      </c>
      <c r="M1798" s="5" t="s">
        <v>8811</v>
      </c>
      <c r="N1798" s="5" t="s">
        <v>7566</v>
      </c>
      <c r="O1798" s="85" t="s">
        <v>8811</v>
      </c>
    </row>
    <row r="1799" spans="1:15">
      <c r="A1799" s="2" t="s">
        <v>858</v>
      </c>
      <c r="B1799" s="1"/>
      <c r="C1799" s="1"/>
      <c r="D1799" s="2" t="s">
        <v>6131</v>
      </c>
      <c r="E1799" s="2" t="s">
        <v>8765</v>
      </c>
      <c r="F1799" s="1" t="s">
        <v>8821</v>
      </c>
      <c r="G1799" s="3">
        <f>17.498*9</f>
        <v>157.482</v>
      </c>
      <c r="H1799" s="4">
        <v>41495</v>
      </c>
      <c r="I1799" s="3" t="s">
        <v>785</v>
      </c>
      <c r="J1799" s="3" t="s">
        <v>8822</v>
      </c>
      <c r="K1799" s="3" t="s">
        <v>1</v>
      </c>
      <c r="L1799" s="3" t="s">
        <v>8823</v>
      </c>
      <c r="M1799" s="5" t="s">
        <v>8826</v>
      </c>
      <c r="N1799" s="5" t="s">
        <v>8828</v>
      </c>
      <c r="O1799" s="85" t="s">
        <v>8973</v>
      </c>
    </row>
    <row r="1800" spans="1:15" s="28" customFormat="1">
      <c r="A1800" s="2" t="s">
        <v>858</v>
      </c>
      <c r="B1800" s="1"/>
      <c r="C1800" s="1"/>
      <c r="D1800" s="2" t="s">
        <v>6131</v>
      </c>
      <c r="E1800" s="2" t="s">
        <v>8765</v>
      </c>
      <c r="F1800" s="1" t="s">
        <v>8824</v>
      </c>
      <c r="G1800" s="3">
        <f>17.498*3</f>
        <v>52.494</v>
      </c>
      <c r="H1800" s="4">
        <v>41495</v>
      </c>
      <c r="I1800" s="3" t="s">
        <v>7779</v>
      </c>
      <c r="J1800" s="3" t="s">
        <v>11049</v>
      </c>
      <c r="K1800" s="3" t="s">
        <v>1</v>
      </c>
      <c r="L1800" s="3" t="s">
        <v>8825</v>
      </c>
      <c r="M1800" s="5" t="s">
        <v>8827</v>
      </c>
      <c r="N1800" s="5" t="s">
        <v>8829</v>
      </c>
      <c r="O1800" s="85" t="s">
        <v>8974</v>
      </c>
    </row>
    <row r="1801" spans="1:15">
      <c r="A1801" s="61" t="s">
        <v>8830</v>
      </c>
      <c r="B1801" s="1"/>
      <c r="C1801" s="1"/>
      <c r="D1801" s="2" t="s">
        <v>8224</v>
      </c>
      <c r="E1801" s="2" t="s">
        <v>8765</v>
      </c>
      <c r="F1801" s="1" t="s">
        <v>8866</v>
      </c>
      <c r="G1801" s="3">
        <v>70.08</v>
      </c>
      <c r="H1801" s="4">
        <v>41495</v>
      </c>
      <c r="I1801" s="3" t="s">
        <v>8865</v>
      </c>
      <c r="J1801" s="3" t="s">
        <v>8831</v>
      </c>
      <c r="K1801" s="3" t="s">
        <v>842</v>
      </c>
      <c r="L1801" s="3" t="s">
        <v>8832</v>
      </c>
      <c r="M1801" s="5" t="s">
        <v>8836</v>
      </c>
      <c r="N1801" s="5" t="s">
        <v>8837</v>
      </c>
      <c r="O1801" s="85" t="s">
        <v>8975</v>
      </c>
    </row>
    <row r="1802" spans="1:15" s="28" customFormat="1">
      <c r="A1802" s="61" t="s">
        <v>8830</v>
      </c>
      <c r="B1802" s="1"/>
      <c r="C1802" s="1"/>
      <c r="D1802" s="2" t="s">
        <v>8224</v>
      </c>
      <c r="E1802" s="2" t="s">
        <v>8765</v>
      </c>
      <c r="F1802" s="1" t="s">
        <v>8833</v>
      </c>
      <c r="G1802" s="3">
        <v>105.12</v>
      </c>
      <c r="H1802" s="4">
        <v>41495</v>
      </c>
      <c r="I1802" s="3" t="s">
        <v>4120</v>
      </c>
      <c r="J1802" s="3" t="s">
        <v>8834</v>
      </c>
      <c r="K1802" s="3" t="s">
        <v>842</v>
      </c>
      <c r="L1802" s="3" t="s">
        <v>8835</v>
      </c>
      <c r="M1802" s="5" t="s">
        <v>8838</v>
      </c>
      <c r="N1802" s="5" t="s">
        <v>8839</v>
      </c>
      <c r="O1802" s="85" t="s">
        <v>8976</v>
      </c>
    </row>
    <row r="1803" spans="1:15" s="28" customFormat="1">
      <c r="A1803" s="2" t="s">
        <v>69</v>
      </c>
      <c r="B1803" s="1"/>
      <c r="C1803" s="1"/>
      <c r="D1803" s="2" t="s">
        <v>8330</v>
      </c>
      <c r="E1803" s="2" t="s">
        <v>8765</v>
      </c>
      <c r="F1803" s="1" t="s">
        <v>8849</v>
      </c>
      <c r="G1803" s="3">
        <v>224.65100000000001</v>
      </c>
      <c r="H1803" s="4">
        <v>41495</v>
      </c>
      <c r="I1803" s="3" t="s">
        <v>4120</v>
      </c>
      <c r="J1803" s="3" t="s">
        <v>8850</v>
      </c>
      <c r="K1803" s="3" t="s">
        <v>8844</v>
      </c>
      <c r="L1803" s="3" t="s">
        <v>8856</v>
      </c>
      <c r="M1803" s="5" t="s">
        <v>8859</v>
      </c>
      <c r="N1803" s="5" t="s">
        <v>8860</v>
      </c>
      <c r="O1803" s="85" t="s">
        <v>8978</v>
      </c>
    </row>
    <row r="1804" spans="1:15" s="28" customFormat="1">
      <c r="A1804" s="2" t="s">
        <v>69</v>
      </c>
      <c r="B1804" s="1"/>
      <c r="C1804" s="1"/>
      <c r="D1804" s="2" t="s">
        <v>8330</v>
      </c>
      <c r="E1804" s="2" t="s">
        <v>8765</v>
      </c>
      <c r="F1804" s="1" t="s">
        <v>8851</v>
      </c>
      <c r="G1804" s="3">
        <v>207.65</v>
      </c>
      <c r="H1804" s="4">
        <v>41495</v>
      </c>
      <c r="I1804" s="3" t="s">
        <v>7863</v>
      </c>
      <c r="J1804" s="3" t="s">
        <v>8853</v>
      </c>
      <c r="K1804" s="3" t="s">
        <v>8844</v>
      </c>
      <c r="L1804" s="3" t="s">
        <v>8857</v>
      </c>
      <c r="M1804" s="5" t="s">
        <v>8861</v>
      </c>
      <c r="N1804" s="5" t="s">
        <v>8862</v>
      </c>
      <c r="O1804" s="85" t="s">
        <v>8979</v>
      </c>
    </row>
    <row r="1805" spans="1:15">
      <c r="A1805" s="2" t="s">
        <v>9118</v>
      </c>
      <c r="B1805" s="1"/>
      <c r="C1805" s="1"/>
      <c r="D1805" s="2" t="s">
        <v>8330</v>
      </c>
      <c r="E1805" s="2" t="s">
        <v>8765</v>
      </c>
      <c r="F1805" s="1" t="s">
        <v>9117</v>
      </c>
      <c r="G1805" s="3">
        <v>227.76</v>
      </c>
      <c r="H1805" s="4">
        <v>41495</v>
      </c>
      <c r="I1805" s="3" t="s">
        <v>8865</v>
      </c>
      <c r="J1805" s="3" t="s">
        <v>8854</v>
      </c>
      <c r="K1805" s="3" t="s">
        <v>8844</v>
      </c>
      <c r="L1805" s="3" t="s">
        <v>8856</v>
      </c>
      <c r="M1805" s="5" t="s">
        <v>9115</v>
      </c>
      <c r="N1805" s="5" t="s">
        <v>9116</v>
      </c>
      <c r="O1805" s="85" t="s">
        <v>8980</v>
      </c>
    </row>
    <row r="1806" spans="1:15">
      <c r="A1806" s="2" t="s">
        <v>69</v>
      </c>
      <c r="B1806" s="1"/>
      <c r="C1806" s="1"/>
      <c r="D1806" s="2" t="s">
        <v>8330</v>
      </c>
      <c r="E1806" s="2" t="s">
        <v>8765</v>
      </c>
      <c r="F1806" s="1" t="s">
        <v>8852</v>
      </c>
      <c r="G1806" s="3">
        <v>137.97200000000001</v>
      </c>
      <c r="H1806" s="4">
        <v>41495</v>
      </c>
      <c r="I1806" s="3" t="s">
        <v>4120</v>
      </c>
      <c r="J1806" s="3" t="s">
        <v>8855</v>
      </c>
      <c r="K1806" s="3" t="s">
        <v>8844</v>
      </c>
      <c r="L1806" s="3" t="s">
        <v>8858</v>
      </c>
      <c r="M1806" s="5" t="s">
        <v>8863</v>
      </c>
      <c r="N1806" s="5" t="s">
        <v>8864</v>
      </c>
      <c r="O1806" s="85" t="s">
        <v>8981</v>
      </c>
    </row>
    <row r="1807" spans="1:15" s="28" customFormat="1">
      <c r="A1807" s="2" t="s">
        <v>3145</v>
      </c>
      <c r="B1807" s="1"/>
      <c r="C1807" s="1"/>
      <c r="D1807" s="2" t="s">
        <v>8870</v>
      </c>
      <c r="E1807" s="2" t="s">
        <v>8871</v>
      </c>
      <c r="F1807" s="1" t="s">
        <v>8872</v>
      </c>
      <c r="G1807" s="3">
        <f>17.498*L1807</f>
        <v>174.98000000000002</v>
      </c>
      <c r="H1807" s="4">
        <v>41498</v>
      </c>
      <c r="I1807" s="3" t="s">
        <v>5021</v>
      </c>
      <c r="J1807" s="3" t="s">
        <v>8874</v>
      </c>
      <c r="K1807" s="3" t="s">
        <v>8875</v>
      </c>
      <c r="L1807" s="3">
        <v>10</v>
      </c>
      <c r="M1807" s="5" t="s">
        <v>8877</v>
      </c>
      <c r="N1807" s="5" t="s">
        <v>4695</v>
      </c>
      <c r="O1807" s="85" t="s">
        <v>8877</v>
      </c>
    </row>
    <row r="1808" spans="1:15" s="28" customFormat="1">
      <c r="A1808" s="2" t="s">
        <v>3145</v>
      </c>
      <c r="B1808" s="1"/>
      <c r="C1808" s="1"/>
      <c r="D1808" s="2" t="s">
        <v>8870</v>
      </c>
      <c r="E1808" s="2" t="s">
        <v>8871</v>
      </c>
      <c r="F1808" s="1" t="s">
        <v>8876</v>
      </c>
      <c r="G1808" s="3">
        <f>17.498*L1808</f>
        <v>174.98000000000002</v>
      </c>
      <c r="H1808" s="4">
        <v>41498</v>
      </c>
      <c r="I1808" s="3" t="s">
        <v>773</v>
      </c>
      <c r="J1808" s="3" t="s">
        <v>9186</v>
      </c>
      <c r="K1808" s="3" t="s">
        <v>8875</v>
      </c>
      <c r="L1808" s="3">
        <v>10</v>
      </c>
      <c r="M1808" s="5" t="s">
        <v>8877</v>
      </c>
      <c r="N1808" s="5" t="s">
        <v>2474</v>
      </c>
      <c r="O1808" s="85" t="s">
        <v>8982</v>
      </c>
    </row>
    <row r="1809" spans="1:15" s="28" customFormat="1">
      <c r="A1809" s="2" t="s">
        <v>8880</v>
      </c>
      <c r="B1809" s="1"/>
      <c r="C1809" s="1"/>
      <c r="D1809" s="2" t="s">
        <v>8881</v>
      </c>
      <c r="E1809" s="2" t="s">
        <v>8882</v>
      </c>
      <c r="F1809" s="1" t="s">
        <v>8889</v>
      </c>
      <c r="G1809" s="3">
        <f>17.52*L1809</f>
        <v>175.2</v>
      </c>
      <c r="H1809" s="4">
        <v>41498</v>
      </c>
      <c r="I1809" s="3" t="s">
        <v>5021</v>
      </c>
      <c r="J1809" s="3" t="s">
        <v>8885</v>
      </c>
      <c r="K1809" s="3" t="s">
        <v>8886</v>
      </c>
      <c r="L1809" s="3">
        <v>10</v>
      </c>
      <c r="M1809" s="5" t="s">
        <v>8888</v>
      </c>
      <c r="N1809" s="5" t="s">
        <v>1933</v>
      </c>
      <c r="O1809" s="85" t="s">
        <v>8888</v>
      </c>
    </row>
    <row r="1810" spans="1:15" s="28" customFormat="1">
      <c r="A1810" s="2" t="s">
        <v>8880</v>
      </c>
      <c r="B1810" s="1"/>
      <c r="C1810" s="1"/>
      <c r="D1810" s="2" t="s">
        <v>8881</v>
      </c>
      <c r="E1810" s="2" t="s">
        <v>8882</v>
      </c>
      <c r="F1810" s="1" t="s">
        <v>8887</v>
      </c>
      <c r="G1810" s="3">
        <f>17.52*L1810</f>
        <v>175.2</v>
      </c>
      <c r="H1810" s="4">
        <v>41498</v>
      </c>
      <c r="I1810" s="3" t="s">
        <v>307</v>
      </c>
      <c r="J1810" s="3" t="s">
        <v>9041</v>
      </c>
      <c r="K1810" s="3" t="s">
        <v>8886</v>
      </c>
      <c r="L1810" s="3">
        <v>10</v>
      </c>
      <c r="M1810" s="5" t="s">
        <v>8888</v>
      </c>
      <c r="N1810" s="5" t="s">
        <v>5635</v>
      </c>
      <c r="O1810" s="85" t="s">
        <v>8983</v>
      </c>
    </row>
    <row r="1811" spans="1:15">
      <c r="A1811" s="2" t="s">
        <v>8890</v>
      </c>
      <c r="B1811" s="1"/>
      <c r="C1811" s="1"/>
      <c r="D1811" s="2" t="s">
        <v>8891</v>
      </c>
      <c r="E1811" s="2" t="s">
        <v>8892</v>
      </c>
      <c r="F1811" s="1" t="s">
        <v>8895</v>
      </c>
      <c r="G1811" s="3">
        <f>18.708*L1811</f>
        <v>205.78799999999998</v>
      </c>
      <c r="H1811" s="4">
        <v>41498</v>
      </c>
      <c r="I1811" s="3" t="s">
        <v>9139</v>
      </c>
      <c r="J1811" s="3" t="s">
        <v>9140</v>
      </c>
      <c r="K1811" s="3" t="s">
        <v>8886</v>
      </c>
      <c r="L1811" s="3">
        <v>11</v>
      </c>
      <c r="M1811" s="5" t="s">
        <v>8520</v>
      </c>
      <c r="N1811" s="5" t="s">
        <v>781</v>
      </c>
      <c r="O1811" s="85" t="s">
        <v>8984</v>
      </c>
    </row>
    <row r="1812" spans="1:15">
      <c r="A1812" s="2" t="s">
        <v>8900</v>
      </c>
      <c r="B1812" s="1" t="s">
        <v>8898</v>
      </c>
      <c r="C1812" s="1"/>
      <c r="D1812" s="2" t="s">
        <v>8896</v>
      </c>
      <c r="E1812" s="2" t="s">
        <v>8892</v>
      </c>
      <c r="F1812" s="1" t="s">
        <v>8897</v>
      </c>
      <c r="G1812" s="3">
        <f>29.101*L1812/2</f>
        <v>101.8535</v>
      </c>
      <c r="H1812" s="4">
        <v>41498</v>
      </c>
      <c r="I1812" s="3" t="s">
        <v>8901</v>
      </c>
      <c r="J1812" s="3" t="s">
        <v>8899</v>
      </c>
      <c r="K1812" s="3" t="s">
        <v>8886</v>
      </c>
      <c r="L1812" s="3">
        <v>7</v>
      </c>
      <c r="M1812" s="5" t="s">
        <v>8509</v>
      </c>
      <c r="N1812" s="5" t="s">
        <v>8902</v>
      </c>
      <c r="O1812" s="85" t="s">
        <v>8985</v>
      </c>
    </row>
    <row r="1813" spans="1:15" s="28" customFormat="1">
      <c r="A1813" s="50" t="s">
        <v>8907</v>
      </c>
      <c r="B1813" s="1" t="s">
        <v>1263</v>
      </c>
      <c r="C1813" s="1"/>
      <c r="D1813" s="2" t="s">
        <v>8695</v>
      </c>
      <c r="E1813" s="2" t="s">
        <v>8892</v>
      </c>
      <c r="F1813" s="1" t="s">
        <v>8903</v>
      </c>
      <c r="G1813" s="3">
        <f>7.046*L1813</f>
        <v>14.092000000000001</v>
      </c>
      <c r="H1813" s="4">
        <v>41498</v>
      </c>
      <c r="I1813" s="3" t="s">
        <v>8908</v>
      </c>
      <c r="J1813" s="3" t="s">
        <v>8905</v>
      </c>
      <c r="K1813" s="3" t="s">
        <v>8906</v>
      </c>
      <c r="L1813" s="3">
        <v>2</v>
      </c>
      <c r="M1813" s="5" t="s">
        <v>8909</v>
      </c>
      <c r="N1813" s="5" t="s">
        <v>4458</v>
      </c>
      <c r="O1813" s="85" t="s">
        <v>8909</v>
      </c>
    </row>
    <row r="1814" spans="1:15" s="28" customFormat="1">
      <c r="A1814" s="2" t="s">
        <v>8910</v>
      </c>
      <c r="B1814" s="1"/>
      <c r="C1814" s="1"/>
      <c r="D1814" s="2" t="s">
        <v>8911</v>
      </c>
      <c r="E1814" s="2" t="s">
        <v>8912</v>
      </c>
      <c r="F1814" s="1" t="s">
        <v>8917</v>
      </c>
      <c r="G1814" s="3">
        <f>17.52*L1814</f>
        <v>35.04</v>
      </c>
      <c r="H1814" s="4">
        <v>41499</v>
      </c>
      <c r="I1814" s="3" t="s">
        <v>11</v>
      </c>
      <c r="J1814" s="3" t="s">
        <v>8934</v>
      </c>
      <c r="K1814" s="3" t="s">
        <v>8914</v>
      </c>
      <c r="L1814" s="3">
        <v>2</v>
      </c>
      <c r="M1814" s="5" t="s">
        <v>8915</v>
      </c>
      <c r="N1814" s="5" t="s">
        <v>8916</v>
      </c>
      <c r="O1814" s="85" t="s">
        <v>8915</v>
      </c>
    </row>
    <row r="1815" spans="1:15">
      <c r="A1815" s="50" t="s">
        <v>8938</v>
      </c>
      <c r="B1815" s="1" t="s">
        <v>9049</v>
      </c>
      <c r="C1815" s="1"/>
      <c r="D1815" s="2" t="s">
        <v>8931</v>
      </c>
      <c r="E1815" s="2" t="s">
        <v>8932</v>
      </c>
      <c r="F1815" s="1" t="s">
        <v>8933</v>
      </c>
      <c r="G1815" s="3">
        <v>14.961</v>
      </c>
      <c r="H1815" s="4">
        <v>41499</v>
      </c>
      <c r="I1815" s="3" t="s">
        <v>9754</v>
      </c>
      <c r="J1815" s="3" t="s">
        <v>9755</v>
      </c>
      <c r="K1815" s="3" t="s">
        <v>842</v>
      </c>
      <c r="L1815" s="3" t="s">
        <v>8939</v>
      </c>
      <c r="M1815" s="5" t="s">
        <v>8940</v>
      </c>
      <c r="N1815" s="5" t="s">
        <v>8941</v>
      </c>
      <c r="O1815" s="83" t="s">
        <v>8986</v>
      </c>
    </row>
    <row r="1816" spans="1:15" s="28" customFormat="1">
      <c r="A1816" s="77" t="s">
        <v>8948</v>
      </c>
      <c r="B1816" s="8"/>
      <c r="C1816" s="8"/>
      <c r="D1816" s="8" t="s">
        <v>8943</v>
      </c>
      <c r="E1816" s="8" t="s">
        <v>3635</v>
      </c>
      <c r="F1816" s="8" t="s">
        <v>8946</v>
      </c>
      <c r="G1816" s="10">
        <f>17.712*L1816</f>
        <v>53.135999999999996</v>
      </c>
      <c r="H1816" s="11">
        <v>41501</v>
      </c>
      <c r="I1816" s="10" t="s">
        <v>8944</v>
      </c>
      <c r="J1816" s="10" t="s">
        <v>8945</v>
      </c>
      <c r="K1816" s="10" t="s">
        <v>8668</v>
      </c>
      <c r="L1816" s="3">
        <v>3</v>
      </c>
      <c r="M1816" s="5" t="s">
        <v>7819</v>
      </c>
      <c r="N1816" s="5" t="s">
        <v>5938</v>
      </c>
      <c r="O1816" s="83" t="s">
        <v>9429</v>
      </c>
    </row>
    <row r="1817" spans="1:15" s="28" customFormat="1">
      <c r="A1817" s="77" t="s">
        <v>8942</v>
      </c>
      <c r="B1817" s="8"/>
      <c r="C1817" s="8"/>
      <c r="D1817" s="8" t="s">
        <v>8943</v>
      </c>
      <c r="E1817" s="8" t="s">
        <v>3635</v>
      </c>
      <c r="F1817" s="8" t="s">
        <v>8947</v>
      </c>
      <c r="G1817" s="10">
        <f>17.712*L1817</f>
        <v>141.696</v>
      </c>
      <c r="H1817" s="11">
        <v>41501</v>
      </c>
      <c r="I1817" s="10" t="s">
        <v>8944</v>
      </c>
      <c r="J1817" s="10" t="s">
        <v>9460</v>
      </c>
      <c r="K1817" s="10" t="s">
        <v>8668</v>
      </c>
      <c r="L1817" s="3">
        <v>8</v>
      </c>
      <c r="M1817" s="5" t="s">
        <v>8949</v>
      </c>
      <c r="N1817" s="5" t="s">
        <v>5526</v>
      </c>
      <c r="O1817" s="85" t="s">
        <v>8949</v>
      </c>
    </row>
    <row r="1818" spans="1:15" s="28" customFormat="1">
      <c r="A1818" s="2" t="s">
        <v>8950</v>
      </c>
      <c r="B1818" s="1"/>
      <c r="C1818" s="1"/>
      <c r="D1818" s="2" t="s">
        <v>8952</v>
      </c>
      <c r="E1818" s="2" t="s">
        <v>8951</v>
      </c>
      <c r="F1818" s="1" t="s">
        <v>8956</v>
      </c>
      <c r="G1818" s="3">
        <f>17.712*L1818</f>
        <v>212.54399999999998</v>
      </c>
      <c r="H1818" s="4">
        <v>41501</v>
      </c>
      <c r="I1818" s="3" t="s">
        <v>373</v>
      </c>
      <c r="J1818" s="3" t="s">
        <v>9074</v>
      </c>
      <c r="K1818" s="3" t="s">
        <v>8955</v>
      </c>
      <c r="L1818" s="3">
        <v>12</v>
      </c>
      <c r="M1818" s="5" t="s">
        <v>8957</v>
      </c>
      <c r="N1818" s="5" t="s">
        <v>4761</v>
      </c>
      <c r="O1818" s="85" t="s">
        <v>8957</v>
      </c>
    </row>
    <row r="1819" spans="1:15" s="28" customFormat="1">
      <c r="A1819" s="2" t="s">
        <v>8958</v>
      </c>
      <c r="B1819" s="1"/>
      <c r="C1819" s="1"/>
      <c r="D1819" s="2" t="s">
        <v>8960</v>
      </c>
      <c r="E1819" s="2" t="s">
        <v>8959</v>
      </c>
      <c r="F1819" s="1" t="s">
        <v>8965</v>
      </c>
      <c r="G1819" s="3">
        <v>171.107</v>
      </c>
      <c r="H1819" s="4">
        <v>41501</v>
      </c>
      <c r="I1819" s="3" t="s">
        <v>8966</v>
      </c>
      <c r="J1819" s="3" t="s">
        <v>8962</v>
      </c>
      <c r="K1819" s="3" t="s">
        <v>8963</v>
      </c>
      <c r="L1819" s="3" t="s">
        <v>8964</v>
      </c>
      <c r="M1819" s="5" t="s">
        <v>8967</v>
      </c>
      <c r="N1819" s="5" t="s">
        <v>8968</v>
      </c>
      <c r="O1819" s="85" t="s">
        <v>9409</v>
      </c>
    </row>
    <row r="1820" spans="1:15" s="28" customFormat="1">
      <c r="A1820" s="2" t="s">
        <v>852</v>
      </c>
      <c r="B1820" s="1"/>
      <c r="C1820" s="1"/>
      <c r="D1820" s="2" t="s">
        <v>8960</v>
      </c>
      <c r="E1820" s="2" t="s">
        <v>1081</v>
      </c>
      <c r="F1820" s="1" t="s">
        <v>9004</v>
      </c>
      <c r="G1820" s="3">
        <v>31.091999999999999</v>
      </c>
      <c r="H1820" s="4">
        <v>41502</v>
      </c>
      <c r="I1820" s="3" t="s">
        <v>8966</v>
      </c>
      <c r="J1820" s="3" t="s">
        <v>9005</v>
      </c>
      <c r="K1820" s="3" t="s">
        <v>947</v>
      </c>
      <c r="L1820" s="3" t="s">
        <v>9006</v>
      </c>
      <c r="M1820" s="5" t="s">
        <v>9007</v>
      </c>
      <c r="N1820" s="5" t="s">
        <v>9008</v>
      </c>
      <c r="O1820" s="85" t="s">
        <v>9411</v>
      </c>
    </row>
    <row r="1821" spans="1:15" s="28" customFormat="1">
      <c r="A1821" s="2" t="s">
        <v>9009</v>
      </c>
      <c r="B1821" s="1"/>
      <c r="C1821" s="1"/>
      <c r="D1821" s="2" t="s">
        <v>8960</v>
      </c>
      <c r="E1821" s="2" t="s">
        <v>1081</v>
      </c>
      <c r="F1821" s="1" t="s">
        <v>9010</v>
      </c>
      <c r="G1821" s="3">
        <v>171.15</v>
      </c>
      <c r="H1821" s="4">
        <v>41502</v>
      </c>
      <c r="I1821" s="3" t="s">
        <v>8966</v>
      </c>
      <c r="J1821" s="3" t="s">
        <v>9011</v>
      </c>
      <c r="K1821" s="3" t="s">
        <v>947</v>
      </c>
      <c r="L1821" s="3" t="s">
        <v>9012</v>
      </c>
      <c r="M1821" s="5" t="s">
        <v>9017</v>
      </c>
      <c r="N1821" s="5" t="s">
        <v>9018</v>
      </c>
      <c r="O1821" s="85" t="s">
        <v>9412</v>
      </c>
    </row>
    <row r="1822" spans="1:15" s="28" customFormat="1">
      <c r="A1822" s="2" t="s">
        <v>9016</v>
      </c>
      <c r="B1822" s="1"/>
      <c r="C1822" s="1"/>
      <c r="D1822" s="2" t="s">
        <v>8960</v>
      </c>
      <c r="E1822" s="2" t="s">
        <v>1081</v>
      </c>
      <c r="F1822" s="1" t="s">
        <v>9013</v>
      </c>
      <c r="G1822" s="3">
        <v>139.76900000000001</v>
      </c>
      <c r="H1822" s="4">
        <v>41502</v>
      </c>
      <c r="I1822" s="3" t="s">
        <v>4120</v>
      </c>
      <c r="J1822" s="3" t="s">
        <v>9014</v>
      </c>
      <c r="K1822" s="3" t="s">
        <v>947</v>
      </c>
      <c r="L1822" s="3" t="s">
        <v>9015</v>
      </c>
      <c r="M1822" s="5" t="s">
        <v>9017</v>
      </c>
      <c r="N1822" s="5" t="s">
        <v>9019</v>
      </c>
      <c r="O1822" s="85" t="s">
        <v>9413</v>
      </c>
    </row>
    <row r="1823" spans="1:15" s="28" customFormat="1">
      <c r="A1823" s="61" t="s">
        <v>8997</v>
      </c>
      <c r="B1823" s="1" t="s">
        <v>9049</v>
      </c>
      <c r="C1823" s="1"/>
      <c r="D1823" s="2" t="s">
        <v>8993</v>
      </c>
      <c r="E1823" s="2" t="s">
        <v>8995</v>
      </c>
      <c r="F1823" s="1" t="s">
        <v>8996</v>
      </c>
      <c r="G1823" s="3">
        <v>17.52</v>
      </c>
      <c r="H1823" s="4">
        <v>41502</v>
      </c>
      <c r="I1823" s="3" t="s">
        <v>8999</v>
      </c>
      <c r="J1823" s="3" t="s">
        <v>8998</v>
      </c>
      <c r="K1823" s="3" t="s">
        <v>1</v>
      </c>
      <c r="L1823" s="3" t="s">
        <v>9000</v>
      </c>
      <c r="M1823" s="5" t="s">
        <v>9001</v>
      </c>
      <c r="N1823" s="5" t="s">
        <v>9002</v>
      </c>
      <c r="O1823" s="83" t="s">
        <v>9442</v>
      </c>
    </row>
    <row r="1824" spans="1:15" s="28" customFormat="1">
      <c r="A1824" s="2" t="s">
        <v>9020</v>
      </c>
      <c r="B1824" s="1"/>
      <c r="C1824" s="1"/>
      <c r="D1824" s="2" t="s">
        <v>9022</v>
      </c>
      <c r="E1824" s="2" t="s">
        <v>9021</v>
      </c>
      <c r="F1824" s="1" t="s">
        <v>9027</v>
      </c>
      <c r="G1824" s="3">
        <f>17.498*L1824</f>
        <v>174.98000000000002</v>
      </c>
      <c r="H1824" s="4">
        <v>41505</v>
      </c>
      <c r="I1824" s="3" t="s">
        <v>307</v>
      </c>
      <c r="J1824" s="3" t="s">
        <v>9024</v>
      </c>
      <c r="K1824" s="3" t="s">
        <v>9025</v>
      </c>
      <c r="L1824" s="3">
        <v>10</v>
      </c>
      <c r="M1824" s="5" t="s">
        <v>9026</v>
      </c>
      <c r="N1824" s="5" t="s">
        <v>5635</v>
      </c>
      <c r="O1824" s="85" t="s">
        <v>9026</v>
      </c>
    </row>
    <row r="1825" spans="1:15" s="28" customFormat="1">
      <c r="A1825" s="2" t="s">
        <v>9036</v>
      </c>
      <c r="B1825" s="1"/>
      <c r="C1825" s="1"/>
      <c r="D1825" s="2" t="s">
        <v>9029</v>
      </c>
      <c r="E1825" s="2" t="s">
        <v>9021</v>
      </c>
      <c r="F1825" s="1" t="s">
        <v>9035</v>
      </c>
      <c r="G1825" s="3">
        <f t="shared" ref="G1825:G1832" si="66">17.52*L1825</f>
        <v>157.68</v>
      </c>
      <c r="H1825" s="4">
        <v>41505</v>
      </c>
      <c r="I1825" s="3" t="s">
        <v>5021</v>
      </c>
      <c r="J1825" s="3" t="s">
        <v>9033</v>
      </c>
      <c r="K1825" s="3" t="s">
        <v>9025</v>
      </c>
      <c r="L1825" s="3">
        <v>9</v>
      </c>
      <c r="M1825" s="5" t="s">
        <v>9034</v>
      </c>
      <c r="N1825" s="5" t="s">
        <v>2028</v>
      </c>
      <c r="O1825" s="85" t="s">
        <v>9034</v>
      </c>
    </row>
    <row r="1826" spans="1:15" s="28" customFormat="1">
      <c r="A1826" s="2" t="s">
        <v>9028</v>
      </c>
      <c r="B1826" s="1"/>
      <c r="C1826" s="1"/>
      <c r="D1826" s="2" t="s">
        <v>9029</v>
      </c>
      <c r="E1826" s="2" t="s">
        <v>9021</v>
      </c>
      <c r="F1826" s="1" t="s">
        <v>9030</v>
      </c>
      <c r="G1826" s="3">
        <f t="shared" si="66"/>
        <v>157.68</v>
      </c>
      <c r="H1826" s="4">
        <v>41505</v>
      </c>
      <c r="I1826" s="3" t="s">
        <v>307</v>
      </c>
      <c r="J1826" s="3" t="s">
        <v>9060</v>
      </c>
      <c r="K1826" s="3" t="s">
        <v>9025</v>
      </c>
      <c r="L1826" s="3">
        <v>9</v>
      </c>
      <c r="M1826" s="5" t="s">
        <v>9034</v>
      </c>
      <c r="N1826" s="5" t="s">
        <v>2031</v>
      </c>
      <c r="O1826" s="85" t="s">
        <v>9414</v>
      </c>
    </row>
    <row r="1827" spans="1:15" s="28" customFormat="1">
      <c r="A1827" s="2" t="s">
        <v>9037</v>
      </c>
      <c r="B1827" s="1"/>
      <c r="C1827" s="1"/>
      <c r="D1827" s="2" t="s">
        <v>9040</v>
      </c>
      <c r="E1827" s="2" t="s">
        <v>9038</v>
      </c>
      <c r="F1827" s="1" t="s">
        <v>9044</v>
      </c>
      <c r="G1827" s="3">
        <f t="shared" si="66"/>
        <v>157.68</v>
      </c>
      <c r="H1827" s="4">
        <v>41506</v>
      </c>
      <c r="I1827" s="3" t="s">
        <v>307</v>
      </c>
      <c r="J1827" s="3" t="s">
        <v>9790</v>
      </c>
      <c r="K1827" s="3" t="s">
        <v>9043</v>
      </c>
      <c r="L1827" s="3">
        <v>9</v>
      </c>
      <c r="M1827" s="5" t="s">
        <v>9045</v>
      </c>
      <c r="N1827" s="5" t="s">
        <v>2031</v>
      </c>
      <c r="O1827" s="85" t="s">
        <v>9415</v>
      </c>
    </row>
    <row r="1828" spans="1:15" s="28" customFormat="1">
      <c r="A1828" s="2" t="s">
        <v>9057</v>
      </c>
      <c r="B1828" s="1"/>
      <c r="C1828" s="1"/>
      <c r="D1828" s="2" t="s">
        <v>9058</v>
      </c>
      <c r="E1828" s="2" t="s">
        <v>9038</v>
      </c>
      <c r="F1828" s="1" t="s">
        <v>9059</v>
      </c>
      <c r="G1828" s="3">
        <f t="shared" si="66"/>
        <v>140.16</v>
      </c>
      <c r="H1828" s="4">
        <v>41506</v>
      </c>
      <c r="I1828" s="3" t="s">
        <v>5021</v>
      </c>
      <c r="J1828" s="3" t="s">
        <v>9061</v>
      </c>
      <c r="K1828" s="3" t="s">
        <v>9043</v>
      </c>
      <c r="L1828" s="3">
        <v>8</v>
      </c>
      <c r="M1828" s="5" t="s">
        <v>8629</v>
      </c>
      <c r="N1828" s="5" t="s">
        <v>2318</v>
      </c>
      <c r="O1828" s="85" t="s">
        <v>9417</v>
      </c>
    </row>
    <row r="1829" spans="1:15" s="28" customFormat="1">
      <c r="A1829" s="2" t="s">
        <v>9057</v>
      </c>
      <c r="B1829" s="1"/>
      <c r="C1829" s="1"/>
      <c r="D1829" s="2" t="s">
        <v>9058</v>
      </c>
      <c r="E1829" s="2" t="s">
        <v>9038</v>
      </c>
      <c r="F1829" s="1" t="s">
        <v>9062</v>
      </c>
      <c r="G1829" s="3">
        <f t="shared" si="66"/>
        <v>140.16</v>
      </c>
      <c r="H1829" s="4">
        <v>41506</v>
      </c>
      <c r="I1829" s="3" t="s">
        <v>5021</v>
      </c>
      <c r="J1829" s="3" t="s">
        <v>9063</v>
      </c>
      <c r="K1829" s="3" t="s">
        <v>9043</v>
      </c>
      <c r="L1829" s="3">
        <v>8</v>
      </c>
      <c r="M1829" s="5" t="s">
        <v>8629</v>
      </c>
      <c r="N1829" s="5" t="s">
        <v>5117</v>
      </c>
      <c r="O1829" s="85" t="s">
        <v>9418</v>
      </c>
    </row>
    <row r="1830" spans="1:15" s="28" customFormat="1">
      <c r="A1830" s="2" t="s">
        <v>9057</v>
      </c>
      <c r="B1830" s="1"/>
      <c r="C1830" s="1"/>
      <c r="D1830" s="2" t="s">
        <v>9058</v>
      </c>
      <c r="E1830" s="2" t="s">
        <v>9038</v>
      </c>
      <c r="F1830" s="1" t="s">
        <v>9069</v>
      </c>
      <c r="G1830" s="3">
        <f t="shared" si="66"/>
        <v>122.64</v>
      </c>
      <c r="H1830" s="4">
        <v>41506</v>
      </c>
      <c r="I1830" s="3" t="s">
        <v>5021</v>
      </c>
      <c r="J1830" s="3" t="s">
        <v>9064</v>
      </c>
      <c r="K1830" s="3" t="s">
        <v>9043</v>
      </c>
      <c r="L1830" s="3">
        <v>7</v>
      </c>
      <c r="M1830" s="5" t="s">
        <v>9034</v>
      </c>
      <c r="N1830" s="5" t="s">
        <v>1995</v>
      </c>
      <c r="O1830" s="85" t="s">
        <v>9419</v>
      </c>
    </row>
    <row r="1831" spans="1:15" s="28" customFormat="1">
      <c r="A1831" s="2" t="s">
        <v>9057</v>
      </c>
      <c r="B1831" s="1"/>
      <c r="C1831" s="1"/>
      <c r="D1831" s="2" t="s">
        <v>9058</v>
      </c>
      <c r="E1831" s="2" t="s">
        <v>9038</v>
      </c>
      <c r="F1831" s="1" t="s">
        <v>9065</v>
      </c>
      <c r="G1831" s="3">
        <f t="shared" si="66"/>
        <v>140.16</v>
      </c>
      <c r="H1831" s="4">
        <v>41506</v>
      </c>
      <c r="I1831" s="3" t="s">
        <v>5021</v>
      </c>
      <c r="J1831" s="3" t="s">
        <v>9066</v>
      </c>
      <c r="K1831" s="3" t="s">
        <v>9043</v>
      </c>
      <c r="L1831" s="3">
        <v>8</v>
      </c>
      <c r="M1831" s="5" t="s">
        <v>9070</v>
      </c>
      <c r="N1831" s="5" t="s">
        <v>5526</v>
      </c>
      <c r="O1831" s="85" t="s">
        <v>9070</v>
      </c>
    </row>
    <row r="1832" spans="1:15" s="28" customFormat="1">
      <c r="A1832" s="2" t="s">
        <v>9071</v>
      </c>
      <c r="B1832" s="1"/>
      <c r="C1832" s="1"/>
      <c r="D1832" s="2" t="s">
        <v>9058</v>
      </c>
      <c r="E1832" s="2" t="s">
        <v>9038</v>
      </c>
      <c r="F1832" s="1" t="s">
        <v>9067</v>
      </c>
      <c r="G1832" s="3">
        <f t="shared" si="66"/>
        <v>157.68</v>
      </c>
      <c r="H1832" s="4">
        <v>41506</v>
      </c>
      <c r="I1832" s="3" t="s">
        <v>773</v>
      </c>
      <c r="J1832" s="3" t="s">
        <v>9068</v>
      </c>
      <c r="K1832" s="3" t="s">
        <v>9043</v>
      </c>
      <c r="L1832" s="3">
        <v>9</v>
      </c>
      <c r="M1832" s="5" t="s">
        <v>9070</v>
      </c>
      <c r="N1832" s="5" t="s">
        <v>5493</v>
      </c>
      <c r="O1832" s="85" t="s">
        <v>9420</v>
      </c>
    </row>
    <row r="1833" spans="1:15" s="28" customFormat="1">
      <c r="A1833" s="2" t="s">
        <v>8110</v>
      </c>
      <c r="B1833" s="1"/>
      <c r="C1833" s="1"/>
      <c r="D1833" s="2" t="s">
        <v>9072</v>
      </c>
      <c r="E1833" s="2" t="s">
        <v>9073</v>
      </c>
      <c r="F1833" s="1" t="s">
        <v>9075</v>
      </c>
      <c r="G1833" s="3">
        <f>17.712*L1833</f>
        <v>230.256</v>
      </c>
      <c r="H1833" s="4">
        <v>41506</v>
      </c>
      <c r="I1833" s="3" t="s">
        <v>373</v>
      </c>
      <c r="J1833" s="3" t="s">
        <v>9516</v>
      </c>
      <c r="K1833" s="3" t="s">
        <v>9043</v>
      </c>
      <c r="L1833" s="3">
        <v>13</v>
      </c>
      <c r="M1833" s="5" t="s">
        <v>8957</v>
      </c>
      <c r="N1833" s="5" t="s">
        <v>4757</v>
      </c>
      <c r="O1833" s="85" t="s">
        <v>9421</v>
      </c>
    </row>
    <row r="1834" spans="1:15" s="28" customFormat="1">
      <c r="A1834" s="2" t="s">
        <v>9076</v>
      </c>
      <c r="B1834" s="1"/>
      <c r="C1834" s="1"/>
      <c r="D1834" s="2" t="s">
        <v>9077</v>
      </c>
      <c r="E1834" s="2" t="s">
        <v>9073</v>
      </c>
      <c r="F1834" s="1" t="s">
        <v>9078</v>
      </c>
      <c r="G1834" s="3">
        <f>18.708*L1834</f>
        <v>149.66399999999999</v>
      </c>
      <c r="H1834" s="4">
        <v>41506</v>
      </c>
      <c r="I1834" s="3" t="s">
        <v>8105</v>
      </c>
      <c r="J1834" s="3" t="s">
        <v>11598</v>
      </c>
      <c r="K1834" s="3" t="s">
        <v>9043</v>
      </c>
      <c r="L1834" s="3">
        <v>8</v>
      </c>
      <c r="M1834" s="5" t="s">
        <v>8610</v>
      </c>
      <c r="N1834" s="5" t="s">
        <v>2816</v>
      </c>
      <c r="O1834" s="85" t="s">
        <v>9422</v>
      </c>
    </row>
    <row r="1835" spans="1:15" s="28" customFormat="1">
      <c r="A1835" s="2" t="s">
        <v>9076</v>
      </c>
      <c r="B1835" s="1"/>
      <c r="C1835" s="1"/>
      <c r="D1835" s="2" t="s">
        <v>9077</v>
      </c>
      <c r="E1835" s="2" t="s">
        <v>9073</v>
      </c>
      <c r="F1835" s="1" t="s">
        <v>9080</v>
      </c>
      <c r="G1835" s="3">
        <f>18.708*L1835</f>
        <v>149.66399999999999</v>
      </c>
      <c r="H1835" s="4">
        <v>41506</v>
      </c>
      <c r="I1835" s="3" t="s">
        <v>295</v>
      </c>
      <c r="J1835" s="3" t="s">
        <v>9846</v>
      </c>
      <c r="K1835" s="3" t="s">
        <v>9043</v>
      </c>
      <c r="L1835" s="3">
        <v>8</v>
      </c>
      <c r="M1835" s="5" t="s">
        <v>8610</v>
      </c>
      <c r="N1835" s="5" t="s">
        <v>9081</v>
      </c>
      <c r="O1835" s="85" t="s">
        <v>9423</v>
      </c>
    </row>
    <row r="1836" spans="1:15" s="28" customFormat="1">
      <c r="A1836" s="2" t="s">
        <v>9100</v>
      </c>
      <c r="B1836" s="1"/>
      <c r="C1836" s="1"/>
      <c r="D1836" s="2" t="s">
        <v>9094</v>
      </c>
      <c r="E1836" s="2" t="s">
        <v>9038</v>
      </c>
      <c r="F1836" s="1" t="s">
        <v>9095</v>
      </c>
      <c r="G1836" s="3">
        <f>17.712*L1836</f>
        <v>159.40799999999999</v>
      </c>
      <c r="H1836" s="4">
        <v>41506</v>
      </c>
      <c r="I1836" s="3" t="s">
        <v>9101</v>
      </c>
      <c r="J1836" s="3" t="s">
        <v>9097</v>
      </c>
      <c r="K1836" s="3" t="s">
        <v>9043</v>
      </c>
      <c r="L1836" s="3">
        <v>9</v>
      </c>
      <c r="M1836" s="5" t="s">
        <v>8465</v>
      </c>
      <c r="N1836" s="5" t="s">
        <v>2479</v>
      </c>
      <c r="O1836" s="85" t="s">
        <v>9425</v>
      </c>
    </row>
    <row r="1837" spans="1:15" s="28" customFormat="1">
      <c r="A1837" s="2" t="s">
        <v>9093</v>
      </c>
      <c r="B1837" s="1"/>
      <c r="C1837" s="1"/>
      <c r="D1837" s="2" t="s">
        <v>9094</v>
      </c>
      <c r="E1837" s="2" t="s">
        <v>9038</v>
      </c>
      <c r="F1837" s="1" t="s">
        <v>9098</v>
      </c>
      <c r="G1837" s="3">
        <f>17.712*L1837</f>
        <v>177.12</v>
      </c>
      <c r="H1837" s="4">
        <v>41506</v>
      </c>
      <c r="I1837" s="3" t="s">
        <v>2831</v>
      </c>
      <c r="J1837" s="3" t="s">
        <v>9099</v>
      </c>
      <c r="K1837" s="3" t="s">
        <v>9043</v>
      </c>
      <c r="L1837" s="3">
        <v>10</v>
      </c>
      <c r="M1837" s="5" t="s">
        <v>8465</v>
      </c>
      <c r="N1837" s="5" t="s">
        <v>5635</v>
      </c>
      <c r="O1837" s="85" t="s">
        <v>9426</v>
      </c>
    </row>
    <row r="1838" spans="1:15" s="28" customFormat="1">
      <c r="A1838" s="2" t="s">
        <v>9100</v>
      </c>
      <c r="B1838" s="1"/>
      <c r="C1838" s="1"/>
      <c r="D1838" s="2" t="s">
        <v>9094</v>
      </c>
      <c r="E1838" s="2" t="s">
        <v>9038</v>
      </c>
      <c r="F1838" s="1" t="s">
        <v>9103</v>
      </c>
      <c r="G1838" s="3">
        <f>17.712*L1838</f>
        <v>177.12</v>
      </c>
      <c r="H1838" s="4">
        <v>41506</v>
      </c>
      <c r="I1838" s="3" t="s">
        <v>793</v>
      </c>
      <c r="J1838" s="3" t="s">
        <v>9149</v>
      </c>
      <c r="K1838" s="3" t="s">
        <v>9043</v>
      </c>
      <c r="L1838" s="3">
        <v>10</v>
      </c>
      <c r="M1838" s="5" t="s">
        <v>9102</v>
      </c>
      <c r="N1838" s="5" t="s">
        <v>4695</v>
      </c>
      <c r="O1838" s="85" t="s">
        <v>9102</v>
      </c>
    </row>
    <row r="1839" spans="1:15" s="28" customFormat="1">
      <c r="A1839" s="61" t="s">
        <v>9113</v>
      </c>
      <c r="B1839" s="1"/>
      <c r="C1839" s="1"/>
      <c r="D1839" s="2" t="s">
        <v>9111</v>
      </c>
      <c r="E1839" s="2" t="s">
        <v>1092</v>
      </c>
      <c r="F1839" s="1" t="s">
        <v>9112</v>
      </c>
      <c r="G1839" s="3">
        <f>8.137*L1839</f>
        <v>32.548000000000002</v>
      </c>
      <c r="H1839" s="4">
        <v>41508</v>
      </c>
      <c r="I1839" s="3" t="s">
        <v>11778</v>
      </c>
      <c r="J1839" s="3" t="s">
        <v>11780</v>
      </c>
      <c r="K1839" s="3" t="s">
        <v>1</v>
      </c>
      <c r="L1839" s="3">
        <v>4</v>
      </c>
      <c r="M1839" s="5" t="s">
        <v>9114</v>
      </c>
      <c r="N1839" s="5" t="s">
        <v>8344</v>
      </c>
      <c r="O1839" s="85" t="s">
        <v>9114</v>
      </c>
    </row>
    <row r="1840" spans="1:15" s="28" customFormat="1">
      <c r="A1840" s="2" t="s">
        <v>9119</v>
      </c>
      <c r="B1840" s="1"/>
      <c r="C1840" s="1"/>
      <c r="D1840" s="2" t="s">
        <v>9120</v>
      </c>
      <c r="E1840" s="2" t="s">
        <v>9121</v>
      </c>
      <c r="F1840" s="1" t="s">
        <v>9125</v>
      </c>
      <c r="G1840" s="3">
        <f>17.52*L1840</f>
        <v>210.24</v>
      </c>
      <c r="H1840" s="4">
        <v>41509</v>
      </c>
      <c r="I1840" s="3" t="s">
        <v>5021</v>
      </c>
      <c r="J1840" s="3" t="s">
        <v>9126</v>
      </c>
      <c r="K1840" s="3" t="s">
        <v>9124</v>
      </c>
      <c r="L1840" s="3">
        <v>12</v>
      </c>
      <c r="M1840" s="5" t="s">
        <v>9133</v>
      </c>
      <c r="N1840" s="5" t="s">
        <v>4761</v>
      </c>
      <c r="O1840" s="85" t="s">
        <v>9133</v>
      </c>
    </row>
    <row r="1841" spans="1:15" s="28" customFormat="1">
      <c r="A1841" s="2" t="s">
        <v>9131</v>
      </c>
      <c r="B1841" s="1"/>
      <c r="C1841" s="1"/>
      <c r="D1841" s="2" t="s">
        <v>9120</v>
      </c>
      <c r="E1841" s="2" t="s">
        <v>9121</v>
      </c>
      <c r="F1841" s="1" t="s">
        <v>9129</v>
      </c>
      <c r="G1841" s="3">
        <f>17.52*L1841</f>
        <v>227.76</v>
      </c>
      <c r="H1841" s="4">
        <v>41509</v>
      </c>
      <c r="I1841" s="3" t="s">
        <v>9132</v>
      </c>
      <c r="J1841" s="3" t="s">
        <v>9127</v>
      </c>
      <c r="K1841" s="3" t="s">
        <v>9124</v>
      </c>
      <c r="L1841" s="3">
        <v>13</v>
      </c>
      <c r="M1841" s="5" t="s">
        <v>9133</v>
      </c>
      <c r="N1841" s="5" t="s">
        <v>4757</v>
      </c>
      <c r="O1841" s="85" t="s">
        <v>9431</v>
      </c>
    </row>
    <row r="1842" spans="1:15" s="28" customFormat="1">
      <c r="A1842" s="2" t="s">
        <v>9119</v>
      </c>
      <c r="B1842" s="1"/>
      <c r="C1842" s="1"/>
      <c r="D1842" s="2" t="s">
        <v>9120</v>
      </c>
      <c r="E1842" s="2" t="s">
        <v>9121</v>
      </c>
      <c r="F1842" s="1" t="s">
        <v>9130</v>
      </c>
      <c r="G1842" s="3">
        <f>17.52*L1842</f>
        <v>140.16</v>
      </c>
      <c r="H1842" s="4">
        <v>41509</v>
      </c>
      <c r="I1842" s="3" t="s">
        <v>5021</v>
      </c>
      <c r="J1842" s="3" t="s">
        <v>9128</v>
      </c>
      <c r="K1842" s="3" t="s">
        <v>9124</v>
      </c>
      <c r="L1842" s="3">
        <v>8</v>
      </c>
      <c r="M1842" s="5" t="s">
        <v>9134</v>
      </c>
      <c r="N1842" s="5" t="s">
        <v>5526</v>
      </c>
      <c r="O1842" s="83" t="s">
        <v>9134</v>
      </c>
    </row>
    <row r="1843" spans="1:15" s="28" customFormat="1">
      <c r="A1843" s="2" t="s">
        <v>9135</v>
      </c>
      <c r="B1843" s="1"/>
      <c r="C1843" s="1"/>
      <c r="D1843" s="2" t="s">
        <v>9136</v>
      </c>
      <c r="E1843" s="2" t="s">
        <v>9137</v>
      </c>
      <c r="F1843" s="1" t="s">
        <v>9138</v>
      </c>
      <c r="G1843" s="3">
        <f>18.708*L1843</f>
        <v>112.24799999999999</v>
      </c>
      <c r="H1843" s="4">
        <v>41509</v>
      </c>
      <c r="I1843" s="3" t="s">
        <v>2831</v>
      </c>
      <c r="J1843" s="3" t="s">
        <v>9141</v>
      </c>
      <c r="K1843" s="3" t="s">
        <v>9124</v>
      </c>
      <c r="L1843" s="3">
        <v>6</v>
      </c>
      <c r="M1843" s="5" t="s">
        <v>8520</v>
      </c>
      <c r="N1843" s="5" t="s">
        <v>5570</v>
      </c>
      <c r="O1843" s="85" t="s">
        <v>9432</v>
      </c>
    </row>
    <row r="1844" spans="1:15" s="28" customFormat="1">
      <c r="A1844" s="2" t="s">
        <v>9135</v>
      </c>
      <c r="B1844" s="1"/>
      <c r="C1844" s="1"/>
      <c r="D1844" s="2" t="s">
        <v>9136</v>
      </c>
      <c r="E1844" s="2" t="s">
        <v>9137</v>
      </c>
      <c r="F1844" s="1" t="s">
        <v>9144</v>
      </c>
      <c r="G1844" s="3">
        <f>18.708*L1844</f>
        <v>187.07999999999998</v>
      </c>
      <c r="H1844" s="4">
        <v>41509</v>
      </c>
      <c r="I1844" s="3" t="s">
        <v>373</v>
      </c>
      <c r="J1844" s="3" t="s">
        <v>9493</v>
      </c>
      <c r="K1844" s="3" t="s">
        <v>9124</v>
      </c>
      <c r="L1844" s="3">
        <v>10</v>
      </c>
      <c r="M1844" s="5" t="s">
        <v>9145</v>
      </c>
      <c r="N1844" s="5" t="s">
        <v>2474</v>
      </c>
      <c r="O1844" s="85" t="s">
        <v>9433</v>
      </c>
    </row>
    <row r="1845" spans="1:15" s="28" customFormat="1">
      <c r="A1845" s="2" t="s">
        <v>9146</v>
      </c>
      <c r="B1845" s="1"/>
      <c r="C1845" s="1"/>
      <c r="D1845" s="2" t="s">
        <v>9147</v>
      </c>
      <c r="E1845" s="2" t="s">
        <v>9121</v>
      </c>
      <c r="F1845" s="1" t="s">
        <v>9148</v>
      </c>
      <c r="G1845" s="3">
        <f>17.712*L1845</f>
        <v>247.96799999999999</v>
      </c>
      <c r="H1845" s="4">
        <v>41509</v>
      </c>
      <c r="I1845" s="3" t="s">
        <v>2831</v>
      </c>
      <c r="J1845" s="3" t="s">
        <v>9150</v>
      </c>
      <c r="K1845" s="3" t="s">
        <v>9124</v>
      </c>
      <c r="L1845" s="3">
        <v>14</v>
      </c>
      <c r="M1845" s="5" t="s">
        <v>9102</v>
      </c>
      <c r="N1845" s="5" t="s">
        <v>9152</v>
      </c>
      <c r="O1845" s="83" t="s">
        <v>9427</v>
      </c>
    </row>
    <row r="1846" spans="1:15" s="28" customFormat="1">
      <c r="A1846" s="2" t="s">
        <v>9146</v>
      </c>
      <c r="B1846" s="1"/>
      <c r="C1846" s="1"/>
      <c r="D1846" s="2" t="s">
        <v>9147</v>
      </c>
      <c r="E1846" s="2" t="s">
        <v>9121</v>
      </c>
      <c r="F1846" s="1" t="s">
        <v>9151</v>
      </c>
      <c r="G1846" s="3">
        <f>17.712*L1846</f>
        <v>247.96799999999999</v>
      </c>
      <c r="H1846" s="4">
        <v>41509</v>
      </c>
      <c r="I1846" s="3" t="s">
        <v>793</v>
      </c>
      <c r="J1846" s="3" t="s">
        <v>10114</v>
      </c>
      <c r="K1846" s="3" t="s">
        <v>9124</v>
      </c>
      <c r="L1846" s="3">
        <v>14</v>
      </c>
      <c r="M1846" s="5" t="s">
        <v>9153</v>
      </c>
      <c r="N1846" s="5" t="s">
        <v>7729</v>
      </c>
      <c r="O1846" s="83" t="s">
        <v>9153</v>
      </c>
    </row>
    <row r="1847" spans="1:15" s="28" customFormat="1">
      <c r="A1847" s="2" t="s">
        <v>9154</v>
      </c>
      <c r="B1847" s="1" t="s">
        <v>3283</v>
      </c>
      <c r="C1847" s="1"/>
      <c r="D1847" s="2" t="s">
        <v>9155</v>
      </c>
      <c r="E1847" s="2" t="s">
        <v>9121</v>
      </c>
      <c r="F1847" s="1" t="s">
        <v>9156</v>
      </c>
      <c r="G1847" s="3">
        <f>14.924*L1847</f>
        <v>179.08799999999999</v>
      </c>
      <c r="H1847" s="4">
        <v>41509</v>
      </c>
      <c r="I1847" s="3" t="s">
        <v>3701</v>
      </c>
      <c r="J1847" s="3" t="s">
        <v>9158</v>
      </c>
      <c r="K1847" s="3" t="s">
        <v>9124</v>
      </c>
      <c r="L1847" s="3">
        <v>12</v>
      </c>
      <c r="M1847" s="5" t="s">
        <v>9161</v>
      </c>
      <c r="N1847" s="5" t="s">
        <v>1887</v>
      </c>
      <c r="O1847" s="85" t="s">
        <v>9161</v>
      </c>
    </row>
    <row r="1848" spans="1:15" s="28" customFormat="1">
      <c r="A1848" s="2" t="s">
        <v>9154</v>
      </c>
      <c r="B1848" s="1" t="s">
        <v>3283</v>
      </c>
      <c r="C1848" s="1"/>
      <c r="D1848" s="2" t="s">
        <v>9155</v>
      </c>
      <c r="E1848" s="2" t="s">
        <v>9121</v>
      </c>
      <c r="F1848" s="1" t="s">
        <v>9159</v>
      </c>
      <c r="G1848" s="3">
        <f>14.924*L1848</f>
        <v>179.08799999999999</v>
      </c>
      <c r="H1848" s="4">
        <v>41509</v>
      </c>
      <c r="I1848" s="3" t="s">
        <v>3701</v>
      </c>
      <c r="J1848" s="3" t="s">
        <v>9160</v>
      </c>
      <c r="K1848" s="3" t="s">
        <v>9124</v>
      </c>
      <c r="L1848" s="3">
        <v>12</v>
      </c>
      <c r="M1848" s="5" t="s">
        <v>9161</v>
      </c>
      <c r="N1848" s="5" t="s">
        <v>3391</v>
      </c>
      <c r="O1848" s="85" t="s">
        <v>9720</v>
      </c>
    </row>
    <row r="1849" spans="1:15" s="28" customFormat="1">
      <c r="A1849" s="2" t="s">
        <v>9165</v>
      </c>
      <c r="B1849" s="1"/>
      <c r="C1849" s="1"/>
      <c r="D1849" s="2" t="s">
        <v>9164</v>
      </c>
      <c r="E1849" s="2" t="s">
        <v>9121</v>
      </c>
      <c r="F1849" s="1" t="s">
        <v>9167</v>
      </c>
      <c r="G1849" s="3">
        <f>17.52*L1849</f>
        <v>105.12</v>
      </c>
      <c r="H1849" s="4">
        <v>41509</v>
      </c>
      <c r="I1849" s="3" t="s">
        <v>473</v>
      </c>
      <c r="J1849" s="3" t="s">
        <v>10306</v>
      </c>
      <c r="K1849" s="3" t="s">
        <v>9124</v>
      </c>
      <c r="L1849" s="3">
        <v>6</v>
      </c>
      <c r="M1849" s="5" t="s">
        <v>9166</v>
      </c>
      <c r="N1849" s="5" t="s">
        <v>2370</v>
      </c>
      <c r="O1849" s="85" t="s">
        <v>9166</v>
      </c>
    </row>
    <row r="1850" spans="1:15" s="28" customFormat="1">
      <c r="A1850" s="2" t="s">
        <v>9173</v>
      </c>
      <c r="B1850" s="1"/>
      <c r="C1850" s="1"/>
      <c r="D1850" s="2" t="s">
        <v>9174</v>
      </c>
      <c r="E1850" s="2" t="s">
        <v>9175</v>
      </c>
      <c r="F1850" s="1" t="s">
        <v>9176</v>
      </c>
      <c r="G1850" s="3">
        <f>18.708*L1850</f>
        <v>224.49599999999998</v>
      </c>
      <c r="H1850" s="4">
        <v>41514</v>
      </c>
      <c r="I1850" s="3" t="s">
        <v>2831</v>
      </c>
      <c r="J1850" s="3" t="s">
        <v>9178</v>
      </c>
      <c r="K1850" s="3" t="s">
        <v>9179</v>
      </c>
      <c r="L1850" s="3">
        <v>12</v>
      </c>
      <c r="M1850" s="5" t="s">
        <v>9181</v>
      </c>
      <c r="N1850" s="5" t="s">
        <v>4761</v>
      </c>
      <c r="O1850" s="85" t="s">
        <v>9181</v>
      </c>
    </row>
    <row r="1851" spans="1:15" s="28" customFormat="1">
      <c r="A1851" s="2" t="s">
        <v>9173</v>
      </c>
      <c r="B1851" s="1"/>
      <c r="C1851" s="1"/>
      <c r="D1851" s="2" t="s">
        <v>9174</v>
      </c>
      <c r="E1851" s="2" t="s">
        <v>9175</v>
      </c>
      <c r="F1851" s="1" t="s">
        <v>9180</v>
      </c>
      <c r="G1851" s="3">
        <f>18.708*L1851</f>
        <v>243.20399999999998</v>
      </c>
      <c r="H1851" s="4">
        <v>41514</v>
      </c>
      <c r="I1851" s="3" t="s">
        <v>373</v>
      </c>
      <c r="J1851" s="3" t="s">
        <v>9483</v>
      </c>
      <c r="K1851" s="3" t="s">
        <v>9179</v>
      </c>
      <c r="L1851" s="3">
        <v>13</v>
      </c>
      <c r="M1851" s="5" t="s">
        <v>9181</v>
      </c>
      <c r="N1851" s="5" t="s">
        <v>4757</v>
      </c>
      <c r="O1851" s="85" t="s">
        <v>9434</v>
      </c>
    </row>
    <row r="1852" spans="1:15" s="28" customFormat="1">
      <c r="A1852" s="2" t="s">
        <v>9182</v>
      </c>
      <c r="B1852" s="1"/>
      <c r="C1852" s="1"/>
      <c r="D1852" s="2" t="s">
        <v>9183</v>
      </c>
      <c r="E1852" s="2" t="s">
        <v>9184</v>
      </c>
      <c r="F1852" s="1" t="s">
        <v>9185</v>
      </c>
      <c r="G1852" s="3">
        <f>17.498*L1852</f>
        <v>87.490000000000009</v>
      </c>
      <c r="H1852" s="4">
        <v>41514</v>
      </c>
      <c r="I1852" s="3" t="s">
        <v>5021</v>
      </c>
      <c r="J1852" s="3" t="s">
        <v>9187</v>
      </c>
      <c r="K1852" s="3" t="s">
        <v>9179</v>
      </c>
      <c r="L1852" s="3">
        <v>5</v>
      </c>
      <c r="M1852" s="5" t="s">
        <v>8877</v>
      </c>
      <c r="N1852" s="5" t="s">
        <v>1955</v>
      </c>
      <c r="O1852" s="85" t="s">
        <v>9435</v>
      </c>
    </row>
    <row r="1853" spans="1:15" s="28" customFormat="1">
      <c r="A1853" s="2" t="s">
        <v>9192</v>
      </c>
      <c r="B1853" s="1"/>
      <c r="C1853" s="1"/>
      <c r="D1853" s="2" t="s">
        <v>9193</v>
      </c>
      <c r="E1853" s="2" t="s">
        <v>9184</v>
      </c>
      <c r="F1853" s="1" t="s">
        <v>9194</v>
      </c>
      <c r="G1853" s="3">
        <f>14.405*L1853</f>
        <v>86.429999999999993</v>
      </c>
      <c r="H1853" s="4">
        <v>41514</v>
      </c>
      <c r="I1853" s="3" t="s">
        <v>373</v>
      </c>
      <c r="J1853" s="3" t="s">
        <v>9195</v>
      </c>
      <c r="K1853" s="3" t="s">
        <v>1</v>
      </c>
      <c r="L1853" s="3">
        <v>6</v>
      </c>
      <c r="M1853" s="5" t="s">
        <v>9201</v>
      </c>
      <c r="N1853" s="5" t="s">
        <v>9205</v>
      </c>
      <c r="O1853" s="85" t="s">
        <v>9201</v>
      </c>
    </row>
    <row r="1854" spans="1:15" s="28" customFormat="1">
      <c r="A1854" s="2" t="s">
        <v>9192</v>
      </c>
      <c r="B1854" s="1"/>
      <c r="C1854" s="1"/>
      <c r="D1854" s="2" t="s">
        <v>9193</v>
      </c>
      <c r="E1854" s="2" t="s">
        <v>9184</v>
      </c>
      <c r="F1854" s="1" t="s">
        <v>9196</v>
      </c>
      <c r="G1854" s="3">
        <f>14.405*L1854</f>
        <v>86.429999999999993</v>
      </c>
      <c r="H1854" s="4">
        <v>41514</v>
      </c>
      <c r="I1854" s="3" t="s">
        <v>373</v>
      </c>
      <c r="J1854" s="3" t="s">
        <v>9197</v>
      </c>
      <c r="K1854" s="3" t="s">
        <v>1</v>
      </c>
      <c r="L1854" s="3">
        <v>6</v>
      </c>
      <c r="M1854" s="5" t="s">
        <v>9202</v>
      </c>
      <c r="N1854" s="5" t="s">
        <v>9206</v>
      </c>
      <c r="O1854" s="85" t="s">
        <v>9202</v>
      </c>
    </row>
    <row r="1855" spans="1:15" s="28" customFormat="1">
      <c r="A1855" s="2" t="s">
        <v>9192</v>
      </c>
      <c r="B1855" s="1"/>
      <c r="C1855" s="1"/>
      <c r="D1855" s="2" t="s">
        <v>9193</v>
      </c>
      <c r="E1855" s="2" t="s">
        <v>9184</v>
      </c>
      <c r="F1855" s="1" t="s">
        <v>9199</v>
      </c>
      <c r="G1855" s="3">
        <f>14.405*L1855</f>
        <v>86.429999999999993</v>
      </c>
      <c r="H1855" s="4">
        <v>41514</v>
      </c>
      <c r="I1855" s="3" t="s">
        <v>373</v>
      </c>
      <c r="J1855" s="3" t="s">
        <v>9198</v>
      </c>
      <c r="K1855" s="3" t="s">
        <v>1</v>
      </c>
      <c r="L1855" s="3">
        <v>6</v>
      </c>
      <c r="M1855" s="5" t="s">
        <v>9203</v>
      </c>
      <c r="N1855" s="5" t="s">
        <v>9207</v>
      </c>
      <c r="O1855" s="85" t="s">
        <v>9203</v>
      </c>
    </row>
    <row r="1856" spans="1:15" s="28" customFormat="1">
      <c r="A1856" s="2" t="s">
        <v>9209</v>
      </c>
      <c r="B1856" s="1"/>
      <c r="C1856" s="1"/>
      <c r="D1856" s="2" t="s">
        <v>9210</v>
      </c>
      <c r="E1856" s="2" t="s">
        <v>9211</v>
      </c>
      <c r="F1856" s="1" t="s">
        <v>9212</v>
      </c>
      <c r="G1856" s="3">
        <v>156.25399999999999</v>
      </c>
      <c r="H1856" s="4">
        <v>41514</v>
      </c>
      <c r="I1856" s="3" t="s">
        <v>4120</v>
      </c>
      <c r="J1856" s="3" t="s">
        <v>9213</v>
      </c>
      <c r="K1856" s="3" t="s">
        <v>9214</v>
      </c>
      <c r="L1856" s="3" t="s">
        <v>9267</v>
      </c>
      <c r="M1856" s="5" t="s">
        <v>9215</v>
      </c>
      <c r="N1856" s="5" t="s">
        <v>9216</v>
      </c>
      <c r="O1856" s="85" t="s">
        <v>9668</v>
      </c>
    </row>
    <row r="1857" spans="1:15" s="28" customFormat="1">
      <c r="A1857" s="2" t="s">
        <v>9217</v>
      </c>
      <c r="B1857" s="1"/>
      <c r="C1857" s="1"/>
      <c r="D1857" s="2" t="s">
        <v>9218</v>
      </c>
      <c r="E1857" s="2" t="s">
        <v>9211</v>
      </c>
      <c r="F1857" s="1" t="s">
        <v>9219</v>
      </c>
      <c r="G1857" s="3">
        <v>103.27500000000001</v>
      </c>
      <c r="H1857" s="4">
        <v>41514</v>
      </c>
      <c r="I1857" s="3" t="s">
        <v>4120</v>
      </c>
      <c r="J1857" s="3" t="s">
        <v>9220</v>
      </c>
      <c r="K1857" s="3" t="s">
        <v>9214</v>
      </c>
      <c r="L1857" s="3" t="s">
        <v>9221</v>
      </c>
      <c r="M1857" s="5" t="s">
        <v>9223</v>
      </c>
      <c r="N1857" s="5" t="s">
        <v>9224</v>
      </c>
      <c r="O1857" s="85" t="s">
        <v>9669</v>
      </c>
    </row>
    <row r="1858" spans="1:15" s="28" customFormat="1">
      <c r="A1858" s="2" t="s">
        <v>9225</v>
      </c>
      <c r="B1858" s="1"/>
      <c r="C1858" s="1"/>
      <c r="D1858" s="2" t="s">
        <v>9226</v>
      </c>
      <c r="E1858" s="2" t="s">
        <v>9211</v>
      </c>
      <c r="F1858" s="1" t="s">
        <v>9227</v>
      </c>
      <c r="G1858" s="3">
        <v>51.975000000000001</v>
      </c>
      <c r="H1858" s="4">
        <v>41514</v>
      </c>
      <c r="I1858" s="3" t="s">
        <v>10391</v>
      </c>
      <c r="J1858" s="3" t="s">
        <v>10392</v>
      </c>
      <c r="K1858" s="3" t="s">
        <v>9214</v>
      </c>
      <c r="L1858" s="3" t="s">
        <v>9228</v>
      </c>
      <c r="M1858" s="5" t="s">
        <v>9229</v>
      </c>
      <c r="N1858" s="5" t="s">
        <v>9230</v>
      </c>
      <c r="O1858" s="83" t="s">
        <v>9436</v>
      </c>
    </row>
    <row r="1859" spans="1:15" s="28" customFormat="1">
      <c r="A1859" s="2" t="s">
        <v>9245</v>
      </c>
      <c r="B1859" s="1"/>
      <c r="C1859" s="1"/>
      <c r="D1859" s="2" t="s">
        <v>9246</v>
      </c>
      <c r="E1859" s="2" t="s">
        <v>9233</v>
      </c>
      <c r="F1859" s="1" t="s">
        <v>9257</v>
      </c>
      <c r="G1859" s="3">
        <v>120.40900000000001</v>
      </c>
      <c r="H1859" s="4">
        <v>41514</v>
      </c>
      <c r="I1859" s="3" t="s">
        <v>9222</v>
      </c>
      <c r="J1859" s="3" t="s">
        <v>9247</v>
      </c>
      <c r="K1859" s="3" t="s">
        <v>9214</v>
      </c>
      <c r="L1859" s="3" t="s">
        <v>9254</v>
      </c>
      <c r="M1859" s="5" t="s">
        <v>9258</v>
      </c>
      <c r="N1859" s="5" t="s">
        <v>9259</v>
      </c>
      <c r="O1859" s="85" t="s">
        <v>9437</v>
      </c>
    </row>
    <row r="1860" spans="1:15" s="28" customFormat="1">
      <c r="A1860" s="2" t="s">
        <v>9245</v>
      </c>
      <c r="B1860" s="1"/>
      <c r="C1860" s="1"/>
      <c r="D1860" s="2" t="s">
        <v>9246</v>
      </c>
      <c r="E1860" s="2" t="s">
        <v>9233</v>
      </c>
      <c r="F1860" s="1" t="s">
        <v>9248</v>
      </c>
      <c r="G1860" s="3">
        <v>207.054</v>
      </c>
      <c r="H1860" s="4">
        <v>41514</v>
      </c>
      <c r="I1860" s="3" t="s">
        <v>8688</v>
      </c>
      <c r="J1860" s="3" t="s">
        <v>9251</v>
      </c>
      <c r="K1860" s="3" t="s">
        <v>9214</v>
      </c>
      <c r="L1860" s="3" t="s">
        <v>9255</v>
      </c>
      <c r="M1860" s="5" t="s">
        <v>9260</v>
      </c>
      <c r="N1860" s="5" t="s">
        <v>9261</v>
      </c>
      <c r="O1860" s="85" t="s">
        <v>9438</v>
      </c>
    </row>
    <row r="1861" spans="1:15" s="28" customFormat="1">
      <c r="A1861" s="2" t="s">
        <v>9245</v>
      </c>
      <c r="B1861" s="1"/>
      <c r="C1861" s="1"/>
      <c r="D1861" s="2" t="s">
        <v>9246</v>
      </c>
      <c r="E1861" s="2" t="s">
        <v>9233</v>
      </c>
      <c r="F1861" s="1" t="s">
        <v>9264</v>
      </c>
      <c r="G1861" s="3">
        <v>222.648</v>
      </c>
      <c r="H1861" s="4">
        <v>41514</v>
      </c>
      <c r="I1861" s="3" t="s">
        <v>8688</v>
      </c>
      <c r="J1861" s="3" t="s">
        <v>9252</v>
      </c>
      <c r="K1861" s="3" t="s">
        <v>9214</v>
      </c>
      <c r="L1861" s="3" t="s">
        <v>9256</v>
      </c>
      <c r="M1861" s="5" t="s">
        <v>9262</v>
      </c>
      <c r="N1861" s="5" t="s">
        <v>9263</v>
      </c>
      <c r="O1861" s="85" t="s">
        <v>9439</v>
      </c>
    </row>
    <row r="1862" spans="1:15" s="28" customFormat="1">
      <c r="A1862" s="2" t="s">
        <v>9245</v>
      </c>
      <c r="B1862" s="1"/>
      <c r="C1862" s="1"/>
      <c r="D1862" s="2" t="s">
        <v>9246</v>
      </c>
      <c r="E1862" s="2" t="s">
        <v>9233</v>
      </c>
      <c r="F1862" s="1" t="s">
        <v>9249</v>
      </c>
      <c r="G1862" s="3">
        <v>207.73500000000001</v>
      </c>
      <c r="H1862" s="4">
        <v>41514</v>
      </c>
      <c r="I1862" s="3" t="s">
        <v>8688</v>
      </c>
      <c r="J1862" s="3" t="s">
        <v>9253</v>
      </c>
      <c r="K1862" s="3" t="s">
        <v>9214</v>
      </c>
      <c r="L1862" s="3" t="s">
        <v>9255</v>
      </c>
      <c r="M1862" s="5" t="s">
        <v>9265</v>
      </c>
      <c r="N1862" s="5" t="s">
        <v>9261</v>
      </c>
      <c r="O1862" s="85" t="s">
        <v>9440</v>
      </c>
    </row>
    <row r="1863" spans="1:15" s="28" customFormat="1">
      <c r="A1863" s="2" t="s">
        <v>9245</v>
      </c>
      <c r="B1863" s="1"/>
      <c r="C1863" s="1"/>
      <c r="D1863" s="2" t="s">
        <v>9246</v>
      </c>
      <c r="E1863" s="2" t="s">
        <v>9233</v>
      </c>
      <c r="F1863" s="1" t="s">
        <v>9250</v>
      </c>
      <c r="G1863" s="3">
        <v>224.15799999999999</v>
      </c>
      <c r="H1863" s="4">
        <v>41514</v>
      </c>
      <c r="I1863" s="3" t="s">
        <v>9542</v>
      </c>
      <c r="J1863" s="3" t="s">
        <v>9543</v>
      </c>
      <c r="K1863" s="3" t="s">
        <v>9214</v>
      </c>
      <c r="L1863" s="3" t="s">
        <v>9256</v>
      </c>
      <c r="M1863" s="5" t="s">
        <v>9266</v>
      </c>
      <c r="N1863" s="5" t="s">
        <v>9263</v>
      </c>
      <c r="O1863" s="85" t="s">
        <v>9441</v>
      </c>
    </row>
    <row r="1864" spans="1:15" s="28" customFormat="1">
      <c r="A1864" s="2" t="s">
        <v>9268</v>
      </c>
      <c r="B1864" s="1"/>
      <c r="C1864" s="1"/>
      <c r="D1864" s="2" t="s">
        <v>9269</v>
      </c>
      <c r="E1864" s="2" t="s">
        <v>9270</v>
      </c>
      <c r="F1864" s="1" t="s">
        <v>9271</v>
      </c>
      <c r="G1864" s="3">
        <f>17.52*L1864</f>
        <v>52.56</v>
      </c>
      <c r="H1864" s="4">
        <v>41519</v>
      </c>
      <c r="I1864" s="3" t="s">
        <v>11</v>
      </c>
      <c r="J1864" s="3" t="s">
        <v>9274</v>
      </c>
      <c r="K1864" s="3" t="s">
        <v>268</v>
      </c>
      <c r="L1864" s="3">
        <v>3</v>
      </c>
      <c r="M1864" s="5" t="s">
        <v>9275</v>
      </c>
      <c r="N1864" s="5" t="s">
        <v>1746</v>
      </c>
      <c r="O1864" s="85" t="s">
        <v>9275</v>
      </c>
    </row>
    <row r="1865" spans="1:15" s="28" customFormat="1">
      <c r="A1865" s="2" t="s">
        <v>9277</v>
      </c>
      <c r="B1865" s="1"/>
      <c r="C1865" s="1"/>
      <c r="D1865" s="2" t="s">
        <v>9278</v>
      </c>
      <c r="E1865" s="2" t="s">
        <v>9279</v>
      </c>
      <c r="F1865" s="1" t="s">
        <v>9284</v>
      </c>
      <c r="G1865" s="3">
        <f>17.52*L1865</f>
        <v>35.04</v>
      </c>
      <c r="H1865" s="4">
        <v>41519</v>
      </c>
      <c r="I1865" s="3" t="s">
        <v>5185</v>
      </c>
      <c r="J1865" s="3" t="s">
        <v>10989</v>
      </c>
      <c r="K1865" s="3" t="s">
        <v>9282</v>
      </c>
      <c r="L1865" s="3">
        <v>2</v>
      </c>
      <c r="M1865" s="5" t="s">
        <v>9283</v>
      </c>
      <c r="N1865" s="5" t="s">
        <v>3710</v>
      </c>
      <c r="O1865" s="85" t="s">
        <v>9283</v>
      </c>
    </row>
    <row r="1866" spans="1:15" s="28" customFormat="1">
      <c r="A1866" s="2" t="s">
        <v>9293</v>
      </c>
      <c r="B1866" s="1"/>
      <c r="C1866" s="1"/>
      <c r="D1866" s="2" t="s">
        <v>9294</v>
      </c>
      <c r="E1866" s="2" t="s">
        <v>9270</v>
      </c>
      <c r="F1866" s="1" t="s">
        <v>9295</v>
      </c>
      <c r="G1866" s="3">
        <f>17.52*L1866</f>
        <v>122.64</v>
      </c>
      <c r="H1866" s="4">
        <v>41519</v>
      </c>
      <c r="I1866" s="3" t="s">
        <v>5021</v>
      </c>
      <c r="J1866" s="3" t="s">
        <v>9297</v>
      </c>
      <c r="K1866" s="3" t="s">
        <v>9282</v>
      </c>
      <c r="L1866" s="3">
        <v>7</v>
      </c>
      <c r="M1866" s="5" t="s">
        <v>9045</v>
      </c>
      <c r="N1866" s="5" t="s">
        <v>1995</v>
      </c>
      <c r="O1866" s="85" t="s">
        <v>9672</v>
      </c>
    </row>
    <row r="1867" spans="1:15" s="28" customFormat="1">
      <c r="A1867" s="2" t="s">
        <v>9293</v>
      </c>
      <c r="B1867" s="1"/>
      <c r="C1867" s="1"/>
      <c r="D1867" s="2" t="s">
        <v>9294</v>
      </c>
      <c r="E1867" s="2" t="s">
        <v>9270</v>
      </c>
      <c r="F1867" s="1" t="s">
        <v>9298</v>
      </c>
      <c r="G1867" s="3">
        <f>17.52*L1867</f>
        <v>87.6</v>
      </c>
      <c r="H1867" s="4">
        <v>41519</v>
      </c>
      <c r="I1867" s="3" t="s">
        <v>9296</v>
      </c>
      <c r="J1867" s="3" t="s">
        <v>9299</v>
      </c>
      <c r="K1867" s="3" t="s">
        <v>9282</v>
      </c>
      <c r="L1867" s="3">
        <v>5</v>
      </c>
      <c r="M1867" s="5" t="s">
        <v>8622</v>
      </c>
      <c r="N1867" s="5" t="s">
        <v>3609</v>
      </c>
      <c r="O1867" s="85" t="s">
        <v>9673</v>
      </c>
    </row>
    <row r="1868" spans="1:15" s="28" customFormat="1">
      <c r="A1868" s="2" t="s">
        <v>9300</v>
      </c>
      <c r="B1868" s="1"/>
      <c r="C1868" s="1"/>
      <c r="D1868" s="2" t="s">
        <v>9301</v>
      </c>
      <c r="E1868" s="2" t="s">
        <v>9270</v>
      </c>
      <c r="F1868" s="1" t="s">
        <v>9302</v>
      </c>
      <c r="G1868" s="3">
        <f>17.52*L1868</f>
        <v>35.04</v>
      </c>
      <c r="H1868" s="4">
        <v>41519</v>
      </c>
      <c r="I1868" s="3" t="s">
        <v>307</v>
      </c>
      <c r="J1868" s="3" t="s">
        <v>9653</v>
      </c>
      <c r="K1868" s="3" t="s">
        <v>9282</v>
      </c>
      <c r="L1868" s="3">
        <v>2</v>
      </c>
      <c r="M1868" s="5" t="s">
        <v>9304</v>
      </c>
      <c r="N1868" s="5" t="s">
        <v>3205</v>
      </c>
      <c r="O1868" s="85" t="s">
        <v>9304</v>
      </c>
    </row>
    <row r="1869" spans="1:15" s="28" customFormat="1">
      <c r="A1869" s="2" t="s">
        <v>9369</v>
      </c>
      <c r="B1869" s="1"/>
      <c r="C1869" s="1"/>
      <c r="D1869" s="2" t="s">
        <v>9370</v>
      </c>
      <c r="E1869" s="2" t="s">
        <v>9270</v>
      </c>
      <c r="F1869" s="1" t="s">
        <v>9371</v>
      </c>
      <c r="G1869" s="3">
        <f>19.827*L1869</f>
        <v>39.654000000000003</v>
      </c>
      <c r="H1869" s="4">
        <v>41519</v>
      </c>
      <c r="I1869" s="3" t="s">
        <v>373</v>
      </c>
      <c r="J1869" s="3" t="s">
        <v>9876</v>
      </c>
      <c r="K1869" s="3" t="s">
        <v>9282</v>
      </c>
      <c r="L1869" s="3">
        <v>2</v>
      </c>
      <c r="M1869" s="5" t="s">
        <v>9373</v>
      </c>
      <c r="N1869" s="5" t="s">
        <v>9374</v>
      </c>
      <c r="O1869" s="85" t="s">
        <v>9373</v>
      </c>
    </row>
    <row r="1870" spans="1:15" s="28" customFormat="1">
      <c r="A1870" s="2" t="s">
        <v>9375</v>
      </c>
      <c r="B1870" s="1"/>
      <c r="C1870" s="1"/>
      <c r="D1870" s="2" t="s">
        <v>9376</v>
      </c>
      <c r="E1870" s="2" t="s">
        <v>9270</v>
      </c>
      <c r="F1870" s="1" t="s">
        <v>9377</v>
      </c>
      <c r="G1870" s="3">
        <f>18.708*L1870</f>
        <v>37.415999999999997</v>
      </c>
      <c r="H1870" s="4">
        <v>41519</v>
      </c>
      <c r="I1870" s="3" t="s">
        <v>6819</v>
      </c>
      <c r="J1870" s="3" t="s">
        <v>11196</v>
      </c>
      <c r="K1870" s="3" t="s">
        <v>9282</v>
      </c>
      <c r="L1870" s="3">
        <v>2</v>
      </c>
      <c r="M1870" s="5" t="s">
        <v>8610</v>
      </c>
      <c r="N1870" s="5" t="s">
        <v>2040</v>
      </c>
      <c r="O1870" s="85" t="s">
        <v>9677</v>
      </c>
    </row>
    <row r="1871" spans="1:15" s="28" customFormat="1">
      <c r="A1871" s="61" t="s">
        <v>9399</v>
      </c>
      <c r="B1871" s="1" t="s">
        <v>10262</v>
      </c>
      <c r="C1871" s="1"/>
      <c r="D1871" s="2" t="s">
        <v>9395</v>
      </c>
      <c r="E1871" s="2" t="s">
        <v>9279</v>
      </c>
      <c r="F1871" s="1" t="s">
        <v>9397</v>
      </c>
      <c r="G1871" s="3">
        <f>18.708*L1871</f>
        <v>37.415999999999997</v>
      </c>
      <c r="H1871" s="4">
        <v>41519</v>
      </c>
      <c r="I1871" s="3" t="s">
        <v>3202</v>
      </c>
      <c r="J1871" s="3" t="s">
        <v>10701</v>
      </c>
      <c r="K1871" s="3" t="s">
        <v>9282</v>
      </c>
      <c r="L1871" s="3">
        <v>2</v>
      </c>
      <c r="M1871" s="5" t="s">
        <v>9401</v>
      </c>
      <c r="N1871" s="5" t="s">
        <v>4458</v>
      </c>
      <c r="O1871" s="85" t="s">
        <v>9401</v>
      </c>
    </row>
    <row r="1872" spans="1:15" s="28" customFormat="1">
      <c r="A1872" s="2" t="s">
        <v>9443</v>
      </c>
      <c r="B1872" s="1"/>
      <c r="C1872" s="1"/>
      <c r="D1872" s="2" t="s">
        <v>9444</v>
      </c>
      <c r="E1872" s="2" t="s">
        <v>9445</v>
      </c>
      <c r="F1872" s="1" t="s">
        <v>9446</v>
      </c>
      <c r="G1872" s="3">
        <v>217.47200000000001</v>
      </c>
      <c r="H1872" s="4">
        <v>41519</v>
      </c>
      <c r="I1872" s="3" t="s">
        <v>9455</v>
      </c>
      <c r="J1872" s="3" t="s">
        <v>9447</v>
      </c>
      <c r="K1872" s="3" t="s">
        <v>9702</v>
      </c>
      <c r="L1872" s="3" t="s">
        <v>9448</v>
      </c>
      <c r="M1872" s="5" t="s">
        <v>9452</v>
      </c>
      <c r="N1872" s="5" t="s">
        <v>9453</v>
      </c>
      <c r="O1872" s="85" t="s">
        <v>9678</v>
      </c>
    </row>
    <row r="1873" spans="1:15" s="28" customFormat="1">
      <c r="A1873" s="2" t="s">
        <v>9457</v>
      </c>
      <c r="B1873" s="1"/>
      <c r="C1873" s="1"/>
      <c r="D1873" s="2" t="s">
        <v>9458</v>
      </c>
      <c r="E1873" s="2" t="s">
        <v>9459</v>
      </c>
      <c r="F1873" s="1" t="s">
        <v>9463</v>
      </c>
      <c r="G1873" s="10">
        <f>17.712*L1873</f>
        <v>141.696</v>
      </c>
      <c r="H1873" s="4">
        <v>41521</v>
      </c>
      <c r="I1873" s="3" t="s">
        <v>5021</v>
      </c>
      <c r="J1873" s="3" t="s">
        <v>9461</v>
      </c>
      <c r="K1873" s="3" t="s">
        <v>9703</v>
      </c>
      <c r="L1873" s="3">
        <v>8</v>
      </c>
      <c r="M1873" s="5" t="s">
        <v>8949</v>
      </c>
      <c r="N1873" s="5" t="s">
        <v>8050</v>
      </c>
      <c r="O1873" s="85" t="s">
        <v>9722</v>
      </c>
    </row>
    <row r="1874" spans="1:15" s="28" customFormat="1">
      <c r="A1874" s="2" t="s">
        <v>9457</v>
      </c>
      <c r="B1874" s="1"/>
      <c r="C1874" s="1"/>
      <c r="D1874" s="2" t="s">
        <v>9458</v>
      </c>
      <c r="E1874" s="2" t="s">
        <v>9459</v>
      </c>
      <c r="F1874" s="1" t="s">
        <v>9462</v>
      </c>
      <c r="G1874" s="10">
        <f>17.712*L1874</f>
        <v>159.40799999999999</v>
      </c>
      <c r="H1874" s="4">
        <v>41521</v>
      </c>
      <c r="I1874" s="3" t="s">
        <v>307</v>
      </c>
      <c r="J1874" s="3" t="s">
        <v>10094</v>
      </c>
      <c r="K1874" s="3" t="s">
        <v>9703</v>
      </c>
      <c r="L1874" s="3">
        <v>9</v>
      </c>
      <c r="M1874" s="5" t="s">
        <v>8949</v>
      </c>
      <c r="N1874" s="5" t="s">
        <v>3395</v>
      </c>
      <c r="O1874" s="85" t="s">
        <v>9723</v>
      </c>
    </row>
    <row r="1875" spans="1:15" s="28" customFormat="1">
      <c r="A1875" s="2" t="s">
        <v>9469</v>
      </c>
      <c r="B1875" s="1"/>
      <c r="C1875" s="1"/>
      <c r="D1875" s="2" t="s">
        <v>9458</v>
      </c>
      <c r="E1875" s="2" t="s">
        <v>9459</v>
      </c>
      <c r="F1875" s="1" t="s">
        <v>9465</v>
      </c>
      <c r="G1875" s="3">
        <f>17.712*L1875</f>
        <v>106.27199999999999</v>
      </c>
      <c r="H1875" s="4">
        <v>41521</v>
      </c>
      <c r="I1875" s="3" t="s">
        <v>307</v>
      </c>
      <c r="J1875" s="3" t="s">
        <v>10084</v>
      </c>
      <c r="K1875" s="3" t="s">
        <v>9703</v>
      </c>
      <c r="L1875" s="3">
        <v>6</v>
      </c>
      <c r="M1875" s="5" t="s">
        <v>9468</v>
      </c>
      <c r="N1875" s="5" t="s">
        <v>4745</v>
      </c>
      <c r="O1875" s="85" t="s">
        <v>9468</v>
      </c>
    </row>
    <row r="1876" spans="1:15" s="28" customFormat="1">
      <c r="A1876" s="2" t="s">
        <v>9473</v>
      </c>
      <c r="B1876" s="1"/>
      <c r="C1876" s="1"/>
      <c r="D1876" s="2" t="s">
        <v>9474</v>
      </c>
      <c r="E1876" s="2" t="s">
        <v>9459</v>
      </c>
      <c r="F1876" s="1" t="s">
        <v>9475</v>
      </c>
      <c r="G1876" s="3">
        <f t="shared" ref="G1876:G1881" si="67">18.708*L1876</f>
        <v>205.78799999999998</v>
      </c>
      <c r="H1876" s="4">
        <v>41521</v>
      </c>
      <c r="I1876" s="3" t="s">
        <v>295</v>
      </c>
      <c r="J1876" s="3" t="s">
        <v>9839</v>
      </c>
      <c r="K1876" s="3" t="s">
        <v>9703</v>
      </c>
      <c r="L1876" s="3">
        <v>11</v>
      </c>
      <c r="M1876" s="5" t="s">
        <v>9478</v>
      </c>
      <c r="N1876" s="5" t="s">
        <v>4382</v>
      </c>
      <c r="O1876" s="85" t="s">
        <v>9478</v>
      </c>
    </row>
    <row r="1877" spans="1:15" s="28" customFormat="1">
      <c r="A1877" s="2" t="s">
        <v>9479</v>
      </c>
      <c r="B1877" s="1"/>
      <c r="C1877" s="1"/>
      <c r="D1877" s="2" t="s">
        <v>9480</v>
      </c>
      <c r="E1877" s="2" t="s">
        <v>9481</v>
      </c>
      <c r="F1877" s="1" t="s">
        <v>9482</v>
      </c>
      <c r="G1877" s="3">
        <f t="shared" si="67"/>
        <v>149.66399999999999</v>
      </c>
      <c r="H1877" s="4">
        <v>41521</v>
      </c>
      <c r="I1877" s="3" t="s">
        <v>2831</v>
      </c>
      <c r="J1877" s="3" t="s">
        <v>9484</v>
      </c>
      <c r="K1877" s="3" t="s">
        <v>1</v>
      </c>
      <c r="L1877" s="3">
        <v>8</v>
      </c>
      <c r="M1877" s="5" t="s">
        <v>9486</v>
      </c>
      <c r="N1877" s="5" t="s">
        <v>5526</v>
      </c>
      <c r="O1877" s="85" t="s">
        <v>9486</v>
      </c>
    </row>
    <row r="1878" spans="1:15" s="28" customFormat="1">
      <c r="A1878" s="2" t="s">
        <v>9487</v>
      </c>
      <c r="B1878" s="1"/>
      <c r="C1878" s="1"/>
      <c r="D1878" s="2" t="s">
        <v>9480</v>
      </c>
      <c r="E1878" s="2" t="s">
        <v>9481</v>
      </c>
      <c r="F1878" s="1" t="s">
        <v>9485</v>
      </c>
      <c r="G1878" s="3">
        <f t="shared" si="67"/>
        <v>168.37199999999999</v>
      </c>
      <c r="H1878" s="4">
        <v>41521</v>
      </c>
      <c r="I1878" s="3" t="s">
        <v>9691</v>
      </c>
      <c r="J1878" s="3" t="s">
        <v>9692</v>
      </c>
      <c r="K1878" s="3" t="s">
        <v>1</v>
      </c>
      <c r="L1878" s="3">
        <v>9</v>
      </c>
      <c r="M1878" s="5" t="s">
        <v>9486</v>
      </c>
      <c r="N1878" s="5" t="s">
        <v>5493</v>
      </c>
      <c r="O1878" s="85" t="s">
        <v>9725</v>
      </c>
    </row>
    <row r="1879" spans="1:15" s="28" customFormat="1">
      <c r="A1879" s="2" t="s">
        <v>9488</v>
      </c>
      <c r="B1879" s="1"/>
      <c r="C1879" s="1"/>
      <c r="D1879" s="2" t="s">
        <v>9480</v>
      </c>
      <c r="E1879" s="2" t="s">
        <v>9481</v>
      </c>
      <c r="F1879" s="1" t="s">
        <v>9490</v>
      </c>
      <c r="G1879" s="3">
        <f t="shared" si="67"/>
        <v>149.66399999999999</v>
      </c>
      <c r="H1879" s="4">
        <v>41521</v>
      </c>
      <c r="I1879" s="3" t="s">
        <v>8358</v>
      </c>
      <c r="J1879" s="3" t="s">
        <v>9943</v>
      </c>
      <c r="K1879" s="3" t="s">
        <v>1</v>
      </c>
      <c r="L1879" s="3">
        <v>8</v>
      </c>
      <c r="M1879" s="5" t="s">
        <v>9486</v>
      </c>
      <c r="N1879" s="5" t="s">
        <v>5117</v>
      </c>
      <c r="O1879" s="85" t="s">
        <v>9726</v>
      </c>
    </row>
    <row r="1880" spans="1:15" s="28" customFormat="1">
      <c r="A1880" s="2" t="s">
        <v>9491</v>
      </c>
      <c r="B1880" s="1"/>
      <c r="C1880" s="1"/>
      <c r="D1880" s="2" t="s">
        <v>9492</v>
      </c>
      <c r="E1880" s="2" t="s">
        <v>9459</v>
      </c>
      <c r="F1880" s="1" t="s">
        <v>9497</v>
      </c>
      <c r="G1880" s="3">
        <f t="shared" si="67"/>
        <v>93.539999999999992</v>
      </c>
      <c r="H1880" s="4">
        <v>41521</v>
      </c>
      <c r="I1880" s="3" t="s">
        <v>373</v>
      </c>
      <c r="J1880" s="3" t="s">
        <v>10319</v>
      </c>
      <c r="K1880" s="3" t="s">
        <v>1</v>
      </c>
      <c r="L1880" s="3">
        <v>5</v>
      </c>
      <c r="M1880" s="5" t="s">
        <v>9145</v>
      </c>
      <c r="N1880" s="5" t="s">
        <v>1955</v>
      </c>
      <c r="O1880" s="85" t="s">
        <v>9727</v>
      </c>
    </row>
    <row r="1881" spans="1:15" s="28" customFormat="1">
      <c r="A1881" s="2" t="s">
        <v>9491</v>
      </c>
      <c r="B1881" s="1"/>
      <c r="C1881" s="1"/>
      <c r="D1881" s="2" t="s">
        <v>9492</v>
      </c>
      <c r="E1881" s="2" t="s">
        <v>9459</v>
      </c>
      <c r="F1881" s="1" t="s">
        <v>9494</v>
      </c>
      <c r="G1881" s="3">
        <f t="shared" si="67"/>
        <v>187.07999999999998</v>
      </c>
      <c r="H1881" s="4">
        <v>41521</v>
      </c>
      <c r="I1881" s="3" t="s">
        <v>2831</v>
      </c>
      <c r="J1881" s="3" t="s">
        <v>9495</v>
      </c>
      <c r="K1881" s="3" t="s">
        <v>1</v>
      </c>
      <c r="L1881" s="3">
        <v>10</v>
      </c>
      <c r="M1881" s="5" t="s">
        <v>9496</v>
      </c>
      <c r="N1881" s="5" t="s">
        <v>5635</v>
      </c>
      <c r="O1881" s="85" t="s">
        <v>9496</v>
      </c>
    </row>
    <row r="1882" spans="1:15" s="28" customFormat="1">
      <c r="A1882" s="2" t="s">
        <v>9503</v>
      </c>
      <c r="B1882" s="1"/>
      <c r="C1882" s="1"/>
      <c r="D1882" s="2" t="s">
        <v>9498</v>
      </c>
      <c r="E1882" s="2" t="s">
        <v>9459</v>
      </c>
      <c r="F1882" s="1" t="s">
        <v>9502</v>
      </c>
      <c r="G1882" s="3">
        <f>17.498*L1882</f>
        <v>157.482</v>
      </c>
      <c r="H1882" s="4">
        <v>41521</v>
      </c>
      <c r="I1882" s="3" t="s">
        <v>307</v>
      </c>
      <c r="J1882" s="3" t="s">
        <v>9858</v>
      </c>
      <c r="K1882" s="3" t="s">
        <v>9860</v>
      </c>
      <c r="L1882" s="3">
        <v>9</v>
      </c>
      <c r="M1882" s="5" t="s">
        <v>9504</v>
      </c>
      <c r="N1882" s="5" t="s">
        <v>9505</v>
      </c>
      <c r="O1882" s="85" t="s">
        <v>9504</v>
      </c>
    </row>
    <row r="1883" spans="1:15" s="28" customFormat="1">
      <c r="A1883" s="2" t="s">
        <v>9506</v>
      </c>
      <c r="B1883" s="1"/>
      <c r="C1883" s="1"/>
      <c r="D1883" s="2" t="s">
        <v>9507</v>
      </c>
      <c r="E1883" s="2" t="s">
        <v>9459</v>
      </c>
      <c r="F1883" s="1" t="s">
        <v>9508</v>
      </c>
      <c r="G1883" s="3">
        <f>17.498*L1883</f>
        <v>139.98400000000001</v>
      </c>
      <c r="H1883" s="4">
        <v>41521</v>
      </c>
      <c r="I1883" s="3" t="s">
        <v>2831</v>
      </c>
      <c r="J1883" s="3" t="s">
        <v>9511</v>
      </c>
      <c r="K1883" s="3" t="s">
        <v>4743</v>
      </c>
      <c r="L1883" s="3">
        <v>8</v>
      </c>
      <c r="M1883" s="5" t="s">
        <v>9513</v>
      </c>
      <c r="N1883" s="5" t="s">
        <v>5526</v>
      </c>
      <c r="O1883" s="85" t="s">
        <v>9513</v>
      </c>
    </row>
    <row r="1884" spans="1:15" s="28" customFormat="1">
      <c r="A1884" s="2" t="s">
        <v>9514</v>
      </c>
      <c r="B1884" s="1"/>
      <c r="C1884" s="1"/>
      <c r="D1884" s="2" t="s">
        <v>9515</v>
      </c>
      <c r="E1884" s="2" t="s">
        <v>9459</v>
      </c>
      <c r="F1884" s="1" t="s">
        <v>9518</v>
      </c>
      <c r="G1884" s="3">
        <f>17.712*L1884</f>
        <v>212.54399999999998</v>
      </c>
      <c r="H1884" s="4">
        <v>41521</v>
      </c>
      <c r="I1884" s="3" t="s">
        <v>793</v>
      </c>
      <c r="J1884" s="3" t="s">
        <v>10105</v>
      </c>
      <c r="K1884" s="3" t="s">
        <v>4743</v>
      </c>
      <c r="L1884" s="3">
        <v>12</v>
      </c>
      <c r="M1884" s="5" t="s">
        <v>9517</v>
      </c>
      <c r="N1884" s="5" t="s">
        <v>4761</v>
      </c>
      <c r="O1884" s="85" t="s">
        <v>9517</v>
      </c>
    </row>
    <row r="1885" spans="1:15" s="28" customFormat="1">
      <c r="A1885" s="2" t="s">
        <v>9519</v>
      </c>
      <c r="B1885" s="1" t="s">
        <v>3283</v>
      </c>
      <c r="C1885" s="1"/>
      <c r="D1885" s="2" t="s">
        <v>9520</v>
      </c>
      <c r="E1885" s="2" t="s">
        <v>9459</v>
      </c>
      <c r="F1885" s="1" t="s">
        <v>9538</v>
      </c>
      <c r="G1885" s="3">
        <f>14.924*L1885</f>
        <v>194.012</v>
      </c>
      <c r="H1885" s="4">
        <v>41521</v>
      </c>
      <c r="I1885" s="3" t="s">
        <v>3701</v>
      </c>
      <c r="J1885" s="3" t="s">
        <v>9524</v>
      </c>
      <c r="K1885" s="3" t="s">
        <v>4743</v>
      </c>
      <c r="L1885" s="3">
        <v>13</v>
      </c>
      <c r="M1885" s="5" t="s">
        <v>9162</v>
      </c>
      <c r="N1885" s="5" t="s">
        <v>4757</v>
      </c>
      <c r="O1885" s="85" t="s">
        <v>9162</v>
      </c>
    </row>
    <row r="1886" spans="1:15" s="28" customFormat="1">
      <c r="A1886" s="2" t="s">
        <v>9519</v>
      </c>
      <c r="B1886" s="1" t="s">
        <v>3283</v>
      </c>
      <c r="C1886" s="1"/>
      <c r="D1886" s="2" t="s">
        <v>9520</v>
      </c>
      <c r="E1886" s="2" t="s">
        <v>9459</v>
      </c>
      <c r="F1886" s="1" t="s">
        <v>9525</v>
      </c>
      <c r="G1886" s="3">
        <f>14.924*L1886</f>
        <v>179.08799999999999</v>
      </c>
      <c r="H1886" s="4">
        <v>41521</v>
      </c>
      <c r="I1886" s="3" t="s">
        <v>3701</v>
      </c>
      <c r="J1886" s="3" t="s">
        <v>9528</v>
      </c>
      <c r="K1886" s="3" t="s">
        <v>4743</v>
      </c>
      <c r="L1886" s="3">
        <v>12</v>
      </c>
      <c r="M1886" s="5" t="s">
        <v>10240</v>
      </c>
      <c r="N1886" s="5" t="s">
        <v>660</v>
      </c>
      <c r="O1886" s="85" t="s">
        <v>9534</v>
      </c>
    </row>
    <row r="1887" spans="1:15" s="28" customFormat="1">
      <c r="A1887" s="2" t="s">
        <v>9519</v>
      </c>
      <c r="B1887" s="1" t="s">
        <v>3283</v>
      </c>
      <c r="C1887" s="1"/>
      <c r="D1887" s="2" t="s">
        <v>9520</v>
      </c>
      <c r="E1887" s="2" t="s">
        <v>9459</v>
      </c>
      <c r="F1887" s="1" t="s">
        <v>9526</v>
      </c>
      <c r="G1887" s="3">
        <f>14.924*L1887</f>
        <v>179.08799999999999</v>
      </c>
      <c r="H1887" s="4">
        <v>41521</v>
      </c>
      <c r="I1887" s="3" t="s">
        <v>3701</v>
      </c>
      <c r="J1887" s="3" t="s">
        <v>9529</v>
      </c>
      <c r="K1887" s="3" t="s">
        <v>4743</v>
      </c>
      <c r="L1887" s="3">
        <v>12</v>
      </c>
      <c r="M1887" s="5" t="s">
        <v>9534</v>
      </c>
      <c r="N1887" s="5" t="s">
        <v>3391</v>
      </c>
      <c r="O1887" s="85" t="s">
        <v>10485</v>
      </c>
    </row>
    <row r="1888" spans="1:15" s="28" customFormat="1">
      <c r="A1888" s="2" t="s">
        <v>9519</v>
      </c>
      <c r="B1888" s="1" t="s">
        <v>3283</v>
      </c>
      <c r="C1888" s="1"/>
      <c r="D1888" s="2" t="s">
        <v>9520</v>
      </c>
      <c r="E1888" s="2" t="s">
        <v>9459</v>
      </c>
      <c r="F1888" s="1" t="s">
        <v>9527</v>
      </c>
      <c r="G1888" s="3">
        <f>14.924*L1888</f>
        <v>179.08799999999999</v>
      </c>
      <c r="H1888" s="4">
        <v>41521</v>
      </c>
      <c r="I1888" s="3" t="s">
        <v>3701</v>
      </c>
      <c r="J1888" s="3" t="s">
        <v>9530</v>
      </c>
      <c r="K1888" s="3" t="s">
        <v>4743</v>
      </c>
      <c r="L1888" s="3">
        <v>12</v>
      </c>
      <c r="M1888" s="5" t="s">
        <v>9881</v>
      </c>
      <c r="N1888" s="5" t="s">
        <v>660</v>
      </c>
      <c r="O1888" s="83" t="s">
        <v>9535</v>
      </c>
    </row>
    <row r="1889" spans="1:15" s="28" customFormat="1">
      <c r="A1889" s="2" t="s">
        <v>9519</v>
      </c>
      <c r="B1889" s="1" t="s">
        <v>3283</v>
      </c>
      <c r="C1889" s="1"/>
      <c r="D1889" s="2" t="s">
        <v>9520</v>
      </c>
      <c r="E1889" s="2" t="s">
        <v>9459</v>
      </c>
      <c r="F1889" s="1" t="s">
        <v>9531</v>
      </c>
      <c r="G1889" s="3">
        <f>14.924*L1889</f>
        <v>179.08799999999999</v>
      </c>
      <c r="H1889" s="4">
        <v>41521</v>
      </c>
      <c r="I1889" s="3" t="s">
        <v>3701</v>
      </c>
      <c r="J1889" s="3" t="s">
        <v>9533</v>
      </c>
      <c r="K1889" s="3" t="s">
        <v>4743</v>
      </c>
      <c r="L1889" s="3">
        <v>12</v>
      </c>
      <c r="M1889" s="5" t="s">
        <v>10241</v>
      </c>
      <c r="N1889" s="5" t="s">
        <v>3391</v>
      </c>
      <c r="O1889" s="85" t="s">
        <v>10486</v>
      </c>
    </row>
    <row r="1890" spans="1:15" s="28" customFormat="1">
      <c r="A1890" s="2" t="s">
        <v>9558</v>
      </c>
      <c r="B1890" s="1"/>
      <c r="C1890" s="1"/>
      <c r="D1890" s="2" t="s">
        <v>9541</v>
      </c>
      <c r="E1890" s="2" t="s">
        <v>9481</v>
      </c>
      <c r="F1890" s="1" t="s">
        <v>9566</v>
      </c>
      <c r="G1890" s="3">
        <v>111.803</v>
      </c>
      <c r="H1890" s="4">
        <v>41521</v>
      </c>
      <c r="I1890" s="3" t="s">
        <v>9567</v>
      </c>
      <c r="J1890" s="3" t="s">
        <v>9544</v>
      </c>
      <c r="K1890" s="3" t="s">
        <v>4743</v>
      </c>
      <c r="L1890" s="3" t="s">
        <v>9552</v>
      </c>
      <c r="M1890" s="5" t="s">
        <v>9581</v>
      </c>
      <c r="N1890" s="5" t="s">
        <v>9564</v>
      </c>
      <c r="O1890" s="85" t="s">
        <v>9730</v>
      </c>
    </row>
    <row r="1891" spans="1:15" s="55" customFormat="1" ht="12.75">
      <c r="A1891" s="2" t="s">
        <v>9540</v>
      </c>
      <c r="B1891" s="1"/>
      <c r="C1891" s="1"/>
      <c r="D1891" s="2" t="s">
        <v>9541</v>
      </c>
      <c r="E1891" s="2" t="s">
        <v>9481</v>
      </c>
      <c r="F1891" s="1" t="s">
        <v>9560</v>
      </c>
      <c r="G1891" s="3">
        <v>103.46299999999999</v>
      </c>
      <c r="H1891" s="4">
        <v>41521</v>
      </c>
      <c r="I1891" s="3" t="s">
        <v>8688</v>
      </c>
      <c r="J1891" s="3" t="s">
        <v>9547</v>
      </c>
      <c r="K1891" s="3" t="s">
        <v>4743</v>
      </c>
      <c r="L1891" s="3" t="s">
        <v>9553</v>
      </c>
      <c r="M1891" s="5" t="s">
        <v>9563</v>
      </c>
      <c r="N1891" s="5" t="s">
        <v>9565</v>
      </c>
      <c r="O1891" s="85" t="s">
        <v>9731</v>
      </c>
    </row>
    <row r="1892" spans="1:15" s="55" customFormat="1" ht="12.75">
      <c r="A1892" s="2" t="s">
        <v>9558</v>
      </c>
      <c r="B1892" s="1"/>
      <c r="C1892" s="1"/>
      <c r="D1892" s="2" t="s">
        <v>9541</v>
      </c>
      <c r="E1892" s="2" t="s">
        <v>9481</v>
      </c>
      <c r="F1892" s="1" t="s">
        <v>9561</v>
      </c>
      <c r="G1892" s="3">
        <v>85.908000000000001</v>
      </c>
      <c r="H1892" s="4">
        <v>41521</v>
      </c>
      <c r="I1892" s="3" t="s">
        <v>9559</v>
      </c>
      <c r="J1892" s="3" t="s">
        <v>9548</v>
      </c>
      <c r="K1892" s="3" t="s">
        <v>4743</v>
      </c>
      <c r="L1892" s="3" t="s">
        <v>9554</v>
      </c>
      <c r="M1892" s="5" t="s">
        <v>9568</v>
      </c>
      <c r="N1892" s="5" t="s">
        <v>9569</v>
      </c>
      <c r="O1892" s="85" t="s">
        <v>9732</v>
      </c>
    </row>
    <row r="1893" spans="1:15" s="28" customFormat="1">
      <c r="A1893" s="2" t="s">
        <v>9540</v>
      </c>
      <c r="B1893" s="1"/>
      <c r="C1893" s="1"/>
      <c r="D1893" s="2" t="s">
        <v>9541</v>
      </c>
      <c r="E1893" s="2" t="s">
        <v>9481</v>
      </c>
      <c r="F1893" s="1" t="s">
        <v>9545</v>
      </c>
      <c r="G1893" s="3">
        <v>240.709</v>
      </c>
      <c r="H1893" s="4">
        <v>41521</v>
      </c>
      <c r="I1893" s="3" t="s">
        <v>8688</v>
      </c>
      <c r="J1893" s="3" t="s">
        <v>9549</v>
      </c>
      <c r="K1893" s="3" t="s">
        <v>4743</v>
      </c>
      <c r="L1893" s="3" t="s">
        <v>9555</v>
      </c>
      <c r="M1893" s="5" t="s">
        <v>9573</v>
      </c>
      <c r="N1893" s="5" t="s">
        <v>9572</v>
      </c>
      <c r="O1893" s="85" t="s">
        <v>9733</v>
      </c>
    </row>
    <row r="1894" spans="1:15" s="28" customFormat="1">
      <c r="A1894" s="2" t="s">
        <v>9540</v>
      </c>
      <c r="B1894" s="1"/>
      <c r="C1894" s="1"/>
      <c r="D1894" s="2" t="s">
        <v>9541</v>
      </c>
      <c r="E1894" s="2" t="s">
        <v>9481</v>
      </c>
      <c r="F1894" s="1" t="s">
        <v>9576</v>
      </c>
      <c r="G1894" s="3">
        <v>207.49199999999999</v>
      </c>
      <c r="H1894" s="4">
        <v>41521</v>
      </c>
      <c r="I1894" s="3" t="s">
        <v>9559</v>
      </c>
      <c r="J1894" s="3" t="s">
        <v>9550</v>
      </c>
      <c r="K1894" s="3" t="s">
        <v>4743</v>
      </c>
      <c r="L1894" s="3" t="s">
        <v>9556</v>
      </c>
      <c r="M1894" s="5" t="s">
        <v>9574</v>
      </c>
      <c r="N1894" s="5" t="s">
        <v>9575</v>
      </c>
      <c r="O1894" s="85" t="s">
        <v>9734</v>
      </c>
    </row>
    <row r="1895" spans="1:15" s="28" customFormat="1">
      <c r="A1895" s="2" t="s">
        <v>9540</v>
      </c>
      <c r="B1895" s="1"/>
      <c r="C1895" s="1"/>
      <c r="D1895" s="2" t="s">
        <v>9541</v>
      </c>
      <c r="E1895" s="2" t="s">
        <v>9481</v>
      </c>
      <c r="F1895" s="1" t="s">
        <v>9562</v>
      </c>
      <c r="G1895" s="3">
        <v>225.809</v>
      </c>
      <c r="H1895" s="4">
        <v>41521</v>
      </c>
      <c r="I1895" s="3" t="s">
        <v>9567</v>
      </c>
      <c r="J1895" s="3" t="s">
        <v>9551</v>
      </c>
      <c r="K1895" s="3" t="s">
        <v>4743</v>
      </c>
      <c r="L1895" s="3" t="s">
        <v>9557</v>
      </c>
      <c r="M1895" s="5" t="s">
        <v>9577</v>
      </c>
      <c r="N1895" s="5" t="s">
        <v>9578</v>
      </c>
      <c r="O1895" s="85" t="s">
        <v>9735</v>
      </c>
    </row>
    <row r="1896" spans="1:15" s="28" customFormat="1">
      <c r="A1896" s="2" t="s">
        <v>9558</v>
      </c>
      <c r="B1896" s="1"/>
      <c r="C1896" s="1"/>
      <c r="D1896" s="2" t="s">
        <v>9541</v>
      </c>
      <c r="E1896" s="2" t="s">
        <v>9481</v>
      </c>
      <c r="F1896" s="1" t="s">
        <v>9546</v>
      </c>
      <c r="G1896" s="3">
        <v>69.138999999999996</v>
      </c>
      <c r="H1896" s="4">
        <v>41521</v>
      </c>
      <c r="I1896" s="3" t="s">
        <v>4120</v>
      </c>
      <c r="J1896" s="3" t="s">
        <v>9570</v>
      </c>
      <c r="K1896" s="3" t="s">
        <v>4743</v>
      </c>
      <c r="L1896" s="3" t="s">
        <v>9571</v>
      </c>
      <c r="M1896" s="5" t="s">
        <v>9579</v>
      </c>
      <c r="N1896" s="5" t="s">
        <v>9580</v>
      </c>
      <c r="O1896" s="85" t="s">
        <v>9736</v>
      </c>
    </row>
    <row r="1897" spans="1:15" s="28" customFormat="1">
      <c r="A1897" s="2" t="s">
        <v>9630</v>
      </c>
      <c r="B1897" s="29" t="s">
        <v>8709</v>
      </c>
      <c r="C1897" s="1"/>
      <c r="D1897" s="2" t="s">
        <v>9631</v>
      </c>
      <c r="E1897" s="2" t="s">
        <v>9632</v>
      </c>
      <c r="F1897" s="1" t="s">
        <v>9633</v>
      </c>
      <c r="G1897" s="3">
        <f>29.101*L1897</f>
        <v>29.100999999999999</v>
      </c>
      <c r="H1897" s="4">
        <v>41521</v>
      </c>
      <c r="I1897" s="3" t="s">
        <v>1989</v>
      </c>
      <c r="J1897" s="3" t="s">
        <v>9635</v>
      </c>
      <c r="K1897" s="3" t="s">
        <v>9683</v>
      </c>
      <c r="L1897" s="3">
        <v>1</v>
      </c>
      <c r="M1897" s="5" t="s">
        <v>9636</v>
      </c>
      <c r="N1897" s="5" t="s">
        <v>9639</v>
      </c>
      <c r="O1897" s="85" t="s">
        <v>9737</v>
      </c>
    </row>
    <row r="1898" spans="1:15" s="28" customFormat="1">
      <c r="A1898" s="2" t="s">
        <v>9630</v>
      </c>
      <c r="B1898" s="29" t="s">
        <v>8709</v>
      </c>
      <c r="C1898" s="1"/>
      <c r="D1898" s="2" t="s">
        <v>9631</v>
      </c>
      <c r="E1898" s="2" t="s">
        <v>9632</v>
      </c>
      <c r="F1898" s="1" t="s">
        <v>9637</v>
      </c>
      <c r="G1898" s="3">
        <f>29.101*L1898</f>
        <v>29.100999999999999</v>
      </c>
      <c r="H1898" s="4">
        <v>41521</v>
      </c>
      <c r="I1898" s="3" t="s">
        <v>9641</v>
      </c>
      <c r="J1898" s="3" t="s">
        <v>9638</v>
      </c>
      <c r="K1898" s="3" t="s">
        <v>9683</v>
      </c>
      <c r="L1898" s="3">
        <v>1</v>
      </c>
      <c r="M1898" s="5" t="s">
        <v>9636</v>
      </c>
      <c r="N1898" s="5" t="s">
        <v>9640</v>
      </c>
      <c r="O1898" s="85" t="s">
        <v>9636</v>
      </c>
    </row>
    <row r="1899" spans="1:15" s="28" customFormat="1">
      <c r="A1899" s="2" t="s">
        <v>9662</v>
      </c>
      <c r="B1899" s="1"/>
      <c r="C1899" s="1"/>
      <c r="D1899" s="2" t="s">
        <v>9663</v>
      </c>
      <c r="E1899" s="2" t="s">
        <v>9658</v>
      </c>
      <c r="F1899" s="1" t="s">
        <v>9656</v>
      </c>
      <c r="G1899" s="3">
        <f>17.52*L1899</f>
        <v>70.08</v>
      </c>
      <c r="H1899" s="4">
        <v>41521</v>
      </c>
      <c r="I1899" s="3" t="s">
        <v>10719</v>
      </c>
      <c r="J1899" s="3" t="s">
        <v>10720</v>
      </c>
      <c r="K1899" s="3" t="s">
        <v>1</v>
      </c>
      <c r="L1899" s="3">
        <v>4</v>
      </c>
      <c r="M1899" s="5" t="s">
        <v>2709</v>
      </c>
      <c r="N1899" s="5" t="s">
        <v>3473</v>
      </c>
      <c r="O1899" s="85" t="s">
        <v>9738</v>
      </c>
    </row>
    <row r="1900" spans="1:15" s="28" customFormat="1">
      <c r="A1900" s="2" t="s">
        <v>9582</v>
      </c>
      <c r="B1900" s="1"/>
      <c r="C1900" s="1"/>
      <c r="D1900" s="2" t="s">
        <v>9583</v>
      </c>
      <c r="E1900" s="2" t="s">
        <v>9584</v>
      </c>
      <c r="F1900" s="1" t="s">
        <v>9585</v>
      </c>
      <c r="G1900" s="3">
        <f t="shared" ref="G1900:G1918" si="68">29.101*L1900</f>
        <v>174.60599999999999</v>
      </c>
      <c r="H1900" s="4">
        <v>41521</v>
      </c>
      <c r="I1900" s="3" t="s">
        <v>1989</v>
      </c>
      <c r="J1900" s="3" t="s">
        <v>9587</v>
      </c>
      <c r="K1900" s="3" t="s">
        <v>1</v>
      </c>
      <c r="L1900" s="3">
        <v>6</v>
      </c>
      <c r="M1900" s="5" t="s">
        <v>9623</v>
      </c>
      <c r="N1900" s="5" t="s">
        <v>4745</v>
      </c>
      <c r="O1900" s="83" t="s">
        <v>10249</v>
      </c>
    </row>
    <row r="1901" spans="1:15" s="28" customFormat="1">
      <c r="A1901" s="2" t="s">
        <v>9582</v>
      </c>
      <c r="B1901" s="1"/>
      <c r="C1901" s="1"/>
      <c r="D1901" s="2" t="s">
        <v>9583</v>
      </c>
      <c r="E1901" s="2" t="s">
        <v>7955</v>
      </c>
      <c r="F1901" s="1" t="s">
        <v>9588</v>
      </c>
      <c r="G1901" s="3">
        <f t="shared" si="68"/>
        <v>174.60599999999999</v>
      </c>
      <c r="H1901" s="4">
        <v>41521</v>
      </c>
      <c r="I1901" s="3" t="s">
        <v>1989</v>
      </c>
      <c r="J1901" s="3" t="s">
        <v>9605</v>
      </c>
      <c r="K1901" s="3" t="s">
        <v>1</v>
      </c>
      <c r="L1901" s="3">
        <v>6</v>
      </c>
      <c r="M1901" s="5" t="s">
        <v>9623</v>
      </c>
      <c r="N1901" s="5" t="s">
        <v>2625</v>
      </c>
      <c r="O1901" s="83" t="s">
        <v>10250</v>
      </c>
    </row>
    <row r="1902" spans="1:15" s="28" customFormat="1">
      <c r="A1902" s="2" t="s">
        <v>9582</v>
      </c>
      <c r="B1902" s="1"/>
      <c r="C1902" s="1"/>
      <c r="D1902" s="2" t="s">
        <v>9583</v>
      </c>
      <c r="E1902" s="2" t="s">
        <v>7955</v>
      </c>
      <c r="F1902" s="1" t="s">
        <v>9589</v>
      </c>
      <c r="G1902" s="3">
        <f t="shared" si="68"/>
        <v>174.60599999999999</v>
      </c>
      <c r="H1902" s="4">
        <v>41521</v>
      </c>
      <c r="I1902" s="3" t="s">
        <v>1989</v>
      </c>
      <c r="J1902" s="3" t="s">
        <v>9606</v>
      </c>
      <c r="K1902" s="3" t="s">
        <v>1</v>
      </c>
      <c r="L1902" s="3">
        <v>6</v>
      </c>
      <c r="M1902" s="5" t="s">
        <v>9623</v>
      </c>
      <c r="N1902" s="5" t="s">
        <v>1992</v>
      </c>
      <c r="O1902" s="85" t="s">
        <v>10529</v>
      </c>
    </row>
    <row r="1903" spans="1:15" s="28" customFormat="1">
      <c r="A1903" s="2" t="s">
        <v>9582</v>
      </c>
      <c r="B1903" s="1"/>
      <c r="C1903" s="1"/>
      <c r="D1903" s="2" t="s">
        <v>9583</v>
      </c>
      <c r="E1903" s="2" t="s">
        <v>7955</v>
      </c>
      <c r="F1903" s="1" t="s">
        <v>9590</v>
      </c>
      <c r="G1903" s="3">
        <f t="shared" si="68"/>
        <v>203.70699999999999</v>
      </c>
      <c r="H1903" s="4">
        <v>41521</v>
      </c>
      <c r="I1903" s="3" t="s">
        <v>1989</v>
      </c>
      <c r="J1903" s="3" t="s">
        <v>9607</v>
      </c>
      <c r="K1903" s="3" t="s">
        <v>1</v>
      </c>
      <c r="L1903" s="3">
        <v>7</v>
      </c>
      <c r="M1903" s="5" t="s">
        <v>9623</v>
      </c>
      <c r="N1903" s="5" t="s">
        <v>1995</v>
      </c>
      <c r="O1903" s="85" t="s">
        <v>10520</v>
      </c>
    </row>
    <row r="1904" spans="1:15" s="28" customFormat="1">
      <c r="A1904" s="2" t="s">
        <v>9582</v>
      </c>
      <c r="B1904" s="1"/>
      <c r="C1904" s="1"/>
      <c r="D1904" s="2" t="s">
        <v>9583</v>
      </c>
      <c r="E1904" s="2" t="s">
        <v>7955</v>
      </c>
      <c r="F1904" s="1" t="s">
        <v>9591</v>
      </c>
      <c r="G1904" s="3">
        <f t="shared" si="68"/>
        <v>174.60599999999999</v>
      </c>
      <c r="H1904" s="4">
        <v>41521</v>
      </c>
      <c r="I1904" s="3" t="s">
        <v>1989</v>
      </c>
      <c r="J1904" s="3" t="s">
        <v>9608</v>
      </c>
      <c r="K1904" s="3" t="s">
        <v>1</v>
      </c>
      <c r="L1904" s="3">
        <v>6</v>
      </c>
      <c r="M1904" s="5" t="s">
        <v>9624</v>
      </c>
      <c r="N1904" s="5" t="s">
        <v>4745</v>
      </c>
      <c r="O1904" s="85" t="s">
        <v>10521</v>
      </c>
    </row>
    <row r="1905" spans="1:15" s="28" customFormat="1">
      <c r="A1905" s="2" t="s">
        <v>9582</v>
      </c>
      <c r="B1905" s="1"/>
      <c r="C1905" s="1"/>
      <c r="D1905" s="2" t="s">
        <v>9583</v>
      </c>
      <c r="E1905" s="2" t="s">
        <v>7955</v>
      </c>
      <c r="F1905" s="1" t="s">
        <v>9592</v>
      </c>
      <c r="G1905" s="3">
        <f t="shared" si="68"/>
        <v>174.60599999999999</v>
      </c>
      <c r="H1905" s="4">
        <v>41521</v>
      </c>
      <c r="I1905" s="3" t="s">
        <v>1989</v>
      </c>
      <c r="J1905" s="3" t="s">
        <v>9609</v>
      </c>
      <c r="K1905" s="3" t="s">
        <v>1</v>
      </c>
      <c r="L1905" s="3">
        <v>6</v>
      </c>
      <c r="M1905" s="5" t="s">
        <v>9624</v>
      </c>
      <c r="N1905" s="5" t="s">
        <v>2625</v>
      </c>
      <c r="O1905" s="85" t="s">
        <v>10522</v>
      </c>
    </row>
    <row r="1906" spans="1:15" s="28" customFormat="1">
      <c r="A1906" s="2" t="s">
        <v>9582</v>
      </c>
      <c r="B1906" s="1"/>
      <c r="C1906" s="1"/>
      <c r="D1906" s="2" t="s">
        <v>9583</v>
      </c>
      <c r="E1906" s="2" t="s">
        <v>7955</v>
      </c>
      <c r="F1906" s="1" t="s">
        <v>9593</v>
      </c>
      <c r="G1906" s="3">
        <f t="shared" si="68"/>
        <v>174.60599999999999</v>
      </c>
      <c r="H1906" s="4">
        <v>41521</v>
      </c>
      <c r="I1906" s="3" t="s">
        <v>1989</v>
      </c>
      <c r="J1906" s="3" t="s">
        <v>9610</v>
      </c>
      <c r="K1906" s="3" t="s">
        <v>1</v>
      </c>
      <c r="L1906" s="3">
        <v>6</v>
      </c>
      <c r="M1906" s="5" t="s">
        <v>9624</v>
      </c>
      <c r="N1906" s="5" t="s">
        <v>1992</v>
      </c>
      <c r="O1906" s="85" t="s">
        <v>10523</v>
      </c>
    </row>
    <row r="1907" spans="1:15" s="28" customFormat="1">
      <c r="A1907" s="2" t="s">
        <v>9582</v>
      </c>
      <c r="B1907" s="1"/>
      <c r="C1907" s="1"/>
      <c r="D1907" s="2" t="s">
        <v>9583</v>
      </c>
      <c r="E1907" s="2" t="s">
        <v>7955</v>
      </c>
      <c r="F1907" s="1" t="s">
        <v>9594</v>
      </c>
      <c r="G1907" s="3">
        <f t="shared" si="68"/>
        <v>203.70699999999999</v>
      </c>
      <c r="H1907" s="4">
        <v>41521</v>
      </c>
      <c r="I1907" s="3" t="s">
        <v>1989</v>
      </c>
      <c r="J1907" s="3" t="s">
        <v>9611</v>
      </c>
      <c r="K1907" s="3" t="s">
        <v>1</v>
      </c>
      <c r="L1907" s="3">
        <v>7</v>
      </c>
      <c r="M1907" s="5" t="s">
        <v>9624</v>
      </c>
      <c r="N1907" s="5" t="s">
        <v>1995</v>
      </c>
      <c r="O1907" s="85" t="s">
        <v>10524</v>
      </c>
    </row>
    <row r="1908" spans="1:15" s="28" customFormat="1">
      <c r="A1908" s="2" t="s">
        <v>9582</v>
      </c>
      <c r="B1908" s="1"/>
      <c r="C1908" s="1"/>
      <c r="D1908" s="2" t="s">
        <v>9583</v>
      </c>
      <c r="E1908" s="2" t="s">
        <v>7955</v>
      </c>
      <c r="F1908" s="1" t="s">
        <v>9595</v>
      </c>
      <c r="G1908" s="3">
        <f t="shared" si="68"/>
        <v>174.60599999999999</v>
      </c>
      <c r="H1908" s="4">
        <v>41521</v>
      </c>
      <c r="I1908" s="3" t="s">
        <v>1989</v>
      </c>
      <c r="J1908" s="3" t="s">
        <v>9612</v>
      </c>
      <c r="K1908" s="3" t="s">
        <v>1</v>
      </c>
      <c r="L1908" s="3">
        <v>6</v>
      </c>
      <c r="M1908" s="5" t="s">
        <v>9625</v>
      </c>
      <c r="N1908" s="5" t="s">
        <v>9628</v>
      </c>
      <c r="O1908" s="85" t="s">
        <v>10525</v>
      </c>
    </row>
    <row r="1909" spans="1:15" s="28" customFormat="1">
      <c r="A1909" s="2" t="s">
        <v>9582</v>
      </c>
      <c r="B1909" s="1"/>
      <c r="C1909" s="1"/>
      <c r="D1909" s="2" t="s">
        <v>9583</v>
      </c>
      <c r="E1909" s="2" t="s">
        <v>7955</v>
      </c>
      <c r="F1909" s="1" t="s">
        <v>9596</v>
      </c>
      <c r="G1909" s="3">
        <f t="shared" si="68"/>
        <v>203.70699999999999</v>
      </c>
      <c r="H1909" s="4">
        <v>41521</v>
      </c>
      <c r="I1909" s="3" t="s">
        <v>1989</v>
      </c>
      <c r="J1909" s="3" t="s">
        <v>9613</v>
      </c>
      <c r="K1909" s="3" t="s">
        <v>1</v>
      </c>
      <c r="L1909" s="3">
        <v>7</v>
      </c>
      <c r="M1909" s="5" t="s">
        <v>9625</v>
      </c>
      <c r="N1909" s="5" t="s">
        <v>9629</v>
      </c>
      <c r="O1909" s="85" t="s">
        <v>10526</v>
      </c>
    </row>
    <row r="1910" spans="1:15" s="28" customFormat="1">
      <c r="A1910" s="2" t="s">
        <v>9582</v>
      </c>
      <c r="B1910" s="1"/>
      <c r="C1910" s="1"/>
      <c r="D1910" s="2" t="s">
        <v>9583</v>
      </c>
      <c r="E1910" s="2" t="s">
        <v>7955</v>
      </c>
      <c r="F1910" s="1" t="s">
        <v>9597</v>
      </c>
      <c r="G1910" s="3">
        <f t="shared" si="68"/>
        <v>203.70699999999999</v>
      </c>
      <c r="H1910" s="4">
        <v>41521</v>
      </c>
      <c r="I1910" s="3" t="s">
        <v>1989</v>
      </c>
      <c r="J1910" s="3" t="s">
        <v>9614</v>
      </c>
      <c r="K1910" s="3" t="s">
        <v>1</v>
      </c>
      <c r="L1910" s="3">
        <v>7</v>
      </c>
      <c r="M1910" s="5" t="s">
        <v>9625</v>
      </c>
      <c r="N1910" s="5" t="s">
        <v>1995</v>
      </c>
      <c r="O1910" s="85" t="s">
        <v>10527</v>
      </c>
    </row>
    <row r="1911" spans="1:15">
      <c r="A1911" s="2" t="s">
        <v>9582</v>
      </c>
      <c r="B1911" s="1"/>
      <c r="C1911" s="1"/>
      <c r="D1911" s="2" t="s">
        <v>9583</v>
      </c>
      <c r="E1911" s="2" t="s">
        <v>7955</v>
      </c>
      <c r="F1911" s="1" t="s">
        <v>9598</v>
      </c>
      <c r="G1911" s="3">
        <f t="shared" si="68"/>
        <v>174.60599999999999</v>
      </c>
      <c r="H1911" s="4">
        <v>41521</v>
      </c>
      <c r="I1911" s="3" t="s">
        <v>1989</v>
      </c>
      <c r="J1911" s="3" t="s">
        <v>9615</v>
      </c>
      <c r="K1911" s="3" t="s">
        <v>1</v>
      </c>
      <c r="L1911" s="3">
        <v>6</v>
      </c>
      <c r="M1911" s="5" t="s">
        <v>9626</v>
      </c>
      <c r="N1911" s="5" t="s">
        <v>4745</v>
      </c>
      <c r="O1911" s="85" t="s">
        <v>10528</v>
      </c>
    </row>
    <row r="1912" spans="1:15">
      <c r="A1912" s="2" t="s">
        <v>9582</v>
      </c>
      <c r="B1912" s="1"/>
      <c r="C1912" s="1"/>
      <c r="D1912" s="2" t="s">
        <v>9583</v>
      </c>
      <c r="E1912" s="2" t="s">
        <v>7955</v>
      </c>
      <c r="F1912" s="1" t="s">
        <v>9599</v>
      </c>
      <c r="G1912" s="3">
        <f t="shared" si="68"/>
        <v>174.60599999999999</v>
      </c>
      <c r="H1912" s="4">
        <v>41521</v>
      </c>
      <c r="I1912" s="3" t="s">
        <v>1989</v>
      </c>
      <c r="J1912" s="3" t="s">
        <v>9616</v>
      </c>
      <c r="K1912" s="3" t="s">
        <v>1</v>
      </c>
      <c r="L1912" s="3">
        <v>6</v>
      </c>
      <c r="M1912" s="5" t="s">
        <v>9626</v>
      </c>
      <c r="N1912" s="5" t="s">
        <v>2625</v>
      </c>
      <c r="O1912" s="85" t="s">
        <v>10530</v>
      </c>
    </row>
    <row r="1913" spans="1:15">
      <c r="A1913" s="2" t="s">
        <v>9582</v>
      </c>
      <c r="B1913" s="1"/>
      <c r="C1913" s="1"/>
      <c r="D1913" s="2" t="s">
        <v>9583</v>
      </c>
      <c r="E1913" s="2" t="s">
        <v>7955</v>
      </c>
      <c r="F1913" s="1" t="s">
        <v>9600</v>
      </c>
      <c r="G1913" s="3">
        <f t="shared" si="68"/>
        <v>174.60599999999999</v>
      </c>
      <c r="H1913" s="4">
        <v>41521</v>
      </c>
      <c r="I1913" s="3" t="s">
        <v>1989</v>
      </c>
      <c r="J1913" s="3" t="s">
        <v>9617</v>
      </c>
      <c r="K1913" s="3" t="s">
        <v>1</v>
      </c>
      <c r="L1913" s="3">
        <v>6</v>
      </c>
      <c r="M1913" s="5" t="s">
        <v>9626</v>
      </c>
      <c r="N1913" s="5" t="s">
        <v>1992</v>
      </c>
      <c r="O1913" s="85" t="s">
        <v>10531</v>
      </c>
    </row>
    <row r="1914" spans="1:15">
      <c r="A1914" s="2" t="s">
        <v>9582</v>
      </c>
      <c r="B1914" s="1"/>
      <c r="C1914" s="1"/>
      <c r="D1914" s="2" t="s">
        <v>9583</v>
      </c>
      <c r="E1914" s="2" t="s">
        <v>7955</v>
      </c>
      <c r="F1914" s="1" t="s">
        <v>9601</v>
      </c>
      <c r="G1914" s="3">
        <f t="shared" si="68"/>
        <v>203.70699999999999</v>
      </c>
      <c r="H1914" s="4">
        <v>41521</v>
      </c>
      <c r="I1914" s="3" t="s">
        <v>1989</v>
      </c>
      <c r="J1914" s="3" t="s">
        <v>9618</v>
      </c>
      <c r="K1914" s="3" t="s">
        <v>1</v>
      </c>
      <c r="L1914" s="3">
        <v>7</v>
      </c>
      <c r="M1914" s="5" t="s">
        <v>9626</v>
      </c>
      <c r="N1914" s="5" t="s">
        <v>1995</v>
      </c>
      <c r="O1914" s="85" t="s">
        <v>10532</v>
      </c>
    </row>
    <row r="1915" spans="1:15" s="28" customFormat="1">
      <c r="A1915" s="2" t="s">
        <v>9582</v>
      </c>
      <c r="B1915" s="1"/>
      <c r="C1915" s="1"/>
      <c r="D1915" s="2" t="s">
        <v>9583</v>
      </c>
      <c r="E1915" s="2" t="s">
        <v>7955</v>
      </c>
      <c r="F1915" s="1" t="s">
        <v>9602</v>
      </c>
      <c r="G1915" s="3">
        <f t="shared" si="68"/>
        <v>174.60599999999999</v>
      </c>
      <c r="H1915" s="4">
        <v>41521</v>
      </c>
      <c r="I1915" s="3" t="s">
        <v>1989</v>
      </c>
      <c r="J1915" s="3" t="s">
        <v>9619</v>
      </c>
      <c r="K1915" s="3" t="s">
        <v>1</v>
      </c>
      <c r="L1915" s="3">
        <v>6</v>
      </c>
      <c r="M1915" s="5" t="s">
        <v>9627</v>
      </c>
      <c r="N1915" s="5" t="s">
        <v>4745</v>
      </c>
      <c r="O1915" s="85" t="s">
        <v>10533</v>
      </c>
    </row>
    <row r="1916" spans="1:15" s="28" customFormat="1">
      <c r="A1916" s="2" t="s">
        <v>9582</v>
      </c>
      <c r="B1916" s="1"/>
      <c r="C1916" s="1"/>
      <c r="D1916" s="2" t="s">
        <v>9583</v>
      </c>
      <c r="E1916" s="2" t="s">
        <v>7955</v>
      </c>
      <c r="F1916" s="1" t="s">
        <v>9603</v>
      </c>
      <c r="G1916" s="3">
        <f t="shared" si="68"/>
        <v>174.60599999999999</v>
      </c>
      <c r="H1916" s="4">
        <v>41521</v>
      </c>
      <c r="I1916" s="3" t="s">
        <v>1989</v>
      </c>
      <c r="J1916" s="3" t="s">
        <v>9620</v>
      </c>
      <c r="K1916" s="3" t="s">
        <v>1</v>
      </c>
      <c r="L1916" s="3">
        <v>6</v>
      </c>
      <c r="M1916" s="5" t="s">
        <v>9627</v>
      </c>
      <c r="N1916" s="5" t="s">
        <v>2625</v>
      </c>
      <c r="O1916" s="85" t="s">
        <v>10534</v>
      </c>
    </row>
    <row r="1917" spans="1:15">
      <c r="A1917" s="2" t="s">
        <v>9582</v>
      </c>
      <c r="B1917" s="1"/>
      <c r="C1917" s="1"/>
      <c r="D1917" s="2" t="s">
        <v>9583</v>
      </c>
      <c r="E1917" s="2" t="s">
        <v>7955</v>
      </c>
      <c r="F1917" s="1" t="s">
        <v>9604</v>
      </c>
      <c r="G1917" s="3">
        <f t="shared" si="68"/>
        <v>174.60599999999999</v>
      </c>
      <c r="H1917" s="4">
        <v>41521</v>
      </c>
      <c r="I1917" s="3" t="s">
        <v>1989</v>
      </c>
      <c r="J1917" s="3" t="s">
        <v>9621</v>
      </c>
      <c r="K1917" s="3" t="s">
        <v>1</v>
      </c>
      <c r="L1917" s="3">
        <v>6</v>
      </c>
      <c r="M1917" s="5" t="s">
        <v>9627</v>
      </c>
      <c r="N1917" s="5" t="s">
        <v>1992</v>
      </c>
      <c r="O1917" s="85" t="s">
        <v>10535</v>
      </c>
    </row>
    <row r="1918" spans="1:15" s="28" customFormat="1">
      <c r="A1918" s="2" t="s">
        <v>9582</v>
      </c>
      <c r="B1918" s="1"/>
      <c r="C1918" s="1"/>
      <c r="D1918" s="2" t="s">
        <v>9583</v>
      </c>
      <c r="E1918" s="2" t="s">
        <v>7955</v>
      </c>
      <c r="F1918" s="1" t="s">
        <v>9706</v>
      </c>
      <c r="G1918" s="3">
        <f t="shared" si="68"/>
        <v>203.70699999999999</v>
      </c>
      <c r="H1918" s="4">
        <v>41521</v>
      </c>
      <c r="I1918" s="3" t="s">
        <v>993</v>
      </c>
      <c r="J1918" s="3" t="s">
        <v>9622</v>
      </c>
      <c r="K1918" s="3" t="s">
        <v>1</v>
      </c>
      <c r="L1918" s="3">
        <v>7</v>
      </c>
      <c r="M1918" s="5" t="s">
        <v>9627</v>
      </c>
      <c r="N1918" s="5" t="s">
        <v>1995</v>
      </c>
      <c r="O1918" s="85" t="s">
        <v>10536</v>
      </c>
    </row>
    <row r="1919" spans="1:15">
      <c r="A1919" s="2" t="s">
        <v>744</v>
      </c>
      <c r="B1919" s="1" t="s">
        <v>746</v>
      </c>
      <c r="C1919" s="1"/>
      <c r="D1919" s="2" t="s">
        <v>7067</v>
      </c>
      <c r="E1919" s="2" t="s">
        <v>54</v>
      </c>
      <c r="F1919" s="1" t="s">
        <v>9684</v>
      </c>
      <c r="G1919" s="3">
        <f>29.101*L1919/2</f>
        <v>29.100999999999999</v>
      </c>
      <c r="H1919" s="4">
        <v>41527</v>
      </c>
      <c r="I1919" s="3" t="s">
        <v>9687</v>
      </c>
      <c r="J1919" s="3" t="s">
        <v>9686</v>
      </c>
      <c r="K1919" s="3" t="s">
        <v>1</v>
      </c>
      <c r="L1919" s="3">
        <v>2</v>
      </c>
      <c r="M1919" s="5" t="s">
        <v>4357</v>
      </c>
      <c r="N1919" s="5" t="s">
        <v>3205</v>
      </c>
      <c r="O1919" s="85" t="s">
        <v>10208</v>
      </c>
    </row>
    <row r="1920" spans="1:15" s="28" customFormat="1">
      <c r="A1920" s="2" t="s">
        <v>744</v>
      </c>
      <c r="B1920" s="1" t="s">
        <v>746</v>
      </c>
      <c r="C1920" s="1"/>
      <c r="D1920" s="2" t="s">
        <v>7067</v>
      </c>
      <c r="E1920" s="2" t="s">
        <v>54</v>
      </c>
      <c r="F1920" s="1" t="s">
        <v>9689</v>
      </c>
      <c r="G1920" s="3">
        <f>29.101*L1920/2</f>
        <v>174.60599999999999</v>
      </c>
      <c r="H1920" s="4">
        <v>41527</v>
      </c>
      <c r="I1920" s="3" t="s">
        <v>5192</v>
      </c>
      <c r="J1920" s="3" t="s">
        <v>10180</v>
      </c>
      <c r="K1920" s="3" t="s">
        <v>1</v>
      </c>
      <c r="L1920" s="3">
        <v>12</v>
      </c>
      <c r="M1920" s="5" t="s">
        <v>9688</v>
      </c>
      <c r="N1920" s="5" t="s">
        <v>9699</v>
      </c>
      <c r="O1920" s="85" t="s">
        <v>10209</v>
      </c>
    </row>
    <row r="1921" spans="1:15">
      <c r="A1921" s="2" t="s">
        <v>4689</v>
      </c>
      <c r="B1921" s="29"/>
      <c r="C1921" s="1"/>
      <c r="D1921" s="2" t="s">
        <v>769</v>
      </c>
      <c r="E1921" s="2" t="s">
        <v>54</v>
      </c>
      <c r="F1921" s="1" t="s">
        <v>9690</v>
      </c>
      <c r="G1921" s="3">
        <f>18.708*L1921</f>
        <v>224.49599999999998</v>
      </c>
      <c r="H1921" s="4">
        <v>41527</v>
      </c>
      <c r="I1921" s="3" t="s">
        <v>2831</v>
      </c>
      <c r="J1921" s="3" t="s">
        <v>9693</v>
      </c>
      <c r="K1921" s="3" t="s">
        <v>1</v>
      </c>
      <c r="L1921" s="3">
        <v>12</v>
      </c>
      <c r="M1921" s="5" t="s">
        <v>9701</v>
      </c>
      <c r="N1921" s="5" t="s">
        <v>4761</v>
      </c>
      <c r="O1921" s="85" t="s">
        <v>9700</v>
      </c>
    </row>
    <row r="1922" spans="1:15">
      <c r="A1922" s="2" t="s">
        <v>4689</v>
      </c>
      <c r="B1922" s="29"/>
      <c r="C1922" s="1"/>
      <c r="D1922" s="2" t="s">
        <v>769</v>
      </c>
      <c r="E1922" s="2" t="s">
        <v>54</v>
      </c>
      <c r="F1922" s="1" t="s">
        <v>9694</v>
      </c>
      <c r="G1922" s="3">
        <f>18.708*L1922</f>
        <v>243.20399999999998</v>
      </c>
      <c r="H1922" s="4">
        <v>41527</v>
      </c>
      <c r="I1922" s="3" t="s">
        <v>5655</v>
      </c>
      <c r="J1922" s="3" t="s">
        <v>10193</v>
      </c>
      <c r="K1922" s="3" t="s">
        <v>1</v>
      </c>
      <c r="L1922" s="3">
        <v>13</v>
      </c>
      <c r="M1922" s="5" t="s">
        <v>9700</v>
      </c>
      <c r="N1922" s="5" t="s">
        <v>4757</v>
      </c>
      <c r="O1922" s="85" t="s">
        <v>9740</v>
      </c>
    </row>
    <row r="1923" spans="1:15" s="28" customFormat="1">
      <c r="A1923" s="2" t="s">
        <v>418</v>
      </c>
      <c r="B1923" s="29"/>
      <c r="C1923" s="1"/>
      <c r="D1923" s="2" t="s">
        <v>412</v>
      </c>
      <c r="E1923" s="2" t="s">
        <v>54</v>
      </c>
      <c r="F1923" s="1" t="s">
        <v>9695</v>
      </c>
      <c r="G1923" s="3">
        <f>17.498*L1923</f>
        <v>174.98000000000002</v>
      </c>
      <c r="H1923" s="4">
        <v>41527</v>
      </c>
      <c r="I1923" s="3" t="s">
        <v>373</v>
      </c>
      <c r="J1923" s="3" t="s">
        <v>9697</v>
      </c>
      <c r="K1923" s="3" t="s">
        <v>4743</v>
      </c>
      <c r="L1923" s="3">
        <v>10</v>
      </c>
      <c r="M1923" s="5" t="s">
        <v>9698</v>
      </c>
      <c r="N1923" s="5" t="s">
        <v>4695</v>
      </c>
      <c r="O1923" s="85" t="s">
        <v>9698</v>
      </c>
    </row>
    <row r="1924" spans="1:15" s="28" customFormat="1">
      <c r="A1924" s="61" t="s">
        <v>9712</v>
      </c>
      <c r="B1924" s="1" t="s">
        <v>5190</v>
      </c>
      <c r="C1924" s="29" t="s">
        <v>10519</v>
      </c>
      <c r="D1924" s="2" t="s">
        <v>9704</v>
      </c>
      <c r="E1924" s="2" t="s">
        <v>9705</v>
      </c>
      <c r="F1924" s="1" t="s">
        <v>9707</v>
      </c>
      <c r="G1924" s="3">
        <f>18.708*L1924/2</f>
        <v>18.707999999999998</v>
      </c>
      <c r="H1924" s="4">
        <v>41528</v>
      </c>
      <c r="I1924" s="3" t="s">
        <v>9708</v>
      </c>
      <c r="J1924" s="3" t="s">
        <v>9709</v>
      </c>
      <c r="K1924" s="3" t="s">
        <v>9710</v>
      </c>
      <c r="L1924" s="3">
        <v>2</v>
      </c>
      <c r="M1924" s="5" t="s">
        <v>9711</v>
      </c>
      <c r="N1924" s="5" t="s">
        <v>3205</v>
      </c>
      <c r="O1924" s="88" t="s">
        <v>11720</v>
      </c>
    </row>
    <row r="1925" spans="1:15" s="28" customFormat="1">
      <c r="A1925" s="61" t="s">
        <v>9718</v>
      </c>
      <c r="B1925" s="1" t="s">
        <v>9719</v>
      </c>
      <c r="C1925" s="1"/>
      <c r="D1925" s="2" t="s">
        <v>9714</v>
      </c>
      <c r="E1925" s="2" t="s">
        <v>9715</v>
      </c>
      <c r="F1925" s="1" t="s">
        <v>9716</v>
      </c>
      <c r="G1925" s="3">
        <f>9.871*L1925</f>
        <v>39.484000000000002</v>
      </c>
      <c r="H1925" s="4">
        <v>41529</v>
      </c>
      <c r="I1925" s="3" t="s">
        <v>1089</v>
      </c>
      <c r="J1925" s="3" t="s">
        <v>10605</v>
      </c>
      <c r="K1925" s="3" t="s">
        <v>9717</v>
      </c>
      <c r="L1925" s="3">
        <v>4</v>
      </c>
      <c r="M1925" s="5" t="s">
        <v>10582</v>
      </c>
      <c r="N1925" s="5" t="s">
        <v>6040</v>
      </c>
      <c r="O1925" s="83" t="s">
        <v>10804</v>
      </c>
    </row>
    <row r="1926" spans="1:15" s="28" customFormat="1">
      <c r="A1926" s="2" t="s">
        <v>9765</v>
      </c>
      <c r="B1926" s="29"/>
      <c r="C1926" s="1"/>
      <c r="D1926" s="2" t="s">
        <v>9766</v>
      </c>
      <c r="E1926" s="2" t="s">
        <v>9762</v>
      </c>
      <c r="F1926" s="1" t="s">
        <v>9769</v>
      </c>
      <c r="G1926" s="3">
        <f>17.52*L1926</f>
        <v>35.04</v>
      </c>
      <c r="H1926" s="4">
        <v>41535</v>
      </c>
      <c r="I1926" s="3" t="s">
        <v>66</v>
      </c>
      <c r="J1926" s="3" t="s">
        <v>9767</v>
      </c>
      <c r="K1926" s="3" t="s">
        <v>9768</v>
      </c>
      <c r="L1926" s="3">
        <v>2</v>
      </c>
      <c r="M1926" s="5" t="s">
        <v>9275</v>
      </c>
      <c r="N1926" s="5" t="s">
        <v>4123</v>
      </c>
      <c r="O1926" s="85" t="s">
        <v>10212</v>
      </c>
    </row>
    <row r="1927" spans="1:15" s="28" customFormat="1">
      <c r="A1927" s="2" t="s">
        <v>9775</v>
      </c>
      <c r="B1927" s="29"/>
      <c r="C1927" s="1"/>
      <c r="D1927" s="2" t="s">
        <v>9776</v>
      </c>
      <c r="E1927" s="2" t="s">
        <v>9762</v>
      </c>
      <c r="F1927" s="1" t="s">
        <v>9781</v>
      </c>
      <c r="G1927" s="3">
        <f>17.52*L1927</f>
        <v>227.76</v>
      </c>
      <c r="H1927" s="4">
        <v>41535</v>
      </c>
      <c r="I1927" s="3" t="s">
        <v>9770</v>
      </c>
      <c r="J1927" s="3" t="s">
        <v>9784</v>
      </c>
      <c r="K1927" s="3" t="s">
        <v>9768</v>
      </c>
      <c r="L1927" s="3">
        <v>13</v>
      </c>
      <c r="M1927" s="5" t="s">
        <v>9785</v>
      </c>
      <c r="N1927" s="5" t="s">
        <v>4757</v>
      </c>
      <c r="O1927" s="85" t="s">
        <v>10215</v>
      </c>
    </row>
    <row r="1928" spans="1:15">
      <c r="A1928" s="2" t="s">
        <v>9775</v>
      </c>
      <c r="B1928" s="29"/>
      <c r="C1928" s="1"/>
      <c r="D1928" s="2" t="s">
        <v>9776</v>
      </c>
      <c r="E1928" s="2" t="s">
        <v>9762</v>
      </c>
      <c r="F1928" s="1" t="s">
        <v>9782</v>
      </c>
      <c r="G1928" s="3">
        <f>17.52*L1928</f>
        <v>87.6</v>
      </c>
      <c r="H1928" s="4">
        <v>41535</v>
      </c>
      <c r="I1928" s="3" t="s">
        <v>70</v>
      </c>
      <c r="J1928" s="3" t="s">
        <v>12008</v>
      </c>
      <c r="K1928" s="3" t="s">
        <v>9768</v>
      </c>
      <c r="L1928" s="3">
        <v>5</v>
      </c>
      <c r="M1928" s="5" t="s">
        <v>9786</v>
      </c>
      <c r="N1928" s="5" t="s">
        <v>5849</v>
      </c>
      <c r="O1928" s="85" t="s">
        <v>9786</v>
      </c>
    </row>
    <row r="1929" spans="1:15" s="28" customFormat="1">
      <c r="A1929" s="2" t="s">
        <v>6272</v>
      </c>
      <c r="B1929" s="29"/>
      <c r="C1929" s="1"/>
      <c r="D1929" s="2" t="s">
        <v>9801</v>
      </c>
      <c r="E1929" s="2" t="s">
        <v>9762</v>
      </c>
      <c r="F1929" s="1" t="s">
        <v>9802</v>
      </c>
      <c r="G1929" s="3">
        <f>17.52*L1929</f>
        <v>175.2</v>
      </c>
      <c r="H1929" s="4">
        <v>41535</v>
      </c>
      <c r="I1929" s="3" t="s">
        <v>1393</v>
      </c>
      <c r="J1929" s="3" t="s">
        <v>10174</v>
      </c>
      <c r="K1929" s="3" t="s">
        <v>9768</v>
      </c>
      <c r="L1929" s="3">
        <v>10</v>
      </c>
      <c r="M1929" s="5" t="s">
        <v>9803</v>
      </c>
      <c r="N1929" s="5" t="s">
        <v>2474</v>
      </c>
      <c r="O1929" s="85" t="s">
        <v>9803</v>
      </c>
    </row>
    <row r="1930" spans="1:15" s="28" customFormat="1">
      <c r="A1930" s="2" t="s">
        <v>9843</v>
      </c>
      <c r="B1930" s="29"/>
      <c r="C1930" s="1"/>
      <c r="D1930" s="2" t="s">
        <v>9844</v>
      </c>
      <c r="E1930" s="2" t="s">
        <v>9823</v>
      </c>
      <c r="F1930" s="1" t="s">
        <v>9845</v>
      </c>
      <c r="G1930" s="3">
        <f>18.708*L1930</f>
        <v>37.415999999999997</v>
      </c>
      <c r="H1930" s="4">
        <v>41535</v>
      </c>
      <c r="I1930" s="3" t="s">
        <v>9842</v>
      </c>
      <c r="J1930" s="3" t="s">
        <v>9847</v>
      </c>
      <c r="K1930" s="3" t="s">
        <v>9829</v>
      </c>
      <c r="L1930" s="3">
        <v>2</v>
      </c>
      <c r="M1930" s="5" t="s">
        <v>8610</v>
      </c>
      <c r="N1930" s="5" t="s">
        <v>3205</v>
      </c>
      <c r="O1930" s="85" t="s">
        <v>10223</v>
      </c>
    </row>
    <row r="1931" spans="1:15" s="28" customFormat="1">
      <c r="A1931" s="2" t="s">
        <v>9843</v>
      </c>
      <c r="B1931" s="29"/>
      <c r="C1931" s="1"/>
      <c r="D1931" s="2" t="s">
        <v>9844</v>
      </c>
      <c r="E1931" s="2" t="s">
        <v>9823</v>
      </c>
      <c r="F1931" s="1" t="s">
        <v>9848</v>
      </c>
      <c r="G1931" s="3">
        <f>18.708*L1931</f>
        <v>56.123999999999995</v>
      </c>
      <c r="H1931" s="4">
        <v>41535</v>
      </c>
      <c r="I1931" s="3" t="s">
        <v>9842</v>
      </c>
      <c r="J1931" s="3" t="s">
        <v>9850</v>
      </c>
      <c r="K1931" s="3" t="s">
        <v>9829</v>
      </c>
      <c r="L1931" s="3">
        <v>3</v>
      </c>
      <c r="M1931" s="5" t="s">
        <v>9478</v>
      </c>
      <c r="N1931" s="5" t="s">
        <v>5938</v>
      </c>
      <c r="O1931" s="85" t="s">
        <v>10224</v>
      </c>
    </row>
    <row r="1932" spans="1:15">
      <c r="A1932" s="2" t="s">
        <v>9843</v>
      </c>
      <c r="B1932" s="29"/>
      <c r="C1932" s="1"/>
      <c r="D1932" s="2" t="s">
        <v>9844</v>
      </c>
      <c r="E1932" s="2" t="s">
        <v>9823</v>
      </c>
      <c r="F1932" s="1" t="s">
        <v>9849</v>
      </c>
      <c r="G1932" s="3">
        <f>18.708*L1932</f>
        <v>205.78799999999998</v>
      </c>
      <c r="H1932" s="4">
        <v>41535</v>
      </c>
      <c r="I1932" s="3" t="s">
        <v>778</v>
      </c>
      <c r="J1932" s="3" t="s">
        <v>10324</v>
      </c>
      <c r="K1932" s="3" t="s">
        <v>9829</v>
      </c>
      <c r="L1932" s="3">
        <v>11</v>
      </c>
      <c r="M1932" s="5" t="s">
        <v>9851</v>
      </c>
      <c r="N1932" s="5" t="s">
        <v>4382</v>
      </c>
      <c r="O1932" s="85" t="s">
        <v>9851</v>
      </c>
    </row>
    <row r="1933" spans="1:15" s="28" customFormat="1">
      <c r="A1933" s="2" t="s">
        <v>9852</v>
      </c>
      <c r="B1933" s="29"/>
      <c r="C1933" s="1"/>
      <c r="D1933" s="2" t="s">
        <v>9853</v>
      </c>
      <c r="E1933" s="2" t="s">
        <v>9807</v>
      </c>
      <c r="F1933" s="1" t="s">
        <v>9854</v>
      </c>
      <c r="G1933" s="3">
        <f>17.498*L1933</f>
        <v>227.47400000000002</v>
      </c>
      <c r="H1933" s="4">
        <v>41535</v>
      </c>
      <c r="I1933" s="3" t="s">
        <v>5655</v>
      </c>
      <c r="J1933" s="3" t="s">
        <v>10900</v>
      </c>
      <c r="K1933" s="3" t="s">
        <v>257</v>
      </c>
      <c r="L1933" s="3">
        <v>13</v>
      </c>
      <c r="M1933" s="5" t="s">
        <v>8639</v>
      </c>
      <c r="N1933" s="5" t="s">
        <v>4757</v>
      </c>
      <c r="O1933" s="85" t="s">
        <v>10225</v>
      </c>
    </row>
    <row r="1934" spans="1:15">
      <c r="A1934" s="2" t="s">
        <v>9863</v>
      </c>
      <c r="B1934" s="29"/>
      <c r="C1934" s="1"/>
      <c r="D1934" s="2" t="s">
        <v>9857</v>
      </c>
      <c r="E1934" s="2" t="s">
        <v>9823</v>
      </c>
      <c r="F1934" s="1" t="s">
        <v>9862</v>
      </c>
      <c r="G1934" s="3">
        <f>17.498*L1934</f>
        <v>139.98400000000001</v>
      </c>
      <c r="H1934" s="4">
        <v>41535</v>
      </c>
      <c r="I1934" s="3" t="s">
        <v>9856</v>
      </c>
      <c r="J1934" s="3" t="s">
        <v>9859</v>
      </c>
      <c r="K1934" s="3" t="s">
        <v>4743</v>
      </c>
      <c r="L1934" s="3">
        <v>8</v>
      </c>
      <c r="M1934" s="5" t="s">
        <v>9513</v>
      </c>
      <c r="N1934" s="5" t="s">
        <v>5117</v>
      </c>
      <c r="O1934" s="85" t="s">
        <v>10226</v>
      </c>
    </row>
    <row r="1935" spans="1:15">
      <c r="A1935" s="2" t="s">
        <v>9863</v>
      </c>
      <c r="B1935" s="29"/>
      <c r="C1935" s="1"/>
      <c r="D1935" s="2" t="s">
        <v>9857</v>
      </c>
      <c r="E1935" s="2" t="s">
        <v>9823</v>
      </c>
      <c r="F1935" s="1" t="s">
        <v>9861</v>
      </c>
      <c r="G1935" s="3">
        <f>17.498*L1935</f>
        <v>174.98000000000002</v>
      </c>
      <c r="H1935" s="4">
        <v>41535</v>
      </c>
      <c r="I1935" s="3" t="s">
        <v>5655</v>
      </c>
      <c r="J1935" s="3" t="s">
        <v>10200</v>
      </c>
      <c r="K1935" s="3" t="s">
        <v>4743</v>
      </c>
      <c r="L1935" s="3">
        <v>10</v>
      </c>
      <c r="M1935" s="5" t="s">
        <v>9698</v>
      </c>
      <c r="N1935" s="5" t="s">
        <v>2474</v>
      </c>
      <c r="O1935" s="85" t="s">
        <v>10227</v>
      </c>
    </row>
    <row r="1936" spans="1:15" s="28" customFormat="1">
      <c r="A1936" s="2" t="s">
        <v>9864</v>
      </c>
      <c r="B1936" s="1" t="s">
        <v>924</v>
      </c>
      <c r="C1936" s="1"/>
      <c r="D1936" s="2" t="s">
        <v>9865</v>
      </c>
      <c r="E1936" s="2" t="s">
        <v>9823</v>
      </c>
      <c r="F1936" s="1" t="s">
        <v>9869</v>
      </c>
      <c r="G1936" s="3">
        <f>14.924*L1936</f>
        <v>104.46799999999999</v>
      </c>
      <c r="H1936" s="4">
        <v>41535</v>
      </c>
      <c r="I1936" s="3" t="s">
        <v>6155</v>
      </c>
      <c r="J1936" s="3" t="s">
        <v>10133</v>
      </c>
      <c r="K1936" s="3" t="s">
        <v>9829</v>
      </c>
      <c r="L1936" s="3">
        <v>7</v>
      </c>
      <c r="M1936" s="5" t="s">
        <v>9870</v>
      </c>
      <c r="N1936" s="5" t="s">
        <v>6051</v>
      </c>
      <c r="O1936" s="85" t="s">
        <v>9870</v>
      </c>
    </row>
    <row r="1937" spans="1:15">
      <c r="A1937" s="2" t="s">
        <v>9882</v>
      </c>
      <c r="B1937" s="29"/>
      <c r="C1937" s="1"/>
      <c r="D1937" s="2" t="s">
        <v>9883</v>
      </c>
      <c r="E1937" s="2" t="s">
        <v>9807</v>
      </c>
      <c r="F1937" s="1" t="s">
        <v>9901</v>
      </c>
      <c r="G1937" s="3">
        <v>202.726</v>
      </c>
      <c r="H1937" s="4">
        <v>41535</v>
      </c>
      <c r="I1937" s="3" t="s">
        <v>8688</v>
      </c>
      <c r="J1937" s="3" t="s">
        <v>9884</v>
      </c>
      <c r="K1937" s="3" t="s">
        <v>9829</v>
      </c>
      <c r="L1937" s="3" t="s">
        <v>9895</v>
      </c>
      <c r="M1937" s="5" t="s">
        <v>9899</v>
      </c>
      <c r="N1937" s="5" t="s">
        <v>9900</v>
      </c>
      <c r="O1937" s="85" t="s">
        <v>10228</v>
      </c>
    </row>
    <row r="1938" spans="1:15">
      <c r="A1938" s="2" t="s">
        <v>9882</v>
      </c>
      <c r="B1938" s="29"/>
      <c r="C1938" s="1"/>
      <c r="D1938" s="2" t="s">
        <v>9883</v>
      </c>
      <c r="E1938" s="2" t="s">
        <v>9807</v>
      </c>
      <c r="F1938" s="1" t="s">
        <v>9885</v>
      </c>
      <c r="G1938" s="3">
        <v>223.977</v>
      </c>
      <c r="H1938" s="4">
        <v>41535</v>
      </c>
      <c r="I1938" s="3" t="s">
        <v>8688</v>
      </c>
      <c r="J1938" s="3" t="s">
        <v>9887</v>
      </c>
      <c r="K1938" s="3" t="s">
        <v>9829</v>
      </c>
      <c r="L1938" s="3" t="s">
        <v>9896</v>
      </c>
      <c r="M1938" s="5" t="s">
        <v>9902</v>
      </c>
      <c r="N1938" s="5" t="s">
        <v>9903</v>
      </c>
      <c r="O1938" s="85" t="s">
        <v>10229</v>
      </c>
    </row>
    <row r="1939" spans="1:15" s="28" customFormat="1">
      <c r="A1939" s="2" t="s">
        <v>9882</v>
      </c>
      <c r="B1939" s="29"/>
      <c r="C1939" s="1"/>
      <c r="D1939" s="2" t="s">
        <v>9883</v>
      </c>
      <c r="E1939" s="2" t="s">
        <v>9807</v>
      </c>
      <c r="F1939" s="1" t="s">
        <v>9906</v>
      </c>
      <c r="G1939" s="3">
        <v>207.46100000000001</v>
      </c>
      <c r="H1939" s="4">
        <v>41535</v>
      </c>
      <c r="I1939" s="3" t="s">
        <v>9898</v>
      </c>
      <c r="J1939" s="3" t="s">
        <v>9888</v>
      </c>
      <c r="K1939" s="3" t="s">
        <v>9829</v>
      </c>
      <c r="L1939" s="3" t="s">
        <v>9895</v>
      </c>
      <c r="M1939" s="5" t="s">
        <v>9904</v>
      </c>
      <c r="N1939" s="5" t="s">
        <v>9905</v>
      </c>
      <c r="O1939" s="85" t="s">
        <v>10230</v>
      </c>
    </row>
    <row r="1940" spans="1:15">
      <c r="A1940" s="2" t="s">
        <v>9882</v>
      </c>
      <c r="B1940" s="29"/>
      <c r="C1940" s="1"/>
      <c r="D1940" s="2" t="s">
        <v>9883</v>
      </c>
      <c r="E1940" s="2" t="s">
        <v>9807</v>
      </c>
      <c r="F1940" s="1" t="s">
        <v>9908</v>
      </c>
      <c r="G1940" s="3">
        <v>225.38499999999999</v>
      </c>
      <c r="H1940" s="4">
        <v>41535</v>
      </c>
      <c r="I1940" s="3" t="s">
        <v>8688</v>
      </c>
      <c r="J1940" s="3" t="s">
        <v>9889</v>
      </c>
      <c r="K1940" s="3" t="s">
        <v>9829</v>
      </c>
      <c r="L1940" s="3" t="s">
        <v>9896</v>
      </c>
      <c r="M1940" s="5" t="s">
        <v>9907</v>
      </c>
      <c r="N1940" s="5" t="s">
        <v>9911</v>
      </c>
      <c r="O1940" s="85" t="s">
        <v>10231</v>
      </c>
    </row>
    <row r="1941" spans="1:15" s="28" customFormat="1">
      <c r="A1941" s="2" t="s">
        <v>9882</v>
      </c>
      <c r="B1941" s="29"/>
      <c r="C1941" s="1"/>
      <c r="D1941" s="2" t="s">
        <v>9883</v>
      </c>
      <c r="E1941" s="2" t="s">
        <v>9807</v>
      </c>
      <c r="F1941" s="1" t="s">
        <v>9913</v>
      </c>
      <c r="G1941" s="3">
        <v>207.03700000000001</v>
      </c>
      <c r="H1941" s="4">
        <v>41535</v>
      </c>
      <c r="I1941" s="3" t="s">
        <v>9898</v>
      </c>
      <c r="J1941" s="3" t="s">
        <v>9890</v>
      </c>
      <c r="K1941" s="3" t="s">
        <v>9829</v>
      </c>
      <c r="L1941" s="3" t="s">
        <v>9895</v>
      </c>
      <c r="M1941" s="5" t="s">
        <v>9909</v>
      </c>
      <c r="N1941" s="5" t="s">
        <v>9900</v>
      </c>
      <c r="O1941" s="85" t="s">
        <v>10232</v>
      </c>
    </row>
    <row r="1942" spans="1:15">
      <c r="A1942" s="2" t="s">
        <v>9882</v>
      </c>
      <c r="B1942" s="29"/>
      <c r="C1942" s="1"/>
      <c r="D1942" s="2" t="s">
        <v>9883</v>
      </c>
      <c r="E1942" s="2" t="s">
        <v>9807</v>
      </c>
      <c r="F1942" s="1" t="s">
        <v>9912</v>
      </c>
      <c r="G1942" s="3">
        <v>223.154</v>
      </c>
      <c r="H1942" s="4">
        <v>41535</v>
      </c>
      <c r="I1942" s="3" t="s">
        <v>8688</v>
      </c>
      <c r="J1942" s="3" t="s">
        <v>9891</v>
      </c>
      <c r="K1942" s="3" t="s">
        <v>9829</v>
      </c>
      <c r="L1942" s="3" t="s">
        <v>9896</v>
      </c>
      <c r="M1942" s="5" t="s">
        <v>9910</v>
      </c>
      <c r="N1942" s="5" t="s">
        <v>9903</v>
      </c>
      <c r="O1942" s="85" t="s">
        <v>10233</v>
      </c>
    </row>
    <row r="1943" spans="1:15" s="28" customFormat="1">
      <c r="A1943" s="2" t="s">
        <v>9882</v>
      </c>
      <c r="B1943" s="29"/>
      <c r="C1943" s="1"/>
      <c r="D1943" s="2" t="s">
        <v>9883</v>
      </c>
      <c r="E1943" s="2" t="s">
        <v>9807</v>
      </c>
      <c r="F1943" s="1" t="s">
        <v>9915</v>
      </c>
      <c r="G1943" s="3">
        <v>207.56399999999999</v>
      </c>
      <c r="H1943" s="4">
        <v>41535</v>
      </c>
      <c r="I1943" s="3" t="s">
        <v>8688</v>
      </c>
      <c r="J1943" s="3" t="s">
        <v>9892</v>
      </c>
      <c r="K1943" s="3" t="s">
        <v>9829</v>
      </c>
      <c r="L1943" s="3" t="s">
        <v>9895</v>
      </c>
      <c r="M1943" s="5" t="s">
        <v>9914</v>
      </c>
      <c r="N1943" s="5" t="s">
        <v>9900</v>
      </c>
      <c r="O1943" s="85" t="s">
        <v>10234</v>
      </c>
    </row>
    <row r="1944" spans="1:15">
      <c r="A1944" s="2" t="s">
        <v>9882</v>
      </c>
      <c r="B1944" s="29"/>
      <c r="C1944" s="1"/>
      <c r="D1944" s="2" t="s">
        <v>9883</v>
      </c>
      <c r="E1944" s="2" t="s">
        <v>9807</v>
      </c>
      <c r="F1944" s="1" t="s">
        <v>9917</v>
      </c>
      <c r="G1944" s="3">
        <v>224.578</v>
      </c>
      <c r="H1944" s="4">
        <v>41535</v>
      </c>
      <c r="I1944" s="3" t="s">
        <v>9898</v>
      </c>
      <c r="J1944" s="3" t="s">
        <v>9893</v>
      </c>
      <c r="K1944" s="3" t="s">
        <v>9829</v>
      </c>
      <c r="L1944" s="3" t="s">
        <v>9896</v>
      </c>
      <c r="M1944" s="5" t="s">
        <v>9916</v>
      </c>
      <c r="N1944" s="5" t="s">
        <v>1065</v>
      </c>
      <c r="O1944" s="85" t="s">
        <v>10235</v>
      </c>
    </row>
    <row r="1945" spans="1:15">
      <c r="A1945" s="2" t="s">
        <v>9882</v>
      </c>
      <c r="B1945" s="29"/>
      <c r="C1945" s="1"/>
      <c r="D1945" s="2" t="s">
        <v>9883</v>
      </c>
      <c r="E1945" s="2" t="s">
        <v>9807</v>
      </c>
      <c r="F1945" s="1" t="s">
        <v>9920</v>
      </c>
      <c r="G1945" s="3">
        <v>207.15199999999999</v>
      </c>
      <c r="H1945" s="4">
        <v>41535</v>
      </c>
      <c r="I1945" s="3" t="s">
        <v>8688</v>
      </c>
      <c r="J1945" s="3" t="s">
        <v>9894</v>
      </c>
      <c r="K1945" s="3" t="s">
        <v>9829</v>
      </c>
      <c r="L1945" s="3" t="s">
        <v>9895</v>
      </c>
      <c r="M1945" s="5" t="s">
        <v>9918</v>
      </c>
      <c r="N1945" s="5" t="s">
        <v>9919</v>
      </c>
      <c r="O1945" s="85" t="s">
        <v>10236</v>
      </c>
    </row>
    <row r="1946" spans="1:15" s="28" customFormat="1">
      <c r="A1946" s="2" t="s">
        <v>10382</v>
      </c>
      <c r="B1946" s="29"/>
      <c r="C1946" s="1"/>
      <c r="D1946" s="2" t="s">
        <v>9883</v>
      </c>
      <c r="E1946" s="2" t="s">
        <v>9807</v>
      </c>
      <c r="F1946" s="1" t="s">
        <v>9886</v>
      </c>
      <c r="G1946" s="3">
        <v>207.64099999999999</v>
      </c>
      <c r="H1946" s="4">
        <v>41535</v>
      </c>
      <c r="I1946" s="3" t="s">
        <v>4120</v>
      </c>
      <c r="J1946" s="3" t="s">
        <v>10375</v>
      </c>
      <c r="K1946" s="3" t="s">
        <v>9829</v>
      </c>
      <c r="L1946" s="3" t="s">
        <v>9895</v>
      </c>
      <c r="M1946" s="5" t="s">
        <v>9921</v>
      </c>
      <c r="N1946" s="5" t="s">
        <v>9922</v>
      </c>
      <c r="O1946" s="85" t="s">
        <v>10237</v>
      </c>
    </row>
    <row r="1947" spans="1:15" s="28" customFormat="1">
      <c r="A1947" s="2" t="s">
        <v>9923</v>
      </c>
      <c r="B1947" s="29"/>
      <c r="C1947" s="1"/>
      <c r="D1947" s="2" t="s">
        <v>9924</v>
      </c>
      <c r="E1947" s="2" t="s">
        <v>9925</v>
      </c>
      <c r="F1947" s="1" t="s">
        <v>9926</v>
      </c>
      <c r="G1947" s="3">
        <v>217.24700000000001</v>
      </c>
      <c r="H1947" s="4">
        <v>41539</v>
      </c>
      <c r="I1947" s="3" t="s">
        <v>4120</v>
      </c>
      <c r="J1947" s="3" t="s">
        <v>10277</v>
      </c>
      <c r="K1947" s="3" t="s">
        <v>9928</v>
      </c>
      <c r="L1947" s="3" t="s">
        <v>9929</v>
      </c>
      <c r="M1947" s="5" t="s">
        <v>9930</v>
      </c>
      <c r="N1947" s="5" t="s">
        <v>9931</v>
      </c>
      <c r="O1947" s="85" t="s">
        <v>10238</v>
      </c>
    </row>
    <row r="1948" spans="1:15">
      <c r="A1948" s="2" t="s">
        <v>6489</v>
      </c>
      <c r="B1948" s="29"/>
      <c r="C1948" s="1"/>
      <c r="D1948" s="2" t="s">
        <v>9967</v>
      </c>
      <c r="E1948" s="2" t="s">
        <v>7955</v>
      </c>
      <c r="F1948" s="1" t="s">
        <v>9968</v>
      </c>
      <c r="G1948" s="3">
        <f t="shared" ref="G1948:G1975" si="69">29.101*L1948</f>
        <v>145.505</v>
      </c>
      <c r="H1948" s="4">
        <v>41541</v>
      </c>
      <c r="I1948" s="3" t="s">
        <v>993</v>
      </c>
      <c r="J1948" s="3" t="s">
        <v>9969</v>
      </c>
      <c r="K1948" s="3" t="s">
        <v>268</v>
      </c>
      <c r="L1948" s="3">
        <v>5</v>
      </c>
      <c r="M1948" s="5" t="s">
        <v>9976</v>
      </c>
      <c r="N1948" s="5" t="s">
        <v>5849</v>
      </c>
      <c r="O1948" s="83" t="s">
        <v>10555</v>
      </c>
    </row>
    <row r="1949" spans="1:15">
      <c r="A1949" s="2" t="s">
        <v>6489</v>
      </c>
      <c r="B1949" s="29"/>
      <c r="C1949" s="1"/>
      <c r="D1949" s="2" t="s">
        <v>9967</v>
      </c>
      <c r="E1949" s="2" t="s">
        <v>7955</v>
      </c>
      <c r="F1949" s="1" t="s">
        <v>9970</v>
      </c>
      <c r="G1949" s="3">
        <f t="shared" si="69"/>
        <v>174.60599999999999</v>
      </c>
      <c r="H1949" s="4">
        <v>41541</v>
      </c>
      <c r="I1949" s="3" t="s">
        <v>993</v>
      </c>
      <c r="J1949" s="3" t="s">
        <v>9973</v>
      </c>
      <c r="K1949" s="3" t="s">
        <v>268</v>
      </c>
      <c r="L1949" s="3">
        <v>6</v>
      </c>
      <c r="M1949" s="5" t="s">
        <v>9976</v>
      </c>
      <c r="N1949" s="5" t="s">
        <v>488</v>
      </c>
      <c r="O1949" s="83" t="s">
        <v>10827</v>
      </c>
    </row>
    <row r="1950" spans="1:15">
      <c r="A1950" s="2" t="s">
        <v>6489</v>
      </c>
      <c r="B1950" s="29"/>
      <c r="C1950" s="1"/>
      <c r="D1950" s="2" t="s">
        <v>9967</v>
      </c>
      <c r="E1950" s="2" t="s">
        <v>7955</v>
      </c>
      <c r="F1950" s="1" t="s">
        <v>9971</v>
      </c>
      <c r="G1950" s="3">
        <f t="shared" si="69"/>
        <v>145.505</v>
      </c>
      <c r="H1950" s="4">
        <v>41541</v>
      </c>
      <c r="I1950" s="3" t="s">
        <v>993</v>
      </c>
      <c r="J1950" s="3" t="s">
        <v>9974</v>
      </c>
      <c r="K1950" s="3" t="s">
        <v>268</v>
      </c>
      <c r="L1950" s="3">
        <v>5</v>
      </c>
      <c r="M1950" s="5" t="s">
        <v>9976</v>
      </c>
      <c r="N1950" s="5" t="s">
        <v>9977</v>
      </c>
      <c r="O1950" s="83" t="s">
        <v>10828</v>
      </c>
    </row>
    <row r="1951" spans="1:15" s="28" customFormat="1">
      <c r="A1951" s="2" t="s">
        <v>6489</v>
      </c>
      <c r="B1951" s="29"/>
      <c r="C1951" s="1"/>
      <c r="D1951" s="2" t="s">
        <v>9967</v>
      </c>
      <c r="E1951" s="2" t="s">
        <v>7955</v>
      </c>
      <c r="F1951" s="1" t="s">
        <v>9972</v>
      </c>
      <c r="G1951" s="3">
        <f t="shared" si="69"/>
        <v>174.60599999999999</v>
      </c>
      <c r="H1951" s="4">
        <v>41541</v>
      </c>
      <c r="I1951" s="3" t="s">
        <v>7968</v>
      </c>
      <c r="J1951" s="3" t="s">
        <v>9975</v>
      </c>
      <c r="K1951" s="3" t="s">
        <v>268</v>
      </c>
      <c r="L1951" s="3">
        <v>6</v>
      </c>
      <c r="M1951" s="5" t="s">
        <v>9976</v>
      </c>
      <c r="N1951" s="5" t="s">
        <v>5570</v>
      </c>
      <c r="O1951" s="83" t="s">
        <v>10955</v>
      </c>
    </row>
    <row r="1952" spans="1:15" s="28" customFormat="1">
      <c r="A1952" s="2" t="s">
        <v>6489</v>
      </c>
      <c r="B1952" s="29"/>
      <c r="C1952" s="1"/>
      <c r="D1952" s="2" t="s">
        <v>9967</v>
      </c>
      <c r="E1952" s="2" t="s">
        <v>7955</v>
      </c>
      <c r="F1952" s="1" t="s">
        <v>9978</v>
      </c>
      <c r="G1952" s="3">
        <f t="shared" si="69"/>
        <v>174.60599999999999</v>
      </c>
      <c r="H1952" s="4">
        <v>41541</v>
      </c>
      <c r="I1952" s="3" t="s">
        <v>7968</v>
      </c>
      <c r="J1952" s="3" t="s">
        <v>9982</v>
      </c>
      <c r="K1952" s="3" t="s">
        <v>268</v>
      </c>
      <c r="L1952" s="3">
        <v>6</v>
      </c>
      <c r="M1952" s="5" t="s">
        <v>9986</v>
      </c>
      <c r="N1952" s="5" t="s">
        <v>4745</v>
      </c>
      <c r="O1952" s="83" t="s">
        <v>10829</v>
      </c>
    </row>
    <row r="1953" spans="1:15" s="28" customFormat="1">
      <c r="A1953" s="2" t="s">
        <v>6489</v>
      </c>
      <c r="B1953" s="29"/>
      <c r="C1953" s="1"/>
      <c r="D1953" s="2" t="s">
        <v>9967</v>
      </c>
      <c r="E1953" s="2" t="s">
        <v>7955</v>
      </c>
      <c r="F1953" s="1" t="s">
        <v>9979</v>
      </c>
      <c r="G1953" s="3">
        <f t="shared" si="69"/>
        <v>174.60599999999999</v>
      </c>
      <c r="H1953" s="4">
        <v>41541</v>
      </c>
      <c r="I1953" s="3" t="s">
        <v>7968</v>
      </c>
      <c r="J1953" s="3" t="s">
        <v>9983</v>
      </c>
      <c r="K1953" s="3" t="s">
        <v>268</v>
      </c>
      <c r="L1953" s="3">
        <v>6</v>
      </c>
      <c r="M1953" s="5" t="s">
        <v>9986</v>
      </c>
      <c r="N1953" s="5" t="s">
        <v>2625</v>
      </c>
      <c r="O1953" s="83" t="s">
        <v>10956</v>
      </c>
    </row>
    <row r="1954" spans="1:15" s="28" customFormat="1">
      <c r="A1954" s="2" t="s">
        <v>6489</v>
      </c>
      <c r="B1954" s="29"/>
      <c r="C1954" s="1"/>
      <c r="D1954" s="2" t="s">
        <v>9967</v>
      </c>
      <c r="E1954" s="2" t="s">
        <v>7955</v>
      </c>
      <c r="F1954" s="1" t="s">
        <v>9980</v>
      </c>
      <c r="G1954" s="3">
        <f t="shared" si="69"/>
        <v>174.60599999999999</v>
      </c>
      <c r="H1954" s="4">
        <v>41541</v>
      </c>
      <c r="I1954" s="3" t="s">
        <v>7968</v>
      </c>
      <c r="J1954" s="3" t="s">
        <v>9984</v>
      </c>
      <c r="K1954" s="3" t="s">
        <v>268</v>
      </c>
      <c r="L1954" s="3">
        <v>6</v>
      </c>
      <c r="M1954" s="5" t="s">
        <v>9986</v>
      </c>
      <c r="N1954" s="5" t="s">
        <v>1992</v>
      </c>
      <c r="O1954" s="83" t="s">
        <v>10957</v>
      </c>
    </row>
    <row r="1955" spans="1:15">
      <c r="A1955" s="2" t="s">
        <v>6489</v>
      </c>
      <c r="B1955" s="29"/>
      <c r="C1955" s="1"/>
      <c r="D1955" s="2" t="s">
        <v>9967</v>
      </c>
      <c r="E1955" s="2" t="s">
        <v>7955</v>
      </c>
      <c r="F1955" s="1" t="s">
        <v>9981</v>
      </c>
      <c r="G1955" s="3">
        <f t="shared" si="69"/>
        <v>203.70699999999999</v>
      </c>
      <c r="H1955" s="4">
        <v>41541</v>
      </c>
      <c r="I1955" s="3" t="s">
        <v>7968</v>
      </c>
      <c r="J1955" s="3" t="s">
        <v>9985</v>
      </c>
      <c r="K1955" s="3" t="s">
        <v>268</v>
      </c>
      <c r="L1955" s="3">
        <v>7</v>
      </c>
      <c r="M1955" s="5" t="s">
        <v>9986</v>
      </c>
      <c r="N1955" s="5" t="s">
        <v>1995</v>
      </c>
      <c r="O1955" s="83" t="s">
        <v>10830</v>
      </c>
    </row>
    <row r="1956" spans="1:15" s="28" customFormat="1">
      <c r="A1956" s="2" t="s">
        <v>6489</v>
      </c>
      <c r="B1956" s="29"/>
      <c r="C1956" s="1"/>
      <c r="D1956" s="2" t="s">
        <v>9967</v>
      </c>
      <c r="E1956" s="2" t="s">
        <v>7955</v>
      </c>
      <c r="F1956" s="1" t="s">
        <v>9987</v>
      </c>
      <c r="G1956" s="3">
        <f t="shared" si="69"/>
        <v>174.60599999999999</v>
      </c>
      <c r="H1956" s="4">
        <v>41541</v>
      </c>
      <c r="I1956" s="3" t="s">
        <v>7968</v>
      </c>
      <c r="J1956" s="3" t="s">
        <v>9991</v>
      </c>
      <c r="K1956" s="3" t="s">
        <v>268</v>
      </c>
      <c r="L1956" s="3">
        <v>6</v>
      </c>
      <c r="M1956" s="5" t="s">
        <v>9995</v>
      </c>
      <c r="N1956" s="5" t="s">
        <v>4745</v>
      </c>
      <c r="O1956" s="83" t="s">
        <v>10831</v>
      </c>
    </row>
    <row r="1957" spans="1:15" s="28" customFormat="1">
      <c r="A1957" s="2" t="s">
        <v>6489</v>
      </c>
      <c r="B1957" s="29"/>
      <c r="C1957" s="1"/>
      <c r="D1957" s="2" t="s">
        <v>9967</v>
      </c>
      <c r="E1957" s="2" t="s">
        <v>7955</v>
      </c>
      <c r="F1957" s="1" t="s">
        <v>9988</v>
      </c>
      <c r="G1957" s="3">
        <f t="shared" si="69"/>
        <v>174.60599999999999</v>
      </c>
      <c r="H1957" s="4">
        <v>41541</v>
      </c>
      <c r="I1957" s="3" t="s">
        <v>7968</v>
      </c>
      <c r="J1957" s="3" t="s">
        <v>9992</v>
      </c>
      <c r="K1957" s="3" t="s">
        <v>268</v>
      </c>
      <c r="L1957" s="3">
        <v>6</v>
      </c>
      <c r="M1957" s="5" t="s">
        <v>9995</v>
      </c>
      <c r="N1957" s="5" t="s">
        <v>2625</v>
      </c>
      <c r="O1957" s="83" t="s">
        <v>10832</v>
      </c>
    </row>
    <row r="1958" spans="1:15" s="28" customFormat="1">
      <c r="A1958" s="2" t="s">
        <v>6489</v>
      </c>
      <c r="B1958" s="29"/>
      <c r="C1958" s="1"/>
      <c r="D1958" s="2" t="s">
        <v>9967</v>
      </c>
      <c r="E1958" s="2" t="s">
        <v>7955</v>
      </c>
      <c r="F1958" s="1" t="s">
        <v>9989</v>
      </c>
      <c r="G1958" s="3">
        <f t="shared" si="69"/>
        <v>174.60599999999999</v>
      </c>
      <c r="H1958" s="4">
        <v>41541</v>
      </c>
      <c r="I1958" s="3" t="s">
        <v>7968</v>
      </c>
      <c r="J1958" s="3" t="s">
        <v>9993</v>
      </c>
      <c r="K1958" s="3" t="s">
        <v>268</v>
      </c>
      <c r="L1958" s="3">
        <v>6</v>
      </c>
      <c r="M1958" s="5" t="s">
        <v>9995</v>
      </c>
      <c r="N1958" s="5" t="s">
        <v>1992</v>
      </c>
      <c r="O1958" s="83" t="s">
        <v>10958</v>
      </c>
    </row>
    <row r="1959" spans="1:15">
      <c r="A1959" s="2" t="s">
        <v>6489</v>
      </c>
      <c r="B1959" s="29"/>
      <c r="C1959" s="1"/>
      <c r="D1959" s="2" t="s">
        <v>9967</v>
      </c>
      <c r="E1959" s="2" t="s">
        <v>7955</v>
      </c>
      <c r="F1959" s="1" t="s">
        <v>9990</v>
      </c>
      <c r="G1959" s="3">
        <f t="shared" si="69"/>
        <v>203.70699999999999</v>
      </c>
      <c r="H1959" s="4">
        <v>41541</v>
      </c>
      <c r="I1959" s="3" t="s">
        <v>7968</v>
      </c>
      <c r="J1959" s="3" t="s">
        <v>9994</v>
      </c>
      <c r="K1959" s="3" t="s">
        <v>268</v>
      </c>
      <c r="L1959" s="3">
        <v>7</v>
      </c>
      <c r="M1959" s="5" t="s">
        <v>9995</v>
      </c>
      <c r="N1959" s="5" t="s">
        <v>1995</v>
      </c>
      <c r="O1959" s="83" t="s">
        <v>10833</v>
      </c>
    </row>
    <row r="1960" spans="1:15">
      <c r="A1960" s="2" t="s">
        <v>6489</v>
      </c>
      <c r="B1960" s="29"/>
      <c r="C1960" s="1"/>
      <c r="D1960" s="2" t="s">
        <v>9967</v>
      </c>
      <c r="E1960" s="2" t="s">
        <v>7955</v>
      </c>
      <c r="F1960" s="1" t="s">
        <v>9996</v>
      </c>
      <c r="G1960" s="3">
        <f t="shared" si="69"/>
        <v>174.60599999999999</v>
      </c>
      <c r="H1960" s="4">
        <v>41541</v>
      </c>
      <c r="I1960" s="3" t="s">
        <v>7968</v>
      </c>
      <c r="J1960" s="3" t="s">
        <v>10000</v>
      </c>
      <c r="K1960" s="3" t="s">
        <v>268</v>
      </c>
      <c r="L1960" s="3">
        <v>6</v>
      </c>
      <c r="M1960" s="5" t="s">
        <v>10004</v>
      </c>
      <c r="N1960" s="5" t="s">
        <v>4745</v>
      </c>
      <c r="O1960" s="83" t="s">
        <v>10556</v>
      </c>
    </row>
    <row r="1961" spans="1:15" s="28" customFormat="1">
      <c r="A1961" s="2" t="s">
        <v>6489</v>
      </c>
      <c r="B1961" s="29"/>
      <c r="C1961" s="1"/>
      <c r="D1961" s="2" t="s">
        <v>9967</v>
      </c>
      <c r="E1961" s="2" t="s">
        <v>7955</v>
      </c>
      <c r="F1961" s="1" t="s">
        <v>9997</v>
      </c>
      <c r="G1961" s="3">
        <f t="shared" si="69"/>
        <v>174.60599999999999</v>
      </c>
      <c r="H1961" s="4">
        <v>41541</v>
      </c>
      <c r="I1961" s="3" t="s">
        <v>7968</v>
      </c>
      <c r="J1961" s="3" t="s">
        <v>10001</v>
      </c>
      <c r="K1961" s="3" t="s">
        <v>268</v>
      </c>
      <c r="L1961" s="3">
        <v>6</v>
      </c>
      <c r="M1961" s="5" t="s">
        <v>10004</v>
      </c>
      <c r="N1961" s="5" t="s">
        <v>2625</v>
      </c>
      <c r="O1961" s="83" t="s">
        <v>10623</v>
      </c>
    </row>
    <row r="1962" spans="1:15">
      <c r="A1962" s="2" t="s">
        <v>6489</v>
      </c>
      <c r="B1962" s="29"/>
      <c r="C1962" s="1"/>
      <c r="D1962" s="2" t="s">
        <v>9967</v>
      </c>
      <c r="E1962" s="2" t="s">
        <v>7955</v>
      </c>
      <c r="F1962" s="1" t="s">
        <v>9998</v>
      </c>
      <c r="G1962" s="3">
        <f t="shared" si="69"/>
        <v>174.60599999999999</v>
      </c>
      <c r="H1962" s="4">
        <v>41541</v>
      </c>
      <c r="I1962" s="3" t="s">
        <v>7968</v>
      </c>
      <c r="J1962" s="3" t="s">
        <v>10002</v>
      </c>
      <c r="K1962" s="3" t="s">
        <v>268</v>
      </c>
      <c r="L1962" s="3">
        <v>6</v>
      </c>
      <c r="M1962" s="5" t="s">
        <v>10004</v>
      </c>
      <c r="N1962" s="5" t="s">
        <v>1992</v>
      </c>
      <c r="O1962" s="83" t="s">
        <v>10834</v>
      </c>
    </row>
    <row r="1963" spans="1:15">
      <c r="A1963" s="2" t="s">
        <v>6489</v>
      </c>
      <c r="B1963" s="29"/>
      <c r="C1963" s="1"/>
      <c r="D1963" s="2" t="s">
        <v>9967</v>
      </c>
      <c r="E1963" s="2" t="s">
        <v>7955</v>
      </c>
      <c r="F1963" s="1" t="s">
        <v>9999</v>
      </c>
      <c r="G1963" s="3">
        <f t="shared" si="69"/>
        <v>203.70699999999999</v>
      </c>
      <c r="H1963" s="4">
        <v>41541</v>
      </c>
      <c r="I1963" s="3" t="s">
        <v>7968</v>
      </c>
      <c r="J1963" s="3" t="s">
        <v>10003</v>
      </c>
      <c r="K1963" s="3" t="s">
        <v>268</v>
      </c>
      <c r="L1963" s="3">
        <v>7</v>
      </c>
      <c r="M1963" s="5" t="s">
        <v>10004</v>
      </c>
      <c r="N1963" s="5" t="s">
        <v>1995</v>
      </c>
      <c r="O1963" s="83" t="s">
        <v>10835</v>
      </c>
    </row>
    <row r="1964" spans="1:15" s="28" customFormat="1">
      <c r="A1964" s="2" t="s">
        <v>6489</v>
      </c>
      <c r="B1964" s="29"/>
      <c r="C1964" s="1"/>
      <c r="D1964" s="2" t="s">
        <v>9967</v>
      </c>
      <c r="E1964" s="2" t="s">
        <v>7955</v>
      </c>
      <c r="F1964" s="1" t="s">
        <v>10005</v>
      </c>
      <c r="G1964" s="3">
        <f t="shared" si="69"/>
        <v>174.60599999999999</v>
      </c>
      <c r="H1964" s="4">
        <v>41541</v>
      </c>
      <c r="I1964" s="3" t="s">
        <v>7968</v>
      </c>
      <c r="J1964" s="3" t="s">
        <v>10009</v>
      </c>
      <c r="K1964" s="3" t="s">
        <v>268</v>
      </c>
      <c r="L1964" s="3">
        <v>6</v>
      </c>
      <c r="M1964" s="5" t="s">
        <v>10013</v>
      </c>
      <c r="N1964" s="5" t="s">
        <v>4745</v>
      </c>
      <c r="O1964" s="83" t="s">
        <v>10836</v>
      </c>
    </row>
    <row r="1965" spans="1:15">
      <c r="A1965" s="2" t="s">
        <v>6489</v>
      </c>
      <c r="B1965" s="29"/>
      <c r="C1965" s="1"/>
      <c r="D1965" s="2" t="s">
        <v>9967</v>
      </c>
      <c r="E1965" s="2" t="s">
        <v>7955</v>
      </c>
      <c r="F1965" s="1" t="s">
        <v>10006</v>
      </c>
      <c r="G1965" s="3">
        <f t="shared" si="69"/>
        <v>174.60599999999999</v>
      </c>
      <c r="H1965" s="4">
        <v>41541</v>
      </c>
      <c r="I1965" s="3" t="s">
        <v>7968</v>
      </c>
      <c r="J1965" s="3" t="s">
        <v>10010</v>
      </c>
      <c r="K1965" s="3" t="s">
        <v>268</v>
      </c>
      <c r="L1965" s="3">
        <v>6</v>
      </c>
      <c r="M1965" s="5" t="s">
        <v>10013</v>
      </c>
      <c r="N1965" s="5" t="s">
        <v>2625</v>
      </c>
      <c r="O1965" s="83" t="s">
        <v>10837</v>
      </c>
    </row>
    <row r="1966" spans="1:15" s="28" customFormat="1">
      <c r="A1966" s="2" t="s">
        <v>6489</v>
      </c>
      <c r="B1966" s="29"/>
      <c r="C1966" s="1"/>
      <c r="D1966" s="2" t="s">
        <v>9967</v>
      </c>
      <c r="E1966" s="2" t="s">
        <v>7955</v>
      </c>
      <c r="F1966" s="1" t="s">
        <v>10007</v>
      </c>
      <c r="G1966" s="3">
        <f t="shared" si="69"/>
        <v>174.60599999999999</v>
      </c>
      <c r="H1966" s="4">
        <v>41541</v>
      </c>
      <c r="I1966" s="3" t="s">
        <v>7968</v>
      </c>
      <c r="J1966" s="3" t="s">
        <v>10011</v>
      </c>
      <c r="K1966" s="3" t="s">
        <v>268</v>
      </c>
      <c r="L1966" s="3">
        <v>6</v>
      </c>
      <c r="M1966" s="5" t="s">
        <v>10013</v>
      </c>
      <c r="N1966" s="5" t="s">
        <v>1992</v>
      </c>
      <c r="O1966" s="83" t="s">
        <v>10838</v>
      </c>
    </row>
    <row r="1967" spans="1:15">
      <c r="A1967" s="2" t="s">
        <v>6489</v>
      </c>
      <c r="B1967" s="29"/>
      <c r="C1967" s="1"/>
      <c r="D1967" s="2" t="s">
        <v>9967</v>
      </c>
      <c r="E1967" s="2" t="s">
        <v>7955</v>
      </c>
      <c r="F1967" s="1" t="s">
        <v>10008</v>
      </c>
      <c r="G1967" s="3">
        <f t="shared" si="69"/>
        <v>203.70699999999999</v>
      </c>
      <c r="H1967" s="4">
        <v>41541</v>
      </c>
      <c r="I1967" s="3" t="s">
        <v>7968</v>
      </c>
      <c r="J1967" s="3" t="s">
        <v>10012</v>
      </c>
      <c r="K1967" s="3" t="s">
        <v>268</v>
      </c>
      <c r="L1967" s="3">
        <v>7</v>
      </c>
      <c r="M1967" s="5" t="s">
        <v>10013</v>
      </c>
      <c r="N1967" s="5" t="s">
        <v>1995</v>
      </c>
      <c r="O1967" s="83" t="s">
        <v>10959</v>
      </c>
    </row>
    <row r="1968" spans="1:15" s="28" customFormat="1">
      <c r="A1968" s="2" t="s">
        <v>6489</v>
      </c>
      <c r="B1968" s="29"/>
      <c r="C1968" s="1"/>
      <c r="D1968" s="2" t="s">
        <v>9967</v>
      </c>
      <c r="E1968" s="2" t="s">
        <v>7955</v>
      </c>
      <c r="F1968" s="1" t="s">
        <v>10014</v>
      </c>
      <c r="G1968" s="3">
        <f t="shared" si="69"/>
        <v>174.60599999999999</v>
      </c>
      <c r="H1968" s="4">
        <v>41541</v>
      </c>
      <c r="I1968" s="3" t="s">
        <v>7968</v>
      </c>
      <c r="J1968" s="3" t="s">
        <v>10018</v>
      </c>
      <c r="K1968" s="3" t="s">
        <v>268</v>
      </c>
      <c r="L1968" s="3">
        <v>6</v>
      </c>
      <c r="M1968" s="5" t="s">
        <v>10022</v>
      </c>
      <c r="N1968" s="5" t="s">
        <v>4745</v>
      </c>
      <c r="O1968" s="83" t="s">
        <v>10839</v>
      </c>
    </row>
    <row r="1969" spans="1:15" s="28" customFormat="1">
      <c r="A1969" s="2" t="s">
        <v>6489</v>
      </c>
      <c r="B1969" s="29"/>
      <c r="C1969" s="1"/>
      <c r="D1969" s="2" t="s">
        <v>9967</v>
      </c>
      <c r="E1969" s="2" t="s">
        <v>7955</v>
      </c>
      <c r="F1969" s="1" t="s">
        <v>10015</v>
      </c>
      <c r="G1969" s="3">
        <f t="shared" si="69"/>
        <v>174.60599999999999</v>
      </c>
      <c r="H1969" s="4">
        <v>41541</v>
      </c>
      <c r="I1969" s="3" t="s">
        <v>7968</v>
      </c>
      <c r="J1969" s="3" t="s">
        <v>10019</v>
      </c>
      <c r="K1969" s="3" t="s">
        <v>268</v>
      </c>
      <c r="L1969" s="3">
        <v>6</v>
      </c>
      <c r="M1969" s="5" t="s">
        <v>10022</v>
      </c>
      <c r="N1969" s="5" t="s">
        <v>2625</v>
      </c>
      <c r="O1969" s="83" t="s">
        <v>10840</v>
      </c>
    </row>
    <row r="1970" spans="1:15" s="28" customFormat="1">
      <c r="A1970" s="2" t="s">
        <v>6489</v>
      </c>
      <c r="B1970" s="29"/>
      <c r="C1970" s="1"/>
      <c r="D1970" s="2" t="s">
        <v>9967</v>
      </c>
      <c r="E1970" s="2" t="s">
        <v>7955</v>
      </c>
      <c r="F1970" s="1" t="s">
        <v>10016</v>
      </c>
      <c r="G1970" s="3">
        <f t="shared" si="69"/>
        <v>174.60599999999999</v>
      </c>
      <c r="H1970" s="4">
        <v>41541</v>
      </c>
      <c r="I1970" s="3" t="s">
        <v>7968</v>
      </c>
      <c r="J1970" s="3" t="s">
        <v>10020</v>
      </c>
      <c r="K1970" s="3" t="s">
        <v>268</v>
      </c>
      <c r="L1970" s="3">
        <v>6</v>
      </c>
      <c r="M1970" s="5" t="s">
        <v>10022</v>
      </c>
      <c r="N1970" s="5" t="s">
        <v>1992</v>
      </c>
      <c r="O1970" s="83" t="s">
        <v>10841</v>
      </c>
    </row>
    <row r="1971" spans="1:15" s="28" customFormat="1">
      <c r="A1971" s="2" t="s">
        <v>6489</v>
      </c>
      <c r="B1971" s="29"/>
      <c r="C1971" s="1"/>
      <c r="D1971" s="2" t="s">
        <v>9967</v>
      </c>
      <c r="E1971" s="2" t="s">
        <v>7955</v>
      </c>
      <c r="F1971" s="1" t="s">
        <v>10017</v>
      </c>
      <c r="G1971" s="3">
        <f t="shared" si="69"/>
        <v>203.70699999999999</v>
      </c>
      <c r="H1971" s="4">
        <v>41541</v>
      </c>
      <c r="I1971" s="3" t="s">
        <v>7968</v>
      </c>
      <c r="J1971" s="3" t="s">
        <v>10021</v>
      </c>
      <c r="K1971" s="3" t="s">
        <v>268</v>
      </c>
      <c r="L1971" s="3">
        <v>7</v>
      </c>
      <c r="M1971" s="5" t="s">
        <v>10022</v>
      </c>
      <c r="N1971" s="5" t="s">
        <v>1995</v>
      </c>
      <c r="O1971" s="83" t="s">
        <v>10842</v>
      </c>
    </row>
    <row r="1972" spans="1:15">
      <c r="A1972" s="2" t="s">
        <v>6489</v>
      </c>
      <c r="B1972" s="29"/>
      <c r="C1972" s="1"/>
      <c r="D1972" s="2" t="s">
        <v>9967</v>
      </c>
      <c r="E1972" s="2" t="s">
        <v>7955</v>
      </c>
      <c r="F1972" s="1" t="s">
        <v>10023</v>
      </c>
      <c r="G1972" s="3">
        <f t="shared" si="69"/>
        <v>174.60599999999999</v>
      </c>
      <c r="H1972" s="4">
        <v>41541</v>
      </c>
      <c r="I1972" s="3" t="s">
        <v>7968</v>
      </c>
      <c r="J1972" s="3" t="s">
        <v>10027</v>
      </c>
      <c r="K1972" s="3" t="s">
        <v>268</v>
      </c>
      <c r="L1972" s="3">
        <v>6</v>
      </c>
      <c r="M1972" s="5" t="s">
        <v>10030</v>
      </c>
      <c r="N1972" s="5" t="s">
        <v>4745</v>
      </c>
      <c r="O1972" s="83" t="s">
        <v>10960</v>
      </c>
    </row>
    <row r="1973" spans="1:15" s="28" customFormat="1">
      <c r="A1973" s="2" t="s">
        <v>6489</v>
      </c>
      <c r="B1973" s="29"/>
      <c r="C1973" s="1"/>
      <c r="D1973" s="2" t="s">
        <v>9967</v>
      </c>
      <c r="E1973" s="2" t="s">
        <v>7955</v>
      </c>
      <c r="F1973" s="1" t="s">
        <v>10024</v>
      </c>
      <c r="G1973" s="3">
        <f t="shared" si="69"/>
        <v>174.60599999999999</v>
      </c>
      <c r="H1973" s="4">
        <v>41541</v>
      </c>
      <c r="I1973" s="3" t="s">
        <v>7968</v>
      </c>
      <c r="J1973" s="3" t="s">
        <v>10028</v>
      </c>
      <c r="K1973" s="3" t="s">
        <v>268</v>
      </c>
      <c r="L1973" s="3">
        <v>6</v>
      </c>
      <c r="M1973" s="5" t="s">
        <v>10030</v>
      </c>
      <c r="N1973" s="5" t="s">
        <v>2625</v>
      </c>
      <c r="O1973" s="83" t="s">
        <v>10843</v>
      </c>
    </row>
    <row r="1974" spans="1:15" s="28" customFormat="1">
      <c r="A1974" s="2" t="s">
        <v>6489</v>
      </c>
      <c r="B1974" s="29"/>
      <c r="C1974" s="1"/>
      <c r="D1974" s="2" t="s">
        <v>9967</v>
      </c>
      <c r="E1974" s="2" t="s">
        <v>7955</v>
      </c>
      <c r="F1974" s="1" t="s">
        <v>10025</v>
      </c>
      <c r="G1974" s="3">
        <f t="shared" si="69"/>
        <v>174.60599999999999</v>
      </c>
      <c r="H1974" s="4">
        <v>41541</v>
      </c>
      <c r="I1974" s="3" t="s">
        <v>7968</v>
      </c>
      <c r="J1974" s="3" t="s">
        <v>10029</v>
      </c>
      <c r="K1974" s="3" t="s">
        <v>268</v>
      </c>
      <c r="L1974" s="3">
        <v>6</v>
      </c>
      <c r="M1974" s="5" t="s">
        <v>10030</v>
      </c>
      <c r="N1974" s="5" t="s">
        <v>1992</v>
      </c>
      <c r="O1974" s="83" t="s">
        <v>10844</v>
      </c>
    </row>
    <row r="1975" spans="1:15" s="28" customFormat="1">
      <c r="A1975" s="2" t="s">
        <v>6489</v>
      </c>
      <c r="B1975" s="29"/>
      <c r="C1975" s="1"/>
      <c r="D1975" s="2" t="s">
        <v>9967</v>
      </c>
      <c r="E1975" s="2" t="s">
        <v>7955</v>
      </c>
      <c r="F1975" s="1" t="s">
        <v>10026</v>
      </c>
      <c r="G1975" s="3">
        <f t="shared" si="69"/>
        <v>203.70699999999999</v>
      </c>
      <c r="H1975" s="4">
        <v>41541</v>
      </c>
      <c r="I1975" s="3" t="s">
        <v>7968</v>
      </c>
      <c r="J1975" s="3" t="s">
        <v>10761</v>
      </c>
      <c r="K1975" s="3" t="s">
        <v>268</v>
      </c>
      <c r="L1975" s="3">
        <v>7</v>
      </c>
      <c r="M1975" s="5" t="s">
        <v>10030</v>
      </c>
      <c r="N1975" s="5" t="s">
        <v>1995</v>
      </c>
      <c r="O1975" s="83" t="s">
        <v>10845</v>
      </c>
    </row>
    <row r="1976" spans="1:15">
      <c r="A1976" s="2" t="s">
        <v>10043</v>
      </c>
      <c r="B1976" s="1" t="s">
        <v>3283</v>
      </c>
      <c r="C1976" s="1"/>
      <c r="D1976" s="2" t="s">
        <v>10044</v>
      </c>
      <c r="E1976" s="2" t="s">
        <v>10045</v>
      </c>
      <c r="F1976" s="1" t="s">
        <v>10046</v>
      </c>
      <c r="G1976" s="3">
        <f t="shared" ref="G1976:G1984" si="70">9.871*L1976</f>
        <v>88.838999999999999</v>
      </c>
      <c r="H1976" s="4">
        <v>41542</v>
      </c>
      <c r="I1976" s="3" t="s">
        <v>1816</v>
      </c>
      <c r="J1976" s="3" t="s">
        <v>10048</v>
      </c>
      <c r="K1976" s="3" t="s">
        <v>10049</v>
      </c>
      <c r="L1976" s="3">
        <v>9</v>
      </c>
      <c r="M1976" s="5" t="s">
        <v>10664</v>
      </c>
      <c r="N1976" s="5" t="s">
        <v>2479</v>
      </c>
      <c r="O1976" s="85" t="s">
        <v>10805</v>
      </c>
    </row>
    <row r="1977" spans="1:15" s="28" customFormat="1">
      <c r="A1977" s="2" t="s">
        <v>10043</v>
      </c>
      <c r="B1977" s="1" t="s">
        <v>3283</v>
      </c>
      <c r="C1977" s="1"/>
      <c r="D1977" s="2" t="s">
        <v>10044</v>
      </c>
      <c r="E1977" s="2" t="s">
        <v>10045</v>
      </c>
      <c r="F1977" s="1" t="s">
        <v>10050</v>
      </c>
      <c r="G1977" s="3">
        <f t="shared" si="70"/>
        <v>98.710000000000008</v>
      </c>
      <c r="H1977" s="4">
        <v>41542</v>
      </c>
      <c r="I1977" s="3" t="s">
        <v>1816</v>
      </c>
      <c r="J1977" s="3" t="s">
        <v>10051</v>
      </c>
      <c r="K1977" s="3" t="s">
        <v>10049</v>
      </c>
      <c r="L1977" s="3">
        <v>10</v>
      </c>
      <c r="M1977" s="5" t="s">
        <v>10664</v>
      </c>
      <c r="N1977" s="5" t="s">
        <v>5635</v>
      </c>
      <c r="O1977" s="85" t="s">
        <v>10806</v>
      </c>
    </row>
    <row r="1978" spans="1:15">
      <c r="A1978" s="2" t="s">
        <v>10043</v>
      </c>
      <c r="B1978" s="1" t="s">
        <v>3283</v>
      </c>
      <c r="C1978" s="1"/>
      <c r="D1978" s="2" t="s">
        <v>10044</v>
      </c>
      <c r="E1978" s="2" t="s">
        <v>10045</v>
      </c>
      <c r="F1978" s="1" t="s">
        <v>10058</v>
      </c>
      <c r="G1978" s="3">
        <f t="shared" si="70"/>
        <v>118.452</v>
      </c>
      <c r="H1978" s="4">
        <v>41542</v>
      </c>
      <c r="I1978" s="3" t="s">
        <v>1816</v>
      </c>
      <c r="J1978" s="3" t="s">
        <v>10052</v>
      </c>
      <c r="K1978" s="3" t="s">
        <v>10049</v>
      </c>
      <c r="L1978" s="3">
        <v>12</v>
      </c>
      <c r="M1978" s="5" t="s">
        <v>10665</v>
      </c>
      <c r="N1978" s="5" t="s">
        <v>4761</v>
      </c>
      <c r="O1978" s="85" t="s">
        <v>10056</v>
      </c>
    </row>
    <row r="1979" spans="1:15" s="28" customFormat="1">
      <c r="A1979" s="2" t="s">
        <v>10043</v>
      </c>
      <c r="B1979" s="1" t="s">
        <v>3283</v>
      </c>
      <c r="C1979" s="1"/>
      <c r="D1979" s="2" t="s">
        <v>10044</v>
      </c>
      <c r="E1979" s="2" t="s">
        <v>10045</v>
      </c>
      <c r="F1979" s="1" t="s">
        <v>10059</v>
      </c>
      <c r="G1979" s="3">
        <f t="shared" si="70"/>
        <v>128.32300000000001</v>
      </c>
      <c r="H1979" s="4">
        <v>41542</v>
      </c>
      <c r="I1979" s="3" t="s">
        <v>1816</v>
      </c>
      <c r="J1979" s="3" t="s">
        <v>10053</v>
      </c>
      <c r="K1979" s="3" t="s">
        <v>10049</v>
      </c>
      <c r="L1979" s="3">
        <v>13</v>
      </c>
      <c r="M1979" s="5" t="s">
        <v>10056</v>
      </c>
      <c r="N1979" s="5" t="s">
        <v>4757</v>
      </c>
      <c r="O1979" s="83" t="s">
        <v>10925</v>
      </c>
    </row>
    <row r="1980" spans="1:15" s="28" customFormat="1">
      <c r="A1980" s="2" t="s">
        <v>10043</v>
      </c>
      <c r="B1980" s="1" t="s">
        <v>3283</v>
      </c>
      <c r="C1980" s="1"/>
      <c r="D1980" s="2" t="s">
        <v>10044</v>
      </c>
      <c r="E1980" s="2" t="s">
        <v>10045</v>
      </c>
      <c r="F1980" s="1" t="s">
        <v>10060</v>
      </c>
      <c r="G1980" s="3">
        <f t="shared" si="70"/>
        <v>88.838999999999999</v>
      </c>
      <c r="H1980" s="4">
        <v>41542</v>
      </c>
      <c r="I1980" s="3" t="s">
        <v>1816</v>
      </c>
      <c r="J1980" s="3" t="s">
        <v>10054</v>
      </c>
      <c r="K1980" s="3" t="s">
        <v>10049</v>
      </c>
      <c r="L1980" s="3">
        <v>9</v>
      </c>
      <c r="M1980" s="5" t="s">
        <v>10666</v>
      </c>
      <c r="N1980" s="5" t="s">
        <v>4916</v>
      </c>
      <c r="O1980" s="83" t="s">
        <v>10057</v>
      </c>
    </row>
    <row r="1981" spans="1:15" s="28" customFormat="1">
      <c r="A1981" s="2" t="s">
        <v>10043</v>
      </c>
      <c r="B1981" s="1" t="s">
        <v>924</v>
      </c>
      <c r="C1981" s="1"/>
      <c r="D1981" s="2" t="s">
        <v>10044</v>
      </c>
      <c r="E1981" s="2" t="s">
        <v>10045</v>
      </c>
      <c r="F1981" s="1" t="s">
        <v>10055</v>
      </c>
      <c r="G1981" s="3">
        <f t="shared" si="70"/>
        <v>88.838999999999999</v>
      </c>
      <c r="H1981" s="4">
        <v>41542</v>
      </c>
      <c r="I1981" s="3" t="s">
        <v>1089</v>
      </c>
      <c r="J1981" s="3" t="s">
        <v>10352</v>
      </c>
      <c r="K1981" s="3" t="s">
        <v>10049</v>
      </c>
      <c r="L1981" s="3">
        <v>9</v>
      </c>
      <c r="M1981" s="5" t="s">
        <v>10057</v>
      </c>
      <c r="N1981" s="5" t="s">
        <v>3395</v>
      </c>
      <c r="O1981" s="83" t="s">
        <v>10926</v>
      </c>
    </row>
    <row r="1982" spans="1:15" s="28" customFormat="1">
      <c r="A1982" s="2" t="s">
        <v>10062</v>
      </c>
      <c r="B1982" s="1" t="s">
        <v>10064</v>
      </c>
      <c r="C1982" s="1"/>
      <c r="D1982" s="50" t="s">
        <v>10065</v>
      </c>
      <c r="E1982" s="2" t="s">
        <v>10063</v>
      </c>
      <c r="F1982" s="1" t="s">
        <v>10073</v>
      </c>
      <c r="G1982" s="3">
        <f t="shared" si="70"/>
        <v>118.452</v>
      </c>
      <c r="H1982" s="4">
        <v>41542</v>
      </c>
      <c r="I1982" s="3" t="s">
        <v>1816</v>
      </c>
      <c r="J1982" s="3" t="s">
        <v>10067</v>
      </c>
      <c r="K1982" s="3" t="s">
        <v>10049</v>
      </c>
      <c r="L1982" s="3">
        <v>12</v>
      </c>
      <c r="M1982" s="5" t="s">
        <v>10667</v>
      </c>
      <c r="N1982" s="5" t="s">
        <v>4761</v>
      </c>
      <c r="O1982" s="85" t="s">
        <v>10071</v>
      </c>
    </row>
    <row r="1983" spans="1:15" s="28" customFormat="1">
      <c r="A1983" s="2" t="s">
        <v>10062</v>
      </c>
      <c r="B1983" s="1" t="s">
        <v>10064</v>
      </c>
      <c r="C1983" s="1"/>
      <c r="D1983" s="50" t="s">
        <v>10065</v>
      </c>
      <c r="E1983" s="2" t="s">
        <v>10063</v>
      </c>
      <c r="F1983" s="1" t="s">
        <v>10068</v>
      </c>
      <c r="G1983" s="3">
        <f t="shared" si="70"/>
        <v>128.32300000000001</v>
      </c>
      <c r="H1983" s="4">
        <v>41542</v>
      </c>
      <c r="I1983" s="3" t="s">
        <v>1816</v>
      </c>
      <c r="J1983" s="3" t="s">
        <v>10069</v>
      </c>
      <c r="K1983" s="3" t="s">
        <v>10049</v>
      </c>
      <c r="L1983" s="3">
        <v>13</v>
      </c>
      <c r="M1983" s="5" t="s">
        <v>10071</v>
      </c>
      <c r="N1983" s="5" t="s">
        <v>4757</v>
      </c>
      <c r="O1983" s="85" t="s">
        <v>10807</v>
      </c>
    </row>
    <row r="1984" spans="1:15">
      <c r="A1984" s="2" t="s">
        <v>10062</v>
      </c>
      <c r="B1984" s="1" t="s">
        <v>6403</v>
      </c>
      <c r="C1984" s="1"/>
      <c r="D1984" s="50" t="s">
        <v>10065</v>
      </c>
      <c r="E1984" s="2" t="s">
        <v>10063</v>
      </c>
      <c r="F1984" s="1" t="s">
        <v>10070</v>
      </c>
      <c r="G1984" s="3">
        <f t="shared" si="70"/>
        <v>29.613</v>
      </c>
      <c r="H1984" s="4">
        <v>41542</v>
      </c>
      <c r="I1984" s="3" t="s">
        <v>7605</v>
      </c>
      <c r="J1984" s="3" t="s">
        <v>10675</v>
      </c>
      <c r="K1984" s="3" t="s">
        <v>10049</v>
      </c>
      <c r="L1984" s="3">
        <v>3</v>
      </c>
      <c r="M1984" s="5" t="s">
        <v>10668</v>
      </c>
      <c r="N1984" s="5" t="s">
        <v>10072</v>
      </c>
      <c r="O1984" s="83" t="s">
        <v>10927</v>
      </c>
    </row>
    <row r="1985" spans="1:15" s="28" customFormat="1">
      <c r="A1985" s="2" t="s">
        <v>10081</v>
      </c>
      <c r="B1985" s="29"/>
      <c r="C1985" s="1"/>
      <c r="D1985" s="2" t="s">
        <v>10082</v>
      </c>
      <c r="E1985" s="2" t="s">
        <v>10045</v>
      </c>
      <c r="F1985" s="1" t="s">
        <v>10090</v>
      </c>
      <c r="G1985" s="3">
        <f t="shared" ref="G1985:G1994" si="71">17.712*L1985</f>
        <v>123.98399999999999</v>
      </c>
      <c r="H1985" s="4">
        <v>41542</v>
      </c>
      <c r="I1985" s="3" t="s">
        <v>10086</v>
      </c>
      <c r="J1985" s="3" t="s">
        <v>10088</v>
      </c>
      <c r="K1985" s="3" t="s">
        <v>10049</v>
      </c>
      <c r="L1985" s="3">
        <v>7</v>
      </c>
      <c r="M1985" s="5" t="s">
        <v>10089</v>
      </c>
      <c r="N1985" s="5" t="s">
        <v>6051</v>
      </c>
      <c r="O1985" s="85" t="s">
        <v>10493</v>
      </c>
    </row>
    <row r="1986" spans="1:15" s="28" customFormat="1">
      <c r="A1986" s="2" t="s">
        <v>10101</v>
      </c>
      <c r="B1986" s="29"/>
      <c r="C1986" s="1"/>
      <c r="D1986" s="2" t="s">
        <v>10092</v>
      </c>
      <c r="E1986" s="2" t="s">
        <v>10063</v>
      </c>
      <c r="F1986" s="1" t="s">
        <v>10093</v>
      </c>
      <c r="G1986" s="10">
        <f t="shared" si="71"/>
        <v>141.696</v>
      </c>
      <c r="H1986" s="4">
        <v>41542</v>
      </c>
      <c r="I1986" s="3" t="s">
        <v>10086</v>
      </c>
      <c r="J1986" s="3" t="s">
        <v>10095</v>
      </c>
      <c r="K1986" s="3" t="s">
        <v>10049</v>
      </c>
      <c r="L1986" s="3">
        <v>8</v>
      </c>
      <c r="M1986" s="5" t="s">
        <v>10089</v>
      </c>
      <c r="N1986" s="5" t="s">
        <v>10100</v>
      </c>
      <c r="O1986" s="85" t="s">
        <v>10089</v>
      </c>
    </row>
    <row r="1987" spans="1:15" s="28" customFormat="1">
      <c r="A1987" s="2" t="s">
        <v>10101</v>
      </c>
      <c r="B1987" s="29"/>
      <c r="C1987" s="1"/>
      <c r="D1987" s="2" t="s">
        <v>10092</v>
      </c>
      <c r="E1987" s="2" t="s">
        <v>10063</v>
      </c>
      <c r="F1987" s="1" t="s">
        <v>10097</v>
      </c>
      <c r="G1987" s="10">
        <f t="shared" si="71"/>
        <v>230.256</v>
      </c>
      <c r="H1987" s="4">
        <v>41542</v>
      </c>
      <c r="I1987" s="3" t="s">
        <v>307</v>
      </c>
      <c r="J1987" s="3" t="s">
        <v>10255</v>
      </c>
      <c r="K1987" s="3" t="s">
        <v>10049</v>
      </c>
      <c r="L1987" s="3">
        <v>13</v>
      </c>
      <c r="M1987" s="5" t="s">
        <v>10099</v>
      </c>
      <c r="N1987" s="5" t="s">
        <v>4757</v>
      </c>
      <c r="O1987" s="85" t="s">
        <v>10495</v>
      </c>
    </row>
    <row r="1988" spans="1:15" s="28" customFormat="1">
      <c r="A1988" s="2" t="s">
        <v>10106</v>
      </c>
      <c r="B1988" s="29"/>
      <c r="C1988" s="1"/>
      <c r="D1988" s="2" t="s">
        <v>10103</v>
      </c>
      <c r="E1988" s="2" t="s">
        <v>10045</v>
      </c>
      <c r="F1988" s="1" t="s">
        <v>10107</v>
      </c>
      <c r="G1988" s="3">
        <f t="shared" si="71"/>
        <v>123.98399999999999</v>
      </c>
      <c r="H1988" s="4">
        <v>41542</v>
      </c>
      <c r="I1988" s="3" t="s">
        <v>10080</v>
      </c>
      <c r="J1988" s="3" t="s">
        <v>10108</v>
      </c>
      <c r="K1988" s="3" t="s">
        <v>10049</v>
      </c>
      <c r="L1988" s="3">
        <v>7</v>
      </c>
      <c r="M1988" s="5" t="s">
        <v>9517</v>
      </c>
      <c r="N1988" s="5" t="s">
        <v>1995</v>
      </c>
      <c r="O1988" s="85" t="s">
        <v>10497</v>
      </c>
    </row>
    <row r="1989" spans="1:15" s="28" customFormat="1">
      <c r="A1989" s="2" t="s">
        <v>10112</v>
      </c>
      <c r="B1989" s="29"/>
      <c r="C1989" s="1"/>
      <c r="D1989" s="2" t="s">
        <v>10113</v>
      </c>
      <c r="E1989" s="2" t="s">
        <v>10063</v>
      </c>
      <c r="F1989" s="1" t="s">
        <v>10124</v>
      </c>
      <c r="G1989" s="3">
        <f t="shared" si="71"/>
        <v>194.83199999999999</v>
      </c>
      <c r="H1989" s="4">
        <v>41542</v>
      </c>
      <c r="I1989" s="3" t="s">
        <v>10080</v>
      </c>
      <c r="J1989" s="3" t="s">
        <v>10115</v>
      </c>
      <c r="K1989" s="3" t="s">
        <v>10049</v>
      </c>
      <c r="L1989" s="3">
        <v>11</v>
      </c>
      <c r="M1989" s="5" t="s">
        <v>9153</v>
      </c>
      <c r="N1989" s="5" t="s">
        <v>5024</v>
      </c>
      <c r="O1989" s="85" t="s">
        <v>10498</v>
      </c>
    </row>
    <row r="1990" spans="1:15">
      <c r="A1990" s="2" t="s">
        <v>10112</v>
      </c>
      <c r="B1990" s="29"/>
      <c r="C1990" s="1"/>
      <c r="D1990" s="2" t="s">
        <v>10113</v>
      </c>
      <c r="E1990" s="2" t="s">
        <v>10063</v>
      </c>
      <c r="F1990" s="1" t="s">
        <v>10116</v>
      </c>
      <c r="G1990" s="3">
        <f t="shared" si="71"/>
        <v>212.54399999999998</v>
      </c>
      <c r="H1990" s="4">
        <v>41542</v>
      </c>
      <c r="I1990" s="3" t="s">
        <v>2831</v>
      </c>
      <c r="J1990" s="3" t="s">
        <v>10118</v>
      </c>
      <c r="K1990" s="3" t="s">
        <v>10049</v>
      </c>
      <c r="L1990" s="3">
        <v>12</v>
      </c>
      <c r="M1990" s="5" t="s">
        <v>10125</v>
      </c>
      <c r="N1990" s="5" t="s">
        <v>4761</v>
      </c>
      <c r="O1990" s="85" t="s">
        <v>10125</v>
      </c>
    </row>
    <row r="1991" spans="1:15">
      <c r="A1991" s="2" t="s">
        <v>10112</v>
      </c>
      <c r="B1991" s="29"/>
      <c r="C1991" s="1"/>
      <c r="D1991" s="2" t="s">
        <v>10113</v>
      </c>
      <c r="E1991" s="2" t="s">
        <v>10063</v>
      </c>
      <c r="F1991" s="1" t="s">
        <v>10117</v>
      </c>
      <c r="G1991" s="3">
        <f t="shared" si="71"/>
        <v>230.256</v>
      </c>
      <c r="H1991" s="4">
        <v>41542</v>
      </c>
      <c r="I1991" s="3" t="s">
        <v>10080</v>
      </c>
      <c r="J1991" s="3" t="s">
        <v>10119</v>
      </c>
      <c r="K1991" s="3" t="s">
        <v>10049</v>
      </c>
      <c r="L1991" s="3">
        <v>13</v>
      </c>
      <c r="M1991" s="5" t="s">
        <v>10125</v>
      </c>
      <c r="N1991" s="5" t="s">
        <v>4757</v>
      </c>
      <c r="O1991" s="85" t="s">
        <v>10499</v>
      </c>
    </row>
    <row r="1992" spans="1:15">
      <c r="A1992" s="2" t="s">
        <v>10112</v>
      </c>
      <c r="B1992" s="29"/>
      <c r="C1992" s="1"/>
      <c r="D1992" s="2" t="s">
        <v>10113</v>
      </c>
      <c r="E1992" s="2" t="s">
        <v>10063</v>
      </c>
      <c r="F1992" s="1" t="s">
        <v>10128</v>
      </c>
      <c r="G1992" s="3">
        <f t="shared" si="71"/>
        <v>70.847999999999999</v>
      </c>
      <c r="H1992" s="4">
        <v>41542</v>
      </c>
      <c r="I1992" s="3" t="s">
        <v>10080</v>
      </c>
      <c r="J1992" s="3" t="s">
        <v>10120</v>
      </c>
      <c r="K1992" s="3" t="s">
        <v>10049</v>
      </c>
      <c r="L1992" s="3">
        <v>4</v>
      </c>
      <c r="M1992" s="5" t="s">
        <v>10126</v>
      </c>
      <c r="N1992" s="5" t="s">
        <v>6040</v>
      </c>
      <c r="O1992" s="85" t="s">
        <v>10126</v>
      </c>
    </row>
    <row r="1993" spans="1:15">
      <c r="A1993" s="2" t="s">
        <v>10112</v>
      </c>
      <c r="B1993" s="29"/>
      <c r="C1993" s="1"/>
      <c r="D1993" s="2" t="s">
        <v>10113</v>
      </c>
      <c r="E1993" s="2" t="s">
        <v>10063</v>
      </c>
      <c r="F1993" s="1" t="s">
        <v>10121</v>
      </c>
      <c r="G1993" s="3">
        <f t="shared" si="71"/>
        <v>141.696</v>
      </c>
      <c r="H1993" s="4">
        <v>41542</v>
      </c>
      <c r="I1993" s="3" t="s">
        <v>2831</v>
      </c>
      <c r="J1993" s="3" t="s">
        <v>10122</v>
      </c>
      <c r="K1993" s="3" t="s">
        <v>10049</v>
      </c>
      <c r="L1993" s="3">
        <v>8</v>
      </c>
      <c r="M1993" s="5" t="s">
        <v>10127</v>
      </c>
      <c r="N1993" s="5" t="s">
        <v>5526</v>
      </c>
      <c r="O1993" s="85" t="s">
        <v>10127</v>
      </c>
    </row>
    <row r="1994" spans="1:15" s="28" customFormat="1">
      <c r="A1994" s="2" t="s">
        <v>10112</v>
      </c>
      <c r="B1994" s="29"/>
      <c r="C1994" s="1"/>
      <c r="D1994" s="2" t="s">
        <v>10113</v>
      </c>
      <c r="E1994" s="2" t="s">
        <v>10063</v>
      </c>
      <c r="F1994" s="1" t="s">
        <v>10123</v>
      </c>
      <c r="G1994" s="3">
        <f t="shared" si="71"/>
        <v>141.696</v>
      </c>
      <c r="H1994" s="4">
        <v>41542</v>
      </c>
      <c r="I1994" s="3" t="s">
        <v>373</v>
      </c>
      <c r="J1994" s="3" t="s">
        <v>11086</v>
      </c>
      <c r="K1994" s="3" t="s">
        <v>10049</v>
      </c>
      <c r="L1994" s="3">
        <v>8</v>
      </c>
      <c r="M1994" s="5" t="s">
        <v>10127</v>
      </c>
      <c r="N1994" s="5" t="s">
        <v>8050</v>
      </c>
      <c r="O1994" s="83" t="s">
        <v>10500</v>
      </c>
    </row>
    <row r="1995" spans="1:15" s="28" customFormat="1">
      <c r="A1995" s="2" t="s">
        <v>10129</v>
      </c>
      <c r="B1995" s="1" t="s">
        <v>924</v>
      </c>
      <c r="C1995" s="1"/>
      <c r="D1995" s="2" t="s">
        <v>10130</v>
      </c>
      <c r="E1995" s="2" t="s">
        <v>10131</v>
      </c>
      <c r="F1995" s="1" t="s">
        <v>10132</v>
      </c>
      <c r="G1995" s="3">
        <f>14.924*L1995</f>
        <v>134.316</v>
      </c>
      <c r="H1995" s="4">
        <v>41542</v>
      </c>
      <c r="I1995" s="3" t="s">
        <v>3701</v>
      </c>
      <c r="J1995" s="3" t="s">
        <v>10134</v>
      </c>
      <c r="K1995" s="3" t="s">
        <v>10135</v>
      </c>
      <c r="L1995" s="3">
        <v>9</v>
      </c>
      <c r="M1995" s="5" t="s">
        <v>10663</v>
      </c>
      <c r="N1995" s="5" t="s">
        <v>4916</v>
      </c>
      <c r="O1995" s="85" t="s">
        <v>10808</v>
      </c>
    </row>
    <row r="1996" spans="1:15" s="28" customFormat="1">
      <c r="A1996" s="2" t="s">
        <v>10129</v>
      </c>
      <c r="B1996" s="1" t="s">
        <v>7423</v>
      </c>
      <c r="C1996" s="1"/>
      <c r="D1996" s="2" t="s">
        <v>10130</v>
      </c>
      <c r="E1996" s="2" t="s">
        <v>10131</v>
      </c>
      <c r="F1996" s="1" t="s">
        <v>10136</v>
      </c>
      <c r="G1996" s="3">
        <f>14.924*L1996</f>
        <v>134.316</v>
      </c>
      <c r="H1996" s="4">
        <v>41542</v>
      </c>
      <c r="I1996" s="3" t="s">
        <v>6155</v>
      </c>
      <c r="J1996" s="3" t="s">
        <v>10908</v>
      </c>
      <c r="K1996" s="3" t="s">
        <v>10135</v>
      </c>
      <c r="L1996" s="3">
        <v>9</v>
      </c>
      <c r="M1996" s="5" t="s">
        <v>9870</v>
      </c>
      <c r="N1996" s="5" t="s">
        <v>3395</v>
      </c>
      <c r="O1996" s="85" t="s">
        <v>10809</v>
      </c>
    </row>
    <row r="1997" spans="1:15" s="28" customFormat="1">
      <c r="A1997" s="2" t="s">
        <v>10137</v>
      </c>
      <c r="B1997" s="29"/>
      <c r="C1997" s="1"/>
      <c r="D1997" s="2" t="s">
        <v>10138</v>
      </c>
      <c r="E1997" s="2" t="s">
        <v>10131</v>
      </c>
      <c r="F1997" s="1" t="s">
        <v>10141</v>
      </c>
      <c r="G1997" s="3">
        <f>6.405*L1997</f>
        <v>102.48</v>
      </c>
      <c r="H1997" s="4">
        <v>41542</v>
      </c>
      <c r="I1997" s="3" t="s">
        <v>10169</v>
      </c>
      <c r="J1997" s="3" t="s">
        <v>10142</v>
      </c>
      <c r="K1997" s="3" t="s">
        <v>10135</v>
      </c>
      <c r="L1997" s="3">
        <v>16</v>
      </c>
      <c r="M1997" s="5" t="s">
        <v>10145</v>
      </c>
      <c r="N1997" s="5" t="s">
        <v>1410</v>
      </c>
      <c r="O1997" s="85" t="s">
        <v>10145</v>
      </c>
    </row>
    <row r="1998" spans="1:15" s="28" customFormat="1">
      <c r="A1998" s="2" t="s">
        <v>10137</v>
      </c>
      <c r="B1998" s="29"/>
      <c r="C1998" s="1"/>
      <c r="D1998" s="2" t="s">
        <v>10138</v>
      </c>
      <c r="E1998" s="2" t="s">
        <v>10131</v>
      </c>
      <c r="F1998" s="1" t="s">
        <v>10143</v>
      </c>
      <c r="G1998" s="3">
        <f>6.405*L1998</f>
        <v>76.86</v>
      </c>
      <c r="H1998" s="4">
        <v>41542</v>
      </c>
      <c r="I1998" s="3" t="s">
        <v>785</v>
      </c>
      <c r="J1998" s="3" t="s">
        <v>10366</v>
      </c>
      <c r="K1998" s="3" t="s">
        <v>10135</v>
      </c>
      <c r="L1998" s="3">
        <v>12</v>
      </c>
      <c r="M1998" s="5" t="s">
        <v>10146</v>
      </c>
      <c r="N1998" s="5" t="s">
        <v>4761</v>
      </c>
      <c r="O1998" s="85" t="s">
        <v>10146</v>
      </c>
    </row>
    <row r="1999" spans="1:15">
      <c r="A1999" s="2" t="s">
        <v>10152</v>
      </c>
      <c r="B1999" s="29"/>
      <c r="C1999" s="1"/>
      <c r="D1999" s="2" t="s">
        <v>10153</v>
      </c>
      <c r="E1999" s="2" t="s">
        <v>10131</v>
      </c>
      <c r="F1999" s="1" t="s">
        <v>10154</v>
      </c>
      <c r="G1999" s="3">
        <v>30.334</v>
      </c>
      <c r="H1999" s="4">
        <v>41542</v>
      </c>
      <c r="I1999" s="3" t="s">
        <v>4120</v>
      </c>
      <c r="J1999" s="3" t="s">
        <v>10155</v>
      </c>
      <c r="K1999" s="3" t="s">
        <v>3186</v>
      </c>
      <c r="L1999" s="3" t="s">
        <v>10156</v>
      </c>
      <c r="M1999" s="5" t="s">
        <v>10157</v>
      </c>
      <c r="N1999" s="5" t="s">
        <v>10158</v>
      </c>
      <c r="O1999" s="85" t="s">
        <v>10501</v>
      </c>
    </row>
    <row r="2000" spans="1:15">
      <c r="A2000" s="50" t="s">
        <v>10168</v>
      </c>
      <c r="B2000" s="1" t="s">
        <v>556</v>
      </c>
      <c r="C2000" s="1"/>
      <c r="D2000" s="2" t="s">
        <v>10160</v>
      </c>
      <c r="E2000" s="2" t="s">
        <v>10161</v>
      </c>
      <c r="F2000" s="1" t="s">
        <v>10162</v>
      </c>
      <c r="G2000" s="3">
        <v>30.794</v>
      </c>
      <c r="H2000" s="4">
        <v>41543</v>
      </c>
      <c r="I2000" s="3" t="s">
        <v>4120</v>
      </c>
      <c r="J2000" s="3" t="s">
        <v>10163</v>
      </c>
      <c r="K2000" s="3" t="s">
        <v>10164</v>
      </c>
      <c r="L2000" s="3" t="s">
        <v>10165</v>
      </c>
      <c r="M2000" s="5" t="s">
        <v>10166</v>
      </c>
      <c r="N2000" s="5" t="s">
        <v>10167</v>
      </c>
      <c r="O2000" s="85" t="s">
        <v>10502</v>
      </c>
    </row>
    <row r="2001" spans="1:15" s="28" customFormat="1">
      <c r="A2001" s="2" t="s">
        <v>10170</v>
      </c>
      <c r="B2001" s="29"/>
      <c r="C2001" s="1"/>
      <c r="D2001" s="2" t="s">
        <v>10171</v>
      </c>
      <c r="E2001" s="2" t="s">
        <v>10172</v>
      </c>
      <c r="F2001" s="1" t="s">
        <v>10173</v>
      </c>
      <c r="G2001" s="3">
        <f>17.52*L2001</f>
        <v>87.6</v>
      </c>
      <c r="H2001" s="4">
        <v>41547</v>
      </c>
      <c r="I2001" s="3" t="s">
        <v>10727</v>
      </c>
      <c r="J2001" s="3" t="s">
        <v>10728</v>
      </c>
      <c r="K2001" s="3" t="s">
        <v>10175</v>
      </c>
      <c r="L2001" s="3">
        <v>5</v>
      </c>
      <c r="M2001" s="5" t="s">
        <v>9803</v>
      </c>
      <c r="N2001" s="5" t="s">
        <v>1955</v>
      </c>
      <c r="O2001" s="85" t="s">
        <v>10638</v>
      </c>
    </row>
    <row r="2002" spans="1:15" s="28" customFormat="1">
      <c r="A2002" s="2" t="s">
        <v>10176</v>
      </c>
      <c r="B2002" s="1" t="s">
        <v>10179</v>
      </c>
      <c r="C2002" s="1"/>
      <c r="D2002" s="2" t="s">
        <v>10177</v>
      </c>
      <c r="E2002" s="2" t="s">
        <v>10178</v>
      </c>
      <c r="F2002" s="1" t="s">
        <v>10184</v>
      </c>
      <c r="G2002" s="3">
        <f>29.101*L2002/2</f>
        <v>87.302999999999997</v>
      </c>
      <c r="H2002" s="4">
        <v>41547</v>
      </c>
      <c r="I2002" s="3" t="s">
        <v>10553</v>
      </c>
      <c r="J2002" s="3" t="s">
        <v>10181</v>
      </c>
      <c r="K2002" s="3" t="s">
        <v>10175</v>
      </c>
      <c r="L2002" s="3">
        <v>6</v>
      </c>
      <c r="M2002" s="5" t="s">
        <v>9688</v>
      </c>
      <c r="N2002" s="5" t="s">
        <v>10182</v>
      </c>
      <c r="O2002" s="85" t="s">
        <v>10639</v>
      </c>
    </row>
    <row r="2003" spans="1:15" s="28" customFormat="1">
      <c r="A2003" s="2" t="s">
        <v>10176</v>
      </c>
      <c r="B2003" s="1" t="s">
        <v>10179</v>
      </c>
      <c r="C2003" s="1"/>
      <c r="D2003" s="2" t="s">
        <v>10177</v>
      </c>
      <c r="E2003" s="2" t="s">
        <v>10178</v>
      </c>
      <c r="F2003" s="1" t="s">
        <v>10183</v>
      </c>
      <c r="G2003" s="3">
        <f>29.101*L2003/2</f>
        <v>58.201999999999998</v>
      </c>
      <c r="H2003" s="4">
        <v>41547</v>
      </c>
      <c r="I2003" s="3" t="s">
        <v>10554</v>
      </c>
      <c r="J2003" s="3" t="s">
        <v>10992</v>
      </c>
      <c r="K2003" s="3" t="s">
        <v>10175</v>
      </c>
      <c r="L2003" s="3">
        <v>4</v>
      </c>
      <c r="M2003" s="5" t="s">
        <v>8509</v>
      </c>
      <c r="N2003" s="5" t="s">
        <v>3182</v>
      </c>
      <c r="O2003" s="85" t="s">
        <v>10640</v>
      </c>
    </row>
    <row r="2004" spans="1:15">
      <c r="A2004" s="2" t="s">
        <v>10185</v>
      </c>
      <c r="B2004" s="29"/>
      <c r="C2004" s="1"/>
      <c r="D2004" s="2" t="s">
        <v>10186</v>
      </c>
      <c r="E2004" s="2" t="s">
        <v>10178</v>
      </c>
      <c r="F2004" s="1" t="s">
        <v>10189</v>
      </c>
      <c r="G2004" s="3">
        <f>29.101*L2004</f>
        <v>174.60599999999999</v>
      </c>
      <c r="H2004" s="4">
        <v>41547</v>
      </c>
      <c r="I2004" s="3" t="s">
        <v>755</v>
      </c>
      <c r="J2004" s="3" t="s">
        <v>10598</v>
      </c>
      <c r="K2004" s="3" t="s">
        <v>10175</v>
      </c>
      <c r="L2004" s="3">
        <v>6</v>
      </c>
      <c r="M2004" s="5" t="s">
        <v>7430</v>
      </c>
      <c r="N2004" s="5" t="s">
        <v>2370</v>
      </c>
      <c r="O2004" s="85" t="s">
        <v>10641</v>
      </c>
    </row>
    <row r="2005" spans="1:15" s="28" customFormat="1">
      <c r="A2005" s="2" t="s">
        <v>10190</v>
      </c>
      <c r="B2005" s="29"/>
      <c r="C2005" s="1"/>
      <c r="D2005" s="2" t="s">
        <v>10191</v>
      </c>
      <c r="E2005" s="2" t="s">
        <v>10172</v>
      </c>
      <c r="F2005" s="1" t="s">
        <v>10192</v>
      </c>
      <c r="G2005" s="3">
        <f>18.708*L2005</f>
        <v>168.37199999999999</v>
      </c>
      <c r="H2005" s="4">
        <v>41547</v>
      </c>
      <c r="I2005" s="3" t="s">
        <v>10197</v>
      </c>
      <c r="J2005" s="3" t="s">
        <v>10194</v>
      </c>
      <c r="K2005" s="3" t="s">
        <v>10175</v>
      </c>
      <c r="L2005" s="3">
        <v>9</v>
      </c>
      <c r="M2005" s="5" t="s">
        <v>9947</v>
      </c>
      <c r="N2005" s="5" t="s">
        <v>3395</v>
      </c>
      <c r="O2005" s="85" t="s">
        <v>10642</v>
      </c>
    </row>
    <row r="2006" spans="1:15">
      <c r="A2006" s="2" t="s">
        <v>10190</v>
      </c>
      <c r="B2006" s="29"/>
      <c r="C2006" s="1"/>
      <c r="D2006" s="2" t="s">
        <v>10191</v>
      </c>
      <c r="E2006" s="2" t="s">
        <v>10172</v>
      </c>
      <c r="F2006" s="1" t="s">
        <v>10195</v>
      </c>
      <c r="G2006" s="3">
        <f>18.708*L2006</f>
        <v>130.95599999999999</v>
      </c>
      <c r="H2006" s="4">
        <v>41547</v>
      </c>
      <c r="I2006" s="3" t="s">
        <v>10311</v>
      </c>
      <c r="J2006" s="3" t="s">
        <v>10312</v>
      </c>
      <c r="K2006" s="3" t="s">
        <v>10175</v>
      </c>
      <c r="L2006" s="3">
        <v>7</v>
      </c>
      <c r="M2006" s="5" t="s">
        <v>10196</v>
      </c>
      <c r="N2006" s="5" t="s">
        <v>6051</v>
      </c>
      <c r="O2006" s="85" t="s">
        <v>10643</v>
      </c>
    </row>
    <row r="2007" spans="1:15">
      <c r="A2007" s="2" t="s">
        <v>9503</v>
      </c>
      <c r="B2007" s="29"/>
      <c r="C2007" s="1"/>
      <c r="D2007" s="2" t="s">
        <v>10198</v>
      </c>
      <c r="E2007" s="2" t="s">
        <v>10178</v>
      </c>
      <c r="F2007" s="1" t="s">
        <v>10199</v>
      </c>
      <c r="G2007" s="3">
        <f>17.498*L2007</f>
        <v>87.490000000000009</v>
      </c>
      <c r="H2007" s="4">
        <v>41547</v>
      </c>
      <c r="I2007" s="3" t="s">
        <v>10197</v>
      </c>
      <c r="J2007" s="3" t="s">
        <v>10201</v>
      </c>
      <c r="K2007" s="3" t="s">
        <v>10175</v>
      </c>
      <c r="L2007" s="3">
        <v>5</v>
      </c>
      <c r="M2007" s="5" t="s">
        <v>9698</v>
      </c>
      <c r="N2007" s="5" t="s">
        <v>1955</v>
      </c>
      <c r="O2007" s="85" t="s">
        <v>10503</v>
      </c>
    </row>
    <row r="2008" spans="1:15" s="28" customFormat="1">
      <c r="A2008" s="2" t="s">
        <v>9503</v>
      </c>
      <c r="B2008" s="29"/>
      <c r="C2008" s="1"/>
      <c r="D2008" s="2" t="s">
        <v>10198</v>
      </c>
      <c r="E2008" s="2" t="s">
        <v>10178</v>
      </c>
      <c r="F2008" s="1" t="s">
        <v>10202</v>
      </c>
      <c r="G2008" s="3">
        <f>17.498*L2008</f>
        <v>122.486</v>
      </c>
      <c r="H2008" s="4">
        <v>41547</v>
      </c>
      <c r="I2008" s="3" t="s">
        <v>373</v>
      </c>
      <c r="J2008" s="3" t="s">
        <v>10327</v>
      </c>
      <c r="K2008" s="3" t="s">
        <v>10175</v>
      </c>
      <c r="L2008" s="3">
        <v>7</v>
      </c>
      <c r="M2008" s="5" t="s">
        <v>10203</v>
      </c>
      <c r="N2008" s="5" t="s">
        <v>6051</v>
      </c>
      <c r="O2008" s="85" t="s">
        <v>10203</v>
      </c>
    </row>
    <row r="2009" spans="1:15">
      <c r="A2009" s="2" t="s">
        <v>10253</v>
      </c>
      <c r="B2009" s="29"/>
      <c r="C2009" s="1"/>
      <c r="D2009" s="2" t="s">
        <v>10254</v>
      </c>
      <c r="E2009" s="2" t="s">
        <v>10251</v>
      </c>
      <c r="F2009" s="1" t="s">
        <v>10258</v>
      </c>
      <c r="G2009" s="3">
        <f>17.498*L2009</f>
        <v>227.47400000000002</v>
      </c>
      <c r="H2009" s="4">
        <v>41547</v>
      </c>
      <c r="I2009" s="3" t="s">
        <v>773</v>
      </c>
      <c r="J2009" s="3" t="s">
        <v>10752</v>
      </c>
      <c r="K2009" s="3" t="s">
        <v>10257</v>
      </c>
      <c r="L2009" s="3">
        <v>13</v>
      </c>
      <c r="M2009" s="5" t="s">
        <v>10259</v>
      </c>
      <c r="N2009" s="5" t="s">
        <v>4757</v>
      </c>
      <c r="O2009" s="85" t="s">
        <v>10504</v>
      </c>
    </row>
    <row r="2010" spans="1:15">
      <c r="A2010" s="2" t="s">
        <v>10274</v>
      </c>
      <c r="B2010" s="29"/>
      <c r="C2010" s="1"/>
      <c r="D2010" s="2" t="s">
        <v>10275</v>
      </c>
      <c r="E2010" s="2" t="s">
        <v>10251</v>
      </c>
      <c r="F2010" s="1" t="s">
        <v>10276</v>
      </c>
      <c r="G2010" s="3">
        <v>200.79599999999999</v>
      </c>
      <c r="H2010" s="4">
        <v>41547</v>
      </c>
      <c r="I2010" s="3" t="s">
        <v>10268</v>
      </c>
      <c r="J2010" s="3" t="s">
        <v>10278</v>
      </c>
      <c r="K2010" s="3" t="s">
        <v>10264</v>
      </c>
      <c r="L2010" s="3" t="s">
        <v>10279</v>
      </c>
      <c r="M2010" s="5" t="s">
        <v>10285</v>
      </c>
      <c r="N2010" s="5" t="s">
        <v>10287</v>
      </c>
      <c r="O2010" s="85" t="s">
        <v>10505</v>
      </c>
    </row>
    <row r="2011" spans="1:15">
      <c r="A2011" s="2" t="s">
        <v>10274</v>
      </c>
      <c r="B2011" s="29"/>
      <c r="C2011" s="1"/>
      <c r="D2011" s="2" t="s">
        <v>10275</v>
      </c>
      <c r="E2011" s="2" t="s">
        <v>10251</v>
      </c>
      <c r="F2011" s="1" t="s">
        <v>10280</v>
      </c>
      <c r="G2011" s="3">
        <v>185.38399999999999</v>
      </c>
      <c r="H2011" s="4">
        <v>41547</v>
      </c>
      <c r="I2011" s="3" t="s">
        <v>10268</v>
      </c>
      <c r="J2011" s="3" t="s">
        <v>10281</v>
      </c>
      <c r="K2011" s="3" t="s">
        <v>10264</v>
      </c>
      <c r="L2011" s="3" t="s">
        <v>10284</v>
      </c>
      <c r="M2011" s="5" t="s">
        <v>10286</v>
      </c>
      <c r="N2011" s="5" t="s">
        <v>10288</v>
      </c>
      <c r="O2011" s="85" t="s">
        <v>10506</v>
      </c>
    </row>
    <row r="2012" spans="1:15">
      <c r="A2012" s="2" t="s">
        <v>10274</v>
      </c>
      <c r="B2012" s="29"/>
      <c r="C2012" s="1"/>
      <c r="D2012" s="2" t="s">
        <v>10275</v>
      </c>
      <c r="E2012" s="2" t="s">
        <v>10251</v>
      </c>
      <c r="F2012" s="1" t="s">
        <v>10282</v>
      </c>
      <c r="G2012" s="3">
        <v>199.84299999999999</v>
      </c>
      <c r="H2012" s="4">
        <v>41547</v>
      </c>
      <c r="I2012" s="3" t="s">
        <v>10268</v>
      </c>
      <c r="J2012" s="3" t="s">
        <v>10283</v>
      </c>
      <c r="K2012" s="3" t="s">
        <v>10264</v>
      </c>
      <c r="L2012" s="3" t="s">
        <v>10279</v>
      </c>
      <c r="M2012" s="5" t="s">
        <v>10289</v>
      </c>
      <c r="N2012" s="5" t="s">
        <v>10552</v>
      </c>
      <c r="O2012" s="85" t="s">
        <v>10507</v>
      </c>
    </row>
    <row r="2013" spans="1:15" s="28" customFormat="1">
      <c r="A2013" s="2" t="s">
        <v>10274</v>
      </c>
      <c r="B2013" s="29"/>
      <c r="C2013" s="1"/>
      <c r="D2013" s="2" t="s">
        <v>10275</v>
      </c>
      <c r="E2013" s="2" t="s">
        <v>10251</v>
      </c>
      <c r="F2013" s="1" t="s">
        <v>10290</v>
      </c>
      <c r="G2013" s="3">
        <v>31.12</v>
      </c>
      <c r="H2013" s="4">
        <v>41547</v>
      </c>
      <c r="I2013" s="3" t="s">
        <v>4120</v>
      </c>
      <c r="J2013" s="3" t="s">
        <v>10291</v>
      </c>
      <c r="K2013" s="3" t="s">
        <v>10264</v>
      </c>
      <c r="L2013" s="3" t="s">
        <v>10292</v>
      </c>
      <c r="M2013" s="5" t="s">
        <v>10294</v>
      </c>
      <c r="N2013" s="5" t="s">
        <v>10295</v>
      </c>
      <c r="O2013" s="85" t="s">
        <v>10508</v>
      </c>
    </row>
    <row r="2014" spans="1:15" s="28" customFormat="1">
      <c r="A2014" s="2" t="s">
        <v>10303</v>
      </c>
      <c r="B2014" s="29"/>
      <c r="C2014" s="1"/>
      <c r="D2014" s="2" t="s">
        <v>10304</v>
      </c>
      <c r="E2014" s="2" t="s">
        <v>10305</v>
      </c>
      <c r="F2014" s="1" t="s">
        <v>10307</v>
      </c>
      <c r="G2014" s="3">
        <f>17.52*L2014</f>
        <v>70.08</v>
      </c>
      <c r="H2014" s="4">
        <v>41547</v>
      </c>
      <c r="I2014" s="3" t="s">
        <v>66</v>
      </c>
      <c r="J2014" s="3" t="s">
        <v>10975</v>
      </c>
      <c r="K2014" s="3" t="s">
        <v>10257</v>
      </c>
      <c r="L2014" s="3">
        <v>4</v>
      </c>
      <c r="M2014" s="5" t="s">
        <v>9166</v>
      </c>
      <c r="N2014" s="5" t="s">
        <v>3182</v>
      </c>
      <c r="O2014" s="85" t="s">
        <v>10510</v>
      </c>
    </row>
    <row r="2015" spans="1:15" s="28" customFormat="1">
      <c r="A2015" s="2" t="s">
        <v>10308</v>
      </c>
      <c r="B2015" s="29"/>
      <c r="C2015" s="1"/>
      <c r="D2015" s="2" t="s">
        <v>10309</v>
      </c>
      <c r="E2015" s="2" t="s">
        <v>10305</v>
      </c>
      <c r="F2015" s="1" t="s">
        <v>10310</v>
      </c>
      <c r="G2015" s="3">
        <f>18.708*L2015</f>
        <v>168.37199999999999</v>
      </c>
      <c r="H2015" s="4">
        <v>41547</v>
      </c>
      <c r="I2015" s="3" t="s">
        <v>2831</v>
      </c>
      <c r="J2015" s="3" t="s">
        <v>10313</v>
      </c>
      <c r="K2015" s="3" t="s">
        <v>10257</v>
      </c>
      <c r="L2015" s="3">
        <v>9</v>
      </c>
      <c r="M2015" s="5" t="s">
        <v>10196</v>
      </c>
      <c r="N2015" s="5" t="s">
        <v>4916</v>
      </c>
      <c r="O2015" s="85" t="s">
        <v>10196</v>
      </c>
    </row>
    <row r="2016" spans="1:15" s="28" customFormat="1">
      <c r="A2016" s="2" t="s">
        <v>10308</v>
      </c>
      <c r="B2016" s="29"/>
      <c r="C2016" s="1"/>
      <c r="D2016" s="2" t="s">
        <v>10309</v>
      </c>
      <c r="E2016" s="2" t="s">
        <v>10305</v>
      </c>
      <c r="F2016" s="1" t="s">
        <v>10314</v>
      </c>
      <c r="G2016" s="3">
        <f>18.708*L2016</f>
        <v>168.37199999999999</v>
      </c>
      <c r="H2016" s="4">
        <v>41547</v>
      </c>
      <c r="I2016" s="3" t="s">
        <v>373</v>
      </c>
      <c r="J2016" s="3" t="s">
        <v>10861</v>
      </c>
      <c r="K2016" s="3" t="s">
        <v>10257</v>
      </c>
      <c r="L2016" s="3">
        <v>9</v>
      </c>
      <c r="M2016" s="5" t="s">
        <v>10196</v>
      </c>
      <c r="N2016" s="5" t="s">
        <v>3395</v>
      </c>
      <c r="O2016" s="85" t="s">
        <v>10511</v>
      </c>
    </row>
    <row r="2017" spans="1:15" s="28" customFormat="1">
      <c r="A2017" s="2" t="s">
        <v>10316</v>
      </c>
      <c r="B2017" s="29"/>
      <c r="C2017" s="1"/>
      <c r="D2017" s="2" t="s">
        <v>10317</v>
      </c>
      <c r="E2017" s="2" t="s">
        <v>10251</v>
      </c>
      <c r="F2017" s="1" t="s">
        <v>10318</v>
      </c>
      <c r="G2017" s="3">
        <f>18.708*L2017</f>
        <v>112.24799999999999</v>
      </c>
      <c r="H2017" s="4">
        <v>41547</v>
      </c>
      <c r="I2017" s="3" t="s">
        <v>373</v>
      </c>
      <c r="J2017" s="3" t="s">
        <v>11039</v>
      </c>
      <c r="K2017" s="3" t="s">
        <v>10257</v>
      </c>
      <c r="L2017" s="3">
        <v>6</v>
      </c>
      <c r="M2017" s="5" t="s">
        <v>10320</v>
      </c>
      <c r="N2017" s="5" t="s">
        <v>2625</v>
      </c>
      <c r="O2017" s="85" t="s">
        <v>10320</v>
      </c>
    </row>
    <row r="2018" spans="1:15">
      <c r="A2018" s="2" t="s">
        <v>10321</v>
      </c>
      <c r="B2018" s="29"/>
      <c r="C2018" s="1"/>
      <c r="D2018" s="2" t="s">
        <v>10322</v>
      </c>
      <c r="E2018" s="2" t="s">
        <v>10251</v>
      </c>
      <c r="F2018" s="1" t="s">
        <v>10323</v>
      </c>
      <c r="G2018" s="3">
        <f>18.708*L2018</f>
        <v>149.66399999999999</v>
      </c>
      <c r="H2018" s="4">
        <v>41547</v>
      </c>
      <c r="I2018" s="3" t="s">
        <v>11013</v>
      </c>
      <c r="J2018" s="3" t="s">
        <v>11014</v>
      </c>
      <c r="K2018" s="3" t="s">
        <v>10257</v>
      </c>
      <c r="L2018" s="3">
        <v>8</v>
      </c>
      <c r="M2018" s="5" t="s">
        <v>9851</v>
      </c>
      <c r="N2018" s="5" t="s">
        <v>10325</v>
      </c>
      <c r="O2018" s="85" t="s">
        <v>10512</v>
      </c>
    </row>
    <row r="2019" spans="1:15" s="28" customFormat="1" ht="14.25" customHeight="1">
      <c r="A2019" s="2" t="s">
        <v>10349</v>
      </c>
      <c r="B2019" s="1" t="s">
        <v>924</v>
      </c>
      <c r="C2019" s="1"/>
      <c r="D2019" s="2" t="s">
        <v>10350</v>
      </c>
      <c r="E2019" s="2" t="s">
        <v>10251</v>
      </c>
      <c r="F2019" s="1" t="s">
        <v>10351</v>
      </c>
      <c r="G2019" s="3">
        <f>9.871*L2019</f>
        <v>118.452</v>
      </c>
      <c r="H2019" s="4">
        <v>41547</v>
      </c>
      <c r="I2019" s="3" t="s">
        <v>1816</v>
      </c>
      <c r="J2019" s="3" t="s">
        <v>10353</v>
      </c>
      <c r="K2019" s="3" t="s">
        <v>10257</v>
      </c>
      <c r="L2019" s="3">
        <v>12</v>
      </c>
      <c r="M2019" s="5" t="s">
        <v>10669</v>
      </c>
      <c r="N2019" s="5" t="s">
        <v>4761</v>
      </c>
      <c r="O2019" s="83" t="s">
        <v>10948</v>
      </c>
    </row>
    <row r="2020" spans="1:15" s="28" customFormat="1">
      <c r="A2020" s="2" t="s">
        <v>10349</v>
      </c>
      <c r="B2020" s="1" t="s">
        <v>924</v>
      </c>
      <c r="C2020" s="1"/>
      <c r="D2020" s="2" t="s">
        <v>10350</v>
      </c>
      <c r="E2020" s="2" t="s">
        <v>10251</v>
      </c>
      <c r="F2020" s="1" t="s">
        <v>10354</v>
      </c>
      <c r="G2020" s="3">
        <f>9.871*L2020</f>
        <v>128.32300000000001</v>
      </c>
      <c r="H2020" s="4">
        <v>41547</v>
      </c>
      <c r="I2020" s="3" t="s">
        <v>1816</v>
      </c>
      <c r="J2020" s="3" t="s">
        <v>10356</v>
      </c>
      <c r="K2020" s="3" t="s">
        <v>10257</v>
      </c>
      <c r="L2020" s="3">
        <v>13</v>
      </c>
      <c r="M2020" s="5" t="s">
        <v>10357</v>
      </c>
      <c r="N2020" s="5" t="s">
        <v>4757</v>
      </c>
      <c r="O2020" s="83" t="s">
        <v>10949</v>
      </c>
    </row>
    <row r="2021" spans="1:15">
      <c r="A2021" s="2" t="s">
        <v>10349</v>
      </c>
      <c r="B2021" s="1" t="s">
        <v>924</v>
      </c>
      <c r="C2021" s="1"/>
      <c r="D2021" s="2" t="s">
        <v>10350</v>
      </c>
      <c r="E2021" s="2" t="s">
        <v>10251</v>
      </c>
      <c r="F2021" s="1" t="s">
        <v>10355</v>
      </c>
      <c r="G2021" s="3">
        <f>9.871*L2021</f>
        <v>59.225999999999999</v>
      </c>
      <c r="H2021" s="4">
        <v>41547</v>
      </c>
      <c r="I2021" s="3" t="s">
        <v>7605</v>
      </c>
      <c r="J2021" s="3" t="s">
        <v>10689</v>
      </c>
      <c r="K2021" s="3" t="s">
        <v>10257</v>
      </c>
      <c r="L2021" s="3">
        <v>6</v>
      </c>
      <c r="M2021" s="5" t="s">
        <v>10670</v>
      </c>
      <c r="N2021" s="5" t="s">
        <v>4745</v>
      </c>
      <c r="O2021" s="83" t="s">
        <v>10693</v>
      </c>
    </row>
    <row r="2022" spans="1:15" s="28" customFormat="1">
      <c r="A2022" s="2" t="s">
        <v>10364</v>
      </c>
      <c r="B2022" s="29"/>
      <c r="C2022" s="1"/>
      <c r="D2022" s="2" t="s">
        <v>10365</v>
      </c>
      <c r="E2022" s="2" t="s">
        <v>10251</v>
      </c>
      <c r="F2022" s="1" t="s">
        <v>10371</v>
      </c>
      <c r="G2022" s="3">
        <f>6.405*L2022</f>
        <v>57.645000000000003</v>
      </c>
      <c r="H2022" s="4">
        <v>41547</v>
      </c>
      <c r="I2022" s="3" t="s">
        <v>7776</v>
      </c>
      <c r="J2022" s="3" t="s">
        <v>10367</v>
      </c>
      <c r="K2022" s="3" t="s">
        <v>10257</v>
      </c>
      <c r="L2022" s="3">
        <v>9</v>
      </c>
      <c r="M2022" s="5" t="s">
        <v>10368</v>
      </c>
      <c r="N2022" s="5" t="s">
        <v>2028</v>
      </c>
      <c r="O2022" s="85" t="s">
        <v>10368</v>
      </c>
    </row>
    <row r="2023" spans="1:15">
      <c r="A2023" s="2" t="s">
        <v>10364</v>
      </c>
      <c r="B2023" s="29"/>
      <c r="C2023" s="1"/>
      <c r="D2023" s="2" t="s">
        <v>10365</v>
      </c>
      <c r="E2023" s="2" t="s">
        <v>10251</v>
      </c>
      <c r="F2023" s="1" t="s">
        <v>10369</v>
      </c>
      <c r="G2023" s="3">
        <f>6.405*L2023</f>
        <v>44.835000000000001</v>
      </c>
      <c r="H2023" s="4">
        <v>41547</v>
      </c>
      <c r="I2023" s="3" t="s">
        <v>7779</v>
      </c>
      <c r="J2023" s="3" t="s">
        <v>11095</v>
      </c>
      <c r="K2023" s="3" t="s">
        <v>10257</v>
      </c>
      <c r="L2023" s="3">
        <v>7</v>
      </c>
      <c r="M2023" s="5" t="s">
        <v>10146</v>
      </c>
      <c r="N2023" s="5" t="s">
        <v>10370</v>
      </c>
      <c r="O2023" s="85" t="s">
        <v>10517</v>
      </c>
    </row>
    <row r="2024" spans="1:15" s="28" customFormat="1">
      <c r="A2024" s="2" t="s">
        <v>10372</v>
      </c>
      <c r="B2024" s="29"/>
      <c r="C2024" s="1"/>
      <c r="D2024" s="2" t="s">
        <v>10373</v>
      </c>
      <c r="E2024" s="2" t="s">
        <v>10251</v>
      </c>
      <c r="F2024" s="1" t="s">
        <v>10374</v>
      </c>
      <c r="G2024" s="3">
        <v>172.6</v>
      </c>
      <c r="H2024" s="4">
        <v>41547</v>
      </c>
      <c r="I2024" s="3" t="s">
        <v>10268</v>
      </c>
      <c r="J2024" s="3" t="s">
        <v>10376</v>
      </c>
      <c r="K2024" s="3" t="s">
        <v>10377</v>
      </c>
      <c r="L2024" s="3" t="s">
        <v>10378</v>
      </c>
      <c r="M2024" s="5" t="s">
        <v>10384</v>
      </c>
      <c r="N2024" s="5" t="s">
        <v>10385</v>
      </c>
      <c r="O2024" s="83" t="s">
        <v>10644</v>
      </c>
    </row>
    <row r="2025" spans="1:15" s="28" customFormat="1">
      <c r="A2025" s="2" t="s">
        <v>10383</v>
      </c>
      <c r="B2025" s="29"/>
      <c r="C2025" s="1"/>
      <c r="D2025" s="2" t="s">
        <v>10373</v>
      </c>
      <c r="E2025" s="2" t="s">
        <v>10251</v>
      </c>
      <c r="F2025" s="1" t="s">
        <v>10379</v>
      </c>
      <c r="G2025" s="3">
        <v>87.3</v>
      </c>
      <c r="H2025" s="4">
        <v>41547</v>
      </c>
      <c r="I2025" s="3" t="s">
        <v>10268</v>
      </c>
      <c r="J2025" s="3" t="s">
        <v>10380</v>
      </c>
      <c r="K2025" s="3" t="s">
        <v>10377</v>
      </c>
      <c r="L2025" s="3" t="s">
        <v>10381</v>
      </c>
      <c r="M2025" s="5" t="s">
        <v>10386</v>
      </c>
      <c r="N2025" s="5" t="s">
        <v>10387</v>
      </c>
      <c r="O2025" s="83" t="s">
        <v>10518</v>
      </c>
    </row>
    <row r="2026" spans="1:15" s="28" customFormat="1">
      <c r="A2026" s="2" t="s">
        <v>10388</v>
      </c>
      <c r="B2026" s="29"/>
      <c r="C2026" s="1"/>
      <c r="D2026" s="2" t="s">
        <v>10389</v>
      </c>
      <c r="E2026" s="2" t="s">
        <v>10251</v>
      </c>
      <c r="F2026" s="1" t="s">
        <v>10390</v>
      </c>
      <c r="G2026" s="3">
        <v>174.32300000000001</v>
      </c>
      <c r="H2026" s="4">
        <v>41547</v>
      </c>
      <c r="I2026" s="3" t="s">
        <v>10293</v>
      </c>
      <c r="J2026" s="3" t="s">
        <v>10393</v>
      </c>
      <c r="K2026" s="3" t="s">
        <v>10264</v>
      </c>
      <c r="L2026" s="3" t="s">
        <v>10394</v>
      </c>
      <c r="M2026" s="5" t="s">
        <v>10406</v>
      </c>
      <c r="N2026" s="5" t="s">
        <v>10407</v>
      </c>
      <c r="O2026" s="85" t="s">
        <v>10645</v>
      </c>
    </row>
    <row r="2027" spans="1:15" s="28" customFormat="1">
      <c r="A2027" s="2" t="s">
        <v>10388</v>
      </c>
      <c r="B2027" s="29"/>
      <c r="C2027" s="1"/>
      <c r="D2027" s="2" t="s">
        <v>10389</v>
      </c>
      <c r="E2027" s="2" t="s">
        <v>10251</v>
      </c>
      <c r="F2027" s="1" t="s">
        <v>10399</v>
      </c>
      <c r="G2027" s="3">
        <v>86.387</v>
      </c>
      <c r="H2027" s="4">
        <v>41547</v>
      </c>
      <c r="I2027" s="3" t="s">
        <v>8688</v>
      </c>
      <c r="J2027" s="3" t="s">
        <v>10402</v>
      </c>
      <c r="K2027" s="3" t="s">
        <v>10264</v>
      </c>
      <c r="L2027" s="3" t="s">
        <v>10395</v>
      </c>
      <c r="M2027" s="5" t="s">
        <v>10408</v>
      </c>
      <c r="N2027" s="5" t="s">
        <v>10409</v>
      </c>
      <c r="O2027" s="85" t="s">
        <v>10646</v>
      </c>
    </row>
    <row r="2028" spans="1:15">
      <c r="A2028" s="2" t="s">
        <v>10388</v>
      </c>
      <c r="B2028" s="29"/>
      <c r="C2028" s="1"/>
      <c r="D2028" s="2" t="s">
        <v>10389</v>
      </c>
      <c r="E2028" s="2" t="s">
        <v>10251</v>
      </c>
      <c r="F2028" s="1" t="s">
        <v>10405</v>
      </c>
      <c r="G2028" s="3">
        <v>207.935</v>
      </c>
      <c r="H2028" s="4">
        <v>41547</v>
      </c>
      <c r="I2028" s="3" t="s">
        <v>10268</v>
      </c>
      <c r="J2028" s="3" t="s">
        <v>10403</v>
      </c>
      <c r="K2028" s="3" t="s">
        <v>10264</v>
      </c>
      <c r="L2028" s="3" t="s">
        <v>10396</v>
      </c>
      <c r="M2028" s="5" t="s">
        <v>10410</v>
      </c>
      <c r="N2028" s="5" t="s">
        <v>10411</v>
      </c>
      <c r="O2028" s="85" t="s">
        <v>10647</v>
      </c>
    </row>
    <row r="2029" spans="1:15" s="28" customFormat="1">
      <c r="A2029" s="2" t="s">
        <v>10388</v>
      </c>
      <c r="B2029" s="29"/>
      <c r="C2029" s="1"/>
      <c r="D2029" s="2" t="s">
        <v>10389</v>
      </c>
      <c r="E2029" s="2" t="s">
        <v>10251</v>
      </c>
      <c r="F2029" s="1" t="s">
        <v>10400</v>
      </c>
      <c r="G2029" s="3">
        <v>103.56</v>
      </c>
      <c r="H2029" s="4">
        <v>41547</v>
      </c>
      <c r="I2029" s="3" t="s">
        <v>10268</v>
      </c>
      <c r="J2029" s="3" t="s">
        <v>10404</v>
      </c>
      <c r="K2029" s="3" t="s">
        <v>10264</v>
      </c>
      <c r="L2029" s="3" t="s">
        <v>10397</v>
      </c>
      <c r="M2029" s="5" t="s">
        <v>10412</v>
      </c>
      <c r="N2029" s="5" t="s">
        <v>10413</v>
      </c>
      <c r="O2029" s="85" t="s">
        <v>10648</v>
      </c>
    </row>
    <row r="2030" spans="1:15" s="28" customFormat="1">
      <c r="A2030" s="2" t="s">
        <v>10388</v>
      </c>
      <c r="B2030" s="29"/>
      <c r="C2030" s="1"/>
      <c r="D2030" s="2" t="s">
        <v>10389</v>
      </c>
      <c r="E2030" s="2" t="s">
        <v>10251</v>
      </c>
      <c r="F2030" s="1" t="s">
        <v>10401</v>
      </c>
      <c r="G2030" s="3">
        <v>34.485999999999997</v>
      </c>
      <c r="H2030" s="4">
        <v>41547</v>
      </c>
      <c r="I2030" s="3" t="s">
        <v>7371</v>
      </c>
      <c r="J2030" s="3" t="s">
        <v>12804</v>
      </c>
      <c r="K2030" s="3" t="s">
        <v>10264</v>
      </c>
      <c r="L2030" s="3" t="s">
        <v>10398</v>
      </c>
      <c r="M2030" s="5" t="s">
        <v>10414</v>
      </c>
      <c r="N2030" s="5" t="s">
        <v>10415</v>
      </c>
      <c r="O2030" s="85" t="s">
        <v>10649</v>
      </c>
    </row>
    <row r="2031" spans="1:15">
      <c r="A2031" s="50" t="s">
        <v>10448</v>
      </c>
      <c r="B2031" s="1" t="s">
        <v>10482</v>
      </c>
      <c r="C2031" s="1"/>
      <c r="D2031" s="2" t="s">
        <v>10446</v>
      </c>
      <c r="E2031" s="2" t="s">
        <v>10305</v>
      </c>
      <c r="F2031" s="1" t="s">
        <v>10447</v>
      </c>
      <c r="G2031" s="3">
        <v>49.674999999999997</v>
      </c>
      <c r="H2031" s="4">
        <v>41547</v>
      </c>
      <c r="I2031" s="3" t="s">
        <v>10268</v>
      </c>
      <c r="J2031" s="3" t="s">
        <v>10449</v>
      </c>
      <c r="K2031" s="3" t="s">
        <v>10450</v>
      </c>
      <c r="L2031" s="3" t="s">
        <v>10453</v>
      </c>
      <c r="M2031" s="5" t="s">
        <v>10451</v>
      </c>
      <c r="N2031" s="5" t="s">
        <v>10551</v>
      </c>
      <c r="O2031" s="83" t="s">
        <v>10811</v>
      </c>
    </row>
    <row r="2032" spans="1:15" s="28" customFormat="1">
      <c r="A2032" s="50" t="s">
        <v>10461</v>
      </c>
      <c r="B2032" s="1" t="s">
        <v>1263</v>
      </c>
      <c r="C2032" s="1"/>
      <c r="D2032" s="2" t="s">
        <v>10460</v>
      </c>
      <c r="E2032" s="2" t="s">
        <v>10305</v>
      </c>
      <c r="F2032" s="1" t="s">
        <v>10466</v>
      </c>
      <c r="G2032" s="3">
        <v>15.433</v>
      </c>
      <c r="H2032" s="4">
        <v>41547</v>
      </c>
      <c r="I2032" s="3" t="s">
        <v>9754</v>
      </c>
      <c r="J2032" s="3" t="s">
        <v>11249</v>
      </c>
      <c r="K2032" s="3" t="s">
        <v>10264</v>
      </c>
      <c r="L2032" s="3" t="s">
        <v>10472</v>
      </c>
      <c r="M2032" s="5" t="s">
        <v>10475</v>
      </c>
      <c r="N2032" s="5" t="s">
        <v>10476</v>
      </c>
      <c r="O2032" s="85" t="s">
        <v>10654</v>
      </c>
    </row>
    <row r="2033" spans="1:15" s="28" customFormat="1">
      <c r="A2033" s="50" t="s">
        <v>10463</v>
      </c>
      <c r="B2033" s="1" t="s">
        <v>1263</v>
      </c>
      <c r="C2033" s="1"/>
      <c r="D2033" s="2" t="s">
        <v>10462</v>
      </c>
      <c r="E2033" s="2" t="s">
        <v>10305</v>
      </c>
      <c r="F2033" s="1" t="s">
        <v>10467</v>
      </c>
      <c r="G2033" s="3">
        <v>15.162000000000001</v>
      </c>
      <c r="H2033" s="4">
        <v>41547</v>
      </c>
      <c r="I2033" s="3" t="s">
        <v>10268</v>
      </c>
      <c r="J2033" s="3" t="s">
        <v>11264</v>
      </c>
      <c r="K2033" s="3" t="s">
        <v>10264</v>
      </c>
      <c r="L2033" s="3" t="s">
        <v>10472</v>
      </c>
      <c r="M2033" s="5" t="s">
        <v>10479</v>
      </c>
      <c r="N2033" s="5" t="s">
        <v>10480</v>
      </c>
      <c r="O2033" s="85" t="s">
        <v>10655</v>
      </c>
    </row>
    <row r="2034" spans="1:15" s="28" customFormat="1">
      <c r="A2034" s="50" t="s">
        <v>10470</v>
      </c>
      <c r="B2034" s="1" t="s">
        <v>1263</v>
      </c>
      <c r="C2034" s="1"/>
      <c r="D2034" s="2" t="s">
        <v>10464</v>
      </c>
      <c r="E2034" s="2" t="s">
        <v>10305</v>
      </c>
      <c r="F2034" s="1" t="s">
        <v>10468</v>
      </c>
      <c r="G2034" s="3">
        <v>11.881</v>
      </c>
      <c r="H2034" s="4">
        <v>41547</v>
      </c>
      <c r="I2034" s="3" t="s">
        <v>9754</v>
      </c>
      <c r="J2034" s="3" t="s">
        <v>11241</v>
      </c>
      <c r="K2034" s="3" t="s">
        <v>10264</v>
      </c>
      <c r="L2034" s="3" t="s">
        <v>10472</v>
      </c>
      <c r="M2034" s="5" t="s">
        <v>10473</v>
      </c>
      <c r="N2034" s="5" t="s">
        <v>10474</v>
      </c>
      <c r="O2034" s="85" t="s">
        <v>10656</v>
      </c>
    </row>
    <row r="2035" spans="1:15" s="28" customFormat="1">
      <c r="A2035" s="2" t="s">
        <v>10557</v>
      </c>
      <c r="B2035" s="29"/>
      <c r="C2035" s="1"/>
      <c r="D2035" s="2" t="s">
        <v>10558</v>
      </c>
      <c r="E2035" s="2" t="s">
        <v>10559</v>
      </c>
      <c r="F2035" s="1" t="s">
        <v>10572</v>
      </c>
      <c r="G2035" s="3">
        <v>206.77500000000001</v>
      </c>
      <c r="H2035" s="4">
        <v>41556</v>
      </c>
      <c r="I2035" s="3" t="s">
        <v>10569</v>
      </c>
      <c r="J2035" s="3" t="s">
        <v>10560</v>
      </c>
      <c r="K2035" s="3" t="s">
        <v>10561</v>
      </c>
      <c r="L2035" s="3" t="s">
        <v>10567</v>
      </c>
      <c r="M2035" s="5" t="s">
        <v>10570</v>
      </c>
      <c r="N2035" s="5" t="s">
        <v>10571</v>
      </c>
      <c r="O2035" s="85" t="s">
        <v>10658</v>
      </c>
    </row>
    <row r="2036" spans="1:15" s="28" customFormat="1">
      <c r="A2036" s="2" t="s">
        <v>10557</v>
      </c>
      <c r="B2036" s="29"/>
      <c r="C2036" s="1"/>
      <c r="D2036" s="2" t="s">
        <v>10558</v>
      </c>
      <c r="E2036" s="2" t="s">
        <v>10559</v>
      </c>
      <c r="F2036" s="1" t="s">
        <v>10562</v>
      </c>
      <c r="G2036" s="3">
        <v>225.00299999999999</v>
      </c>
      <c r="H2036" s="4">
        <v>41556</v>
      </c>
      <c r="I2036" s="3" t="s">
        <v>10569</v>
      </c>
      <c r="J2036" s="3" t="s">
        <v>10565</v>
      </c>
      <c r="K2036" s="3" t="s">
        <v>10561</v>
      </c>
      <c r="L2036" s="3" t="s">
        <v>10568</v>
      </c>
      <c r="M2036" s="5" t="s">
        <v>10573</v>
      </c>
      <c r="N2036" s="5" t="s">
        <v>10574</v>
      </c>
      <c r="O2036" s="85" t="s">
        <v>10659</v>
      </c>
    </row>
    <row r="2037" spans="1:15" s="28" customFormat="1">
      <c r="A2037" s="2" t="s">
        <v>10557</v>
      </c>
      <c r="B2037" s="29"/>
      <c r="C2037" s="1"/>
      <c r="D2037" s="2" t="s">
        <v>10558</v>
      </c>
      <c r="E2037" s="2" t="s">
        <v>10559</v>
      </c>
      <c r="F2037" s="1" t="s">
        <v>10563</v>
      </c>
      <c r="G2037" s="3">
        <v>208.25299999999999</v>
      </c>
      <c r="H2037" s="4">
        <v>41556</v>
      </c>
      <c r="I2037" s="3" t="s">
        <v>10569</v>
      </c>
      <c r="J2037" s="3" t="s">
        <v>10566</v>
      </c>
      <c r="K2037" s="3" t="s">
        <v>10561</v>
      </c>
      <c r="L2037" s="3" t="s">
        <v>10567</v>
      </c>
      <c r="M2037" s="5" t="s">
        <v>10575</v>
      </c>
      <c r="N2037" s="5" t="s">
        <v>10571</v>
      </c>
      <c r="O2037" s="85" t="s">
        <v>10660</v>
      </c>
    </row>
    <row r="2038" spans="1:15">
      <c r="A2038" s="2" t="s">
        <v>10557</v>
      </c>
      <c r="B2038" s="29"/>
      <c r="C2038" s="1"/>
      <c r="D2038" s="2" t="s">
        <v>10558</v>
      </c>
      <c r="E2038" s="2" t="s">
        <v>10559</v>
      </c>
      <c r="F2038" s="1" t="s">
        <v>10564</v>
      </c>
      <c r="G2038" s="3">
        <v>207.96199999999999</v>
      </c>
      <c r="H2038" s="4">
        <v>41556</v>
      </c>
      <c r="I2038" s="3" t="s">
        <v>9754</v>
      </c>
      <c r="J2038" s="3" t="s">
        <v>11271</v>
      </c>
      <c r="K2038" s="3" t="s">
        <v>10561</v>
      </c>
      <c r="L2038" s="3" t="s">
        <v>10567</v>
      </c>
      <c r="M2038" s="5" t="s">
        <v>10576</v>
      </c>
      <c r="N2038" s="5" t="s">
        <v>10577</v>
      </c>
      <c r="O2038" s="85" t="s">
        <v>10661</v>
      </c>
    </row>
    <row r="2039" spans="1:15">
      <c r="A2039" s="2" t="s">
        <v>10583</v>
      </c>
      <c r="B2039" s="29"/>
      <c r="C2039" s="1"/>
      <c r="D2039" s="2" t="s">
        <v>10584</v>
      </c>
      <c r="E2039" s="2" t="s">
        <v>4406</v>
      </c>
      <c r="F2039" s="1" t="s">
        <v>10589</v>
      </c>
      <c r="G2039" s="3">
        <f>18.708*L2039</f>
        <v>243.20399999999998</v>
      </c>
      <c r="H2039" s="4">
        <v>41557</v>
      </c>
      <c r="I2039" s="3" t="s">
        <v>10591</v>
      </c>
      <c r="J2039" s="3" t="s">
        <v>10590</v>
      </c>
      <c r="K2039" s="3" t="s">
        <v>1</v>
      </c>
      <c r="L2039" s="3">
        <v>13</v>
      </c>
      <c r="M2039" s="5" t="s">
        <v>10592</v>
      </c>
      <c r="N2039" s="5" t="s">
        <v>4757</v>
      </c>
      <c r="O2039" s="83" t="s">
        <v>10962</v>
      </c>
    </row>
    <row r="2040" spans="1:15" s="28" customFormat="1">
      <c r="A2040" s="2" t="s">
        <v>10602</v>
      </c>
      <c r="B2040" s="2" t="s">
        <v>958</v>
      </c>
      <c r="C2040" s="1"/>
      <c r="D2040" s="2" t="s">
        <v>10603</v>
      </c>
      <c r="E2040" s="2" t="s">
        <v>10597</v>
      </c>
      <c r="F2040" s="1" t="s">
        <v>10604</v>
      </c>
      <c r="G2040" s="3">
        <f>9.871*L2040</f>
        <v>19.742000000000001</v>
      </c>
      <c r="H2040" s="4">
        <v>41558</v>
      </c>
      <c r="I2040" s="3" t="s">
        <v>6564</v>
      </c>
      <c r="J2040" s="3" t="s">
        <v>10789</v>
      </c>
      <c r="K2040" s="3" t="s">
        <v>10599</v>
      </c>
      <c r="L2040" s="3">
        <v>2</v>
      </c>
      <c r="M2040" s="5" t="s">
        <v>10606</v>
      </c>
      <c r="N2040" s="5" t="s">
        <v>10607</v>
      </c>
      <c r="O2040" s="83" t="s">
        <v>10812</v>
      </c>
    </row>
    <row r="2041" spans="1:15">
      <c r="A2041" s="50" t="s">
        <v>10628</v>
      </c>
      <c r="B2041" s="1" t="s">
        <v>10627</v>
      </c>
      <c r="C2041" s="1"/>
      <c r="D2041" s="2" t="s">
        <v>10629</v>
      </c>
      <c r="E2041" s="2" t="s">
        <v>10630</v>
      </c>
      <c r="F2041" s="1" t="s">
        <v>10631</v>
      </c>
      <c r="G2041" s="3">
        <v>16.209</v>
      </c>
      <c r="H2041" s="4">
        <v>41559</v>
      </c>
      <c r="I2041" s="3" t="s">
        <v>4120</v>
      </c>
      <c r="J2041" s="3" t="s">
        <v>10635</v>
      </c>
      <c r="K2041" s="3" t="s">
        <v>10634</v>
      </c>
      <c r="L2041" s="3" t="s">
        <v>10633</v>
      </c>
      <c r="M2041" s="5" t="s">
        <v>10636</v>
      </c>
      <c r="N2041" s="5" t="s">
        <v>10637</v>
      </c>
      <c r="O2041" s="83" t="s">
        <v>10919</v>
      </c>
    </row>
    <row r="2042" spans="1:15" s="28" customFormat="1">
      <c r="A2042" s="2" t="s">
        <v>10671</v>
      </c>
      <c r="B2042" s="1" t="s">
        <v>10705</v>
      </c>
      <c r="C2042" s="1"/>
      <c r="D2042" s="2" t="s">
        <v>10672</v>
      </c>
      <c r="E2042" s="2" t="s">
        <v>10673</v>
      </c>
      <c r="F2042" s="1" t="s">
        <v>10674</v>
      </c>
      <c r="G2042" s="3">
        <f t="shared" ref="G2042:G2048" si="72">9.871*L2042</f>
        <v>69.097000000000008</v>
      </c>
      <c r="H2042" s="4">
        <v>41562</v>
      </c>
      <c r="I2042" s="3" t="s">
        <v>1816</v>
      </c>
      <c r="J2042" s="3" t="s">
        <v>10676</v>
      </c>
      <c r="K2042" s="3" t="s">
        <v>10677</v>
      </c>
      <c r="L2042" s="3">
        <v>7</v>
      </c>
      <c r="M2042" s="5" t="s">
        <v>10680</v>
      </c>
      <c r="N2042" s="5" t="s">
        <v>6051</v>
      </c>
      <c r="O2042" s="83" t="s">
        <v>10680</v>
      </c>
    </row>
    <row r="2043" spans="1:15">
      <c r="A2043" s="2" t="s">
        <v>10671</v>
      </c>
      <c r="B2043" s="29" t="s">
        <v>10706</v>
      </c>
      <c r="C2043" s="1"/>
      <c r="D2043" s="2" t="s">
        <v>10672</v>
      </c>
      <c r="E2043" s="2" t="s">
        <v>10673</v>
      </c>
      <c r="F2043" s="1" t="s">
        <v>10678</v>
      </c>
      <c r="G2043" s="3">
        <f t="shared" si="72"/>
        <v>78.968000000000004</v>
      </c>
      <c r="H2043" s="4">
        <v>41562</v>
      </c>
      <c r="I2043" s="3" t="s">
        <v>1816</v>
      </c>
      <c r="J2043" s="3" t="s">
        <v>10679</v>
      </c>
      <c r="K2043" s="3" t="s">
        <v>10677</v>
      </c>
      <c r="L2043" s="3">
        <v>8</v>
      </c>
      <c r="M2043" s="5" t="s">
        <v>10680</v>
      </c>
      <c r="N2043" s="5" t="s">
        <v>1986</v>
      </c>
      <c r="O2043" s="83" t="s">
        <v>11202</v>
      </c>
    </row>
    <row r="2044" spans="1:15" s="28" customFormat="1">
      <c r="A2044" s="2" t="s">
        <v>10671</v>
      </c>
      <c r="B2044" s="29" t="s">
        <v>10799</v>
      </c>
      <c r="C2044" s="1"/>
      <c r="D2044" s="2" t="s">
        <v>10672</v>
      </c>
      <c r="E2044" s="2" t="s">
        <v>10673</v>
      </c>
      <c r="F2044" s="1" t="s">
        <v>10681</v>
      </c>
      <c r="G2044" s="3">
        <f t="shared" si="72"/>
        <v>59.225999999999999</v>
      </c>
      <c r="H2044" s="4">
        <v>41562</v>
      </c>
      <c r="I2044" s="3" t="s">
        <v>10884</v>
      </c>
      <c r="J2044" s="3" t="s">
        <v>10886</v>
      </c>
      <c r="K2044" s="3" t="s">
        <v>10677</v>
      </c>
      <c r="L2044" s="3">
        <v>6</v>
      </c>
      <c r="M2044" s="5" t="s">
        <v>10682</v>
      </c>
      <c r="N2044" s="5" t="s">
        <v>10683</v>
      </c>
      <c r="O2044" s="83" t="s">
        <v>10682</v>
      </c>
    </row>
    <row r="2045" spans="1:15" s="28" customFormat="1">
      <c r="A2045" s="2" t="s">
        <v>10685</v>
      </c>
      <c r="B2045" s="29" t="s">
        <v>10706</v>
      </c>
      <c r="C2045" s="1"/>
      <c r="D2045" s="2" t="s">
        <v>10686</v>
      </c>
      <c r="E2045" s="2" t="s">
        <v>10687</v>
      </c>
      <c r="F2045" s="1" t="s">
        <v>10688</v>
      </c>
      <c r="G2045" s="3">
        <f t="shared" si="72"/>
        <v>88.838999999999999</v>
      </c>
      <c r="H2045" s="4">
        <v>41562</v>
      </c>
      <c r="I2045" s="3" t="s">
        <v>1816</v>
      </c>
      <c r="J2045" s="3" t="s">
        <v>10690</v>
      </c>
      <c r="K2045" s="3" t="s">
        <v>10677</v>
      </c>
      <c r="L2045" s="3">
        <v>9</v>
      </c>
      <c r="M2045" s="5" t="s">
        <v>10693</v>
      </c>
      <c r="N2045" s="5" t="s">
        <v>2479</v>
      </c>
      <c r="O2045" s="83" t="s">
        <v>11203</v>
      </c>
    </row>
    <row r="2046" spans="1:15" s="28" customFormat="1">
      <c r="A2046" s="2" t="s">
        <v>10685</v>
      </c>
      <c r="B2046" s="29" t="s">
        <v>10706</v>
      </c>
      <c r="C2046" s="1"/>
      <c r="D2046" s="2" t="s">
        <v>10686</v>
      </c>
      <c r="E2046" s="2" t="s">
        <v>10687</v>
      </c>
      <c r="F2046" s="1" t="s">
        <v>10691</v>
      </c>
      <c r="G2046" s="3">
        <f t="shared" si="72"/>
        <v>98.710000000000008</v>
      </c>
      <c r="H2046" s="4">
        <v>41562</v>
      </c>
      <c r="I2046" s="3" t="s">
        <v>10684</v>
      </c>
      <c r="J2046" s="3" t="s">
        <v>10692</v>
      </c>
      <c r="K2046" s="3" t="s">
        <v>10677</v>
      </c>
      <c r="L2046" s="3">
        <v>10</v>
      </c>
      <c r="M2046" s="5" t="s">
        <v>10693</v>
      </c>
      <c r="N2046" s="5" t="s">
        <v>5635</v>
      </c>
      <c r="O2046" s="83" t="s">
        <v>11204</v>
      </c>
    </row>
    <row r="2047" spans="1:15" s="28" customFormat="1">
      <c r="A2047" s="2" t="s">
        <v>10685</v>
      </c>
      <c r="B2047" s="29" t="s">
        <v>10706</v>
      </c>
      <c r="C2047" s="1"/>
      <c r="D2047" s="2" t="s">
        <v>10686</v>
      </c>
      <c r="E2047" s="2" t="s">
        <v>10687</v>
      </c>
      <c r="F2047" s="1" t="s">
        <v>10698</v>
      </c>
      <c r="G2047" s="3">
        <f t="shared" si="72"/>
        <v>108.581</v>
      </c>
      <c r="H2047" s="4">
        <v>41562</v>
      </c>
      <c r="I2047" s="3" t="s">
        <v>10684</v>
      </c>
      <c r="J2047" s="3" t="s">
        <v>10695</v>
      </c>
      <c r="K2047" s="3" t="s">
        <v>10677</v>
      </c>
      <c r="L2047" s="3">
        <v>11</v>
      </c>
      <c r="M2047" s="5" t="s">
        <v>10696</v>
      </c>
      <c r="N2047" s="5" t="s">
        <v>4382</v>
      </c>
      <c r="O2047" s="83" t="s">
        <v>10696</v>
      </c>
    </row>
    <row r="2048" spans="1:15" s="28" customFormat="1">
      <c r="A2048" s="2" t="s">
        <v>10685</v>
      </c>
      <c r="B2048" s="29" t="s">
        <v>10799</v>
      </c>
      <c r="C2048" s="1"/>
      <c r="D2048" s="2" t="s">
        <v>10686</v>
      </c>
      <c r="E2048" s="2" t="s">
        <v>10687</v>
      </c>
      <c r="F2048" s="1" t="s">
        <v>10694</v>
      </c>
      <c r="G2048" s="3">
        <f t="shared" si="72"/>
        <v>118.452</v>
      </c>
      <c r="H2048" s="4">
        <v>41562</v>
      </c>
      <c r="I2048" s="3" t="s">
        <v>6564</v>
      </c>
      <c r="J2048" s="3" t="s">
        <v>10796</v>
      </c>
      <c r="K2048" s="3" t="s">
        <v>10677</v>
      </c>
      <c r="L2048" s="3">
        <v>12</v>
      </c>
      <c r="M2048" s="5" t="s">
        <v>10696</v>
      </c>
      <c r="N2048" s="5" t="s">
        <v>10697</v>
      </c>
      <c r="O2048" s="83" t="s">
        <v>11205</v>
      </c>
    </row>
    <row r="2049" spans="1:15" s="28" customFormat="1">
      <c r="A2049" s="2" t="s">
        <v>10702</v>
      </c>
      <c r="B2049" s="29"/>
      <c r="C2049" s="1"/>
      <c r="D2049" s="2" t="s">
        <v>10699</v>
      </c>
      <c r="E2049" s="2" t="s">
        <v>10673</v>
      </c>
      <c r="F2049" s="1" t="s">
        <v>10700</v>
      </c>
      <c r="G2049" s="3">
        <f>18.708*L2049</f>
        <v>74.831999999999994</v>
      </c>
      <c r="H2049" s="4">
        <v>41562</v>
      </c>
      <c r="I2049" s="3" t="s">
        <v>11337</v>
      </c>
      <c r="J2049" s="3" t="s">
        <v>11339</v>
      </c>
      <c r="K2049" s="3" t="s">
        <v>10677</v>
      </c>
      <c r="L2049" s="3">
        <v>4</v>
      </c>
      <c r="M2049" s="5" t="s">
        <v>10703</v>
      </c>
      <c r="N2049" s="5" t="s">
        <v>963</v>
      </c>
      <c r="O2049" s="85" t="s">
        <v>10703</v>
      </c>
    </row>
    <row r="2050" spans="1:15" s="28" customFormat="1">
      <c r="A2050" s="2" t="s">
        <v>10715</v>
      </c>
      <c r="B2050" s="29"/>
      <c r="C2050" s="1"/>
      <c r="D2050" s="2" t="s">
        <v>10716</v>
      </c>
      <c r="E2050" s="2" t="s">
        <v>10717</v>
      </c>
      <c r="F2050" s="1" t="s">
        <v>10718</v>
      </c>
      <c r="G2050" s="3">
        <f>17.52*L2050</f>
        <v>52.56</v>
      </c>
      <c r="H2050" s="4">
        <v>41563</v>
      </c>
      <c r="I2050" s="3" t="s">
        <v>1208</v>
      </c>
      <c r="J2050" s="3" t="s">
        <v>10984</v>
      </c>
      <c r="K2050" s="3" t="s">
        <v>10721</v>
      </c>
      <c r="L2050" s="3">
        <v>3</v>
      </c>
      <c r="M2050" s="5" t="s">
        <v>10722</v>
      </c>
      <c r="N2050" s="5" t="s">
        <v>10723</v>
      </c>
      <c r="O2050" s="85" t="s">
        <v>10722</v>
      </c>
    </row>
    <row r="2051" spans="1:15" s="28" customFormat="1">
      <c r="A2051" s="2" t="s">
        <v>10737</v>
      </c>
      <c r="B2051" s="29"/>
      <c r="C2051" s="1"/>
      <c r="D2051" s="2" t="s">
        <v>10732</v>
      </c>
      <c r="E2051" s="2" t="s">
        <v>10733</v>
      </c>
      <c r="F2051" s="1" t="s">
        <v>10734</v>
      </c>
      <c r="G2051" s="3">
        <f>17.498*L2051</f>
        <v>104.988</v>
      </c>
      <c r="H2051" s="4">
        <v>41563</v>
      </c>
      <c r="I2051" s="3" t="s">
        <v>373</v>
      </c>
      <c r="J2051" s="3" t="s">
        <v>11069</v>
      </c>
      <c r="K2051" s="3" t="s">
        <v>10721</v>
      </c>
      <c r="L2051" s="3">
        <v>6</v>
      </c>
      <c r="M2051" s="5" t="s">
        <v>10203</v>
      </c>
      <c r="N2051" s="5" t="s">
        <v>5570</v>
      </c>
      <c r="O2051" s="85" t="s">
        <v>10814</v>
      </c>
    </row>
    <row r="2052" spans="1:15" s="28" customFormat="1">
      <c r="A2052" s="2" t="s">
        <v>10738</v>
      </c>
      <c r="B2052" s="29"/>
      <c r="C2052" s="1"/>
      <c r="D2052" s="2" t="s">
        <v>10739</v>
      </c>
      <c r="E2052" s="2" t="s">
        <v>10717</v>
      </c>
      <c r="F2052" s="1" t="s">
        <v>10740</v>
      </c>
      <c r="G2052" s="3">
        <v>99.856999999999999</v>
      </c>
      <c r="H2052" s="4">
        <v>41563</v>
      </c>
      <c r="I2052" s="3" t="s">
        <v>4120</v>
      </c>
      <c r="J2052" s="3" t="s">
        <v>11199</v>
      </c>
      <c r="K2052" s="3" t="s">
        <v>10742</v>
      </c>
      <c r="L2052" s="3" t="s">
        <v>10744</v>
      </c>
      <c r="M2052" s="5" t="s">
        <v>10743</v>
      </c>
      <c r="N2052" s="5" t="s">
        <v>10757</v>
      </c>
      <c r="O2052" s="83" t="s">
        <v>10918</v>
      </c>
    </row>
    <row r="2053" spans="1:15" s="28" customFormat="1">
      <c r="A2053" s="73" t="s">
        <v>10707</v>
      </c>
      <c r="B2053" s="29"/>
      <c r="C2053" s="1"/>
      <c r="D2053" s="2" t="s">
        <v>10584</v>
      </c>
      <c r="E2053" s="2" t="s">
        <v>4406</v>
      </c>
      <c r="F2053" s="1" t="s">
        <v>10708</v>
      </c>
      <c r="G2053" s="3">
        <f>18.708*L2053</f>
        <v>149.66399999999999</v>
      </c>
      <c r="H2053" s="4">
        <v>41563</v>
      </c>
      <c r="I2053" s="3" t="s">
        <v>373</v>
      </c>
      <c r="J2053" s="3" t="s">
        <v>10710</v>
      </c>
      <c r="K2053" s="3" t="s">
        <v>10257</v>
      </c>
      <c r="L2053" s="3">
        <v>8</v>
      </c>
      <c r="M2053" s="5" t="s">
        <v>10593</v>
      </c>
      <c r="N2053" s="5" t="s">
        <v>10713</v>
      </c>
      <c r="O2053" s="83" t="s">
        <v>11493</v>
      </c>
    </row>
    <row r="2054" spans="1:15">
      <c r="A2054" s="73" t="s">
        <v>10709</v>
      </c>
      <c r="B2054" s="29"/>
      <c r="C2054" s="1"/>
      <c r="D2054" s="2" t="s">
        <v>10584</v>
      </c>
      <c r="E2054" s="2" t="s">
        <v>4406</v>
      </c>
      <c r="F2054" s="1" t="s">
        <v>10711</v>
      </c>
      <c r="G2054" s="3">
        <f>18.708*L2054</f>
        <v>149.66399999999999</v>
      </c>
      <c r="H2054" s="4">
        <v>41563</v>
      </c>
      <c r="I2054" s="3" t="s">
        <v>793</v>
      </c>
      <c r="J2054" s="3" t="s">
        <v>10712</v>
      </c>
      <c r="K2054" s="3" t="s">
        <v>10257</v>
      </c>
      <c r="L2054" s="3">
        <v>8</v>
      </c>
      <c r="M2054" s="5" t="s">
        <v>10593</v>
      </c>
      <c r="N2054" s="5" t="s">
        <v>10714</v>
      </c>
      <c r="O2054" s="83" t="s">
        <v>11494</v>
      </c>
    </row>
    <row r="2055" spans="1:15">
      <c r="A2055" s="2" t="s">
        <v>10793</v>
      </c>
      <c r="B2055" s="1" t="s">
        <v>10800</v>
      </c>
      <c r="C2055" s="1"/>
      <c r="D2055" s="2" t="s">
        <v>10794</v>
      </c>
      <c r="E2055" s="2" t="s">
        <v>10787</v>
      </c>
      <c r="F2055" s="1" t="s">
        <v>10795</v>
      </c>
      <c r="G2055" s="3">
        <f>9.871*L2055</f>
        <v>98.710000000000008</v>
      </c>
      <c r="H2055" s="4">
        <v>41564</v>
      </c>
      <c r="I2055" s="3" t="s">
        <v>1816</v>
      </c>
      <c r="J2055" s="3" t="s">
        <v>10797</v>
      </c>
      <c r="K2055" s="3" t="s">
        <v>10790</v>
      </c>
      <c r="L2055" s="3">
        <v>10</v>
      </c>
      <c r="M2055" s="5" t="s">
        <v>10801</v>
      </c>
      <c r="N2055" s="5" t="s">
        <v>1933</v>
      </c>
      <c r="O2055" s="83" t="s">
        <v>10801</v>
      </c>
    </row>
    <row r="2056" spans="1:15" s="28" customFormat="1">
      <c r="A2056" s="2" t="s">
        <v>10793</v>
      </c>
      <c r="B2056" s="1" t="s">
        <v>10800</v>
      </c>
      <c r="C2056" s="1"/>
      <c r="D2056" s="2" t="s">
        <v>10794</v>
      </c>
      <c r="E2056" s="2" t="s">
        <v>10787</v>
      </c>
      <c r="F2056" s="1" t="s">
        <v>10798</v>
      </c>
      <c r="G2056" s="3">
        <f>9.871*L2056</f>
        <v>98.710000000000008</v>
      </c>
      <c r="H2056" s="4">
        <v>41564</v>
      </c>
      <c r="I2056" s="3" t="s">
        <v>1089</v>
      </c>
      <c r="J2056" s="3" t="s">
        <v>10933</v>
      </c>
      <c r="K2056" s="3" t="s">
        <v>10790</v>
      </c>
      <c r="L2056" s="3">
        <v>10</v>
      </c>
      <c r="M2056" s="5" t="s">
        <v>10801</v>
      </c>
      <c r="N2056" s="5" t="s">
        <v>5635</v>
      </c>
      <c r="O2056" s="83" t="s">
        <v>11320</v>
      </c>
    </row>
    <row r="2057" spans="1:15">
      <c r="A2057" s="1" t="s">
        <v>10758</v>
      </c>
      <c r="B2057" s="29"/>
      <c r="C2057" s="1"/>
      <c r="D2057" s="2" t="s">
        <v>10759</v>
      </c>
      <c r="E2057" s="2" t="s">
        <v>4406</v>
      </c>
      <c r="F2057" s="1" t="s">
        <v>10760</v>
      </c>
      <c r="G2057" s="3">
        <f t="shared" ref="G2057:G2067" si="73">29.101*L2057</f>
        <v>174.60599999999999</v>
      </c>
      <c r="H2057" s="4">
        <v>41564</v>
      </c>
      <c r="I2057" s="3" t="s">
        <v>993</v>
      </c>
      <c r="J2057" s="3" t="s">
        <v>10762</v>
      </c>
      <c r="K2057" s="3" t="s">
        <v>1</v>
      </c>
      <c r="L2057" s="3">
        <v>6</v>
      </c>
      <c r="M2057" s="5" t="s">
        <v>10770</v>
      </c>
      <c r="N2057" s="5" t="s">
        <v>4745</v>
      </c>
      <c r="O2057" s="83" t="s">
        <v>10847</v>
      </c>
    </row>
    <row r="2058" spans="1:15" s="28" customFormat="1">
      <c r="A2058" s="1" t="s">
        <v>10758</v>
      </c>
      <c r="B2058" s="29"/>
      <c r="C2058" s="1"/>
      <c r="D2058" s="2" t="s">
        <v>10759</v>
      </c>
      <c r="E2058" s="2" t="s">
        <v>4406</v>
      </c>
      <c r="F2058" s="1" t="s">
        <v>10763</v>
      </c>
      <c r="G2058" s="3">
        <f t="shared" si="73"/>
        <v>174.60599999999999</v>
      </c>
      <c r="H2058" s="4">
        <v>41564</v>
      </c>
      <c r="I2058" s="3" t="s">
        <v>993</v>
      </c>
      <c r="J2058" s="3" t="s">
        <v>10766</v>
      </c>
      <c r="K2058" s="3" t="s">
        <v>1</v>
      </c>
      <c r="L2058" s="3">
        <v>6</v>
      </c>
      <c r="M2058" s="5" t="s">
        <v>10770</v>
      </c>
      <c r="N2058" s="5" t="s">
        <v>2625</v>
      </c>
      <c r="O2058" s="83" t="s">
        <v>10848</v>
      </c>
    </row>
    <row r="2059" spans="1:15">
      <c r="A2059" s="1" t="s">
        <v>10758</v>
      </c>
      <c r="B2059" s="29"/>
      <c r="C2059" s="1"/>
      <c r="D2059" s="2" t="s">
        <v>10759</v>
      </c>
      <c r="E2059" s="2" t="s">
        <v>4406</v>
      </c>
      <c r="F2059" s="1" t="s">
        <v>10764</v>
      </c>
      <c r="G2059" s="3">
        <f t="shared" si="73"/>
        <v>174.60599999999999</v>
      </c>
      <c r="H2059" s="4">
        <v>41564</v>
      </c>
      <c r="I2059" s="3" t="s">
        <v>993</v>
      </c>
      <c r="J2059" s="3" t="s">
        <v>10767</v>
      </c>
      <c r="K2059" s="3" t="s">
        <v>1</v>
      </c>
      <c r="L2059" s="3">
        <v>6</v>
      </c>
      <c r="M2059" s="5" t="s">
        <v>10770</v>
      </c>
      <c r="N2059" s="5" t="s">
        <v>1992</v>
      </c>
      <c r="O2059" s="83" t="s">
        <v>10849</v>
      </c>
    </row>
    <row r="2060" spans="1:15" s="28" customFormat="1">
      <c r="A2060" s="1" t="s">
        <v>10758</v>
      </c>
      <c r="B2060" s="29"/>
      <c r="C2060" s="1"/>
      <c r="D2060" s="2" t="s">
        <v>10759</v>
      </c>
      <c r="E2060" s="2" t="s">
        <v>4406</v>
      </c>
      <c r="F2060" s="1" t="s">
        <v>10765</v>
      </c>
      <c r="G2060" s="3">
        <f t="shared" si="73"/>
        <v>203.70699999999999</v>
      </c>
      <c r="H2060" s="4">
        <v>41564</v>
      </c>
      <c r="I2060" s="3" t="s">
        <v>993</v>
      </c>
      <c r="J2060" s="3" t="s">
        <v>10768</v>
      </c>
      <c r="K2060" s="3" t="s">
        <v>1</v>
      </c>
      <c r="L2060" s="3">
        <v>7</v>
      </c>
      <c r="M2060" s="5" t="s">
        <v>10770</v>
      </c>
      <c r="N2060" s="5" t="s">
        <v>1995</v>
      </c>
      <c r="O2060" s="83" t="s">
        <v>10850</v>
      </c>
    </row>
    <row r="2061" spans="1:15" s="28" customFormat="1">
      <c r="A2061" s="1" t="s">
        <v>10758</v>
      </c>
      <c r="B2061" s="29"/>
      <c r="C2061" s="1"/>
      <c r="D2061" s="2" t="s">
        <v>10759</v>
      </c>
      <c r="E2061" s="2" t="s">
        <v>4406</v>
      </c>
      <c r="F2061" s="1" t="s">
        <v>10771</v>
      </c>
      <c r="G2061" s="3">
        <f t="shared" si="73"/>
        <v>174.60599999999999</v>
      </c>
      <c r="H2061" s="4">
        <v>41564</v>
      </c>
      <c r="I2061" s="3" t="s">
        <v>993</v>
      </c>
      <c r="J2061" s="3" t="s">
        <v>10775</v>
      </c>
      <c r="K2061" s="3" t="s">
        <v>1</v>
      </c>
      <c r="L2061" s="3">
        <v>6</v>
      </c>
      <c r="M2061" s="5" t="s">
        <v>10779</v>
      </c>
      <c r="N2061" s="5" t="s">
        <v>4745</v>
      </c>
      <c r="O2061" s="83" t="s">
        <v>10851</v>
      </c>
    </row>
    <row r="2062" spans="1:15" s="28" customFormat="1">
      <c r="A2062" s="1" t="s">
        <v>10758</v>
      </c>
      <c r="B2062" s="29"/>
      <c r="C2062" s="1"/>
      <c r="D2062" s="2" t="s">
        <v>10759</v>
      </c>
      <c r="E2062" s="2" t="s">
        <v>4406</v>
      </c>
      <c r="F2062" s="1" t="s">
        <v>10772</v>
      </c>
      <c r="G2062" s="3">
        <f t="shared" si="73"/>
        <v>174.60599999999999</v>
      </c>
      <c r="H2062" s="4">
        <v>41564</v>
      </c>
      <c r="I2062" s="3" t="s">
        <v>993</v>
      </c>
      <c r="J2062" s="3" t="s">
        <v>10776</v>
      </c>
      <c r="K2062" s="3" t="s">
        <v>1</v>
      </c>
      <c r="L2062" s="3">
        <v>6</v>
      </c>
      <c r="M2062" s="5" t="s">
        <v>10779</v>
      </c>
      <c r="N2062" s="5" t="s">
        <v>2625</v>
      </c>
      <c r="O2062" s="83" t="s">
        <v>10852</v>
      </c>
    </row>
    <row r="2063" spans="1:15" s="28" customFormat="1">
      <c r="A2063" s="1" t="s">
        <v>10758</v>
      </c>
      <c r="B2063" s="29"/>
      <c r="C2063" s="1"/>
      <c r="D2063" s="2" t="s">
        <v>10759</v>
      </c>
      <c r="E2063" s="2" t="s">
        <v>4406</v>
      </c>
      <c r="F2063" s="1" t="s">
        <v>10773</v>
      </c>
      <c r="G2063" s="3">
        <f t="shared" si="73"/>
        <v>174.60599999999999</v>
      </c>
      <c r="H2063" s="4">
        <v>41564</v>
      </c>
      <c r="I2063" s="3" t="s">
        <v>993</v>
      </c>
      <c r="J2063" s="3" t="s">
        <v>10777</v>
      </c>
      <c r="K2063" s="3" t="s">
        <v>1</v>
      </c>
      <c r="L2063" s="3">
        <v>6</v>
      </c>
      <c r="M2063" s="5" t="s">
        <v>10779</v>
      </c>
      <c r="N2063" s="5" t="s">
        <v>1992</v>
      </c>
      <c r="O2063" s="83" t="s">
        <v>10853</v>
      </c>
    </row>
    <row r="2064" spans="1:15" s="28" customFormat="1">
      <c r="A2064" s="1" t="s">
        <v>10758</v>
      </c>
      <c r="B2064" s="29"/>
      <c r="C2064" s="1"/>
      <c r="D2064" s="2" t="s">
        <v>10759</v>
      </c>
      <c r="E2064" s="2" t="s">
        <v>4406</v>
      </c>
      <c r="F2064" s="1" t="s">
        <v>10774</v>
      </c>
      <c r="G2064" s="3">
        <f t="shared" si="73"/>
        <v>203.70699999999999</v>
      </c>
      <c r="H2064" s="4">
        <v>41564</v>
      </c>
      <c r="I2064" s="3" t="s">
        <v>993</v>
      </c>
      <c r="J2064" s="3" t="s">
        <v>10778</v>
      </c>
      <c r="K2064" s="3" t="s">
        <v>1</v>
      </c>
      <c r="L2064" s="3">
        <v>7</v>
      </c>
      <c r="M2064" s="5" t="s">
        <v>10779</v>
      </c>
      <c r="N2064" s="5" t="s">
        <v>1995</v>
      </c>
      <c r="O2064" s="83" t="s">
        <v>10854</v>
      </c>
    </row>
    <row r="2065" spans="1:15" s="28" customFormat="1">
      <c r="A2065" s="1" t="s">
        <v>10758</v>
      </c>
      <c r="B2065" s="29"/>
      <c r="C2065" s="1"/>
      <c r="D2065" s="2" t="s">
        <v>10759</v>
      </c>
      <c r="E2065" s="2" t="s">
        <v>4406</v>
      </c>
      <c r="F2065" s="1" t="s">
        <v>10780</v>
      </c>
      <c r="G2065" s="3">
        <f t="shared" si="73"/>
        <v>174.60599999999999</v>
      </c>
      <c r="H2065" s="4">
        <v>41564</v>
      </c>
      <c r="I2065" s="3" t="s">
        <v>993</v>
      </c>
      <c r="J2065" s="3" t="s">
        <v>10782</v>
      </c>
      <c r="K2065" s="3" t="s">
        <v>1</v>
      </c>
      <c r="L2065" s="3">
        <v>6</v>
      </c>
      <c r="M2065" s="5" t="s">
        <v>10784</v>
      </c>
      <c r="N2065" s="5" t="s">
        <v>4745</v>
      </c>
      <c r="O2065" s="83" t="s">
        <v>10855</v>
      </c>
    </row>
    <row r="2066" spans="1:15" s="28" customFormat="1">
      <c r="A2066" s="1" t="s">
        <v>10758</v>
      </c>
      <c r="B2066" s="29"/>
      <c r="C2066" s="1"/>
      <c r="D2066" s="2" t="s">
        <v>10759</v>
      </c>
      <c r="E2066" s="2" t="s">
        <v>4406</v>
      </c>
      <c r="F2066" s="1" t="s">
        <v>10781</v>
      </c>
      <c r="G2066" s="3">
        <f t="shared" si="73"/>
        <v>174.60599999999999</v>
      </c>
      <c r="H2066" s="4">
        <v>41564</v>
      </c>
      <c r="I2066" s="3" t="s">
        <v>993</v>
      </c>
      <c r="J2066" s="3" t="s">
        <v>10783</v>
      </c>
      <c r="K2066" s="3" t="s">
        <v>1</v>
      </c>
      <c r="L2066" s="3">
        <v>6</v>
      </c>
      <c r="M2066" s="5" t="s">
        <v>10784</v>
      </c>
      <c r="N2066" s="5" t="s">
        <v>2625</v>
      </c>
      <c r="O2066" s="83" t="s">
        <v>10856</v>
      </c>
    </row>
    <row r="2067" spans="1:15" s="28" customFormat="1">
      <c r="A2067" s="1" t="s">
        <v>10758</v>
      </c>
      <c r="B2067" s="29"/>
      <c r="C2067" s="1"/>
      <c r="D2067" s="2" t="s">
        <v>10759</v>
      </c>
      <c r="E2067" s="2" t="s">
        <v>1438</v>
      </c>
      <c r="F2067" s="1" t="s">
        <v>11107</v>
      </c>
      <c r="G2067" s="3">
        <f t="shared" si="73"/>
        <v>203.70699999999999</v>
      </c>
      <c r="H2067" s="4">
        <v>41564</v>
      </c>
      <c r="I2067" s="3" t="s">
        <v>993</v>
      </c>
      <c r="J2067" s="3" t="s">
        <v>11143</v>
      </c>
      <c r="K2067" s="3" t="s">
        <v>1</v>
      </c>
      <c r="L2067" s="3">
        <v>7</v>
      </c>
      <c r="M2067" s="5" t="s">
        <v>10784</v>
      </c>
      <c r="N2067" s="5" t="s">
        <v>10370</v>
      </c>
      <c r="O2067" s="83" t="s">
        <v>10857</v>
      </c>
    </row>
    <row r="2068" spans="1:15" s="28" customFormat="1">
      <c r="A2068" s="6" t="s">
        <v>10820</v>
      </c>
      <c r="B2068" s="1" t="s">
        <v>10825</v>
      </c>
      <c r="C2068" s="1"/>
      <c r="D2068" s="2" t="s">
        <v>10817</v>
      </c>
      <c r="E2068" s="2" t="s">
        <v>10818</v>
      </c>
      <c r="F2068" s="1" t="s">
        <v>10819</v>
      </c>
      <c r="G2068" s="3">
        <f>9.871*L2068</f>
        <v>118.452</v>
      </c>
      <c r="H2068" s="4">
        <v>41565</v>
      </c>
      <c r="I2068" s="3" t="s">
        <v>1089</v>
      </c>
      <c r="J2068" s="3" t="s">
        <v>12353</v>
      </c>
      <c r="K2068" s="3" t="s">
        <v>10821</v>
      </c>
      <c r="L2068" s="3">
        <v>12</v>
      </c>
      <c r="M2068" s="5" t="s">
        <v>10822</v>
      </c>
      <c r="N2068" s="5" t="s">
        <v>10823</v>
      </c>
      <c r="O2068" s="83" t="s">
        <v>11321</v>
      </c>
    </row>
    <row r="2069" spans="1:15" s="28" customFormat="1">
      <c r="A2069" s="2" t="s">
        <v>10858</v>
      </c>
      <c r="B2069" s="29"/>
      <c r="C2069" s="1"/>
      <c r="D2069" s="2" t="s">
        <v>10859</v>
      </c>
      <c r="E2069" s="2" t="s">
        <v>54</v>
      </c>
      <c r="F2069" s="1" t="s">
        <v>10864</v>
      </c>
      <c r="G2069" s="3">
        <f>18.708*L2069</f>
        <v>243.20399999999998</v>
      </c>
      <c r="H2069" s="4">
        <v>41569</v>
      </c>
      <c r="I2069" s="3" t="s">
        <v>2831</v>
      </c>
      <c r="J2069" s="3" t="s">
        <v>10867</v>
      </c>
      <c r="K2069" s="3" t="s">
        <v>10863</v>
      </c>
      <c r="L2069" s="3">
        <v>13</v>
      </c>
      <c r="M2069" s="5" t="s">
        <v>10873</v>
      </c>
      <c r="N2069" s="5" t="s">
        <v>4757</v>
      </c>
      <c r="O2069" s="85" t="s">
        <v>10915</v>
      </c>
    </row>
    <row r="2070" spans="1:15" s="28" customFormat="1">
      <c r="A2070" s="2" t="s">
        <v>10858</v>
      </c>
      <c r="B2070" s="29"/>
      <c r="C2070" s="1"/>
      <c r="D2070" s="2" t="s">
        <v>10859</v>
      </c>
      <c r="E2070" s="2" t="s">
        <v>54</v>
      </c>
      <c r="F2070" s="1" t="s">
        <v>10865</v>
      </c>
      <c r="G2070" s="3">
        <f>18.708*L2070</f>
        <v>224.49599999999998</v>
      </c>
      <c r="H2070" s="4">
        <v>41569</v>
      </c>
      <c r="I2070" s="3" t="s">
        <v>2831</v>
      </c>
      <c r="J2070" s="3" t="s">
        <v>10868</v>
      </c>
      <c r="K2070" s="3" t="s">
        <v>10863</v>
      </c>
      <c r="L2070" s="3">
        <v>12</v>
      </c>
      <c r="M2070" s="5" t="s">
        <v>10874</v>
      </c>
      <c r="N2070" s="5" t="s">
        <v>4761</v>
      </c>
      <c r="O2070" s="85" t="s">
        <v>10874</v>
      </c>
    </row>
    <row r="2071" spans="1:15" s="28" customFormat="1">
      <c r="A2071" s="2" t="s">
        <v>10858</v>
      </c>
      <c r="B2071" s="29"/>
      <c r="C2071" s="1"/>
      <c r="D2071" s="2" t="s">
        <v>10859</v>
      </c>
      <c r="E2071" s="2" t="s">
        <v>54</v>
      </c>
      <c r="F2071" s="1" t="s">
        <v>10866</v>
      </c>
      <c r="G2071" s="3">
        <f>18.708*L2071</f>
        <v>243.20399999999998</v>
      </c>
      <c r="H2071" s="4">
        <v>41569</v>
      </c>
      <c r="I2071" s="3" t="s">
        <v>2831</v>
      </c>
      <c r="J2071" s="3" t="s">
        <v>10869</v>
      </c>
      <c r="K2071" s="3" t="s">
        <v>10863</v>
      </c>
      <c r="L2071" s="3">
        <v>13</v>
      </c>
      <c r="M2071" s="5" t="s">
        <v>10874</v>
      </c>
      <c r="N2071" s="5" t="s">
        <v>4757</v>
      </c>
      <c r="O2071" s="85" t="s">
        <v>10916</v>
      </c>
    </row>
    <row r="2072" spans="1:15" s="28" customFormat="1">
      <c r="A2072" s="2" t="s">
        <v>10858</v>
      </c>
      <c r="B2072" s="29"/>
      <c r="C2072" s="1"/>
      <c r="D2072" s="2" t="s">
        <v>10859</v>
      </c>
      <c r="E2072" s="2" t="s">
        <v>54</v>
      </c>
      <c r="F2072" s="1" t="s">
        <v>10870</v>
      </c>
      <c r="G2072" s="3">
        <f>18.708*L2072</f>
        <v>224.49599999999998</v>
      </c>
      <c r="H2072" s="4">
        <v>41569</v>
      </c>
      <c r="I2072" s="3" t="s">
        <v>2831</v>
      </c>
      <c r="J2072" s="3" t="s">
        <v>10872</v>
      </c>
      <c r="K2072" s="3" t="s">
        <v>10863</v>
      </c>
      <c r="L2072" s="3">
        <v>12</v>
      </c>
      <c r="M2072" s="5" t="s">
        <v>10875</v>
      </c>
      <c r="N2072" s="5" t="s">
        <v>4761</v>
      </c>
      <c r="O2072" s="85" t="s">
        <v>10875</v>
      </c>
    </row>
    <row r="2073" spans="1:15" s="28" customFormat="1">
      <c r="A2073" s="2" t="s">
        <v>10858</v>
      </c>
      <c r="B2073" s="29"/>
      <c r="C2073" s="1"/>
      <c r="D2073" s="2" t="s">
        <v>10859</v>
      </c>
      <c r="E2073" s="2" t="s">
        <v>54</v>
      </c>
      <c r="F2073" s="1" t="s">
        <v>10871</v>
      </c>
      <c r="G2073" s="3">
        <f>18.708*L2073</f>
        <v>243.20399999999998</v>
      </c>
      <c r="H2073" s="4">
        <v>41569</v>
      </c>
      <c r="I2073" s="3" t="s">
        <v>373</v>
      </c>
      <c r="J2073" s="3" t="s">
        <v>11029</v>
      </c>
      <c r="K2073" s="3" t="s">
        <v>10863</v>
      </c>
      <c r="L2073" s="3">
        <v>13</v>
      </c>
      <c r="M2073" s="5" t="s">
        <v>10875</v>
      </c>
      <c r="N2073" s="5" t="s">
        <v>4757</v>
      </c>
      <c r="O2073" s="85" t="s">
        <v>10917</v>
      </c>
    </row>
    <row r="2074" spans="1:15" s="28" customFormat="1">
      <c r="A2074" s="50" t="s">
        <v>10951</v>
      </c>
      <c r="B2074" s="1" t="s">
        <v>1263</v>
      </c>
      <c r="C2074" s="1"/>
      <c r="D2074" s="2" t="s">
        <v>10952</v>
      </c>
      <c r="E2074" s="2" t="s">
        <v>10876</v>
      </c>
      <c r="F2074" s="1" t="s">
        <v>10877</v>
      </c>
      <c r="G2074" s="3">
        <f>17.498*L2074</f>
        <v>34.996000000000002</v>
      </c>
      <c r="H2074" s="4">
        <v>41569</v>
      </c>
      <c r="I2074" s="3" t="s">
        <v>10953</v>
      </c>
      <c r="J2074" s="3" t="s">
        <v>11613</v>
      </c>
      <c r="K2074" s="3" t="s">
        <v>10863</v>
      </c>
      <c r="L2074" s="3">
        <v>2</v>
      </c>
      <c r="M2074" s="5" t="s">
        <v>10878</v>
      </c>
      <c r="N2074" s="5" t="s">
        <v>3193</v>
      </c>
      <c r="O2074" s="83" t="s">
        <v>11206</v>
      </c>
    </row>
    <row r="2075" spans="1:15" s="28" customFormat="1">
      <c r="A2075" s="2" t="s">
        <v>10879</v>
      </c>
      <c r="B2075" s="29" t="s">
        <v>10883</v>
      </c>
      <c r="C2075" s="1"/>
      <c r="D2075" s="2" t="s">
        <v>10880</v>
      </c>
      <c r="E2075" s="2" t="s">
        <v>10881</v>
      </c>
      <c r="F2075" s="1" t="s">
        <v>10882</v>
      </c>
      <c r="G2075" s="3">
        <f>9.871*L2075</f>
        <v>118.452</v>
      </c>
      <c r="H2075" s="4">
        <v>41569</v>
      </c>
      <c r="I2075" s="3" t="s">
        <v>10885</v>
      </c>
      <c r="J2075" s="3" t="s">
        <v>10887</v>
      </c>
      <c r="K2075" s="3" t="s">
        <v>10888</v>
      </c>
      <c r="L2075" s="3">
        <v>12</v>
      </c>
      <c r="M2075" s="5" t="s">
        <v>10894</v>
      </c>
      <c r="N2075" s="5" t="s">
        <v>4761</v>
      </c>
      <c r="O2075" s="85" t="s">
        <v>10894</v>
      </c>
    </row>
    <row r="2076" spans="1:15" s="28" customFormat="1">
      <c r="A2076" s="2" t="s">
        <v>10879</v>
      </c>
      <c r="B2076" s="29" t="s">
        <v>10883</v>
      </c>
      <c r="C2076" s="1"/>
      <c r="D2076" s="2" t="s">
        <v>10880</v>
      </c>
      <c r="E2076" s="2" t="s">
        <v>10881</v>
      </c>
      <c r="F2076" s="1" t="s">
        <v>10889</v>
      </c>
      <c r="G2076" s="3">
        <f>9.871*L2076</f>
        <v>128.32300000000001</v>
      </c>
      <c r="H2076" s="4">
        <v>41569</v>
      </c>
      <c r="I2076" s="3" t="s">
        <v>10885</v>
      </c>
      <c r="J2076" s="3" t="s">
        <v>10892</v>
      </c>
      <c r="K2076" s="3" t="s">
        <v>10888</v>
      </c>
      <c r="L2076" s="3">
        <v>13</v>
      </c>
      <c r="M2076" s="5" t="s">
        <v>10894</v>
      </c>
      <c r="N2076" s="5" t="s">
        <v>4757</v>
      </c>
      <c r="O2076" s="85" t="s">
        <v>11721</v>
      </c>
    </row>
    <row r="2077" spans="1:15" s="28" customFormat="1">
      <c r="A2077" s="2" t="s">
        <v>10879</v>
      </c>
      <c r="B2077" s="29" t="s">
        <v>10883</v>
      </c>
      <c r="C2077" s="1"/>
      <c r="D2077" s="2" t="s">
        <v>10880</v>
      </c>
      <c r="E2077" s="2" t="s">
        <v>10881</v>
      </c>
      <c r="F2077" s="1" t="s">
        <v>10890</v>
      </c>
      <c r="G2077" s="3">
        <f>9.871*L2077</f>
        <v>118.452</v>
      </c>
      <c r="H2077" s="4">
        <v>41569</v>
      </c>
      <c r="I2077" s="3" t="s">
        <v>10885</v>
      </c>
      <c r="J2077" s="3" t="s">
        <v>10893</v>
      </c>
      <c r="K2077" s="3" t="s">
        <v>10888</v>
      </c>
      <c r="L2077" s="3">
        <v>12</v>
      </c>
      <c r="M2077" s="5" t="s">
        <v>10895</v>
      </c>
      <c r="N2077" s="5" t="s">
        <v>4761</v>
      </c>
      <c r="O2077" s="85" t="s">
        <v>11722</v>
      </c>
    </row>
    <row r="2078" spans="1:15" s="28" customFormat="1">
      <c r="A2078" s="2" t="s">
        <v>10879</v>
      </c>
      <c r="B2078" s="29" t="s">
        <v>10883</v>
      </c>
      <c r="C2078" s="1"/>
      <c r="D2078" s="2" t="s">
        <v>10880</v>
      </c>
      <c r="E2078" s="2" t="s">
        <v>10881</v>
      </c>
      <c r="F2078" s="1" t="s">
        <v>10891</v>
      </c>
      <c r="G2078" s="3">
        <f>9.871*L2078</f>
        <v>128.32300000000001</v>
      </c>
      <c r="H2078" s="4">
        <v>41569</v>
      </c>
      <c r="I2078" s="3" t="s">
        <v>1089</v>
      </c>
      <c r="J2078" s="3" t="s">
        <v>10943</v>
      </c>
      <c r="K2078" s="3" t="s">
        <v>268</v>
      </c>
      <c r="L2078" s="3">
        <v>13</v>
      </c>
      <c r="M2078" s="5" t="s">
        <v>10895</v>
      </c>
      <c r="N2078" s="5" t="s">
        <v>4757</v>
      </c>
      <c r="O2078" s="85" t="s">
        <v>10895</v>
      </c>
    </row>
    <row r="2079" spans="1:15" s="28" customFormat="1">
      <c r="A2079" s="2" t="s">
        <v>10896</v>
      </c>
      <c r="B2079" s="29"/>
      <c r="C2079" s="1"/>
      <c r="D2079" s="2" t="s">
        <v>10899</v>
      </c>
      <c r="E2079" s="2" t="s">
        <v>10897</v>
      </c>
      <c r="F2079" s="1" t="s">
        <v>10898</v>
      </c>
      <c r="G2079" s="3">
        <f>17.498*L2079</f>
        <v>174.98000000000002</v>
      </c>
      <c r="H2079" s="4">
        <v>41570</v>
      </c>
      <c r="I2079" s="3" t="s">
        <v>5655</v>
      </c>
      <c r="J2079" s="3" t="s">
        <v>12019</v>
      </c>
      <c r="K2079" s="3" t="s">
        <v>10901</v>
      </c>
      <c r="L2079" s="3">
        <v>10</v>
      </c>
      <c r="M2079" s="5" t="s">
        <v>10924</v>
      </c>
      <c r="N2079" s="5" t="s">
        <v>4695</v>
      </c>
      <c r="O2079" s="83" t="s">
        <v>10928</v>
      </c>
    </row>
    <row r="2080" spans="1:15" s="28" customFormat="1">
      <c r="A2080" s="2" t="s">
        <v>10902</v>
      </c>
      <c r="B2080" s="1" t="s">
        <v>10905</v>
      </c>
      <c r="C2080" s="1"/>
      <c r="D2080" s="2" t="s">
        <v>10903</v>
      </c>
      <c r="E2080" s="2" t="s">
        <v>10897</v>
      </c>
      <c r="F2080" s="1" t="s">
        <v>10904</v>
      </c>
      <c r="G2080" s="3">
        <f>14.924*L2080</f>
        <v>179.08799999999999</v>
      </c>
      <c r="H2080" s="4">
        <v>41570</v>
      </c>
      <c r="I2080" s="3" t="s">
        <v>3701</v>
      </c>
      <c r="J2080" s="3" t="s">
        <v>10909</v>
      </c>
      <c r="K2080" s="3" t="s">
        <v>10901</v>
      </c>
      <c r="L2080" s="3">
        <v>12</v>
      </c>
      <c r="M2080" s="5" t="s">
        <v>10911</v>
      </c>
      <c r="N2080" s="5" t="s">
        <v>4761</v>
      </c>
      <c r="O2080" s="85" t="s">
        <v>10911</v>
      </c>
    </row>
    <row r="2081" spans="1:15" s="28" customFormat="1">
      <c r="A2081" s="2" t="s">
        <v>10902</v>
      </c>
      <c r="B2081" s="1" t="s">
        <v>10914</v>
      </c>
      <c r="C2081" s="1"/>
      <c r="D2081" s="2" t="s">
        <v>10903</v>
      </c>
      <c r="E2081" s="2" t="s">
        <v>10897</v>
      </c>
      <c r="F2081" s="1" t="s">
        <v>10907</v>
      </c>
      <c r="G2081" s="3">
        <f>14.924*L2081</f>
        <v>149.24</v>
      </c>
      <c r="H2081" s="4">
        <v>41570</v>
      </c>
      <c r="I2081" s="3" t="s">
        <v>10913</v>
      </c>
      <c r="J2081" s="3" t="s">
        <v>10910</v>
      </c>
      <c r="K2081" s="3" t="s">
        <v>10901</v>
      </c>
      <c r="L2081" s="3">
        <v>10</v>
      </c>
      <c r="M2081" s="5" t="s">
        <v>10912</v>
      </c>
      <c r="N2081" s="5" t="s">
        <v>5635</v>
      </c>
      <c r="O2081" s="83" t="s">
        <v>11521</v>
      </c>
    </row>
    <row r="2082" spans="1:15" s="28" customFormat="1">
      <c r="A2082" s="2" t="s">
        <v>10929</v>
      </c>
      <c r="B2082" s="1" t="s">
        <v>10826</v>
      </c>
      <c r="C2082" s="1"/>
      <c r="D2082" s="2" t="s">
        <v>10930</v>
      </c>
      <c r="E2082" s="2" t="s">
        <v>10931</v>
      </c>
      <c r="F2082" s="1" t="s">
        <v>10936</v>
      </c>
      <c r="G2082" s="3">
        <f>9.871*L2082</f>
        <v>128.32300000000001</v>
      </c>
      <c r="H2082" s="4">
        <v>41572</v>
      </c>
      <c r="I2082" s="3" t="s">
        <v>1089</v>
      </c>
      <c r="J2082" s="3" t="s">
        <v>11799</v>
      </c>
      <c r="K2082" s="3" t="s">
        <v>10935</v>
      </c>
      <c r="L2082" s="3">
        <v>13</v>
      </c>
      <c r="M2082" s="5" t="s">
        <v>10937</v>
      </c>
      <c r="N2082" s="5" t="s">
        <v>4757</v>
      </c>
      <c r="O2082" s="85" t="s">
        <v>11724</v>
      </c>
    </row>
    <row r="2083" spans="1:15">
      <c r="A2083" s="2" t="s">
        <v>10938</v>
      </c>
      <c r="B2083" s="1" t="s">
        <v>10800</v>
      </c>
      <c r="C2083" s="1"/>
      <c r="D2083" s="2" t="s">
        <v>10939</v>
      </c>
      <c r="E2083" s="2" t="s">
        <v>10940</v>
      </c>
      <c r="F2083" s="1" t="s">
        <v>10947</v>
      </c>
      <c r="G2083" s="3">
        <f>9.871*L2083</f>
        <v>29.613</v>
      </c>
      <c r="H2083" s="4">
        <v>41572</v>
      </c>
      <c r="I2083" s="3" t="s">
        <v>1816</v>
      </c>
      <c r="J2083" s="3" t="s">
        <v>10944</v>
      </c>
      <c r="K2083" s="3" t="s">
        <v>4743</v>
      </c>
      <c r="L2083" s="3">
        <v>3</v>
      </c>
      <c r="M2083" s="5" t="s">
        <v>10950</v>
      </c>
      <c r="N2083" s="5" t="s">
        <v>1746</v>
      </c>
      <c r="O2083" s="85" t="s">
        <v>11725</v>
      </c>
    </row>
    <row r="2084" spans="1:15" s="28" customFormat="1">
      <c r="A2084" s="2" t="s">
        <v>10938</v>
      </c>
      <c r="B2084" s="1" t="s">
        <v>10800</v>
      </c>
      <c r="C2084" s="1"/>
      <c r="D2084" s="2" t="s">
        <v>10939</v>
      </c>
      <c r="E2084" s="2" t="s">
        <v>10940</v>
      </c>
      <c r="F2084" s="1" t="s">
        <v>10941</v>
      </c>
      <c r="G2084" s="3">
        <f>9.871*L2084</f>
        <v>69.097000000000008</v>
      </c>
      <c r="H2084" s="4">
        <v>41572</v>
      </c>
      <c r="I2084" s="3" t="s">
        <v>1816</v>
      </c>
      <c r="J2084" s="3" t="s">
        <v>10945</v>
      </c>
      <c r="K2084" s="3" t="s">
        <v>4743</v>
      </c>
      <c r="L2084" s="3">
        <v>7</v>
      </c>
      <c r="M2084" s="5" t="s">
        <v>10946</v>
      </c>
      <c r="N2084" s="5" t="s">
        <v>2089</v>
      </c>
      <c r="O2084" s="83" t="s">
        <v>11826</v>
      </c>
    </row>
    <row r="2085" spans="1:15" s="28" customFormat="1">
      <c r="A2085" s="2" t="s">
        <v>10938</v>
      </c>
      <c r="B2085" s="1" t="s">
        <v>11621</v>
      </c>
      <c r="C2085" s="1"/>
      <c r="D2085" s="2" t="s">
        <v>10939</v>
      </c>
      <c r="E2085" s="2" t="s">
        <v>10940</v>
      </c>
      <c r="F2085" s="1" t="s">
        <v>10942</v>
      </c>
      <c r="G2085" s="3">
        <f>9.871*L2085</f>
        <v>78.968000000000004</v>
      </c>
      <c r="H2085" s="4">
        <v>41572</v>
      </c>
      <c r="I2085" s="3" t="s">
        <v>1230</v>
      </c>
      <c r="J2085" s="3" t="s">
        <v>11619</v>
      </c>
      <c r="K2085" s="3" t="s">
        <v>4743</v>
      </c>
      <c r="L2085" s="3">
        <v>8</v>
      </c>
      <c r="M2085" s="5" t="s">
        <v>10946</v>
      </c>
      <c r="N2085" s="5" t="s">
        <v>5117</v>
      </c>
      <c r="O2085" s="83" t="s">
        <v>10946</v>
      </c>
    </row>
    <row r="2086" spans="1:15" s="28" customFormat="1">
      <c r="A2086" s="1" t="s">
        <v>11104</v>
      </c>
      <c r="B2086" s="29"/>
      <c r="C2086" s="1"/>
      <c r="D2086" s="2" t="s">
        <v>11105</v>
      </c>
      <c r="E2086" s="2" t="s">
        <v>11106</v>
      </c>
      <c r="F2086" s="1" t="s">
        <v>11108</v>
      </c>
      <c r="G2086" s="3">
        <f>18.708*L2086</f>
        <v>187.07999999999998</v>
      </c>
      <c r="H2086" s="4">
        <v>41578</v>
      </c>
      <c r="I2086" s="3" t="s">
        <v>10591</v>
      </c>
      <c r="J2086" s="3" t="s">
        <v>11110</v>
      </c>
      <c r="K2086" s="3" t="s">
        <v>11109</v>
      </c>
      <c r="L2086" s="3">
        <v>10</v>
      </c>
      <c r="M2086" s="5" t="s">
        <v>11113</v>
      </c>
      <c r="N2086" s="5" t="s">
        <v>11115</v>
      </c>
      <c r="O2086" s="83" t="s">
        <v>11496</v>
      </c>
    </row>
    <row r="2087" spans="1:15">
      <c r="A2087" s="1" t="s">
        <v>11104</v>
      </c>
      <c r="B2087" s="29"/>
      <c r="C2087" s="1"/>
      <c r="D2087" s="2" t="s">
        <v>11105</v>
      </c>
      <c r="E2087" s="2" t="s">
        <v>11106</v>
      </c>
      <c r="F2087" s="1" t="s">
        <v>11111</v>
      </c>
      <c r="G2087" s="3">
        <f>18.708*L2087</f>
        <v>187.07999999999998</v>
      </c>
      <c r="H2087" s="4">
        <v>41578</v>
      </c>
      <c r="I2087" s="3" t="s">
        <v>7654</v>
      </c>
      <c r="J2087" s="3" t="s">
        <v>11112</v>
      </c>
      <c r="K2087" s="3" t="s">
        <v>11109</v>
      </c>
      <c r="L2087" s="3">
        <v>10</v>
      </c>
      <c r="M2087" s="5" t="s">
        <v>11114</v>
      </c>
      <c r="N2087" s="5" t="s">
        <v>11116</v>
      </c>
      <c r="O2087" s="83" t="s">
        <v>11497</v>
      </c>
    </row>
    <row r="2088" spans="1:15" s="28" customFormat="1">
      <c r="A2088" s="1" t="s">
        <v>11104</v>
      </c>
      <c r="B2088" s="29"/>
      <c r="C2088" s="1"/>
      <c r="D2088" s="2" t="s">
        <v>11105</v>
      </c>
      <c r="E2088" s="2" t="s">
        <v>11106</v>
      </c>
      <c r="F2088" s="1" t="s">
        <v>11117</v>
      </c>
      <c r="G2088" s="3">
        <f>18.708*L2088</f>
        <v>187.07999999999998</v>
      </c>
      <c r="H2088" s="4">
        <v>41578</v>
      </c>
      <c r="I2088" s="3" t="s">
        <v>7654</v>
      </c>
      <c r="J2088" s="3" t="s">
        <v>11119</v>
      </c>
      <c r="K2088" s="3" t="s">
        <v>11109</v>
      </c>
      <c r="L2088" s="3">
        <v>10</v>
      </c>
      <c r="M2088" s="5" t="s">
        <v>11121</v>
      </c>
      <c r="N2088" s="5" t="s">
        <v>4695</v>
      </c>
      <c r="O2088" s="83" t="s">
        <v>11498</v>
      </c>
    </row>
    <row r="2089" spans="1:15">
      <c r="A2089" s="1" t="s">
        <v>11104</v>
      </c>
      <c r="B2089" s="29"/>
      <c r="C2089" s="1"/>
      <c r="D2089" s="2" t="s">
        <v>11105</v>
      </c>
      <c r="E2089" s="2" t="s">
        <v>11106</v>
      </c>
      <c r="F2089" s="1" t="s">
        <v>11118</v>
      </c>
      <c r="G2089" s="3">
        <f>18.708*L2089</f>
        <v>187.07999999999998</v>
      </c>
      <c r="H2089" s="4">
        <v>41578</v>
      </c>
      <c r="I2089" s="3" t="s">
        <v>7654</v>
      </c>
      <c r="J2089" s="3" t="s">
        <v>11120</v>
      </c>
      <c r="K2089" s="3" t="s">
        <v>11109</v>
      </c>
      <c r="L2089" s="3">
        <v>10</v>
      </c>
      <c r="M2089" s="5" t="s">
        <v>11121</v>
      </c>
      <c r="N2089" s="5" t="s">
        <v>2474</v>
      </c>
      <c r="O2089" s="83" t="s">
        <v>11499</v>
      </c>
    </row>
    <row r="2090" spans="1:15" s="28" customFormat="1">
      <c r="A2090" s="1" t="s">
        <v>11122</v>
      </c>
      <c r="B2090" s="29"/>
      <c r="C2090" s="1"/>
      <c r="D2090" s="2" t="s">
        <v>11123</v>
      </c>
      <c r="E2090" s="2" t="s">
        <v>11106</v>
      </c>
      <c r="F2090" s="1" t="s">
        <v>11124</v>
      </c>
      <c r="G2090" s="3">
        <f t="shared" ref="G2090:G2095" si="74">17.498*L2090</f>
        <v>192.47800000000001</v>
      </c>
      <c r="H2090" s="4">
        <v>41578</v>
      </c>
      <c r="I2090" s="3" t="s">
        <v>793</v>
      </c>
      <c r="J2090" s="3" t="s">
        <v>11125</v>
      </c>
      <c r="K2090" s="3" t="s">
        <v>11109</v>
      </c>
      <c r="L2090" s="3">
        <v>11</v>
      </c>
      <c r="M2090" s="5" t="s">
        <v>11126</v>
      </c>
      <c r="N2090" s="5" t="s">
        <v>5024</v>
      </c>
      <c r="O2090" s="83" t="s">
        <v>11500</v>
      </c>
    </row>
    <row r="2091" spans="1:15">
      <c r="A2091" s="1" t="s">
        <v>11122</v>
      </c>
      <c r="B2091" s="29"/>
      <c r="C2091" s="1"/>
      <c r="D2091" s="2" t="s">
        <v>11123</v>
      </c>
      <c r="E2091" s="2" t="s">
        <v>11106</v>
      </c>
      <c r="F2091" s="1" t="s">
        <v>11127</v>
      </c>
      <c r="G2091" s="3">
        <f t="shared" si="74"/>
        <v>174.98000000000002</v>
      </c>
      <c r="H2091" s="4">
        <v>41578</v>
      </c>
      <c r="I2091" s="3" t="s">
        <v>793</v>
      </c>
      <c r="J2091" s="3" t="s">
        <v>11128</v>
      </c>
      <c r="K2091" s="3" t="s">
        <v>11109</v>
      </c>
      <c r="L2091" s="3">
        <v>10</v>
      </c>
      <c r="M2091" s="5" t="s">
        <v>11129</v>
      </c>
      <c r="N2091" s="5" t="s">
        <v>4695</v>
      </c>
      <c r="O2091" s="83" t="s">
        <v>11501</v>
      </c>
    </row>
    <row r="2092" spans="1:15">
      <c r="A2092" s="1" t="s">
        <v>11122</v>
      </c>
      <c r="B2092" s="29"/>
      <c r="C2092" s="1"/>
      <c r="D2092" s="2" t="s">
        <v>11123</v>
      </c>
      <c r="E2092" s="2" t="s">
        <v>11106</v>
      </c>
      <c r="F2092" s="1" t="s">
        <v>11130</v>
      </c>
      <c r="G2092" s="3">
        <f t="shared" si="74"/>
        <v>209.976</v>
      </c>
      <c r="H2092" s="4">
        <v>41578</v>
      </c>
      <c r="I2092" s="3" t="s">
        <v>793</v>
      </c>
      <c r="J2092" s="3" t="s">
        <v>11132</v>
      </c>
      <c r="K2092" s="3" t="s">
        <v>11109</v>
      </c>
      <c r="L2092" s="3">
        <v>12</v>
      </c>
      <c r="M2092" s="5" t="s">
        <v>11134</v>
      </c>
      <c r="N2092" s="5" t="s">
        <v>4761</v>
      </c>
      <c r="O2092" s="83" t="s">
        <v>11502</v>
      </c>
    </row>
    <row r="2093" spans="1:15" s="28" customFormat="1">
      <c r="A2093" s="1" t="s">
        <v>11122</v>
      </c>
      <c r="B2093" s="29"/>
      <c r="C2093" s="1"/>
      <c r="D2093" s="2" t="s">
        <v>11123</v>
      </c>
      <c r="E2093" s="2" t="s">
        <v>11106</v>
      </c>
      <c r="F2093" s="1" t="s">
        <v>11131</v>
      </c>
      <c r="G2093" s="3">
        <f t="shared" si="74"/>
        <v>227.47400000000002</v>
      </c>
      <c r="H2093" s="4">
        <v>41578</v>
      </c>
      <c r="I2093" s="3" t="s">
        <v>793</v>
      </c>
      <c r="J2093" s="3" t="s">
        <v>11133</v>
      </c>
      <c r="K2093" s="3" t="s">
        <v>11109</v>
      </c>
      <c r="L2093" s="3">
        <v>13</v>
      </c>
      <c r="M2093" s="5" t="s">
        <v>11134</v>
      </c>
      <c r="N2093" s="5" t="s">
        <v>4757</v>
      </c>
      <c r="O2093" s="83" t="s">
        <v>11503</v>
      </c>
    </row>
    <row r="2094" spans="1:15" s="28" customFormat="1">
      <c r="A2094" s="1" t="s">
        <v>11122</v>
      </c>
      <c r="B2094" s="29"/>
      <c r="C2094" s="1"/>
      <c r="D2094" s="2" t="s">
        <v>11123</v>
      </c>
      <c r="E2094" s="2" t="s">
        <v>11106</v>
      </c>
      <c r="F2094" s="1" t="s">
        <v>11135</v>
      </c>
      <c r="G2094" s="3">
        <f t="shared" si="74"/>
        <v>34.996000000000002</v>
      </c>
      <c r="H2094" s="4">
        <v>41578</v>
      </c>
      <c r="I2094" s="3" t="s">
        <v>793</v>
      </c>
      <c r="J2094" s="3" t="s">
        <v>11136</v>
      </c>
      <c r="K2094" s="3" t="s">
        <v>11109</v>
      </c>
      <c r="L2094" s="3">
        <v>2</v>
      </c>
      <c r="M2094" s="5" t="s">
        <v>11137</v>
      </c>
      <c r="N2094" s="5" t="s">
        <v>3594</v>
      </c>
      <c r="O2094" s="83" t="s">
        <v>11504</v>
      </c>
    </row>
    <row r="2095" spans="1:15">
      <c r="A2095" s="1" t="s">
        <v>11122</v>
      </c>
      <c r="B2095" s="29"/>
      <c r="C2095" s="1"/>
      <c r="D2095" s="2" t="s">
        <v>11123</v>
      </c>
      <c r="E2095" s="2" t="s">
        <v>11106</v>
      </c>
      <c r="F2095" s="1" t="s">
        <v>11138</v>
      </c>
      <c r="G2095" s="3">
        <f t="shared" si="74"/>
        <v>87.490000000000009</v>
      </c>
      <c r="H2095" s="4">
        <v>41578</v>
      </c>
      <c r="I2095" s="3" t="s">
        <v>373</v>
      </c>
      <c r="J2095" s="3" t="s">
        <v>11953</v>
      </c>
      <c r="K2095" s="3" t="s">
        <v>11109</v>
      </c>
      <c r="L2095" s="3">
        <v>5</v>
      </c>
      <c r="M2095" s="5" t="s">
        <v>11139</v>
      </c>
      <c r="N2095" s="5" t="s">
        <v>1955</v>
      </c>
      <c r="O2095" s="83" t="s">
        <v>11505</v>
      </c>
    </row>
    <row r="2096" spans="1:15">
      <c r="A2096" s="1" t="s">
        <v>7652</v>
      </c>
      <c r="B2096" s="29"/>
      <c r="C2096" s="1"/>
      <c r="D2096" s="2" t="s">
        <v>11140</v>
      </c>
      <c r="E2096" s="2" t="s">
        <v>7955</v>
      </c>
      <c r="F2096" s="1" t="s">
        <v>11141</v>
      </c>
      <c r="G2096" s="3">
        <f t="shared" ref="G2096:G2106" si="75">29.101*L2096</f>
        <v>174.60599999999999</v>
      </c>
      <c r="H2096" s="4">
        <v>41578</v>
      </c>
      <c r="I2096" s="3" t="s">
        <v>11142</v>
      </c>
      <c r="J2096" s="3" t="s">
        <v>11144</v>
      </c>
      <c r="K2096" s="3" t="s">
        <v>257</v>
      </c>
      <c r="L2096" s="3">
        <v>6</v>
      </c>
      <c r="M2096" s="5" t="s">
        <v>11145</v>
      </c>
      <c r="N2096" s="5" t="s">
        <v>5570</v>
      </c>
      <c r="O2096" s="83" t="s">
        <v>11506</v>
      </c>
    </row>
    <row r="2097" spans="1:15" s="28" customFormat="1">
      <c r="A2097" s="1" t="s">
        <v>7652</v>
      </c>
      <c r="B2097" s="29"/>
      <c r="C2097" s="1"/>
      <c r="D2097" s="2" t="s">
        <v>11140</v>
      </c>
      <c r="E2097" s="2" t="s">
        <v>7955</v>
      </c>
      <c r="F2097" s="1" t="s">
        <v>11146</v>
      </c>
      <c r="G2097" s="3">
        <f t="shared" si="75"/>
        <v>174.60599999999999</v>
      </c>
      <c r="H2097" s="4">
        <v>41578</v>
      </c>
      <c r="I2097" s="3" t="s">
        <v>11142</v>
      </c>
      <c r="J2097" s="3" t="s">
        <v>11150</v>
      </c>
      <c r="K2097" s="3" t="s">
        <v>257</v>
      </c>
      <c r="L2097" s="3">
        <v>6</v>
      </c>
      <c r="M2097" s="5" t="s">
        <v>11155</v>
      </c>
      <c r="N2097" s="5" t="s">
        <v>4745</v>
      </c>
      <c r="O2097" s="83" t="s">
        <v>11507</v>
      </c>
    </row>
    <row r="2098" spans="1:15" s="28" customFormat="1">
      <c r="A2098" s="1" t="s">
        <v>7652</v>
      </c>
      <c r="B2098" s="29"/>
      <c r="C2098" s="1"/>
      <c r="D2098" s="2" t="s">
        <v>11140</v>
      </c>
      <c r="E2098" s="2" t="s">
        <v>7955</v>
      </c>
      <c r="F2098" s="1" t="s">
        <v>11147</v>
      </c>
      <c r="G2098" s="3">
        <f t="shared" si="75"/>
        <v>174.60599999999999</v>
      </c>
      <c r="H2098" s="4">
        <v>41578</v>
      </c>
      <c r="I2098" s="3" t="s">
        <v>11142</v>
      </c>
      <c r="J2098" s="3" t="s">
        <v>11151</v>
      </c>
      <c r="K2098" s="3" t="s">
        <v>257</v>
      </c>
      <c r="L2098" s="3">
        <v>6</v>
      </c>
      <c r="M2098" s="5" t="s">
        <v>11154</v>
      </c>
      <c r="N2098" s="5" t="s">
        <v>2625</v>
      </c>
      <c r="O2098" s="83" t="s">
        <v>11508</v>
      </c>
    </row>
    <row r="2099" spans="1:15" s="28" customFormat="1">
      <c r="A2099" s="1" t="s">
        <v>7652</v>
      </c>
      <c r="B2099" s="29"/>
      <c r="C2099" s="1"/>
      <c r="D2099" s="2" t="s">
        <v>11140</v>
      </c>
      <c r="E2099" s="2" t="s">
        <v>7955</v>
      </c>
      <c r="F2099" s="1" t="s">
        <v>11148</v>
      </c>
      <c r="G2099" s="3">
        <f t="shared" si="75"/>
        <v>174.60599999999999</v>
      </c>
      <c r="H2099" s="4">
        <v>41578</v>
      </c>
      <c r="I2099" s="3" t="s">
        <v>11142</v>
      </c>
      <c r="J2099" s="3" t="s">
        <v>11152</v>
      </c>
      <c r="K2099" s="3" t="s">
        <v>257</v>
      </c>
      <c r="L2099" s="3">
        <v>6</v>
      </c>
      <c r="M2099" s="5" t="s">
        <v>11154</v>
      </c>
      <c r="N2099" s="5" t="s">
        <v>1992</v>
      </c>
      <c r="O2099" s="83" t="s">
        <v>11509</v>
      </c>
    </row>
    <row r="2100" spans="1:15" s="28" customFormat="1">
      <c r="A2100" s="1" t="s">
        <v>7652</v>
      </c>
      <c r="B2100" s="29"/>
      <c r="C2100" s="1"/>
      <c r="D2100" s="2" t="s">
        <v>11140</v>
      </c>
      <c r="E2100" s="2" t="s">
        <v>7955</v>
      </c>
      <c r="F2100" s="1" t="s">
        <v>11149</v>
      </c>
      <c r="G2100" s="3">
        <f t="shared" si="75"/>
        <v>203.70699999999999</v>
      </c>
      <c r="H2100" s="4">
        <v>41578</v>
      </c>
      <c r="I2100" s="3" t="s">
        <v>11142</v>
      </c>
      <c r="J2100" s="3" t="s">
        <v>11153</v>
      </c>
      <c r="K2100" s="3" t="s">
        <v>257</v>
      </c>
      <c r="L2100" s="3">
        <v>7</v>
      </c>
      <c r="M2100" s="5" t="s">
        <v>11154</v>
      </c>
      <c r="N2100" s="5" t="s">
        <v>1995</v>
      </c>
      <c r="O2100" s="83" t="s">
        <v>11510</v>
      </c>
    </row>
    <row r="2101" spans="1:15" s="28" customFormat="1">
      <c r="A2101" s="1" t="s">
        <v>7652</v>
      </c>
      <c r="B2101" s="29"/>
      <c r="C2101" s="1"/>
      <c r="D2101" s="2" t="s">
        <v>11140</v>
      </c>
      <c r="E2101" s="2" t="s">
        <v>7955</v>
      </c>
      <c r="F2101" s="1" t="s">
        <v>11156</v>
      </c>
      <c r="G2101" s="3">
        <f t="shared" si="75"/>
        <v>174.60599999999999</v>
      </c>
      <c r="H2101" s="4">
        <v>41578</v>
      </c>
      <c r="I2101" s="3" t="s">
        <v>11142</v>
      </c>
      <c r="J2101" s="3" t="s">
        <v>11160</v>
      </c>
      <c r="K2101" s="3" t="s">
        <v>257</v>
      </c>
      <c r="L2101" s="3">
        <v>6</v>
      </c>
      <c r="M2101" s="5" t="s">
        <v>11165</v>
      </c>
      <c r="N2101" s="5" t="s">
        <v>4745</v>
      </c>
      <c r="O2101" s="83" t="s">
        <v>11511</v>
      </c>
    </row>
    <row r="2102" spans="1:15">
      <c r="A2102" s="1" t="s">
        <v>7652</v>
      </c>
      <c r="B2102" s="29"/>
      <c r="C2102" s="1"/>
      <c r="D2102" s="2" t="s">
        <v>11140</v>
      </c>
      <c r="E2102" s="2" t="s">
        <v>7955</v>
      </c>
      <c r="F2102" s="1" t="s">
        <v>11157</v>
      </c>
      <c r="G2102" s="3">
        <f t="shared" si="75"/>
        <v>174.60599999999999</v>
      </c>
      <c r="H2102" s="4">
        <v>41578</v>
      </c>
      <c r="I2102" s="3" t="s">
        <v>11142</v>
      </c>
      <c r="J2102" s="3" t="s">
        <v>11161</v>
      </c>
      <c r="K2102" s="3" t="s">
        <v>257</v>
      </c>
      <c r="L2102" s="3">
        <v>6</v>
      </c>
      <c r="M2102" s="5" t="s">
        <v>11164</v>
      </c>
      <c r="N2102" s="5" t="s">
        <v>2625</v>
      </c>
      <c r="O2102" s="83" t="s">
        <v>11512</v>
      </c>
    </row>
    <row r="2103" spans="1:15" s="28" customFormat="1">
      <c r="A2103" s="1" t="s">
        <v>7652</v>
      </c>
      <c r="B2103" s="29"/>
      <c r="C2103" s="1"/>
      <c r="D2103" s="2" t="s">
        <v>11140</v>
      </c>
      <c r="E2103" s="2" t="s">
        <v>7955</v>
      </c>
      <c r="F2103" s="1" t="s">
        <v>11158</v>
      </c>
      <c r="G2103" s="3">
        <f t="shared" si="75"/>
        <v>174.60599999999999</v>
      </c>
      <c r="H2103" s="4">
        <v>41578</v>
      </c>
      <c r="I2103" s="3" t="s">
        <v>11142</v>
      </c>
      <c r="J2103" s="3" t="s">
        <v>11162</v>
      </c>
      <c r="K2103" s="3" t="s">
        <v>257</v>
      </c>
      <c r="L2103" s="3">
        <v>6</v>
      </c>
      <c r="M2103" s="5" t="s">
        <v>11164</v>
      </c>
      <c r="N2103" s="5" t="s">
        <v>1992</v>
      </c>
      <c r="O2103" s="83" t="s">
        <v>11513</v>
      </c>
    </row>
    <row r="2104" spans="1:15">
      <c r="A2104" s="1" t="s">
        <v>7652</v>
      </c>
      <c r="B2104" s="29"/>
      <c r="C2104" s="1"/>
      <c r="D2104" s="2" t="s">
        <v>11140</v>
      </c>
      <c r="E2104" s="2" t="s">
        <v>7955</v>
      </c>
      <c r="F2104" s="1" t="s">
        <v>11159</v>
      </c>
      <c r="G2104" s="3">
        <f t="shared" si="75"/>
        <v>203.70699999999999</v>
      </c>
      <c r="H2104" s="4">
        <v>41578</v>
      </c>
      <c r="I2104" s="3" t="s">
        <v>11142</v>
      </c>
      <c r="J2104" s="3" t="s">
        <v>11163</v>
      </c>
      <c r="K2104" s="3" t="s">
        <v>257</v>
      </c>
      <c r="L2104" s="3">
        <v>7</v>
      </c>
      <c r="M2104" s="5" t="s">
        <v>11164</v>
      </c>
      <c r="N2104" s="5" t="s">
        <v>1995</v>
      </c>
      <c r="O2104" s="83" t="s">
        <v>11514</v>
      </c>
    </row>
    <row r="2105" spans="1:15" s="28" customFormat="1">
      <c r="A2105" s="1" t="s">
        <v>7652</v>
      </c>
      <c r="B2105" s="29"/>
      <c r="C2105" s="1"/>
      <c r="D2105" s="2" t="s">
        <v>11140</v>
      </c>
      <c r="E2105" s="2" t="s">
        <v>7955</v>
      </c>
      <c r="F2105" s="1" t="s">
        <v>11166</v>
      </c>
      <c r="G2105" s="3">
        <f t="shared" si="75"/>
        <v>174.60599999999999</v>
      </c>
      <c r="H2105" s="4">
        <v>41578</v>
      </c>
      <c r="I2105" s="3" t="s">
        <v>11142</v>
      </c>
      <c r="J2105" s="3" t="s">
        <v>11168</v>
      </c>
      <c r="K2105" s="3" t="s">
        <v>257</v>
      </c>
      <c r="L2105" s="3">
        <v>6</v>
      </c>
      <c r="M2105" s="5" t="s">
        <v>11171</v>
      </c>
      <c r="N2105" s="5" t="s">
        <v>4745</v>
      </c>
      <c r="O2105" s="83" t="s">
        <v>11515</v>
      </c>
    </row>
    <row r="2106" spans="1:15" s="28" customFormat="1">
      <c r="A2106" s="1" t="s">
        <v>7652</v>
      </c>
      <c r="B2106" s="29"/>
      <c r="C2106" s="1"/>
      <c r="D2106" s="2" t="s">
        <v>11140</v>
      </c>
      <c r="E2106" s="2" t="s">
        <v>7955</v>
      </c>
      <c r="F2106" s="1" t="s">
        <v>11167</v>
      </c>
      <c r="G2106" s="3">
        <f t="shared" si="75"/>
        <v>203.70699999999999</v>
      </c>
      <c r="H2106" s="4">
        <v>41578</v>
      </c>
      <c r="I2106" s="3" t="s">
        <v>11142</v>
      </c>
      <c r="J2106" s="3" t="s">
        <v>11169</v>
      </c>
      <c r="K2106" s="3" t="s">
        <v>257</v>
      </c>
      <c r="L2106" s="3">
        <v>7</v>
      </c>
      <c r="M2106" s="5" t="s">
        <v>11170</v>
      </c>
      <c r="N2106" s="5" t="s">
        <v>10993</v>
      </c>
      <c r="O2106" s="83" t="s">
        <v>11516</v>
      </c>
    </row>
    <row r="2107" spans="1:15" s="28" customFormat="1">
      <c r="A2107" s="1" t="s">
        <v>11172</v>
      </c>
      <c r="B2107" s="29"/>
      <c r="C2107" s="1"/>
      <c r="D2107" s="2" t="s">
        <v>11173</v>
      </c>
      <c r="E2107" s="2" t="s">
        <v>7955</v>
      </c>
      <c r="F2107" s="1" t="s">
        <v>11174</v>
      </c>
      <c r="G2107" s="3">
        <f>18.708*L2107</f>
        <v>37.415999999999997</v>
      </c>
      <c r="H2107" s="4">
        <v>41578</v>
      </c>
      <c r="I2107" s="3" t="s">
        <v>7654</v>
      </c>
      <c r="J2107" s="3" t="s">
        <v>11175</v>
      </c>
      <c r="K2107" s="3" t="s">
        <v>257</v>
      </c>
      <c r="L2107" s="3">
        <v>2</v>
      </c>
      <c r="M2107" s="5" t="s">
        <v>10593</v>
      </c>
      <c r="N2107" s="5" t="s">
        <v>3205</v>
      </c>
      <c r="O2107" s="83" t="s">
        <v>11517</v>
      </c>
    </row>
    <row r="2108" spans="1:15">
      <c r="A2108" s="1" t="s">
        <v>11172</v>
      </c>
      <c r="B2108" s="29"/>
      <c r="C2108" s="1"/>
      <c r="D2108" s="2" t="s">
        <v>11173</v>
      </c>
      <c r="E2108" s="2" t="s">
        <v>7955</v>
      </c>
      <c r="F2108" s="1" t="s">
        <v>11176</v>
      </c>
      <c r="G2108" s="3">
        <f>18.708*L2108</f>
        <v>93.539999999999992</v>
      </c>
      <c r="H2108" s="4">
        <v>41578</v>
      </c>
      <c r="I2108" s="3" t="s">
        <v>7654</v>
      </c>
      <c r="J2108" s="3" t="s">
        <v>11177</v>
      </c>
      <c r="K2108" s="3" t="s">
        <v>257</v>
      </c>
      <c r="L2108" s="3">
        <v>5</v>
      </c>
      <c r="M2108" s="5" t="s">
        <v>11178</v>
      </c>
      <c r="N2108" s="5" t="s">
        <v>1955</v>
      </c>
      <c r="O2108" s="83" t="s">
        <v>11518</v>
      </c>
    </row>
    <row r="2109" spans="1:15">
      <c r="A2109" s="1" t="s">
        <v>11172</v>
      </c>
      <c r="B2109" s="29"/>
      <c r="C2109" s="1"/>
      <c r="D2109" s="2" t="s">
        <v>11173</v>
      </c>
      <c r="E2109" s="2" t="s">
        <v>7955</v>
      </c>
      <c r="F2109" s="1" t="s">
        <v>11179</v>
      </c>
      <c r="G2109" s="3">
        <f>18.708*L2109</f>
        <v>187.07999999999998</v>
      </c>
      <c r="H2109" s="4">
        <v>41578</v>
      </c>
      <c r="I2109" s="3" t="s">
        <v>993</v>
      </c>
      <c r="J2109" s="3" t="s">
        <v>11936</v>
      </c>
      <c r="K2109" s="3" t="s">
        <v>257</v>
      </c>
      <c r="L2109" s="3">
        <v>10</v>
      </c>
      <c r="M2109" s="5" t="s">
        <v>11180</v>
      </c>
      <c r="N2109" s="5" t="s">
        <v>4695</v>
      </c>
      <c r="O2109" s="83" t="s">
        <v>11519</v>
      </c>
    </row>
    <row r="2110" spans="1:15" s="28" customFormat="1">
      <c r="A2110" s="2" t="s">
        <v>10995</v>
      </c>
      <c r="B2110" s="1" t="s">
        <v>10991</v>
      </c>
      <c r="C2110" s="1"/>
      <c r="D2110" s="2" t="s">
        <v>10990</v>
      </c>
      <c r="E2110" s="2" t="s">
        <v>10973</v>
      </c>
      <c r="F2110" s="1" t="s">
        <v>10994</v>
      </c>
      <c r="G2110" s="3">
        <f>29.101*L2110/2</f>
        <v>101.8535</v>
      </c>
      <c r="H2110" s="4">
        <v>41579</v>
      </c>
      <c r="I2110" s="3" t="s">
        <v>10553</v>
      </c>
      <c r="J2110" s="3" t="s">
        <v>11330</v>
      </c>
      <c r="K2110" s="3" t="s">
        <v>10969</v>
      </c>
      <c r="L2110" s="3">
        <v>7</v>
      </c>
      <c r="M2110" s="5" t="s">
        <v>10600</v>
      </c>
      <c r="N2110" s="5" t="s">
        <v>10993</v>
      </c>
      <c r="O2110" s="85" t="s">
        <v>11524</v>
      </c>
    </row>
    <row r="2111" spans="1:15" s="28" customFormat="1">
      <c r="A2111" s="2" t="s">
        <v>11019</v>
      </c>
      <c r="B2111" s="29"/>
      <c r="C2111" s="1"/>
      <c r="D2111" s="2" t="s">
        <v>11012</v>
      </c>
      <c r="E2111" s="2" t="s">
        <v>10966</v>
      </c>
      <c r="F2111" s="1" t="s">
        <v>11018</v>
      </c>
      <c r="G2111" s="3">
        <f t="shared" ref="G2111:G2116" si="76">18.708*L2111</f>
        <v>112.24799999999999</v>
      </c>
      <c r="H2111" s="4">
        <v>41579</v>
      </c>
      <c r="I2111" s="3" t="s">
        <v>11020</v>
      </c>
      <c r="J2111" s="3" t="s">
        <v>11015</v>
      </c>
      <c r="K2111" s="3" t="s">
        <v>10969</v>
      </c>
      <c r="L2111" s="3">
        <v>6</v>
      </c>
      <c r="M2111" s="5" t="s">
        <v>11016</v>
      </c>
      <c r="N2111" s="5" t="s">
        <v>11017</v>
      </c>
      <c r="O2111" s="85" t="s">
        <v>11526</v>
      </c>
    </row>
    <row r="2112" spans="1:15" s="28" customFormat="1">
      <c r="A2112" s="2" t="s">
        <v>11025</v>
      </c>
      <c r="B2112" s="29"/>
      <c r="C2112" s="1"/>
      <c r="D2112" s="2" t="s">
        <v>11026</v>
      </c>
      <c r="E2112" s="2" t="s">
        <v>10966</v>
      </c>
      <c r="F2112" s="1" t="s">
        <v>11027</v>
      </c>
      <c r="G2112" s="3">
        <f t="shared" si="76"/>
        <v>224.49599999999998</v>
      </c>
      <c r="H2112" s="4">
        <v>41579</v>
      </c>
      <c r="I2112" s="3" t="s">
        <v>11028</v>
      </c>
      <c r="J2112" s="3" t="s">
        <v>11030</v>
      </c>
      <c r="K2112" s="3" t="s">
        <v>10969</v>
      </c>
      <c r="L2112" s="3">
        <v>12</v>
      </c>
      <c r="M2112" s="5" t="s">
        <v>11033</v>
      </c>
      <c r="N2112" s="5" t="s">
        <v>4761</v>
      </c>
      <c r="O2112" s="85" t="s">
        <v>11033</v>
      </c>
    </row>
    <row r="2113" spans="1:15" s="28" customFormat="1">
      <c r="A2113" s="2" t="s">
        <v>11025</v>
      </c>
      <c r="B2113" s="29"/>
      <c r="C2113" s="1"/>
      <c r="D2113" s="2" t="s">
        <v>11026</v>
      </c>
      <c r="E2113" s="2" t="s">
        <v>10966</v>
      </c>
      <c r="F2113" s="1" t="s">
        <v>11031</v>
      </c>
      <c r="G2113" s="3">
        <f t="shared" si="76"/>
        <v>243.20399999999998</v>
      </c>
      <c r="H2113" s="4">
        <v>41579</v>
      </c>
      <c r="I2113" s="3" t="s">
        <v>11028</v>
      </c>
      <c r="J2113" s="3" t="s">
        <v>11032</v>
      </c>
      <c r="K2113" s="3" t="s">
        <v>10969</v>
      </c>
      <c r="L2113" s="3">
        <v>13</v>
      </c>
      <c r="M2113" s="5" t="s">
        <v>11033</v>
      </c>
      <c r="N2113" s="5" t="s">
        <v>4757</v>
      </c>
      <c r="O2113" s="85" t="s">
        <v>11528</v>
      </c>
    </row>
    <row r="2114" spans="1:15">
      <c r="A2114" s="2" t="s">
        <v>11037</v>
      </c>
      <c r="B2114" s="29"/>
      <c r="C2114" s="1"/>
      <c r="D2114" s="2" t="s">
        <v>11038</v>
      </c>
      <c r="E2114" s="2" t="s">
        <v>10973</v>
      </c>
      <c r="F2114" s="1" t="s">
        <v>11047</v>
      </c>
      <c r="G2114" s="3">
        <f t="shared" si="76"/>
        <v>205.78799999999998</v>
      </c>
      <c r="H2114" s="4">
        <v>41579</v>
      </c>
      <c r="I2114" s="3" t="s">
        <v>2831</v>
      </c>
      <c r="J2114" s="3" t="s">
        <v>11040</v>
      </c>
      <c r="K2114" s="3" t="s">
        <v>10969</v>
      </c>
      <c r="L2114" s="3">
        <v>11</v>
      </c>
      <c r="M2114" s="5" t="s">
        <v>10320</v>
      </c>
      <c r="N2114" s="5" t="s">
        <v>1831</v>
      </c>
      <c r="O2114" s="85" t="s">
        <v>11529</v>
      </c>
    </row>
    <row r="2115" spans="1:15" s="28" customFormat="1">
      <c r="A2115" s="2" t="s">
        <v>11037</v>
      </c>
      <c r="B2115" s="29"/>
      <c r="C2115" s="1"/>
      <c r="D2115" s="2" t="s">
        <v>11038</v>
      </c>
      <c r="E2115" s="2" t="s">
        <v>10973</v>
      </c>
      <c r="F2115" s="1" t="s">
        <v>11041</v>
      </c>
      <c r="G2115" s="3">
        <f t="shared" si="76"/>
        <v>37.415999999999997</v>
      </c>
      <c r="H2115" s="4">
        <v>41579</v>
      </c>
      <c r="I2115" s="3" t="s">
        <v>2831</v>
      </c>
      <c r="J2115" s="3" t="s">
        <v>11043</v>
      </c>
      <c r="K2115" s="3" t="s">
        <v>10969</v>
      </c>
      <c r="L2115" s="3">
        <v>2</v>
      </c>
      <c r="M2115" s="5" t="s">
        <v>11044</v>
      </c>
      <c r="N2115" s="5" t="s">
        <v>11046</v>
      </c>
      <c r="O2115" s="85" t="s">
        <v>11044</v>
      </c>
    </row>
    <row r="2116" spans="1:15" s="28" customFormat="1">
      <c r="A2116" s="2" t="s">
        <v>11037</v>
      </c>
      <c r="B2116" s="29"/>
      <c r="C2116" s="1"/>
      <c r="D2116" s="2" t="s">
        <v>11038</v>
      </c>
      <c r="E2116" s="2" t="s">
        <v>10973</v>
      </c>
      <c r="F2116" s="1" t="s">
        <v>11042</v>
      </c>
      <c r="G2116" s="3">
        <f t="shared" si="76"/>
        <v>93.539999999999992</v>
      </c>
      <c r="H2116" s="4">
        <v>41579</v>
      </c>
      <c r="I2116" s="3" t="s">
        <v>373</v>
      </c>
      <c r="J2116" s="3" t="s">
        <v>11587</v>
      </c>
      <c r="K2116" s="3" t="s">
        <v>10969</v>
      </c>
      <c r="L2116" s="3">
        <v>5</v>
      </c>
      <c r="M2116" s="5" t="s">
        <v>11045</v>
      </c>
      <c r="N2116" s="5" t="s">
        <v>1955</v>
      </c>
      <c r="O2116" s="85" t="s">
        <v>11045</v>
      </c>
    </row>
    <row r="2117" spans="1:15">
      <c r="A2117" s="2" t="s">
        <v>11082</v>
      </c>
      <c r="B2117" s="29"/>
      <c r="C2117" s="1"/>
      <c r="D2117" s="2" t="s">
        <v>11077</v>
      </c>
      <c r="E2117" s="2" t="s">
        <v>10966</v>
      </c>
      <c r="F2117" s="1" t="s">
        <v>11078</v>
      </c>
      <c r="G2117" s="3">
        <f>17.712*L2117</f>
        <v>88.56</v>
      </c>
      <c r="H2117" s="4">
        <v>41579</v>
      </c>
      <c r="I2117" s="3" t="s">
        <v>373</v>
      </c>
      <c r="J2117" s="3" t="s">
        <v>11787</v>
      </c>
      <c r="K2117" s="3" t="s">
        <v>10969</v>
      </c>
      <c r="L2117" s="3">
        <v>5</v>
      </c>
      <c r="M2117" s="5" t="s">
        <v>11080</v>
      </c>
      <c r="N2117" s="5" t="s">
        <v>11081</v>
      </c>
      <c r="O2117" s="85" t="s">
        <v>11080</v>
      </c>
    </row>
    <row r="2118" spans="1:15">
      <c r="A2118" s="2" t="s">
        <v>11083</v>
      </c>
      <c r="B2118" s="29"/>
      <c r="C2118" s="1"/>
      <c r="D2118" s="2" t="s">
        <v>11084</v>
      </c>
      <c r="E2118" s="2" t="s">
        <v>10973</v>
      </c>
      <c r="F2118" s="1" t="s">
        <v>11085</v>
      </c>
      <c r="G2118" s="3">
        <f>17.712*L2118</f>
        <v>212.54399999999998</v>
      </c>
      <c r="H2118" s="4">
        <v>41579</v>
      </c>
      <c r="I2118" s="3" t="s">
        <v>11028</v>
      </c>
      <c r="J2118" s="3" t="s">
        <v>11087</v>
      </c>
      <c r="K2118" s="3" t="s">
        <v>10969</v>
      </c>
      <c r="L2118" s="3">
        <v>12</v>
      </c>
      <c r="M2118" s="5" t="s">
        <v>11091</v>
      </c>
      <c r="N2118" s="5" t="s">
        <v>4761</v>
      </c>
      <c r="O2118" s="85" t="s">
        <v>11091</v>
      </c>
    </row>
    <row r="2119" spans="1:15" s="28" customFormat="1">
      <c r="A2119" s="2" t="s">
        <v>11083</v>
      </c>
      <c r="B2119" s="29"/>
      <c r="C2119" s="1"/>
      <c r="D2119" s="2" t="s">
        <v>11084</v>
      </c>
      <c r="E2119" s="2" t="s">
        <v>10973</v>
      </c>
      <c r="F2119" s="1" t="s">
        <v>11089</v>
      </c>
      <c r="G2119" s="3">
        <f>17.712*L2119</f>
        <v>230.256</v>
      </c>
      <c r="H2119" s="4">
        <v>41579</v>
      </c>
      <c r="I2119" s="3" t="s">
        <v>2831</v>
      </c>
      <c r="J2119" s="3" t="s">
        <v>11088</v>
      </c>
      <c r="K2119" s="3" t="s">
        <v>10969</v>
      </c>
      <c r="L2119" s="3">
        <v>13</v>
      </c>
      <c r="M2119" s="5" t="s">
        <v>11091</v>
      </c>
      <c r="N2119" s="5" t="s">
        <v>4757</v>
      </c>
      <c r="O2119" s="85" t="s">
        <v>11533</v>
      </c>
    </row>
    <row r="2120" spans="1:15" s="28" customFormat="1">
      <c r="A2120" s="2" t="s">
        <v>11083</v>
      </c>
      <c r="B2120" s="29"/>
      <c r="C2120" s="1"/>
      <c r="D2120" s="2" t="s">
        <v>11084</v>
      </c>
      <c r="E2120" s="2" t="s">
        <v>10973</v>
      </c>
      <c r="F2120" s="1" t="s">
        <v>11090</v>
      </c>
      <c r="G2120" s="3">
        <f>17.712*L2120</f>
        <v>212.54399999999998</v>
      </c>
      <c r="H2120" s="4">
        <v>41579</v>
      </c>
      <c r="I2120" s="3" t="s">
        <v>1447</v>
      </c>
      <c r="J2120" s="3" t="s">
        <v>11378</v>
      </c>
      <c r="K2120" s="3" t="s">
        <v>10969</v>
      </c>
      <c r="L2120" s="3">
        <v>12</v>
      </c>
      <c r="M2120" s="5" t="s">
        <v>11092</v>
      </c>
      <c r="N2120" s="5" t="s">
        <v>4761</v>
      </c>
      <c r="O2120" s="85" t="s">
        <v>11092</v>
      </c>
    </row>
    <row r="2121" spans="1:15" s="28" customFormat="1">
      <c r="A2121" s="2" t="s">
        <v>11103</v>
      </c>
      <c r="B2121" s="29"/>
      <c r="C2121" s="1"/>
      <c r="D2121" s="2" t="s">
        <v>11094</v>
      </c>
      <c r="E2121" s="2" t="s">
        <v>10966</v>
      </c>
      <c r="F2121" s="1" t="s">
        <v>11101</v>
      </c>
      <c r="G2121" s="3">
        <f>6.405*L2121</f>
        <v>38.43</v>
      </c>
      <c r="H2121" s="4">
        <v>41579</v>
      </c>
      <c r="I2121" s="3" t="s">
        <v>25</v>
      </c>
      <c r="J2121" s="3" t="s">
        <v>11096</v>
      </c>
      <c r="K2121" s="3" t="s">
        <v>10969</v>
      </c>
      <c r="L2121" s="3">
        <v>6</v>
      </c>
      <c r="M2121" s="5" t="s">
        <v>10146</v>
      </c>
      <c r="N2121" s="5" t="s">
        <v>5570</v>
      </c>
      <c r="O2121" s="85" t="s">
        <v>11534</v>
      </c>
    </row>
    <row r="2122" spans="1:15" s="28" customFormat="1">
      <c r="A2122" s="2" t="s">
        <v>11093</v>
      </c>
      <c r="B2122" s="29"/>
      <c r="C2122" s="1"/>
      <c r="D2122" s="2" t="s">
        <v>11094</v>
      </c>
      <c r="E2122" s="2" t="s">
        <v>10966</v>
      </c>
      <c r="F2122" s="1" t="s">
        <v>11097</v>
      </c>
      <c r="G2122" s="3">
        <f>6.405*L2122</f>
        <v>147.315</v>
      </c>
      <c r="H2122" s="4">
        <v>41579</v>
      </c>
      <c r="I2122" s="3" t="s">
        <v>11181</v>
      </c>
      <c r="J2122" s="3" t="s">
        <v>11098</v>
      </c>
      <c r="K2122" s="3" t="s">
        <v>10969</v>
      </c>
      <c r="L2122" s="3">
        <v>23</v>
      </c>
      <c r="M2122" s="5" t="s">
        <v>11099</v>
      </c>
      <c r="N2122" s="5" t="s">
        <v>6265</v>
      </c>
      <c r="O2122" s="85" t="s">
        <v>11099</v>
      </c>
    </row>
    <row r="2123" spans="1:15">
      <c r="A2123" s="2" t="s">
        <v>11093</v>
      </c>
      <c r="B2123" s="29"/>
      <c r="C2123" s="1"/>
      <c r="D2123" s="2" t="s">
        <v>11094</v>
      </c>
      <c r="E2123" s="2" t="s">
        <v>10966</v>
      </c>
      <c r="F2123" s="1" t="s">
        <v>11102</v>
      </c>
      <c r="G2123" s="3">
        <f>6.405*L2123</f>
        <v>89.67</v>
      </c>
      <c r="H2123" s="4">
        <v>41579</v>
      </c>
      <c r="I2123" s="3" t="s">
        <v>11387</v>
      </c>
      <c r="J2123" s="3" t="s">
        <v>11389</v>
      </c>
      <c r="K2123" s="3" t="s">
        <v>10969</v>
      </c>
      <c r="L2123" s="3">
        <v>14</v>
      </c>
      <c r="M2123" s="5" t="s">
        <v>11100</v>
      </c>
      <c r="N2123" s="5" t="s">
        <v>7729</v>
      </c>
      <c r="O2123" s="85" t="s">
        <v>11100</v>
      </c>
    </row>
    <row r="2124" spans="1:15" s="28" customFormat="1">
      <c r="A2124" s="2" t="s">
        <v>11251</v>
      </c>
      <c r="B2124" s="29"/>
      <c r="C2124" s="1"/>
      <c r="D2124" s="2" t="s">
        <v>11247</v>
      </c>
      <c r="E2124" s="2" t="s">
        <v>11223</v>
      </c>
      <c r="F2124" s="1" t="s">
        <v>11248</v>
      </c>
      <c r="G2124" s="3">
        <v>15.39</v>
      </c>
      <c r="H2124" s="4">
        <v>41582</v>
      </c>
      <c r="I2124" s="3" t="s">
        <v>11214</v>
      </c>
      <c r="J2124" s="3" t="s">
        <v>11250</v>
      </c>
      <c r="K2124" s="3" t="s">
        <v>11216</v>
      </c>
      <c r="L2124" s="3" t="s">
        <v>11243</v>
      </c>
      <c r="M2124" s="5" t="s">
        <v>11252</v>
      </c>
      <c r="N2124" s="5" t="s">
        <v>11253</v>
      </c>
      <c r="O2124" s="85" t="s">
        <v>11536</v>
      </c>
    </row>
    <row r="2125" spans="1:15" s="28" customFormat="1">
      <c r="A2125" s="2" t="s">
        <v>11279</v>
      </c>
      <c r="B2125" s="29"/>
      <c r="C2125" s="1"/>
      <c r="D2125" s="2" t="s">
        <v>11269</v>
      </c>
      <c r="E2125" s="2" t="s">
        <v>11223</v>
      </c>
      <c r="F2125" s="1" t="s">
        <v>11270</v>
      </c>
      <c r="G2125" s="3">
        <v>175.304</v>
      </c>
      <c r="H2125" s="4">
        <v>41582</v>
      </c>
      <c r="I2125" s="3" t="s">
        <v>11214</v>
      </c>
      <c r="J2125" s="3" t="s">
        <v>11272</v>
      </c>
      <c r="K2125" s="3" t="s">
        <v>11216</v>
      </c>
      <c r="L2125" s="3" t="s">
        <v>11273</v>
      </c>
      <c r="M2125" s="5" t="s">
        <v>11280</v>
      </c>
      <c r="N2125" s="5" t="s">
        <v>11281</v>
      </c>
      <c r="O2125" s="83" t="s">
        <v>11539</v>
      </c>
    </row>
    <row r="2126" spans="1:15" s="28" customFormat="1">
      <c r="A2126" s="2" t="s">
        <v>11279</v>
      </c>
      <c r="B2126" s="29"/>
      <c r="C2126" s="1"/>
      <c r="D2126" s="2" t="s">
        <v>11269</v>
      </c>
      <c r="E2126" s="2" t="s">
        <v>11223</v>
      </c>
      <c r="F2126" s="1" t="s">
        <v>11274</v>
      </c>
      <c r="G2126" s="3">
        <v>210.24</v>
      </c>
      <c r="H2126" s="4">
        <v>41582</v>
      </c>
      <c r="I2126" s="3" t="s">
        <v>11284</v>
      </c>
      <c r="J2126" s="3" t="s">
        <v>11276</v>
      </c>
      <c r="K2126" s="3" t="s">
        <v>11216</v>
      </c>
      <c r="L2126" s="3" t="s">
        <v>11278</v>
      </c>
      <c r="M2126" s="5" t="s">
        <v>11282</v>
      </c>
      <c r="N2126" s="5" t="s">
        <v>11283</v>
      </c>
      <c r="O2126" s="85" t="s">
        <v>11540</v>
      </c>
    </row>
    <row r="2127" spans="1:15" s="28" customFormat="1">
      <c r="A2127" s="2" t="s">
        <v>11279</v>
      </c>
      <c r="B2127" s="29"/>
      <c r="C2127" s="1"/>
      <c r="D2127" s="2" t="s">
        <v>11269</v>
      </c>
      <c r="E2127" s="2" t="s">
        <v>11223</v>
      </c>
      <c r="F2127" s="1" t="s">
        <v>11275</v>
      </c>
      <c r="G2127" s="3">
        <v>210.24</v>
      </c>
      <c r="H2127" s="4">
        <v>41582</v>
      </c>
      <c r="I2127" s="3" t="s">
        <v>11322</v>
      </c>
      <c r="J2127" s="3" t="s">
        <v>11277</v>
      </c>
      <c r="K2127" s="3" t="s">
        <v>11216</v>
      </c>
      <c r="L2127" s="3" t="s">
        <v>11278</v>
      </c>
      <c r="M2127" s="5" t="s">
        <v>11285</v>
      </c>
      <c r="N2127" s="5" t="s">
        <v>11286</v>
      </c>
      <c r="O2127" s="85" t="s">
        <v>11541</v>
      </c>
    </row>
    <row r="2128" spans="1:15" s="28" customFormat="1">
      <c r="A2128" s="2" t="s">
        <v>11287</v>
      </c>
      <c r="B2128" s="29"/>
      <c r="C2128" s="1"/>
      <c r="D2128" s="2" t="s">
        <v>11288</v>
      </c>
      <c r="E2128" s="2" t="s">
        <v>11223</v>
      </c>
      <c r="F2128" s="1" t="s">
        <v>11289</v>
      </c>
      <c r="G2128" s="3">
        <f>29.101*L2128</f>
        <v>58.201999999999998</v>
      </c>
      <c r="H2128" s="4">
        <v>41582</v>
      </c>
      <c r="I2128" s="3" t="s">
        <v>4683</v>
      </c>
      <c r="J2128" s="3" t="s">
        <v>11292</v>
      </c>
      <c r="K2128" s="3" t="s">
        <v>11293</v>
      </c>
      <c r="L2128" s="3">
        <v>2</v>
      </c>
      <c r="M2128" s="5" t="s">
        <v>11294</v>
      </c>
      <c r="N2128" s="5" t="s">
        <v>11295</v>
      </c>
      <c r="O2128" s="85" t="s">
        <v>11731</v>
      </c>
    </row>
    <row r="2129" spans="1:15">
      <c r="A2129" s="2" t="s">
        <v>12621</v>
      </c>
      <c r="B2129" s="29" t="s">
        <v>12843</v>
      </c>
      <c r="C2129" s="1"/>
      <c r="D2129" s="2" t="s">
        <v>12620</v>
      </c>
      <c r="E2129" s="2" t="s">
        <v>11323</v>
      </c>
      <c r="F2129" s="1" t="s">
        <v>12841</v>
      </c>
      <c r="G2129" s="3">
        <f>17.52*L2129</f>
        <v>70.08</v>
      </c>
      <c r="H2129" s="4">
        <v>41583</v>
      </c>
      <c r="I2129" s="3" t="s">
        <v>373</v>
      </c>
      <c r="J2129" s="3" t="s">
        <v>12619</v>
      </c>
      <c r="K2129" s="3" t="s">
        <v>11324</v>
      </c>
      <c r="L2129" s="3">
        <v>4</v>
      </c>
      <c r="M2129" s="5" t="s">
        <v>12617</v>
      </c>
      <c r="N2129" s="5" t="s">
        <v>10437</v>
      </c>
      <c r="O2129" s="85" t="s">
        <v>12618</v>
      </c>
    </row>
    <row r="2130" spans="1:15" s="28" customFormat="1">
      <c r="A2130" s="2" t="s">
        <v>11343</v>
      </c>
      <c r="B2130" s="29"/>
      <c r="C2130" s="1"/>
      <c r="D2130" s="2" t="s">
        <v>11344</v>
      </c>
      <c r="E2130" s="2" t="s">
        <v>11335</v>
      </c>
      <c r="F2130" s="1" t="s">
        <v>11345</v>
      </c>
      <c r="G2130" s="3">
        <f>18.708*L2130</f>
        <v>112.24799999999999</v>
      </c>
      <c r="H2130" s="4">
        <v>41583</v>
      </c>
      <c r="I2130" s="3" t="s">
        <v>778</v>
      </c>
      <c r="J2130" s="3" t="s">
        <v>11599</v>
      </c>
      <c r="K2130" s="3" t="s">
        <v>11324</v>
      </c>
      <c r="L2130" s="3">
        <v>6</v>
      </c>
      <c r="M2130" s="5" t="s">
        <v>11347</v>
      </c>
      <c r="N2130" s="5" t="s">
        <v>11348</v>
      </c>
      <c r="O2130" s="85" t="s">
        <v>11544</v>
      </c>
    </row>
    <row r="2131" spans="1:15">
      <c r="A2131" s="2" t="s">
        <v>11349</v>
      </c>
      <c r="B2131" s="29"/>
      <c r="C2131" s="1"/>
      <c r="D2131" s="2" t="s">
        <v>11350</v>
      </c>
      <c r="E2131" s="2" t="s">
        <v>11323</v>
      </c>
      <c r="F2131" s="1" t="s">
        <v>11351</v>
      </c>
      <c r="G2131" s="3">
        <f>17.498*L2131</f>
        <v>122.486</v>
      </c>
      <c r="H2131" s="4">
        <v>41583</v>
      </c>
      <c r="I2131" s="3" t="s">
        <v>11352</v>
      </c>
      <c r="J2131" s="3" t="s">
        <v>11354</v>
      </c>
      <c r="K2131" s="3" t="s">
        <v>11324</v>
      </c>
      <c r="L2131" s="3">
        <v>7</v>
      </c>
      <c r="M2131" s="5" t="s">
        <v>10928</v>
      </c>
      <c r="N2131" s="5" t="s">
        <v>2089</v>
      </c>
      <c r="O2131" s="85" t="s">
        <v>11545</v>
      </c>
    </row>
    <row r="2132" spans="1:15">
      <c r="A2132" s="2" t="s">
        <v>11349</v>
      </c>
      <c r="B2132" s="29"/>
      <c r="C2132" s="1"/>
      <c r="D2132" s="2" t="s">
        <v>11350</v>
      </c>
      <c r="E2132" s="2" t="s">
        <v>11323</v>
      </c>
      <c r="F2132" s="1" t="s">
        <v>11355</v>
      </c>
      <c r="G2132" s="3">
        <f>17.498*L2132</f>
        <v>139.98400000000001</v>
      </c>
      <c r="H2132" s="4">
        <v>41583</v>
      </c>
      <c r="I2132" s="3" t="s">
        <v>11352</v>
      </c>
      <c r="J2132" s="3" t="s">
        <v>11369</v>
      </c>
      <c r="K2132" s="3" t="s">
        <v>11324</v>
      </c>
      <c r="L2132" s="3">
        <v>8</v>
      </c>
      <c r="M2132" s="5" t="s">
        <v>10928</v>
      </c>
      <c r="N2132" s="5" t="s">
        <v>5117</v>
      </c>
      <c r="O2132" s="85" t="s">
        <v>11546</v>
      </c>
    </row>
    <row r="2133" spans="1:15">
      <c r="A2133" s="2" t="s">
        <v>11349</v>
      </c>
      <c r="B2133" s="29"/>
      <c r="C2133" s="1"/>
      <c r="D2133" s="2" t="s">
        <v>11350</v>
      </c>
      <c r="E2133" s="2" t="s">
        <v>11323</v>
      </c>
      <c r="F2133" s="1" t="s">
        <v>11357</v>
      </c>
      <c r="G2133" s="3">
        <f>17.498*L2133</f>
        <v>104.988</v>
      </c>
      <c r="H2133" s="4">
        <v>41583</v>
      </c>
      <c r="I2133" s="3" t="s">
        <v>11352</v>
      </c>
      <c r="J2133" s="3" t="s">
        <v>11371</v>
      </c>
      <c r="K2133" s="3" t="s">
        <v>11324</v>
      </c>
      <c r="L2133" s="3">
        <v>6</v>
      </c>
      <c r="M2133" s="5" t="s">
        <v>11362</v>
      </c>
      <c r="N2133" s="5" t="s">
        <v>11363</v>
      </c>
      <c r="O2133" s="85" t="s">
        <v>11362</v>
      </c>
    </row>
    <row r="2134" spans="1:15" s="28" customFormat="1">
      <c r="A2134" s="2" t="s">
        <v>11349</v>
      </c>
      <c r="B2134" s="29"/>
      <c r="C2134" s="1"/>
      <c r="D2134" s="2" t="s">
        <v>11350</v>
      </c>
      <c r="E2134" s="2" t="s">
        <v>11323</v>
      </c>
      <c r="F2134" s="1" t="s">
        <v>11358</v>
      </c>
      <c r="G2134" s="3">
        <f>17.498*L2134</f>
        <v>104.988</v>
      </c>
      <c r="H2134" s="4">
        <v>41583</v>
      </c>
      <c r="I2134" s="3" t="s">
        <v>11352</v>
      </c>
      <c r="J2134" s="3" t="s">
        <v>11372</v>
      </c>
      <c r="K2134" s="3" t="s">
        <v>11324</v>
      </c>
      <c r="L2134" s="3">
        <v>6</v>
      </c>
      <c r="M2134" s="5" t="s">
        <v>11364</v>
      </c>
      <c r="N2134" s="5" t="s">
        <v>11365</v>
      </c>
      <c r="O2134" s="85" t="s">
        <v>11364</v>
      </c>
    </row>
    <row r="2135" spans="1:15" s="28" customFormat="1">
      <c r="A2135" s="2" t="s">
        <v>11384</v>
      </c>
      <c r="B2135" s="29"/>
      <c r="C2135" s="1"/>
      <c r="D2135" s="2" t="s">
        <v>11376</v>
      </c>
      <c r="E2135" s="2" t="s">
        <v>11323</v>
      </c>
      <c r="F2135" s="1" t="s">
        <v>11377</v>
      </c>
      <c r="G2135" s="3">
        <f>17.712*L2135</f>
        <v>230.256</v>
      </c>
      <c r="H2135" s="4">
        <v>41583</v>
      </c>
      <c r="I2135" s="3" t="s">
        <v>11352</v>
      </c>
      <c r="J2135" s="3" t="s">
        <v>11379</v>
      </c>
      <c r="K2135" s="3" t="s">
        <v>11324</v>
      </c>
      <c r="L2135" s="3">
        <v>13</v>
      </c>
      <c r="M2135" s="5" t="s">
        <v>11092</v>
      </c>
      <c r="N2135" s="5" t="s">
        <v>4757</v>
      </c>
      <c r="O2135" s="85" t="s">
        <v>11547</v>
      </c>
    </row>
    <row r="2136" spans="1:15" s="28" customFormat="1">
      <c r="A2136" s="2" t="s">
        <v>11375</v>
      </c>
      <c r="B2136" s="29"/>
      <c r="C2136" s="1"/>
      <c r="D2136" s="2" t="s">
        <v>11376</v>
      </c>
      <c r="E2136" s="2" t="s">
        <v>11323</v>
      </c>
      <c r="F2136" s="1" t="s">
        <v>11380</v>
      </c>
      <c r="G2136" s="3">
        <f>17.712*L2136</f>
        <v>123.98399999999999</v>
      </c>
      <c r="H2136" s="4">
        <v>41583</v>
      </c>
      <c r="I2136" s="3" t="s">
        <v>11352</v>
      </c>
      <c r="J2136" s="3" t="s">
        <v>11382</v>
      </c>
      <c r="K2136" s="3" t="s">
        <v>11324</v>
      </c>
      <c r="L2136" s="3">
        <v>7</v>
      </c>
      <c r="M2136" s="5" t="s">
        <v>11383</v>
      </c>
      <c r="N2136" s="5" t="s">
        <v>2089</v>
      </c>
      <c r="O2136" s="85" t="s">
        <v>11383</v>
      </c>
    </row>
    <row r="2137" spans="1:15" s="28" customFormat="1">
      <c r="A2137" s="2" t="s">
        <v>11375</v>
      </c>
      <c r="B2137" s="29"/>
      <c r="C2137" s="1"/>
      <c r="D2137" s="2" t="s">
        <v>11376</v>
      </c>
      <c r="E2137" s="2" t="s">
        <v>11323</v>
      </c>
      <c r="F2137" s="1" t="s">
        <v>11381</v>
      </c>
      <c r="G2137" s="3">
        <f>17.712*L2137</f>
        <v>141.696</v>
      </c>
      <c r="H2137" s="4">
        <v>41583</v>
      </c>
      <c r="I2137" s="3" t="s">
        <v>12072</v>
      </c>
      <c r="J2137" s="3" t="s">
        <v>12073</v>
      </c>
      <c r="K2137" s="3" t="s">
        <v>11324</v>
      </c>
      <c r="L2137" s="3">
        <v>8</v>
      </c>
      <c r="M2137" s="5" t="s">
        <v>11383</v>
      </c>
      <c r="N2137" s="5" t="s">
        <v>5117</v>
      </c>
      <c r="O2137" s="85" t="s">
        <v>11548</v>
      </c>
    </row>
    <row r="2138" spans="1:15">
      <c r="A2138" s="2" t="s">
        <v>11408</v>
      </c>
      <c r="B2138" s="29"/>
      <c r="C2138" s="1"/>
      <c r="D2138" s="2" t="s">
        <v>11409</v>
      </c>
      <c r="E2138" s="2" t="s">
        <v>11323</v>
      </c>
      <c r="F2138" s="1" t="s">
        <v>11416</v>
      </c>
      <c r="G2138" s="3">
        <v>62.145000000000003</v>
      </c>
      <c r="H2138" s="4">
        <v>41583</v>
      </c>
      <c r="I2138" s="3" t="s">
        <v>11402</v>
      </c>
      <c r="J2138" s="3" t="s">
        <v>11417</v>
      </c>
      <c r="K2138" s="3" t="s">
        <v>11404</v>
      </c>
      <c r="L2138" s="3" t="s">
        <v>11418</v>
      </c>
      <c r="M2138" s="5" t="s">
        <v>11419</v>
      </c>
      <c r="N2138" s="5" t="s">
        <v>11439</v>
      </c>
      <c r="O2138" s="85" t="s">
        <v>11735</v>
      </c>
    </row>
    <row r="2139" spans="1:15" s="28" customFormat="1">
      <c r="A2139" s="1" t="s">
        <v>11296</v>
      </c>
      <c r="B2139" s="29"/>
      <c r="C2139" s="1"/>
      <c r="D2139" s="2" t="s">
        <v>11140</v>
      </c>
      <c r="E2139" s="2" t="s">
        <v>7955</v>
      </c>
      <c r="F2139" s="1" t="s">
        <v>11297</v>
      </c>
      <c r="G2139" s="3">
        <f t="shared" ref="G2139:G2148" si="77">29.101*L2139</f>
        <v>174.60599999999999</v>
      </c>
      <c r="H2139" s="4">
        <v>41583</v>
      </c>
      <c r="I2139" s="3" t="s">
        <v>993</v>
      </c>
      <c r="J2139" s="3" t="s">
        <v>11298</v>
      </c>
      <c r="K2139" s="3" t="s">
        <v>257</v>
      </c>
      <c r="L2139" s="3">
        <v>6</v>
      </c>
      <c r="M2139" s="5" t="s">
        <v>11170</v>
      </c>
      <c r="N2139" s="5" t="s">
        <v>2106</v>
      </c>
      <c r="O2139" s="83" t="s">
        <v>11663</v>
      </c>
    </row>
    <row r="2140" spans="1:15" s="28" customFormat="1">
      <c r="A2140" s="1" t="s">
        <v>11296</v>
      </c>
      <c r="B2140" s="29"/>
      <c r="C2140" s="1"/>
      <c r="D2140" s="2" t="s">
        <v>11140</v>
      </c>
      <c r="E2140" s="2" t="s">
        <v>7955</v>
      </c>
      <c r="F2140" s="1" t="s">
        <v>11299</v>
      </c>
      <c r="G2140" s="3">
        <f t="shared" si="77"/>
        <v>174.60599999999999</v>
      </c>
      <c r="H2140" s="4">
        <v>41583</v>
      </c>
      <c r="I2140" s="3" t="s">
        <v>993</v>
      </c>
      <c r="J2140" s="3" t="s">
        <v>11300</v>
      </c>
      <c r="K2140" s="3" t="s">
        <v>257</v>
      </c>
      <c r="L2140" s="3">
        <v>6</v>
      </c>
      <c r="M2140" s="5" t="s">
        <v>11170</v>
      </c>
      <c r="N2140" s="5" t="s">
        <v>5570</v>
      </c>
      <c r="O2140" s="83" t="s">
        <v>11664</v>
      </c>
    </row>
    <row r="2141" spans="1:15" s="28" customFormat="1">
      <c r="A2141" s="1" t="s">
        <v>11296</v>
      </c>
      <c r="B2141" s="29"/>
      <c r="C2141" s="1"/>
      <c r="D2141" s="2" t="s">
        <v>11140</v>
      </c>
      <c r="E2141" s="2" t="s">
        <v>7955</v>
      </c>
      <c r="F2141" s="1" t="s">
        <v>11301</v>
      </c>
      <c r="G2141" s="3">
        <f t="shared" si="77"/>
        <v>174.60599999999999</v>
      </c>
      <c r="H2141" s="4">
        <v>41583</v>
      </c>
      <c r="I2141" s="3" t="s">
        <v>993</v>
      </c>
      <c r="J2141" s="3" t="s">
        <v>11305</v>
      </c>
      <c r="K2141" s="3" t="s">
        <v>257</v>
      </c>
      <c r="L2141" s="3">
        <v>6</v>
      </c>
      <c r="M2141" s="5" t="s">
        <v>11310</v>
      </c>
      <c r="N2141" s="5" t="s">
        <v>4745</v>
      </c>
      <c r="O2141" s="83" t="s">
        <v>11665</v>
      </c>
    </row>
    <row r="2142" spans="1:15" s="28" customFormat="1">
      <c r="A2142" s="1" t="s">
        <v>11296</v>
      </c>
      <c r="B2142" s="29"/>
      <c r="C2142" s="1"/>
      <c r="D2142" s="2" t="s">
        <v>11140</v>
      </c>
      <c r="E2142" s="2" t="s">
        <v>7955</v>
      </c>
      <c r="F2142" s="1" t="s">
        <v>11302</v>
      </c>
      <c r="G2142" s="3">
        <f t="shared" si="77"/>
        <v>174.60599999999999</v>
      </c>
      <c r="H2142" s="4">
        <v>41583</v>
      </c>
      <c r="I2142" s="3" t="s">
        <v>993</v>
      </c>
      <c r="J2142" s="3" t="s">
        <v>11306</v>
      </c>
      <c r="K2142" s="3" t="s">
        <v>257</v>
      </c>
      <c r="L2142" s="3">
        <v>6</v>
      </c>
      <c r="M2142" s="5" t="s">
        <v>11309</v>
      </c>
      <c r="N2142" s="5" t="s">
        <v>2625</v>
      </c>
      <c r="O2142" s="83" t="s">
        <v>11666</v>
      </c>
    </row>
    <row r="2143" spans="1:15">
      <c r="A2143" s="1" t="s">
        <v>11296</v>
      </c>
      <c r="B2143" s="29"/>
      <c r="C2143" s="1"/>
      <c r="D2143" s="2" t="s">
        <v>11140</v>
      </c>
      <c r="E2143" s="2" t="s">
        <v>7955</v>
      </c>
      <c r="F2143" s="1" t="s">
        <v>11303</v>
      </c>
      <c r="G2143" s="3">
        <f t="shared" si="77"/>
        <v>174.60599999999999</v>
      </c>
      <c r="H2143" s="4">
        <v>41583</v>
      </c>
      <c r="I2143" s="3" t="s">
        <v>993</v>
      </c>
      <c r="J2143" s="3" t="s">
        <v>11307</v>
      </c>
      <c r="K2143" s="3" t="s">
        <v>257</v>
      </c>
      <c r="L2143" s="3">
        <v>6</v>
      </c>
      <c r="M2143" s="5" t="s">
        <v>11309</v>
      </c>
      <c r="N2143" s="5" t="s">
        <v>1992</v>
      </c>
      <c r="O2143" s="83" t="s">
        <v>11667</v>
      </c>
    </row>
    <row r="2144" spans="1:15">
      <c r="A2144" s="1" t="s">
        <v>11296</v>
      </c>
      <c r="B2144" s="29"/>
      <c r="C2144" s="1"/>
      <c r="D2144" s="2" t="s">
        <v>11140</v>
      </c>
      <c r="E2144" s="2" t="s">
        <v>7955</v>
      </c>
      <c r="F2144" s="1" t="s">
        <v>11304</v>
      </c>
      <c r="G2144" s="3">
        <f t="shared" si="77"/>
        <v>203.70699999999999</v>
      </c>
      <c r="H2144" s="4">
        <v>41583</v>
      </c>
      <c r="I2144" s="3" t="s">
        <v>993</v>
      </c>
      <c r="J2144" s="3" t="s">
        <v>11308</v>
      </c>
      <c r="K2144" s="3" t="s">
        <v>257</v>
      </c>
      <c r="L2144" s="3">
        <v>7</v>
      </c>
      <c r="M2144" s="5" t="s">
        <v>11309</v>
      </c>
      <c r="N2144" s="5" t="s">
        <v>1995</v>
      </c>
      <c r="O2144" s="83" t="s">
        <v>11520</v>
      </c>
    </row>
    <row r="2145" spans="1:15" s="28" customFormat="1">
      <c r="A2145" s="1" t="s">
        <v>11296</v>
      </c>
      <c r="B2145" s="29"/>
      <c r="C2145" s="1"/>
      <c r="D2145" s="2" t="s">
        <v>11140</v>
      </c>
      <c r="E2145" s="2" t="s">
        <v>7955</v>
      </c>
      <c r="F2145" s="1" t="s">
        <v>11311</v>
      </c>
      <c r="G2145" s="3">
        <f t="shared" si="77"/>
        <v>174.60599999999999</v>
      </c>
      <c r="H2145" s="4">
        <v>41583</v>
      </c>
      <c r="I2145" s="3" t="s">
        <v>993</v>
      </c>
      <c r="J2145" s="3" t="s">
        <v>11315</v>
      </c>
      <c r="K2145" s="3" t="s">
        <v>257</v>
      </c>
      <c r="L2145" s="3">
        <v>6</v>
      </c>
      <c r="M2145" s="5" t="s">
        <v>11318</v>
      </c>
      <c r="N2145" s="5" t="s">
        <v>4745</v>
      </c>
      <c r="O2145" s="83" t="s">
        <v>11668</v>
      </c>
    </row>
    <row r="2146" spans="1:15" s="28" customFormat="1">
      <c r="A2146" s="1" t="s">
        <v>11296</v>
      </c>
      <c r="B2146" s="29"/>
      <c r="C2146" s="1"/>
      <c r="D2146" s="2" t="s">
        <v>11140</v>
      </c>
      <c r="E2146" s="2" t="s">
        <v>7955</v>
      </c>
      <c r="F2146" s="1" t="s">
        <v>11312</v>
      </c>
      <c r="G2146" s="3">
        <f t="shared" si="77"/>
        <v>174.60599999999999</v>
      </c>
      <c r="H2146" s="4">
        <v>41583</v>
      </c>
      <c r="I2146" s="3" t="s">
        <v>993</v>
      </c>
      <c r="J2146" s="3" t="s">
        <v>11316</v>
      </c>
      <c r="K2146" s="3" t="s">
        <v>257</v>
      </c>
      <c r="L2146" s="3">
        <v>6</v>
      </c>
      <c r="M2146" s="5" t="s">
        <v>11318</v>
      </c>
      <c r="N2146" s="5" t="s">
        <v>2625</v>
      </c>
      <c r="O2146" s="83" t="s">
        <v>11669</v>
      </c>
    </row>
    <row r="2147" spans="1:15" s="28" customFormat="1">
      <c r="A2147" s="1" t="s">
        <v>11296</v>
      </c>
      <c r="B2147" s="29"/>
      <c r="C2147" s="1"/>
      <c r="D2147" s="2" t="s">
        <v>11140</v>
      </c>
      <c r="E2147" s="2" t="s">
        <v>7955</v>
      </c>
      <c r="F2147" s="1" t="s">
        <v>11313</v>
      </c>
      <c r="G2147" s="3">
        <f t="shared" si="77"/>
        <v>174.60599999999999</v>
      </c>
      <c r="H2147" s="4">
        <v>41583</v>
      </c>
      <c r="I2147" s="3" t="s">
        <v>993</v>
      </c>
      <c r="J2147" s="3" t="s">
        <v>11317</v>
      </c>
      <c r="K2147" s="3" t="s">
        <v>257</v>
      </c>
      <c r="L2147" s="3">
        <v>6</v>
      </c>
      <c r="M2147" s="5" t="s">
        <v>11318</v>
      </c>
      <c r="N2147" s="5" t="s">
        <v>1953</v>
      </c>
      <c r="O2147" s="83" t="s">
        <v>11670</v>
      </c>
    </row>
    <row r="2148" spans="1:15">
      <c r="A2148" s="1" t="s">
        <v>11296</v>
      </c>
      <c r="B2148" s="29"/>
      <c r="C2148" s="1"/>
      <c r="D2148" s="2" t="s">
        <v>11140</v>
      </c>
      <c r="E2148" s="2" t="s">
        <v>1438</v>
      </c>
      <c r="F2148" s="1" t="s">
        <v>11314</v>
      </c>
      <c r="G2148" s="3">
        <f t="shared" si="77"/>
        <v>145.505</v>
      </c>
      <c r="H2148" s="4">
        <v>41583</v>
      </c>
      <c r="I2148" s="3" t="s">
        <v>993</v>
      </c>
      <c r="J2148" s="3" t="s">
        <v>12231</v>
      </c>
      <c r="K2148" s="3" t="s">
        <v>1</v>
      </c>
      <c r="L2148" s="3">
        <v>5</v>
      </c>
      <c r="M2148" s="5" t="s">
        <v>11318</v>
      </c>
      <c r="N2148" s="5" t="s">
        <v>1955</v>
      </c>
      <c r="O2148" s="83" t="s">
        <v>11671</v>
      </c>
    </row>
    <row r="2149" spans="1:15" s="28" customFormat="1">
      <c r="A2149" s="2" t="s">
        <v>9165</v>
      </c>
      <c r="B2149" s="29"/>
      <c r="C2149" s="1"/>
      <c r="D2149" s="2" t="s">
        <v>11420</v>
      </c>
      <c r="E2149" s="2" t="s">
        <v>11421</v>
      </c>
      <c r="F2149" s="1" t="s">
        <v>11427</v>
      </c>
      <c r="G2149" s="3">
        <f>17.52*L2149</f>
        <v>245.28</v>
      </c>
      <c r="H2149" s="4">
        <v>41584</v>
      </c>
      <c r="I2149" s="3" t="s">
        <v>11713</v>
      </c>
      <c r="J2149" s="3" t="s">
        <v>11423</v>
      </c>
      <c r="K2149" s="3" t="s">
        <v>11424</v>
      </c>
      <c r="L2149" s="3">
        <v>14</v>
      </c>
      <c r="M2149" s="5" t="s">
        <v>11425</v>
      </c>
      <c r="N2149" s="5" t="s">
        <v>11426</v>
      </c>
      <c r="O2149" s="85" t="s">
        <v>11425</v>
      </c>
    </row>
    <row r="2150" spans="1:15" s="28" customFormat="1">
      <c r="A2150" s="2" t="s">
        <v>11428</v>
      </c>
      <c r="B2150" s="29"/>
      <c r="C2150" s="1"/>
      <c r="D2150" s="2" t="s">
        <v>11429</v>
      </c>
      <c r="E2150" s="2" t="s">
        <v>11421</v>
      </c>
      <c r="F2150" s="1" t="s">
        <v>11433</v>
      </c>
      <c r="G2150" s="3">
        <v>210.24</v>
      </c>
      <c r="H2150" s="4">
        <v>41584</v>
      </c>
      <c r="I2150" s="3" t="s">
        <v>7863</v>
      </c>
      <c r="J2150" s="3" t="s">
        <v>11434</v>
      </c>
      <c r="K2150" s="3" t="s">
        <v>6582</v>
      </c>
      <c r="L2150" s="3" t="s">
        <v>11435</v>
      </c>
      <c r="M2150" s="5" t="s">
        <v>11441</v>
      </c>
      <c r="N2150" s="5" t="s">
        <v>11442</v>
      </c>
      <c r="O2150" s="85" t="s">
        <v>11551</v>
      </c>
    </row>
    <row r="2151" spans="1:15" s="28" customFormat="1">
      <c r="A2151" s="2" t="s">
        <v>11428</v>
      </c>
      <c r="B2151" s="29"/>
      <c r="C2151" s="1"/>
      <c r="D2151" s="2" t="s">
        <v>11429</v>
      </c>
      <c r="E2151" s="2" t="s">
        <v>11421</v>
      </c>
      <c r="F2151" s="1" t="s">
        <v>11437</v>
      </c>
      <c r="G2151" s="3">
        <v>191.21199999999999</v>
      </c>
      <c r="H2151" s="4">
        <v>41584</v>
      </c>
      <c r="I2151" s="3" t="s">
        <v>7863</v>
      </c>
      <c r="J2151" s="3" t="s">
        <v>11438</v>
      </c>
      <c r="K2151" s="3" t="s">
        <v>6582</v>
      </c>
      <c r="L2151" s="3" t="s">
        <v>11436</v>
      </c>
      <c r="M2151" s="5" t="s">
        <v>11443</v>
      </c>
      <c r="N2151" s="5" t="s">
        <v>11444</v>
      </c>
      <c r="O2151" s="85" t="s">
        <v>11552</v>
      </c>
    </row>
    <row r="2152" spans="1:15" s="28" customFormat="1">
      <c r="A2152" s="2" t="s">
        <v>69</v>
      </c>
      <c r="B2152" s="29"/>
      <c r="C2152" s="1"/>
      <c r="D2152" s="2" t="s">
        <v>53</v>
      </c>
      <c r="E2152" s="2" t="s">
        <v>54</v>
      </c>
      <c r="F2152" s="1" t="s">
        <v>11459</v>
      </c>
      <c r="G2152" s="3">
        <v>227.76</v>
      </c>
      <c r="H2152" s="4">
        <v>41585</v>
      </c>
      <c r="I2152" s="3" t="s">
        <v>4120</v>
      </c>
      <c r="J2152" s="3" t="s">
        <v>11460</v>
      </c>
      <c r="K2152" s="3" t="s">
        <v>57</v>
      </c>
      <c r="L2152" s="3" t="s">
        <v>11461</v>
      </c>
      <c r="M2152" s="5" t="s">
        <v>11462</v>
      </c>
      <c r="N2152" s="5" t="s">
        <v>11463</v>
      </c>
      <c r="O2152" s="85" t="s">
        <v>11553</v>
      </c>
    </row>
    <row r="2153" spans="1:15" s="28" customFormat="1">
      <c r="A2153" s="2" t="s">
        <v>69</v>
      </c>
      <c r="B2153" s="29"/>
      <c r="C2153" s="1"/>
      <c r="D2153" s="2" t="s">
        <v>53</v>
      </c>
      <c r="E2153" s="2" t="s">
        <v>54</v>
      </c>
      <c r="F2153" s="1" t="s">
        <v>11464</v>
      </c>
      <c r="G2153" s="3">
        <v>209.59299999999999</v>
      </c>
      <c r="H2153" s="4">
        <v>41586</v>
      </c>
      <c r="I2153" s="3" t="s">
        <v>4120</v>
      </c>
      <c r="J2153" s="3" t="s">
        <v>11465</v>
      </c>
      <c r="K2153" s="3" t="s">
        <v>57</v>
      </c>
      <c r="L2153" s="3" t="s">
        <v>11467</v>
      </c>
      <c r="M2153" s="5" t="s">
        <v>11470</v>
      </c>
      <c r="N2153" s="5" t="s">
        <v>11469</v>
      </c>
      <c r="O2153" s="85" t="s">
        <v>11554</v>
      </c>
    </row>
    <row r="2154" spans="1:15" s="28" customFormat="1">
      <c r="A2154" s="2" t="s">
        <v>69</v>
      </c>
      <c r="B2154" s="29"/>
      <c r="C2154" s="1"/>
      <c r="D2154" s="2" t="s">
        <v>53</v>
      </c>
      <c r="E2154" s="2" t="s">
        <v>54</v>
      </c>
      <c r="F2154" s="1" t="s">
        <v>11466</v>
      </c>
      <c r="G2154" s="3">
        <v>17.291</v>
      </c>
      <c r="H2154" s="4">
        <v>41586</v>
      </c>
      <c r="I2154" s="3" t="s">
        <v>7371</v>
      </c>
      <c r="J2154" s="3" t="s">
        <v>11562</v>
      </c>
      <c r="K2154" s="3" t="s">
        <v>57</v>
      </c>
      <c r="L2154" s="3" t="s">
        <v>11468</v>
      </c>
      <c r="M2154" s="5" t="s">
        <v>11471</v>
      </c>
      <c r="N2154" s="5" t="s">
        <v>11472</v>
      </c>
      <c r="O2154" s="85" t="s">
        <v>11555</v>
      </c>
    </row>
    <row r="2155" spans="1:15" s="28" customFormat="1">
      <c r="A2155" s="61" t="s">
        <v>10628</v>
      </c>
      <c r="B2155" s="1" t="s">
        <v>1263</v>
      </c>
      <c r="C2155" s="1"/>
      <c r="D2155" s="2" t="s">
        <v>10629</v>
      </c>
      <c r="E2155" s="2" t="s">
        <v>54</v>
      </c>
      <c r="F2155" s="1" t="s">
        <v>11473</v>
      </c>
      <c r="G2155" s="3">
        <v>9.6430000000000007</v>
      </c>
      <c r="H2155" s="4">
        <v>41586</v>
      </c>
      <c r="I2155" s="3" t="s">
        <v>4120</v>
      </c>
      <c r="J2155" s="3" t="s">
        <v>11475</v>
      </c>
      <c r="K2155" s="3" t="s">
        <v>57</v>
      </c>
      <c r="L2155" s="3" t="s">
        <v>11474</v>
      </c>
      <c r="M2155" s="5" t="s">
        <v>11476</v>
      </c>
      <c r="N2155" s="5" t="s">
        <v>11477</v>
      </c>
      <c r="O2155" s="85" t="s">
        <v>11556</v>
      </c>
    </row>
    <row r="2156" spans="1:15" s="28" customFormat="1">
      <c r="A2156" s="2" t="s">
        <v>11558</v>
      </c>
      <c r="B2156" s="29"/>
      <c r="C2156" s="1"/>
      <c r="D2156" s="2" t="s">
        <v>11559</v>
      </c>
      <c r="E2156" s="2" t="s">
        <v>11560</v>
      </c>
      <c r="F2156" s="1" t="s">
        <v>11561</v>
      </c>
      <c r="G2156" s="3">
        <v>34.661999999999999</v>
      </c>
      <c r="H2156" s="4">
        <v>41589</v>
      </c>
      <c r="I2156" s="3" t="s">
        <v>11571</v>
      </c>
      <c r="J2156" s="3" t="s">
        <v>11563</v>
      </c>
      <c r="K2156" s="3" t="s">
        <v>11564</v>
      </c>
      <c r="L2156" s="3" t="s">
        <v>11565</v>
      </c>
      <c r="M2156" s="5" t="s">
        <v>11572</v>
      </c>
      <c r="N2156" s="5" t="s">
        <v>11573</v>
      </c>
      <c r="O2156" s="85" t="s">
        <v>11739</v>
      </c>
    </row>
    <row r="2157" spans="1:15" s="28" customFormat="1">
      <c r="A2157" s="2" t="s">
        <v>11558</v>
      </c>
      <c r="B2157" s="29"/>
      <c r="C2157" s="1"/>
      <c r="D2157" s="2" t="s">
        <v>11559</v>
      </c>
      <c r="E2157" s="2" t="s">
        <v>11560</v>
      </c>
      <c r="F2157" s="1" t="s">
        <v>11576</v>
      </c>
      <c r="G2157" s="3">
        <v>157.44399999999999</v>
      </c>
      <c r="H2157" s="4">
        <v>41589</v>
      </c>
      <c r="I2157" s="3" t="s">
        <v>11571</v>
      </c>
      <c r="J2157" s="3" t="s">
        <v>11566</v>
      </c>
      <c r="K2157" s="3" t="s">
        <v>11564</v>
      </c>
      <c r="L2157" s="3" t="s">
        <v>11567</v>
      </c>
      <c r="M2157" s="5" t="s">
        <v>11574</v>
      </c>
      <c r="N2157" s="5" t="s">
        <v>11575</v>
      </c>
      <c r="O2157" s="85" t="s">
        <v>11740</v>
      </c>
    </row>
    <row r="2158" spans="1:15" s="28" customFormat="1">
      <c r="A2158" s="2" t="s">
        <v>11570</v>
      </c>
      <c r="B2158" s="29"/>
      <c r="C2158" s="1"/>
      <c r="D2158" s="2" t="s">
        <v>11559</v>
      </c>
      <c r="E2158" s="2" t="s">
        <v>11560</v>
      </c>
      <c r="F2158" s="1" t="s">
        <v>11569</v>
      </c>
      <c r="G2158" s="3">
        <v>208.405</v>
      </c>
      <c r="H2158" s="4">
        <v>41589</v>
      </c>
      <c r="I2158" s="3" t="s">
        <v>4120</v>
      </c>
      <c r="J2158" s="3" t="s">
        <v>11650</v>
      </c>
      <c r="K2158" s="3" t="s">
        <v>11564</v>
      </c>
      <c r="L2158" s="3" t="s">
        <v>11568</v>
      </c>
      <c r="M2158" s="5" t="s">
        <v>11577</v>
      </c>
      <c r="N2158" s="5" t="s">
        <v>11578</v>
      </c>
      <c r="O2158" s="85" t="s">
        <v>11741</v>
      </c>
    </row>
    <row r="2159" spans="1:15" s="28" customFormat="1">
      <c r="A2159" s="2" t="s">
        <v>11593</v>
      </c>
      <c r="B2159" s="29"/>
      <c r="C2159" s="1"/>
      <c r="D2159" s="2" t="s">
        <v>11589</v>
      </c>
      <c r="E2159" s="2" t="s">
        <v>11560</v>
      </c>
      <c r="F2159" s="1" t="s">
        <v>11592</v>
      </c>
      <c r="G2159" s="3">
        <f>17.712*L2159</f>
        <v>88.56</v>
      </c>
      <c r="H2159" s="4">
        <v>41589</v>
      </c>
      <c r="I2159" s="3" t="s">
        <v>373</v>
      </c>
      <c r="J2159" s="3" t="s">
        <v>11793</v>
      </c>
      <c r="K2159" s="3" t="s">
        <v>11581</v>
      </c>
      <c r="L2159" s="3">
        <v>5</v>
      </c>
      <c r="M2159" s="5" t="s">
        <v>11752</v>
      </c>
      <c r="N2159" s="5" t="s">
        <v>5849</v>
      </c>
      <c r="O2159" s="83" t="s">
        <v>11887</v>
      </c>
    </row>
    <row r="2160" spans="1:15" s="28" customFormat="1">
      <c r="A2160" s="2" t="s">
        <v>11594</v>
      </c>
      <c r="B2160" s="29"/>
      <c r="C2160" s="1"/>
      <c r="D2160" s="2" t="s">
        <v>11595</v>
      </c>
      <c r="E2160" s="2" t="s">
        <v>11596</v>
      </c>
      <c r="F2160" s="1" t="s">
        <v>11597</v>
      </c>
      <c r="G2160" s="3">
        <f>18.708*L2160</f>
        <v>112.24799999999999</v>
      </c>
      <c r="H2160" s="4">
        <v>41589</v>
      </c>
      <c r="I2160" s="3" t="s">
        <v>8105</v>
      </c>
      <c r="J2160" s="3" t="s">
        <v>11600</v>
      </c>
      <c r="K2160" s="3" t="s">
        <v>11581</v>
      </c>
      <c r="L2160" s="3">
        <v>6</v>
      </c>
      <c r="M2160" s="5" t="s">
        <v>11007</v>
      </c>
      <c r="N2160" s="5" t="s">
        <v>5570</v>
      </c>
      <c r="O2160" s="85" t="s">
        <v>11742</v>
      </c>
    </row>
    <row r="2161" spans="1:15" s="28" customFormat="1">
      <c r="A2161" s="2" t="s">
        <v>11594</v>
      </c>
      <c r="B2161" s="29"/>
      <c r="C2161" s="1"/>
      <c r="D2161" s="2" t="s">
        <v>11595</v>
      </c>
      <c r="E2161" s="2" t="s">
        <v>11596</v>
      </c>
      <c r="F2161" s="1" t="s">
        <v>11601</v>
      </c>
      <c r="G2161" s="3">
        <f>18.708*L2161</f>
        <v>224.49599999999998</v>
      </c>
      <c r="H2161" s="4">
        <v>41589</v>
      </c>
      <c r="I2161" s="3" t="s">
        <v>8105</v>
      </c>
      <c r="J2161" s="3" t="s">
        <v>11605</v>
      </c>
      <c r="K2161" s="3" t="s">
        <v>11581</v>
      </c>
      <c r="L2161" s="3">
        <v>12</v>
      </c>
      <c r="M2161" s="5" t="s">
        <v>11608</v>
      </c>
      <c r="N2161" s="5" t="s">
        <v>12568</v>
      </c>
      <c r="O2161" s="85" t="s">
        <v>11608</v>
      </c>
    </row>
    <row r="2162" spans="1:15" s="28" customFormat="1">
      <c r="A2162" s="2" t="s">
        <v>11594</v>
      </c>
      <c r="B2162" s="29"/>
      <c r="C2162" s="1"/>
      <c r="D2162" s="2" t="s">
        <v>11595</v>
      </c>
      <c r="E2162" s="2" t="s">
        <v>11596</v>
      </c>
      <c r="F2162" s="1" t="s">
        <v>11602</v>
      </c>
      <c r="G2162" s="3">
        <f>18.708*L2162</f>
        <v>243.20399999999998</v>
      </c>
      <c r="H2162" s="4">
        <v>41589</v>
      </c>
      <c r="I2162" s="3" t="s">
        <v>8105</v>
      </c>
      <c r="J2162" s="3" t="s">
        <v>11606</v>
      </c>
      <c r="K2162" s="3" t="s">
        <v>11581</v>
      </c>
      <c r="L2162" s="3">
        <v>13</v>
      </c>
      <c r="M2162" s="5" t="s">
        <v>11608</v>
      </c>
      <c r="N2162" s="5" t="s">
        <v>4757</v>
      </c>
      <c r="O2162" s="85" t="s">
        <v>11743</v>
      </c>
    </row>
    <row r="2163" spans="1:15" s="28" customFormat="1">
      <c r="A2163" s="2" t="s">
        <v>11594</v>
      </c>
      <c r="B2163" s="29"/>
      <c r="C2163" s="1"/>
      <c r="D2163" s="2" t="s">
        <v>11595</v>
      </c>
      <c r="E2163" s="2" t="s">
        <v>11596</v>
      </c>
      <c r="F2163" s="1" t="s">
        <v>11603</v>
      </c>
      <c r="G2163" s="3">
        <f>18.708*L2163</f>
        <v>224.49599999999998</v>
      </c>
      <c r="H2163" s="4">
        <v>41589</v>
      </c>
      <c r="I2163" s="3" t="s">
        <v>8105</v>
      </c>
      <c r="J2163" s="3" t="s">
        <v>11607</v>
      </c>
      <c r="K2163" s="3" t="s">
        <v>11581</v>
      </c>
      <c r="L2163" s="3">
        <v>12</v>
      </c>
      <c r="M2163" s="5" t="s">
        <v>11609</v>
      </c>
      <c r="N2163" s="5" t="s">
        <v>4761</v>
      </c>
      <c r="O2163" s="85" t="s">
        <v>11609</v>
      </c>
    </row>
    <row r="2164" spans="1:15" s="28" customFormat="1">
      <c r="A2164" s="2" t="s">
        <v>11594</v>
      </c>
      <c r="B2164" s="29"/>
      <c r="C2164" s="1"/>
      <c r="D2164" s="2" t="s">
        <v>11595</v>
      </c>
      <c r="E2164" s="2" t="s">
        <v>11596</v>
      </c>
      <c r="F2164" s="1" t="s">
        <v>11604</v>
      </c>
      <c r="G2164" s="3">
        <f>18.708*L2164</f>
        <v>243.20399999999998</v>
      </c>
      <c r="H2164" s="4">
        <v>41589</v>
      </c>
      <c r="I2164" s="3" t="s">
        <v>295</v>
      </c>
      <c r="J2164" s="3" t="s">
        <v>11997</v>
      </c>
      <c r="K2164" s="3" t="s">
        <v>11581</v>
      </c>
      <c r="L2164" s="3">
        <v>13</v>
      </c>
      <c r="M2164" s="5" t="s">
        <v>11609</v>
      </c>
      <c r="N2164" s="5" t="s">
        <v>4757</v>
      </c>
      <c r="O2164" s="85" t="s">
        <v>11744</v>
      </c>
    </row>
    <row r="2165" spans="1:15" s="28" customFormat="1">
      <c r="A2165" s="2" t="s">
        <v>11615</v>
      </c>
      <c r="B2165" s="1" t="s">
        <v>11622</v>
      </c>
      <c r="C2165" s="1"/>
      <c r="D2165" s="2" t="s">
        <v>11616</v>
      </c>
      <c r="E2165" s="2" t="s">
        <v>11596</v>
      </c>
      <c r="F2165" s="1" t="s">
        <v>11617</v>
      </c>
      <c r="G2165" s="3">
        <f>9.871*L2165</f>
        <v>78.968000000000004</v>
      </c>
      <c r="H2165" s="4">
        <v>41589</v>
      </c>
      <c r="I2165" s="3" t="s">
        <v>11618</v>
      </c>
      <c r="J2165" s="3" t="s">
        <v>11620</v>
      </c>
      <c r="K2165" s="3" t="s">
        <v>11581</v>
      </c>
      <c r="L2165" s="3">
        <v>8</v>
      </c>
      <c r="M2165" s="5" t="s">
        <v>11626</v>
      </c>
      <c r="N2165" s="5" t="s">
        <v>11627</v>
      </c>
      <c r="O2165" s="85" t="s">
        <v>12221</v>
      </c>
    </row>
    <row r="2166" spans="1:15" s="28" customFormat="1">
      <c r="A2166" s="2" t="s">
        <v>11615</v>
      </c>
      <c r="B2166" s="1" t="s">
        <v>11622</v>
      </c>
      <c r="C2166" s="1"/>
      <c r="D2166" s="2" t="s">
        <v>11616</v>
      </c>
      <c r="E2166" s="2" t="s">
        <v>11596</v>
      </c>
      <c r="F2166" s="1" t="s">
        <v>11623</v>
      </c>
      <c r="G2166" s="3">
        <f>9.871*L2166</f>
        <v>118.452</v>
      </c>
      <c r="H2166" s="4">
        <v>41589</v>
      </c>
      <c r="I2166" s="3" t="s">
        <v>11618</v>
      </c>
      <c r="J2166" s="3" t="s">
        <v>11624</v>
      </c>
      <c r="K2166" s="3" t="s">
        <v>11581</v>
      </c>
      <c r="L2166" s="3">
        <v>12</v>
      </c>
      <c r="M2166" s="5" t="s">
        <v>11628</v>
      </c>
      <c r="N2166" s="5" t="s">
        <v>4761</v>
      </c>
      <c r="O2166" s="85" t="s">
        <v>11628</v>
      </c>
    </row>
    <row r="2167" spans="1:15" s="28" customFormat="1">
      <c r="A2167" s="2" t="s">
        <v>11615</v>
      </c>
      <c r="B2167" s="1" t="s">
        <v>10705</v>
      </c>
      <c r="C2167" s="1"/>
      <c r="D2167" s="2" t="s">
        <v>11616</v>
      </c>
      <c r="E2167" s="2" t="s">
        <v>11596</v>
      </c>
      <c r="F2167" s="1" t="s">
        <v>11629</v>
      </c>
      <c r="G2167" s="3">
        <f>9.871*L2167</f>
        <v>128.32300000000001</v>
      </c>
      <c r="H2167" s="4">
        <v>41589</v>
      </c>
      <c r="I2167" s="3" t="s">
        <v>11684</v>
      </c>
      <c r="J2167" s="3" t="s">
        <v>11625</v>
      </c>
      <c r="K2167" s="3" t="s">
        <v>11581</v>
      </c>
      <c r="L2167" s="3">
        <v>13</v>
      </c>
      <c r="M2167" s="5" t="s">
        <v>11628</v>
      </c>
      <c r="N2167" s="5" t="s">
        <v>4757</v>
      </c>
      <c r="O2167" s="83" t="s">
        <v>11888</v>
      </c>
    </row>
    <row r="2168" spans="1:15" s="28" customFormat="1">
      <c r="A2168" s="2" t="s">
        <v>11637</v>
      </c>
      <c r="B2168" s="29"/>
      <c r="C2168" s="1"/>
      <c r="D2168" s="2" t="s">
        <v>11638</v>
      </c>
      <c r="E2168" s="2" t="s">
        <v>11639</v>
      </c>
      <c r="F2168" s="1" t="s">
        <v>11640</v>
      </c>
      <c r="G2168" s="3">
        <f>17.498*2</f>
        <v>34.996000000000002</v>
      </c>
      <c r="H2168" s="4">
        <v>41590</v>
      </c>
      <c r="I2168" s="3" t="s">
        <v>11643</v>
      </c>
      <c r="J2168" s="3" t="s">
        <v>11641</v>
      </c>
      <c r="K2168" s="3" t="s">
        <v>11636</v>
      </c>
      <c r="L2168" s="3" t="s">
        <v>11642</v>
      </c>
      <c r="M2168" s="5" t="s">
        <v>11644</v>
      </c>
      <c r="N2168" s="5" t="s">
        <v>11645</v>
      </c>
      <c r="O2168" s="85" t="s">
        <v>11745</v>
      </c>
    </row>
    <row r="2169" spans="1:15" s="28" customFormat="1">
      <c r="A2169" s="2" t="s">
        <v>11646</v>
      </c>
      <c r="B2169" s="29"/>
      <c r="C2169" s="1"/>
      <c r="D2169" s="2" t="s">
        <v>11647</v>
      </c>
      <c r="E2169" s="2" t="s">
        <v>11639</v>
      </c>
      <c r="F2169" s="1" t="s">
        <v>11648</v>
      </c>
      <c r="G2169" s="3">
        <v>121.98699999999999</v>
      </c>
      <c r="H2169" s="4">
        <v>41590</v>
      </c>
      <c r="I2169" s="3" t="s">
        <v>11649</v>
      </c>
      <c r="J2169" s="3" t="s">
        <v>11651</v>
      </c>
      <c r="K2169" s="3" t="s">
        <v>11652</v>
      </c>
      <c r="L2169" s="3" t="s">
        <v>11653</v>
      </c>
      <c r="M2169" s="5" t="s">
        <v>11658</v>
      </c>
      <c r="N2169" s="5" t="s">
        <v>11660</v>
      </c>
      <c r="O2169" s="85" t="s">
        <v>11746</v>
      </c>
    </row>
    <row r="2170" spans="1:15" s="28" customFormat="1">
      <c r="A2170" s="2" t="s">
        <v>11681</v>
      </c>
      <c r="B2170" s="1" t="s">
        <v>11683</v>
      </c>
      <c r="C2170" s="1"/>
      <c r="D2170" s="2" t="s">
        <v>11682</v>
      </c>
      <c r="E2170" s="2" t="s">
        <v>11674</v>
      </c>
      <c r="F2170" s="1" t="s">
        <v>11689</v>
      </c>
      <c r="G2170" s="3">
        <f>9.871*L2170</f>
        <v>118.452</v>
      </c>
      <c r="H2170" s="4">
        <v>41591</v>
      </c>
      <c r="I2170" s="3" t="s">
        <v>11685</v>
      </c>
      <c r="J2170" s="3" t="s">
        <v>11686</v>
      </c>
      <c r="K2170" s="3" t="s">
        <v>11677</v>
      </c>
      <c r="L2170" s="3">
        <v>12</v>
      </c>
      <c r="M2170" s="5" t="s">
        <v>11687</v>
      </c>
      <c r="N2170" s="5" t="s">
        <v>4761</v>
      </c>
      <c r="O2170" s="85" t="s">
        <v>11687</v>
      </c>
    </row>
    <row r="2171" spans="1:15" s="28" customFormat="1">
      <c r="A2171" s="2" t="s">
        <v>11681</v>
      </c>
      <c r="B2171" s="1" t="s">
        <v>11754</v>
      </c>
      <c r="C2171" s="1"/>
      <c r="D2171" s="2" t="s">
        <v>11827</v>
      </c>
      <c r="E2171" s="2" t="s">
        <v>11674</v>
      </c>
      <c r="F2171" s="1" t="s">
        <v>11688</v>
      </c>
      <c r="G2171" s="3">
        <f>9.871*L2171</f>
        <v>128.32300000000001</v>
      </c>
      <c r="H2171" s="4">
        <v>41591</v>
      </c>
      <c r="I2171" s="3" t="s">
        <v>1089</v>
      </c>
      <c r="J2171" s="3" t="s">
        <v>11812</v>
      </c>
      <c r="K2171" s="3" t="s">
        <v>11677</v>
      </c>
      <c r="L2171" s="3">
        <v>13</v>
      </c>
      <c r="M2171" s="5" t="s">
        <v>11687</v>
      </c>
      <c r="N2171" s="5" t="s">
        <v>4757</v>
      </c>
      <c r="O2171" s="85" t="s">
        <v>12222</v>
      </c>
    </row>
    <row r="2172" spans="1:15" s="28" customFormat="1">
      <c r="A2172" s="2" t="s">
        <v>11693</v>
      </c>
      <c r="B2172" s="29"/>
      <c r="C2172" s="1"/>
      <c r="D2172" s="2" t="s">
        <v>11690</v>
      </c>
      <c r="E2172" s="2" t="s">
        <v>11674</v>
      </c>
      <c r="F2172" s="1" t="s">
        <v>11691</v>
      </c>
      <c r="G2172" s="3">
        <f>29.101*L2172</f>
        <v>87.302999999999997</v>
      </c>
      <c r="H2172" s="4">
        <v>41591</v>
      </c>
      <c r="I2172" s="3" t="s">
        <v>4683</v>
      </c>
      <c r="J2172" s="3" t="s">
        <v>11910</v>
      </c>
      <c r="K2172" s="3" t="s">
        <v>11677</v>
      </c>
      <c r="L2172" s="3">
        <v>3</v>
      </c>
      <c r="M2172" s="5" t="s">
        <v>11692</v>
      </c>
      <c r="N2172" s="5" t="s">
        <v>5938</v>
      </c>
      <c r="O2172" s="83" t="s">
        <v>11692</v>
      </c>
    </row>
    <row r="2173" spans="1:15" s="28" customFormat="1">
      <c r="A2173" s="61" t="s">
        <v>11699</v>
      </c>
      <c r="B2173" s="1" t="s">
        <v>1263</v>
      </c>
      <c r="C2173" s="1"/>
      <c r="D2173" s="2" t="s">
        <v>11695</v>
      </c>
      <c r="E2173" s="2" t="s">
        <v>11696</v>
      </c>
      <c r="F2173" s="1" t="s">
        <v>11697</v>
      </c>
      <c r="G2173" s="3">
        <v>15.457000000000001</v>
      </c>
      <c r="H2173" s="4">
        <v>41592</v>
      </c>
      <c r="I2173" s="3" t="s">
        <v>11704</v>
      </c>
      <c r="J2173" s="3" t="s">
        <v>11705</v>
      </c>
      <c r="K2173" s="3" t="s">
        <v>11700</v>
      </c>
      <c r="L2173" s="3" t="s">
        <v>11701</v>
      </c>
      <c r="M2173" s="5" t="s">
        <v>11702</v>
      </c>
      <c r="N2173" s="5" t="s">
        <v>11703</v>
      </c>
      <c r="O2173" s="83" t="s">
        <v>12229</v>
      </c>
    </row>
    <row r="2174" spans="1:15" s="28" customFormat="1">
      <c r="A2174" s="2" t="s">
        <v>11790</v>
      </c>
      <c r="B2174" s="29"/>
      <c r="C2174" s="1"/>
      <c r="D2174" s="2" t="s">
        <v>11791</v>
      </c>
      <c r="E2174" s="2" t="s">
        <v>11776</v>
      </c>
      <c r="F2174" s="1" t="s">
        <v>11792</v>
      </c>
      <c r="G2174" s="3">
        <f>17.712*L2174</f>
        <v>177.12</v>
      </c>
      <c r="H2174" s="4">
        <v>41597</v>
      </c>
      <c r="I2174" s="3" t="s">
        <v>11786</v>
      </c>
      <c r="J2174" s="3" t="s">
        <v>11807</v>
      </c>
      <c r="K2174" s="3" t="s">
        <v>11773</v>
      </c>
      <c r="L2174" s="3">
        <v>10</v>
      </c>
      <c r="M2174" s="5" t="s">
        <v>11795</v>
      </c>
      <c r="N2174" s="5" t="s">
        <v>2296</v>
      </c>
      <c r="O2174" s="83" t="s">
        <v>11795</v>
      </c>
    </row>
    <row r="2175" spans="1:15" s="28" customFormat="1">
      <c r="A2175" s="2" t="s">
        <v>11790</v>
      </c>
      <c r="B2175" s="29"/>
      <c r="C2175" s="1"/>
      <c r="D2175" s="2" t="s">
        <v>11791</v>
      </c>
      <c r="E2175" s="2" t="s">
        <v>11776</v>
      </c>
      <c r="F2175" s="1" t="s">
        <v>11794</v>
      </c>
      <c r="G2175" s="3">
        <f>17.712*L2175</f>
        <v>194.83199999999999</v>
      </c>
      <c r="H2175" s="4">
        <v>41597</v>
      </c>
      <c r="I2175" s="3" t="s">
        <v>11926</v>
      </c>
      <c r="J2175" s="3" t="s">
        <v>11927</v>
      </c>
      <c r="K2175" s="3" t="s">
        <v>11773</v>
      </c>
      <c r="L2175" s="3">
        <v>11</v>
      </c>
      <c r="M2175" s="5" t="s">
        <v>11795</v>
      </c>
      <c r="N2175" s="5" t="s">
        <v>5024</v>
      </c>
      <c r="O2175" s="83" t="s">
        <v>11892</v>
      </c>
    </row>
    <row r="2176" spans="1:15">
      <c r="A2176" s="2" t="s">
        <v>11796</v>
      </c>
      <c r="B2176" s="1" t="s">
        <v>10800</v>
      </c>
      <c r="C2176" s="1"/>
      <c r="D2176" s="2" t="s">
        <v>11797</v>
      </c>
      <c r="E2176" s="2" t="s">
        <v>11776</v>
      </c>
      <c r="F2176" s="1" t="s">
        <v>11798</v>
      </c>
      <c r="G2176" s="3">
        <f t="shared" ref="G2176:G2181" si="78">9.871*L2176</f>
        <v>118.452</v>
      </c>
      <c r="H2176" s="4">
        <v>41597</v>
      </c>
      <c r="I2176" s="3" t="s">
        <v>1816</v>
      </c>
      <c r="J2176" s="3" t="s">
        <v>11800</v>
      </c>
      <c r="K2176" s="3" t="s">
        <v>11773</v>
      </c>
      <c r="L2176" s="3">
        <v>12</v>
      </c>
      <c r="M2176" s="5" t="s">
        <v>11801</v>
      </c>
      <c r="N2176" s="5" t="s">
        <v>11804</v>
      </c>
      <c r="O2176" s="85" t="s">
        <v>11801</v>
      </c>
    </row>
    <row r="2177" spans="1:15" s="28" customFormat="1">
      <c r="A2177" s="2" t="s">
        <v>11796</v>
      </c>
      <c r="B2177" s="1" t="s">
        <v>10705</v>
      </c>
      <c r="C2177" s="1"/>
      <c r="D2177" s="2" t="s">
        <v>11797</v>
      </c>
      <c r="E2177" s="2" t="s">
        <v>11776</v>
      </c>
      <c r="F2177" s="1" t="s">
        <v>11802</v>
      </c>
      <c r="G2177" s="3">
        <f t="shared" si="78"/>
        <v>128.32300000000001</v>
      </c>
      <c r="H2177" s="4">
        <v>41597</v>
      </c>
      <c r="I2177" s="3" t="s">
        <v>11805</v>
      </c>
      <c r="J2177" s="3" t="s">
        <v>11803</v>
      </c>
      <c r="K2177" s="3" t="s">
        <v>11773</v>
      </c>
      <c r="L2177" s="3">
        <v>13</v>
      </c>
      <c r="M2177" s="5" t="s">
        <v>11801</v>
      </c>
      <c r="N2177" s="5" t="s">
        <v>4757</v>
      </c>
      <c r="O2177" s="85" t="s">
        <v>12382</v>
      </c>
    </row>
    <row r="2178" spans="1:15" s="28" customFormat="1">
      <c r="A2178" s="2" t="s">
        <v>11808</v>
      </c>
      <c r="B2178" s="1" t="s">
        <v>11811</v>
      </c>
      <c r="C2178" s="1"/>
      <c r="D2178" s="2" t="s">
        <v>11809</v>
      </c>
      <c r="E2178" s="2" t="s">
        <v>11771</v>
      </c>
      <c r="F2178" s="1" t="s">
        <v>11810</v>
      </c>
      <c r="G2178" s="3">
        <f t="shared" si="78"/>
        <v>118.452</v>
      </c>
      <c r="H2178" s="4">
        <v>41597</v>
      </c>
      <c r="I2178" s="3" t="s">
        <v>11805</v>
      </c>
      <c r="J2178" s="3" t="s">
        <v>11813</v>
      </c>
      <c r="K2178" s="3" t="s">
        <v>11773</v>
      </c>
      <c r="L2178" s="3">
        <v>12</v>
      </c>
      <c r="M2178" s="5" t="s">
        <v>11814</v>
      </c>
      <c r="N2178" s="5" t="s">
        <v>4761</v>
      </c>
      <c r="O2178" s="83" t="s">
        <v>11814</v>
      </c>
    </row>
    <row r="2179" spans="1:15">
      <c r="A2179" s="2" t="s">
        <v>11808</v>
      </c>
      <c r="B2179" s="1" t="s">
        <v>11811</v>
      </c>
      <c r="C2179" s="1"/>
      <c r="D2179" s="2" t="s">
        <v>11809</v>
      </c>
      <c r="E2179" s="2" t="s">
        <v>11771</v>
      </c>
      <c r="F2179" s="1" t="s">
        <v>11818</v>
      </c>
      <c r="G2179" s="3">
        <f t="shared" si="78"/>
        <v>118.452</v>
      </c>
      <c r="H2179" s="4">
        <v>41597</v>
      </c>
      <c r="I2179" s="3" t="s">
        <v>11805</v>
      </c>
      <c r="J2179" s="3" t="s">
        <v>11823</v>
      </c>
      <c r="K2179" s="3" t="s">
        <v>11773</v>
      </c>
      <c r="L2179" s="3">
        <v>12</v>
      </c>
      <c r="M2179" s="5" t="s">
        <v>11815</v>
      </c>
      <c r="N2179" s="5" t="s">
        <v>4761</v>
      </c>
      <c r="O2179" s="85" t="s">
        <v>11815</v>
      </c>
    </row>
    <row r="2180" spans="1:15" s="28" customFormat="1">
      <c r="A2180" s="2" t="s">
        <v>11808</v>
      </c>
      <c r="B2180" s="1" t="s">
        <v>11811</v>
      </c>
      <c r="C2180" s="1"/>
      <c r="D2180" s="2" t="s">
        <v>11809</v>
      </c>
      <c r="E2180" s="2" t="s">
        <v>11771</v>
      </c>
      <c r="F2180" s="1" t="s">
        <v>11819</v>
      </c>
      <c r="G2180" s="3">
        <f t="shared" si="78"/>
        <v>128.32300000000001</v>
      </c>
      <c r="H2180" s="4">
        <v>41597</v>
      </c>
      <c r="I2180" s="3" t="s">
        <v>11805</v>
      </c>
      <c r="J2180" s="3" t="s">
        <v>11824</v>
      </c>
      <c r="K2180" s="3" t="s">
        <v>11773</v>
      </c>
      <c r="L2180" s="3">
        <v>13</v>
      </c>
      <c r="M2180" s="5" t="s">
        <v>11815</v>
      </c>
      <c r="N2180" s="5" t="s">
        <v>4757</v>
      </c>
      <c r="O2180" s="85" t="s">
        <v>12383</v>
      </c>
    </row>
    <row r="2181" spans="1:15" s="28" customFormat="1">
      <c r="A2181" s="2" t="s">
        <v>11808</v>
      </c>
      <c r="B2181" s="1" t="s">
        <v>10705</v>
      </c>
      <c r="C2181" s="1"/>
      <c r="D2181" s="2" t="s">
        <v>11809</v>
      </c>
      <c r="E2181" s="2" t="s">
        <v>11771</v>
      </c>
      <c r="F2181" s="1" t="s">
        <v>11821</v>
      </c>
      <c r="G2181" s="3">
        <f t="shared" si="78"/>
        <v>128.32300000000001</v>
      </c>
      <c r="H2181" s="4">
        <v>41597</v>
      </c>
      <c r="I2181" s="3" t="s">
        <v>1089</v>
      </c>
      <c r="J2181" s="3" t="s">
        <v>12370</v>
      </c>
      <c r="K2181" s="3" t="s">
        <v>11773</v>
      </c>
      <c r="L2181" s="3">
        <v>13</v>
      </c>
      <c r="M2181" s="5" t="s">
        <v>11816</v>
      </c>
      <c r="N2181" s="5" t="s">
        <v>4757</v>
      </c>
      <c r="O2181" s="85" t="s">
        <v>12384</v>
      </c>
    </row>
    <row r="2182" spans="1:15">
      <c r="A2182" s="2" t="s">
        <v>11838</v>
      </c>
      <c r="B2182" s="29"/>
      <c r="C2182" s="1"/>
      <c r="D2182" s="2" t="s">
        <v>11839</v>
      </c>
      <c r="E2182" s="2" t="s">
        <v>11840</v>
      </c>
      <c r="F2182" s="1" t="s">
        <v>11856</v>
      </c>
      <c r="G2182" s="3">
        <v>207.721</v>
      </c>
      <c r="H2182" s="4">
        <v>41599</v>
      </c>
      <c r="I2182" s="3" t="s">
        <v>11841</v>
      </c>
      <c r="J2182" s="3" t="s">
        <v>11842</v>
      </c>
      <c r="K2182" s="3" t="s">
        <v>11843</v>
      </c>
      <c r="L2182" s="3" t="s">
        <v>11850</v>
      </c>
      <c r="M2182" s="5" t="s">
        <v>11854</v>
      </c>
      <c r="N2182" s="5" t="s">
        <v>11855</v>
      </c>
      <c r="O2182" s="83" t="s">
        <v>11893</v>
      </c>
    </row>
    <row r="2183" spans="1:15">
      <c r="A2183" s="2" t="s">
        <v>11860</v>
      </c>
      <c r="B2183" s="29"/>
      <c r="C2183" s="1"/>
      <c r="D2183" s="2" t="s">
        <v>11839</v>
      </c>
      <c r="E2183" s="2" t="s">
        <v>11840</v>
      </c>
      <c r="F2183" s="1" t="s">
        <v>11844</v>
      </c>
      <c r="G2183" s="3">
        <v>224.52099999999999</v>
      </c>
      <c r="H2183" s="4">
        <v>41599</v>
      </c>
      <c r="I2183" s="3" t="s">
        <v>11853</v>
      </c>
      <c r="J2183" s="3" t="s">
        <v>11847</v>
      </c>
      <c r="K2183" s="3" t="s">
        <v>11843</v>
      </c>
      <c r="L2183" s="3" t="s">
        <v>11859</v>
      </c>
      <c r="M2183" s="5" t="s">
        <v>11857</v>
      </c>
      <c r="N2183" s="5" t="s">
        <v>11858</v>
      </c>
      <c r="O2183" s="83" t="s">
        <v>11894</v>
      </c>
    </row>
    <row r="2184" spans="1:15">
      <c r="A2184" s="2" t="s">
        <v>11838</v>
      </c>
      <c r="B2184" s="29"/>
      <c r="C2184" s="1"/>
      <c r="D2184" s="2" t="s">
        <v>11839</v>
      </c>
      <c r="E2184" s="2" t="s">
        <v>11840</v>
      </c>
      <c r="F2184" s="1" t="s">
        <v>11845</v>
      </c>
      <c r="G2184" s="3">
        <v>51.588000000000001</v>
      </c>
      <c r="H2184" s="4">
        <v>41599</v>
      </c>
      <c r="I2184" s="3" t="s">
        <v>11841</v>
      </c>
      <c r="J2184" s="3" t="s">
        <v>11848</v>
      </c>
      <c r="K2184" s="3" t="s">
        <v>11843</v>
      </c>
      <c r="L2184" s="3" t="s">
        <v>11851</v>
      </c>
      <c r="M2184" s="5" t="s">
        <v>11861</v>
      </c>
      <c r="N2184" s="5" t="s">
        <v>11862</v>
      </c>
      <c r="O2184" s="83" t="s">
        <v>11895</v>
      </c>
    </row>
    <row r="2185" spans="1:15" s="28" customFormat="1">
      <c r="A2185" s="2" t="s">
        <v>11838</v>
      </c>
      <c r="B2185" s="29"/>
      <c r="C2185" s="1"/>
      <c r="D2185" s="2" t="s">
        <v>11839</v>
      </c>
      <c r="E2185" s="2" t="s">
        <v>11840</v>
      </c>
      <c r="F2185" s="1" t="s">
        <v>11846</v>
      </c>
      <c r="G2185" s="3">
        <v>116.91200000000001</v>
      </c>
      <c r="H2185" s="4">
        <v>41599</v>
      </c>
      <c r="I2185" s="3" t="s">
        <v>11841</v>
      </c>
      <c r="J2185" s="3" t="s">
        <v>11849</v>
      </c>
      <c r="K2185" s="3" t="s">
        <v>11843</v>
      </c>
      <c r="L2185" s="3" t="s">
        <v>11852</v>
      </c>
      <c r="M2185" s="5" t="s">
        <v>11863</v>
      </c>
      <c r="N2185" s="5" t="s">
        <v>11864</v>
      </c>
      <c r="O2185" s="83" t="s">
        <v>11896</v>
      </c>
    </row>
    <row r="2186" spans="1:15">
      <c r="A2186" s="2" t="s">
        <v>11906</v>
      </c>
      <c r="B2186" s="29"/>
      <c r="C2186" s="1"/>
      <c r="D2186" s="2" t="s">
        <v>11907</v>
      </c>
      <c r="E2186" s="2" t="s">
        <v>11908</v>
      </c>
      <c r="F2186" s="1" t="s">
        <v>11913</v>
      </c>
      <c r="G2186" s="3">
        <f>29.101*L2186</f>
        <v>232.80799999999999</v>
      </c>
      <c r="H2186" s="4">
        <v>41603</v>
      </c>
      <c r="I2186" s="3" t="s">
        <v>993</v>
      </c>
      <c r="J2186" s="3" t="s">
        <v>12547</v>
      </c>
      <c r="K2186" s="3" t="s">
        <v>11912</v>
      </c>
      <c r="L2186" s="3">
        <v>8</v>
      </c>
      <c r="M2186" s="5" t="s">
        <v>11914</v>
      </c>
      <c r="N2186" s="5" t="s">
        <v>2318</v>
      </c>
      <c r="O2186" s="85" t="s">
        <v>12224</v>
      </c>
    </row>
    <row r="2187" spans="1:15" s="28" customFormat="1">
      <c r="A2187" s="2" t="s">
        <v>11922</v>
      </c>
      <c r="B2187" s="29"/>
      <c r="C2187" s="1"/>
      <c r="D2187" s="2" t="s">
        <v>11923</v>
      </c>
      <c r="E2187" s="2" t="s">
        <v>11924</v>
      </c>
      <c r="F2187" s="1" t="s">
        <v>11925</v>
      </c>
      <c r="G2187" s="3">
        <f>17.712*L2187</f>
        <v>106.27199999999999</v>
      </c>
      <c r="H2187" s="4">
        <v>41603</v>
      </c>
      <c r="I2187" s="3" t="s">
        <v>373</v>
      </c>
      <c r="J2187" s="3" t="s">
        <v>12420</v>
      </c>
      <c r="K2187" s="3" t="s">
        <v>11912</v>
      </c>
      <c r="L2187" s="3">
        <v>6</v>
      </c>
      <c r="M2187" s="5" t="s">
        <v>11928</v>
      </c>
      <c r="N2187" s="5" t="s">
        <v>4745</v>
      </c>
      <c r="O2187" s="83" t="s">
        <v>11928</v>
      </c>
    </row>
    <row r="2188" spans="1:15" s="28" customFormat="1">
      <c r="A2188" s="1" t="s">
        <v>11930</v>
      </c>
      <c r="B2188" s="29"/>
      <c r="C2188" s="1"/>
      <c r="D2188" s="2" t="s">
        <v>11931</v>
      </c>
      <c r="E2188" s="2" t="s">
        <v>11932</v>
      </c>
      <c r="F2188" s="1" t="s">
        <v>11933</v>
      </c>
      <c r="G2188" s="3">
        <f>18.708*L2188</f>
        <v>130.95599999999999</v>
      </c>
      <c r="H2188" s="4">
        <v>41604</v>
      </c>
      <c r="I2188" s="3" t="s">
        <v>11935</v>
      </c>
      <c r="J2188" s="3" t="s">
        <v>11937</v>
      </c>
      <c r="K2188" s="3" t="s">
        <v>11934</v>
      </c>
      <c r="L2188" s="3">
        <v>7</v>
      </c>
      <c r="M2188" s="5" t="s">
        <v>11940</v>
      </c>
      <c r="N2188" s="5" t="s">
        <v>11941</v>
      </c>
      <c r="O2188" s="83" t="s">
        <v>12167</v>
      </c>
    </row>
    <row r="2189" spans="1:15" s="28" customFormat="1">
      <c r="A2189" s="1" t="s">
        <v>11930</v>
      </c>
      <c r="B2189" s="29"/>
      <c r="C2189" s="1"/>
      <c r="D2189" s="2" t="s">
        <v>11931</v>
      </c>
      <c r="E2189" s="2" t="s">
        <v>11932</v>
      </c>
      <c r="F2189" s="1" t="s">
        <v>11938</v>
      </c>
      <c r="G2189" s="3">
        <f>18.708*L2189</f>
        <v>149.66399999999999</v>
      </c>
      <c r="H2189" s="4">
        <v>41604</v>
      </c>
      <c r="I2189" s="3" t="s">
        <v>11935</v>
      </c>
      <c r="J2189" s="3" t="s">
        <v>11939</v>
      </c>
      <c r="K2189" s="3" t="s">
        <v>11934</v>
      </c>
      <c r="L2189" s="3">
        <v>8</v>
      </c>
      <c r="M2189" s="5" t="s">
        <v>11940</v>
      </c>
      <c r="N2189" s="5" t="s">
        <v>11942</v>
      </c>
      <c r="O2189" s="83" t="s">
        <v>12168</v>
      </c>
    </row>
    <row r="2190" spans="1:15" s="28" customFormat="1">
      <c r="A2190" s="1" t="s">
        <v>11930</v>
      </c>
      <c r="B2190" s="29"/>
      <c r="C2190" s="1"/>
      <c r="D2190" s="2" t="s">
        <v>11931</v>
      </c>
      <c r="E2190" s="2" t="s">
        <v>11932</v>
      </c>
      <c r="F2190" s="1" t="s">
        <v>11943</v>
      </c>
      <c r="G2190" s="3">
        <f>18.708*L2190</f>
        <v>187.07999999999998</v>
      </c>
      <c r="H2190" s="4">
        <v>41604</v>
      </c>
      <c r="I2190" s="3" t="s">
        <v>11935</v>
      </c>
      <c r="J2190" s="3" t="s">
        <v>11945</v>
      </c>
      <c r="K2190" s="3" t="s">
        <v>11934</v>
      </c>
      <c r="L2190" s="3">
        <v>10</v>
      </c>
      <c r="M2190" s="5" t="s">
        <v>11947</v>
      </c>
      <c r="N2190" s="5" t="s">
        <v>11949</v>
      </c>
      <c r="O2190" s="83" t="s">
        <v>12169</v>
      </c>
    </row>
    <row r="2191" spans="1:15" s="28" customFormat="1">
      <c r="A2191" s="1" t="s">
        <v>11930</v>
      </c>
      <c r="B2191" s="29"/>
      <c r="C2191" s="1"/>
      <c r="D2191" s="2" t="s">
        <v>11931</v>
      </c>
      <c r="E2191" s="2" t="s">
        <v>11932</v>
      </c>
      <c r="F2191" s="1" t="s">
        <v>11944</v>
      </c>
      <c r="G2191" s="3">
        <f>18.708*L2191</f>
        <v>93.539999999999992</v>
      </c>
      <c r="H2191" s="4">
        <v>41604</v>
      </c>
      <c r="I2191" s="3" t="s">
        <v>11935</v>
      </c>
      <c r="J2191" s="3" t="s">
        <v>11946</v>
      </c>
      <c r="K2191" s="3" t="s">
        <v>11934</v>
      </c>
      <c r="L2191" s="3">
        <v>5</v>
      </c>
      <c r="M2191" s="5" t="s">
        <v>11948</v>
      </c>
      <c r="N2191" s="5" t="s">
        <v>5849</v>
      </c>
      <c r="O2191" s="83" t="s">
        <v>12170</v>
      </c>
    </row>
    <row r="2192" spans="1:15" s="28" customFormat="1">
      <c r="A2192" s="2" t="s">
        <v>12016</v>
      </c>
      <c r="B2192" s="29"/>
      <c r="C2192" s="1"/>
      <c r="D2192" s="2" t="s">
        <v>12017</v>
      </c>
      <c r="E2192" s="2" t="s">
        <v>12007</v>
      </c>
      <c r="F2192" s="1" t="s">
        <v>12018</v>
      </c>
      <c r="G2192" s="3">
        <f>17.498*L2192</f>
        <v>157.482</v>
      </c>
      <c r="H2192" s="4">
        <v>41607</v>
      </c>
      <c r="I2192" s="3" t="s">
        <v>2831</v>
      </c>
      <c r="J2192" s="3" t="s">
        <v>12020</v>
      </c>
      <c r="K2192" s="3" t="s">
        <v>12010</v>
      </c>
      <c r="L2192" s="3">
        <v>9</v>
      </c>
      <c r="M2192" s="5" t="s">
        <v>11368</v>
      </c>
      <c r="N2192" s="5" t="s">
        <v>2479</v>
      </c>
      <c r="O2192" s="85" t="s">
        <v>12385</v>
      </c>
    </row>
    <row r="2193" spans="1:15">
      <c r="A2193" s="2" t="s">
        <v>12016</v>
      </c>
      <c r="B2193" s="29"/>
      <c r="C2193" s="1"/>
      <c r="D2193" s="2" t="s">
        <v>12017</v>
      </c>
      <c r="E2193" s="2" t="s">
        <v>12007</v>
      </c>
      <c r="F2193" s="1" t="s">
        <v>12022</v>
      </c>
      <c r="G2193" s="3">
        <f>17.498*L2193</f>
        <v>209.976</v>
      </c>
      <c r="H2193" s="4">
        <v>41607</v>
      </c>
      <c r="I2193" s="3" t="s">
        <v>12025</v>
      </c>
      <c r="J2193" s="3" t="s">
        <v>12023</v>
      </c>
      <c r="K2193" s="3" t="s">
        <v>12010</v>
      </c>
      <c r="L2193" s="3">
        <v>12</v>
      </c>
      <c r="M2193" s="5" t="s">
        <v>12024</v>
      </c>
      <c r="N2193" s="5" t="s">
        <v>4761</v>
      </c>
      <c r="O2193" s="85" t="s">
        <v>12024</v>
      </c>
    </row>
    <row r="2194" spans="1:15" s="28" customFormat="1">
      <c r="A2194" s="2" t="s">
        <v>12089</v>
      </c>
      <c r="B2194" s="29"/>
      <c r="C2194" s="1"/>
      <c r="D2194" s="2" t="s">
        <v>12071</v>
      </c>
      <c r="E2194" s="2" t="s">
        <v>12033</v>
      </c>
      <c r="F2194" s="1" t="s">
        <v>12082</v>
      </c>
      <c r="G2194" s="3">
        <f>17.712*L2194</f>
        <v>230.256</v>
      </c>
      <c r="H2194" s="4">
        <v>41607</v>
      </c>
      <c r="I2194" s="3" t="s">
        <v>2831</v>
      </c>
      <c r="J2194" s="3" t="s">
        <v>12084</v>
      </c>
      <c r="K2194" s="3" t="s">
        <v>12010</v>
      </c>
      <c r="L2194" s="3">
        <v>13</v>
      </c>
      <c r="M2194" s="5" t="s">
        <v>12087</v>
      </c>
      <c r="N2194" s="5" t="s">
        <v>4757</v>
      </c>
      <c r="O2194" s="85" t="s">
        <v>12395</v>
      </c>
    </row>
    <row r="2195" spans="1:15" s="28" customFormat="1">
      <c r="A2195" s="2" t="s">
        <v>12113</v>
      </c>
      <c r="B2195" s="29"/>
      <c r="C2195" s="1"/>
      <c r="D2195" s="2" t="s">
        <v>12114</v>
      </c>
      <c r="E2195" s="2" t="s">
        <v>12115</v>
      </c>
      <c r="F2195" s="1" t="s">
        <v>12116</v>
      </c>
      <c r="G2195" s="3">
        <v>209.423</v>
      </c>
      <c r="H2195" s="4">
        <v>41607</v>
      </c>
      <c r="I2195" s="3" t="s">
        <v>12137</v>
      </c>
      <c r="J2195" s="3" t="s">
        <v>12117</v>
      </c>
      <c r="K2195" s="3" t="s">
        <v>12118</v>
      </c>
      <c r="L2195" s="3" t="s">
        <v>12119</v>
      </c>
      <c r="M2195" s="5" t="s">
        <v>12135</v>
      </c>
      <c r="N2195" s="5" t="s">
        <v>12136</v>
      </c>
      <c r="O2195" s="85" t="s">
        <v>12396</v>
      </c>
    </row>
    <row r="2196" spans="1:15" s="28" customFormat="1">
      <c r="A2196" s="2" t="s">
        <v>12113</v>
      </c>
      <c r="B2196" s="29"/>
      <c r="C2196" s="1"/>
      <c r="D2196" s="2" t="s">
        <v>12114</v>
      </c>
      <c r="E2196" s="2" t="s">
        <v>12115</v>
      </c>
      <c r="F2196" s="1" t="s">
        <v>12121</v>
      </c>
      <c r="G2196" s="3">
        <v>207.45099999999999</v>
      </c>
      <c r="H2196" s="4">
        <v>41607</v>
      </c>
      <c r="I2196" s="3" t="s">
        <v>8688</v>
      </c>
      <c r="J2196" s="3" t="s">
        <v>12128</v>
      </c>
      <c r="K2196" s="3" t="s">
        <v>12118</v>
      </c>
      <c r="L2196" s="3" t="s">
        <v>12119</v>
      </c>
      <c r="M2196" s="5" t="s">
        <v>12139</v>
      </c>
      <c r="N2196" s="5" t="s">
        <v>12140</v>
      </c>
      <c r="O2196" s="85" t="s">
        <v>12398</v>
      </c>
    </row>
    <row r="2197" spans="1:15" s="28" customFormat="1">
      <c r="A2197" s="2" t="s">
        <v>12113</v>
      </c>
      <c r="B2197" s="29"/>
      <c r="C2197" s="1"/>
      <c r="D2197" s="2" t="s">
        <v>12114</v>
      </c>
      <c r="E2197" s="2" t="s">
        <v>12115</v>
      </c>
      <c r="F2197" s="1" t="s">
        <v>12123</v>
      </c>
      <c r="G2197" s="3">
        <v>209.08600000000001</v>
      </c>
      <c r="H2197" s="4">
        <v>41607</v>
      </c>
      <c r="I2197" s="3" t="s">
        <v>12137</v>
      </c>
      <c r="J2197" s="3" t="s">
        <v>12130</v>
      </c>
      <c r="K2197" s="3" t="s">
        <v>12118</v>
      </c>
      <c r="L2197" s="3" t="s">
        <v>12119</v>
      </c>
      <c r="M2197" s="5" t="s">
        <v>12144</v>
      </c>
      <c r="N2197" s="5" t="s">
        <v>12145</v>
      </c>
      <c r="O2197" s="85" t="s">
        <v>12400</v>
      </c>
    </row>
    <row r="2198" spans="1:15">
      <c r="A2198" s="2" t="s">
        <v>12113</v>
      </c>
      <c r="B2198" s="29"/>
      <c r="C2198" s="1"/>
      <c r="D2198" s="2" t="s">
        <v>12114</v>
      </c>
      <c r="E2198" s="2" t="s">
        <v>12115</v>
      </c>
      <c r="F2198" s="1" t="s">
        <v>12124</v>
      </c>
      <c r="G2198" s="3">
        <v>223.99100000000001</v>
      </c>
      <c r="H2198" s="4">
        <v>41607</v>
      </c>
      <c r="I2198" s="3" t="s">
        <v>12137</v>
      </c>
      <c r="J2198" s="3" t="s">
        <v>12131</v>
      </c>
      <c r="K2198" s="3" t="s">
        <v>12118</v>
      </c>
      <c r="L2198" s="3" t="s">
        <v>12134</v>
      </c>
      <c r="M2198" s="5" t="s">
        <v>12146</v>
      </c>
      <c r="N2198" s="5" t="s">
        <v>12147</v>
      </c>
      <c r="O2198" s="85" t="s">
        <v>12401</v>
      </c>
    </row>
    <row r="2199" spans="1:15" s="28" customFormat="1">
      <c r="A2199" s="2" t="s">
        <v>12113</v>
      </c>
      <c r="B2199" s="29"/>
      <c r="C2199" s="1"/>
      <c r="D2199" s="2" t="s">
        <v>12114</v>
      </c>
      <c r="E2199" s="2" t="s">
        <v>12115</v>
      </c>
      <c r="F2199" s="1" t="s">
        <v>12125</v>
      </c>
      <c r="G2199" s="3">
        <v>208.39699999999999</v>
      </c>
      <c r="H2199" s="4">
        <v>41607</v>
      </c>
      <c r="I2199" s="3" t="s">
        <v>12137</v>
      </c>
      <c r="J2199" s="3" t="s">
        <v>12132</v>
      </c>
      <c r="K2199" s="3" t="s">
        <v>12118</v>
      </c>
      <c r="L2199" s="3" t="s">
        <v>12119</v>
      </c>
      <c r="M2199" s="5" t="s">
        <v>12153</v>
      </c>
      <c r="N2199" s="5" t="s">
        <v>12154</v>
      </c>
      <c r="O2199" s="85" t="s">
        <v>12402</v>
      </c>
    </row>
    <row r="2200" spans="1:15" s="28" customFormat="1">
      <c r="A2200" s="2" t="s">
        <v>12198</v>
      </c>
      <c r="B2200" s="29"/>
      <c r="C2200" s="1"/>
      <c r="D2200" s="2" t="s">
        <v>12197</v>
      </c>
      <c r="E2200" s="2" t="s">
        <v>12183</v>
      </c>
      <c r="F2200" s="1" t="s">
        <v>12196</v>
      </c>
      <c r="G2200" s="3">
        <v>224.22399999999999</v>
      </c>
      <c r="H2200" s="4">
        <v>41607</v>
      </c>
      <c r="I2200" s="3" t="s">
        <v>12181</v>
      </c>
      <c r="J2200" s="3" t="s">
        <v>12795</v>
      </c>
      <c r="K2200" s="3" t="s">
        <v>12179</v>
      </c>
      <c r="L2200" s="3" t="s">
        <v>12195</v>
      </c>
      <c r="M2200" s="5" t="s">
        <v>12194</v>
      </c>
      <c r="N2200" s="5" t="s">
        <v>12193</v>
      </c>
      <c r="O2200" s="85" t="s">
        <v>12412</v>
      </c>
    </row>
    <row r="2201" spans="1:15" s="28" customFormat="1">
      <c r="A2201" s="78" t="s">
        <v>4723</v>
      </c>
      <c r="B2201" s="35"/>
      <c r="C2201" s="42"/>
      <c r="D2201" s="36" t="s">
        <v>4724</v>
      </c>
      <c r="E2201" s="36" t="s">
        <v>4664</v>
      </c>
      <c r="F2201" s="35" t="s">
        <v>4725</v>
      </c>
      <c r="G2201" s="39">
        <v>35.04</v>
      </c>
      <c r="H2201" s="40">
        <v>41156</v>
      </c>
      <c r="I2201" s="39" t="s">
        <v>4666</v>
      </c>
      <c r="J2201" s="39" t="s">
        <v>4726</v>
      </c>
      <c r="K2201" s="39" t="s">
        <v>4668</v>
      </c>
      <c r="L2201" s="39" t="s">
        <v>4727</v>
      </c>
      <c r="M2201" s="41" t="s">
        <v>4728</v>
      </c>
      <c r="N2201" s="41" t="s">
        <v>4729</v>
      </c>
      <c r="O2201" s="88" t="s">
        <v>8336</v>
      </c>
    </row>
    <row r="2202" spans="1:15" s="28" customFormat="1">
      <c r="A2202" s="36" t="s">
        <v>5036</v>
      </c>
      <c r="B2202" s="35"/>
      <c r="C2202" s="35"/>
      <c r="D2202" s="36" t="s">
        <v>5641</v>
      </c>
      <c r="E2202" s="36" t="s">
        <v>4664</v>
      </c>
      <c r="F2202" s="35" t="s">
        <v>5642</v>
      </c>
      <c r="G2202" s="39">
        <v>103.846</v>
      </c>
      <c r="H2202" s="40">
        <v>41275</v>
      </c>
      <c r="I2202" s="39" t="s">
        <v>66</v>
      </c>
      <c r="J2202" s="39" t="s">
        <v>5643</v>
      </c>
      <c r="K2202" s="39" t="s">
        <v>4668</v>
      </c>
      <c r="L2202" s="39" t="s">
        <v>5644</v>
      </c>
      <c r="M2202" s="41" t="s">
        <v>5645</v>
      </c>
      <c r="N2202" s="41" t="s">
        <v>5646</v>
      </c>
      <c r="O2202" s="88" t="s">
        <v>8336</v>
      </c>
    </row>
    <row r="2203" spans="1:15" s="28" customFormat="1">
      <c r="A2203" s="36" t="s">
        <v>4662</v>
      </c>
      <c r="B2203" s="35"/>
      <c r="C2203" s="35"/>
      <c r="D2203" s="36" t="s">
        <v>4748</v>
      </c>
      <c r="E2203" s="36" t="s">
        <v>4664</v>
      </c>
      <c r="F2203" s="35" t="s">
        <v>3879</v>
      </c>
      <c r="G2203" s="39">
        <v>137.10900000000001</v>
      </c>
      <c r="H2203" s="40">
        <v>41375</v>
      </c>
      <c r="I2203" s="39" t="s">
        <v>4666</v>
      </c>
      <c r="J2203" s="39" t="s">
        <v>3880</v>
      </c>
      <c r="K2203" s="39" t="s">
        <v>4668</v>
      </c>
      <c r="L2203" s="39" t="s">
        <v>3351</v>
      </c>
      <c r="M2203" s="41" t="s">
        <v>3881</v>
      </c>
      <c r="N2203" s="41" t="s">
        <v>3882</v>
      </c>
      <c r="O2203" s="88" t="s">
        <v>3883</v>
      </c>
    </row>
    <row r="2204" spans="1:15" s="28" customFormat="1">
      <c r="A2204" s="36" t="s">
        <v>5688</v>
      </c>
      <c r="B2204" s="35"/>
      <c r="C2204" s="35"/>
      <c r="D2204" s="36" t="s">
        <v>1292</v>
      </c>
      <c r="E2204" s="36" t="s">
        <v>1293</v>
      </c>
      <c r="F2204" s="35" t="s">
        <v>1304</v>
      </c>
      <c r="G2204" s="39">
        <v>154.071</v>
      </c>
      <c r="H2204" s="40">
        <v>41414</v>
      </c>
      <c r="I2204" s="39" t="s">
        <v>1036</v>
      </c>
      <c r="J2204" s="39" t="s">
        <v>108</v>
      </c>
      <c r="K2204" s="39" t="s">
        <v>1295</v>
      </c>
      <c r="L2204" s="39" t="s">
        <v>1302</v>
      </c>
      <c r="M2204" s="41" t="s">
        <v>1312</v>
      </c>
      <c r="N2204" s="41" t="s">
        <v>1313</v>
      </c>
      <c r="O2204" s="89" t="s">
        <v>28</v>
      </c>
    </row>
    <row r="2205" spans="1:15" s="28" customFormat="1">
      <c r="A2205" s="36" t="s">
        <v>1265</v>
      </c>
      <c r="B2205" s="35"/>
      <c r="C2205" s="35"/>
      <c r="D2205" s="36" t="s">
        <v>1354</v>
      </c>
      <c r="E2205" s="36" t="s">
        <v>1345</v>
      </c>
      <c r="F2205" s="35" t="s">
        <v>1357</v>
      </c>
      <c r="G2205" s="39">
        <v>206.46100000000001</v>
      </c>
      <c r="H2205" s="40">
        <v>41415</v>
      </c>
      <c r="I2205" s="39" t="s">
        <v>1358</v>
      </c>
      <c r="J2205" s="39" t="s">
        <v>1371</v>
      </c>
      <c r="K2205" s="39" t="s">
        <v>1355</v>
      </c>
      <c r="L2205" s="39" t="s">
        <v>1356</v>
      </c>
      <c r="M2205" s="41" t="s">
        <v>1359</v>
      </c>
      <c r="N2205" s="41" t="s">
        <v>1360</v>
      </c>
      <c r="O2205" s="89" t="s">
        <v>27</v>
      </c>
    </row>
    <row r="2206" spans="1:15" s="28" customFormat="1">
      <c r="A2206" s="36" t="s">
        <v>1370</v>
      </c>
      <c r="B2206" s="35"/>
      <c r="C2206" s="35"/>
      <c r="D2206" s="36" t="s">
        <v>1369</v>
      </c>
      <c r="E2206" s="36" t="s">
        <v>1361</v>
      </c>
      <c r="F2206" s="35" t="s">
        <v>1362</v>
      </c>
      <c r="G2206" s="39">
        <v>206.15100000000001</v>
      </c>
      <c r="H2206" s="40">
        <v>41416</v>
      </c>
      <c r="I2206" s="39" t="s">
        <v>1365</v>
      </c>
      <c r="J2206" s="39" t="s">
        <v>1372</v>
      </c>
      <c r="K2206" s="39" t="s">
        <v>1363</v>
      </c>
      <c r="L2206" s="39" t="s">
        <v>1364</v>
      </c>
      <c r="M2206" s="41" t="s">
        <v>1366</v>
      </c>
      <c r="N2206" s="41" t="s">
        <v>1367</v>
      </c>
      <c r="O2206" s="89" t="s">
        <v>27</v>
      </c>
    </row>
    <row r="2207" spans="1:15" s="28" customFormat="1">
      <c r="A2207" s="36" t="s">
        <v>1374</v>
      </c>
      <c r="B2207" s="35"/>
      <c r="C2207" s="35"/>
      <c r="D2207" s="36" t="s">
        <v>1369</v>
      </c>
      <c r="E2207" s="36" t="s">
        <v>1361</v>
      </c>
      <c r="F2207" s="35" t="s">
        <v>1368</v>
      </c>
      <c r="G2207" s="39">
        <v>17.201000000000001</v>
      </c>
      <c r="H2207" s="40">
        <v>41416</v>
      </c>
      <c r="I2207" s="39" t="s">
        <v>1483</v>
      </c>
      <c r="J2207" s="39" t="s">
        <v>1484</v>
      </c>
      <c r="K2207" s="39" t="s">
        <v>1363</v>
      </c>
      <c r="L2207" s="39" t="s">
        <v>1373</v>
      </c>
      <c r="M2207" s="41" t="s">
        <v>1375</v>
      </c>
      <c r="N2207" s="41" t="s">
        <v>52</v>
      </c>
      <c r="O2207" s="89" t="s">
        <v>27</v>
      </c>
    </row>
    <row r="2208" spans="1:15" s="28" customFormat="1">
      <c r="A2208" s="36" t="s">
        <v>69</v>
      </c>
      <c r="B2208" s="35"/>
      <c r="C2208" s="35"/>
      <c r="D2208" s="36" t="s">
        <v>53</v>
      </c>
      <c r="E2208" s="36" t="s">
        <v>54</v>
      </c>
      <c r="F2208" s="35" t="s">
        <v>55</v>
      </c>
      <c r="G2208" s="39">
        <v>207.37</v>
      </c>
      <c r="H2208" s="40">
        <v>41421</v>
      </c>
      <c r="I2208" s="39" t="s">
        <v>70</v>
      </c>
      <c r="J2208" s="39" t="s">
        <v>56</v>
      </c>
      <c r="K2208" s="39" t="s">
        <v>57</v>
      </c>
      <c r="L2208" s="39" t="s">
        <v>62</v>
      </c>
      <c r="M2208" s="41" t="s">
        <v>67</v>
      </c>
      <c r="N2208" s="41" t="s">
        <v>68</v>
      </c>
      <c r="O2208" s="88" t="s">
        <v>27</v>
      </c>
    </row>
    <row r="2209" spans="1:15">
      <c r="A2209" s="36" t="s">
        <v>69</v>
      </c>
      <c r="B2209" s="35"/>
      <c r="C2209" s="35"/>
      <c r="D2209" s="36" t="s">
        <v>53</v>
      </c>
      <c r="E2209" s="36" t="s">
        <v>54</v>
      </c>
      <c r="F2209" s="35" t="s">
        <v>73</v>
      </c>
      <c r="G2209" s="39">
        <v>223.691</v>
      </c>
      <c r="H2209" s="40">
        <v>41421</v>
      </c>
      <c r="I2209" s="39" t="s">
        <v>70</v>
      </c>
      <c r="J2209" s="39" t="s">
        <v>60</v>
      </c>
      <c r="K2209" s="39" t="s">
        <v>57</v>
      </c>
      <c r="L2209" s="39" t="s">
        <v>63</v>
      </c>
      <c r="M2209" s="41" t="s">
        <v>71</v>
      </c>
      <c r="N2209" s="41" t="s">
        <v>72</v>
      </c>
      <c r="O2209" s="88" t="s">
        <v>27</v>
      </c>
    </row>
    <row r="2210" spans="1:15">
      <c r="A2210" s="36" t="s">
        <v>69</v>
      </c>
      <c r="B2210" s="35"/>
      <c r="C2210" s="35"/>
      <c r="D2210" s="36" t="s">
        <v>53</v>
      </c>
      <c r="E2210" s="36" t="s">
        <v>54</v>
      </c>
      <c r="F2210" s="35" t="s">
        <v>58</v>
      </c>
      <c r="G2210" s="39">
        <v>207.65</v>
      </c>
      <c r="H2210" s="40">
        <v>41421</v>
      </c>
      <c r="I2210" s="39" t="s">
        <v>70</v>
      </c>
      <c r="J2210" s="39" t="s">
        <v>61</v>
      </c>
      <c r="K2210" s="39" t="s">
        <v>57</v>
      </c>
      <c r="L2210" s="39" t="s">
        <v>64</v>
      </c>
      <c r="M2210" s="41" t="s">
        <v>74</v>
      </c>
      <c r="N2210" s="41" t="s">
        <v>75</v>
      </c>
      <c r="O2210" s="88" t="s">
        <v>27</v>
      </c>
    </row>
    <row r="2211" spans="1:15">
      <c r="A2211" s="36" t="s">
        <v>69</v>
      </c>
      <c r="B2211" s="35"/>
      <c r="C2211" s="35"/>
      <c r="D2211" s="36" t="s">
        <v>53</v>
      </c>
      <c r="E2211" s="36" t="s">
        <v>54</v>
      </c>
      <c r="F2211" s="35" t="s">
        <v>59</v>
      </c>
      <c r="G2211" s="39">
        <v>223.81100000000001</v>
      </c>
      <c r="H2211" s="40">
        <v>41421</v>
      </c>
      <c r="I2211" s="39" t="s">
        <v>1358</v>
      </c>
      <c r="J2211" s="39" t="s">
        <v>324</v>
      </c>
      <c r="K2211" s="39" t="s">
        <v>57</v>
      </c>
      <c r="L2211" s="39" t="s">
        <v>65</v>
      </c>
      <c r="M2211" s="41" t="s">
        <v>76</v>
      </c>
      <c r="N2211" s="41" t="s">
        <v>77</v>
      </c>
      <c r="O2211" s="88" t="s">
        <v>27</v>
      </c>
    </row>
    <row r="2212" spans="1:15">
      <c r="A2212" s="36" t="s">
        <v>126</v>
      </c>
      <c r="B2212" s="35"/>
      <c r="C2212" s="35"/>
      <c r="D2212" s="36" t="s">
        <v>1437</v>
      </c>
      <c r="E2212" s="36" t="s">
        <v>1438</v>
      </c>
      <c r="F2212" s="35" t="s">
        <v>7958</v>
      </c>
      <c r="G2212" s="39">
        <f t="shared" ref="G2212:G2221" si="79">17.498*L2212</f>
        <v>209.976</v>
      </c>
      <c r="H2212" s="40">
        <v>41422</v>
      </c>
      <c r="I2212" s="39" t="s">
        <v>2831</v>
      </c>
      <c r="J2212" s="39" t="s">
        <v>149</v>
      </c>
      <c r="K2212" s="39" t="s">
        <v>1441</v>
      </c>
      <c r="L2212" s="39">
        <v>12</v>
      </c>
      <c r="M2212" s="41" t="s">
        <v>151</v>
      </c>
      <c r="N2212" s="41" t="s">
        <v>4761</v>
      </c>
      <c r="O2212" s="83" t="s">
        <v>384</v>
      </c>
    </row>
    <row r="2213" spans="1:15">
      <c r="A2213" s="36" t="s">
        <v>126</v>
      </c>
      <c r="B2213" s="35"/>
      <c r="C2213" s="35"/>
      <c r="D2213" s="36" t="s">
        <v>1437</v>
      </c>
      <c r="E2213" s="36" t="s">
        <v>1438</v>
      </c>
      <c r="F2213" s="35" t="s">
        <v>7959</v>
      </c>
      <c r="G2213" s="39">
        <f t="shared" si="79"/>
        <v>227.47400000000002</v>
      </c>
      <c r="H2213" s="40">
        <v>41422</v>
      </c>
      <c r="I2213" s="39" t="s">
        <v>2831</v>
      </c>
      <c r="J2213" s="39" t="s">
        <v>150</v>
      </c>
      <c r="K2213" s="39" t="s">
        <v>1441</v>
      </c>
      <c r="L2213" s="39">
        <v>13</v>
      </c>
      <c r="M2213" s="41" t="s">
        <v>151</v>
      </c>
      <c r="N2213" s="41" t="s">
        <v>4757</v>
      </c>
      <c r="O2213" s="83" t="s">
        <v>383</v>
      </c>
    </row>
    <row r="2214" spans="1:15">
      <c r="A2214" s="36" t="s">
        <v>126</v>
      </c>
      <c r="B2214" s="35"/>
      <c r="C2214" s="35"/>
      <c r="D2214" s="36" t="s">
        <v>1437</v>
      </c>
      <c r="E2214" s="36" t="s">
        <v>1438</v>
      </c>
      <c r="F2214" s="35" t="s">
        <v>7960</v>
      </c>
      <c r="G2214" s="39">
        <f t="shared" si="79"/>
        <v>209.976</v>
      </c>
      <c r="H2214" s="40">
        <v>41422</v>
      </c>
      <c r="I2214" s="39" t="s">
        <v>2831</v>
      </c>
      <c r="J2214" s="39" t="s">
        <v>117</v>
      </c>
      <c r="K2214" s="39" t="s">
        <v>1441</v>
      </c>
      <c r="L2214" s="39">
        <v>12</v>
      </c>
      <c r="M2214" s="41" t="s">
        <v>152</v>
      </c>
      <c r="N2214" s="41" t="s">
        <v>4761</v>
      </c>
      <c r="O2214" s="83" t="s">
        <v>383</v>
      </c>
    </row>
    <row r="2215" spans="1:15">
      <c r="A2215" s="36" t="s">
        <v>126</v>
      </c>
      <c r="B2215" s="35"/>
      <c r="C2215" s="35"/>
      <c r="D2215" s="36" t="s">
        <v>1437</v>
      </c>
      <c r="E2215" s="36" t="s">
        <v>1438</v>
      </c>
      <c r="F2215" s="35" t="s">
        <v>7961</v>
      </c>
      <c r="G2215" s="39">
        <f t="shared" si="79"/>
        <v>227.47400000000002</v>
      </c>
      <c r="H2215" s="40">
        <v>41422</v>
      </c>
      <c r="I2215" s="39" t="s">
        <v>2831</v>
      </c>
      <c r="J2215" s="39" t="s">
        <v>119</v>
      </c>
      <c r="K2215" s="39" t="s">
        <v>1441</v>
      </c>
      <c r="L2215" s="39">
        <v>13</v>
      </c>
      <c r="M2215" s="41" t="s">
        <v>152</v>
      </c>
      <c r="N2215" s="41" t="s">
        <v>4757</v>
      </c>
      <c r="O2215" s="83" t="s">
        <v>383</v>
      </c>
    </row>
    <row r="2216" spans="1:15">
      <c r="A2216" s="36" t="s">
        <v>126</v>
      </c>
      <c r="B2216" s="35"/>
      <c r="C2216" s="35"/>
      <c r="D2216" s="36" t="s">
        <v>1437</v>
      </c>
      <c r="E2216" s="36" t="s">
        <v>1438</v>
      </c>
      <c r="F2216" s="35" t="s">
        <v>7962</v>
      </c>
      <c r="G2216" s="39">
        <f t="shared" si="79"/>
        <v>209.976</v>
      </c>
      <c r="H2216" s="40">
        <v>41422</v>
      </c>
      <c r="I2216" s="39" t="s">
        <v>2831</v>
      </c>
      <c r="J2216" s="39" t="s">
        <v>122</v>
      </c>
      <c r="K2216" s="39" t="s">
        <v>1441</v>
      </c>
      <c r="L2216" s="39">
        <v>12</v>
      </c>
      <c r="M2216" s="41" t="s">
        <v>153</v>
      </c>
      <c r="N2216" s="41" t="s">
        <v>4761</v>
      </c>
      <c r="O2216" s="83" t="s">
        <v>383</v>
      </c>
    </row>
    <row r="2217" spans="1:15">
      <c r="A2217" s="36" t="s">
        <v>126</v>
      </c>
      <c r="B2217" s="35"/>
      <c r="C2217" s="35"/>
      <c r="D2217" s="36" t="s">
        <v>1437</v>
      </c>
      <c r="E2217" s="36" t="s">
        <v>1438</v>
      </c>
      <c r="F2217" s="35" t="s">
        <v>7963</v>
      </c>
      <c r="G2217" s="39">
        <f t="shared" si="79"/>
        <v>227.47400000000002</v>
      </c>
      <c r="H2217" s="40">
        <v>41422</v>
      </c>
      <c r="I2217" s="39" t="s">
        <v>2831</v>
      </c>
      <c r="J2217" s="39" t="s">
        <v>123</v>
      </c>
      <c r="K2217" s="39" t="s">
        <v>1441</v>
      </c>
      <c r="L2217" s="39">
        <v>13</v>
      </c>
      <c r="M2217" s="41" t="s">
        <v>153</v>
      </c>
      <c r="N2217" s="41" t="s">
        <v>4757</v>
      </c>
      <c r="O2217" s="83" t="s">
        <v>383</v>
      </c>
    </row>
    <row r="2218" spans="1:15" s="28" customFormat="1">
      <c r="A2218" s="36" t="s">
        <v>126</v>
      </c>
      <c r="B2218" s="35"/>
      <c r="C2218" s="35"/>
      <c r="D2218" s="36" t="s">
        <v>1437</v>
      </c>
      <c r="E2218" s="36" t="s">
        <v>1438</v>
      </c>
      <c r="F2218" s="35" t="s">
        <v>7964</v>
      </c>
      <c r="G2218" s="39">
        <f t="shared" si="79"/>
        <v>209.976</v>
      </c>
      <c r="H2218" s="40">
        <v>41422</v>
      </c>
      <c r="I2218" s="39" t="s">
        <v>13181</v>
      </c>
      <c r="J2218" s="39" t="s">
        <v>13183</v>
      </c>
      <c r="K2218" s="39" t="s">
        <v>1441</v>
      </c>
      <c r="L2218" s="39">
        <v>12</v>
      </c>
      <c r="M2218" s="41" t="s">
        <v>154</v>
      </c>
      <c r="N2218" s="41" t="s">
        <v>4761</v>
      </c>
      <c r="O2218" s="83" t="s">
        <v>383</v>
      </c>
    </row>
    <row r="2219" spans="1:15" s="28" customFormat="1">
      <c r="A2219" s="36" t="s">
        <v>6610</v>
      </c>
      <c r="B2219" s="35"/>
      <c r="C2219" s="35"/>
      <c r="D2219" s="36" t="s">
        <v>6611</v>
      </c>
      <c r="E2219" s="37" t="s">
        <v>6612</v>
      </c>
      <c r="F2219" s="38" t="s">
        <v>7965</v>
      </c>
      <c r="G2219" s="39">
        <f t="shared" si="79"/>
        <v>209.976</v>
      </c>
      <c r="H2219" s="40">
        <v>41431</v>
      </c>
      <c r="I2219" s="39" t="s">
        <v>6613</v>
      </c>
      <c r="J2219" s="39" t="s">
        <v>6614</v>
      </c>
      <c r="K2219" s="39" t="s">
        <v>6248</v>
      </c>
      <c r="L2219" s="39">
        <v>12</v>
      </c>
      <c r="M2219" s="41" t="s">
        <v>6615</v>
      </c>
      <c r="N2219" s="41" t="s">
        <v>4761</v>
      </c>
      <c r="O2219" s="90" t="s">
        <v>7391</v>
      </c>
    </row>
    <row r="2220" spans="1:15">
      <c r="A2220" s="36" t="s">
        <v>6610</v>
      </c>
      <c r="B2220" s="35"/>
      <c r="C2220" s="35"/>
      <c r="D2220" s="36" t="s">
        <v>6611</v>
      </c>
      <c r="E2220" s="37" t="s">
        <v>6612</v>
      </c>
      <c r="F2220" s="38" t="s">
        <v>7966</v>
      </c>
      <c r="G2220" s="39">
        <f t="shared" si="79"/>
        <v>227.47400000000002</v>
      </c>
      <c r="H2220" s="40">
        <v>41431</v>
      </c>
      <c r="I2220" s="39" t="s">
        <v>6613</v>
      </c>
      <c r="J2220" s="39" t="s">
        <v>6616</v>
      </c>
      <c r="K2220" s="39" t="s">
        <v>6248</v>
      </c>
      <c r="L2220" s="39">
        <v>13</v>
      </c>
      <c r="M2220" s="41" t="s">
        <v>6615</v>
      </c>
      <c r="N2220" s="41" t="s">
        <v>4757</v>
      </c>
      <c r="O2220" s="91" t="s">
        <v>7392</v>
      </c>
    </row>
    <row r="2221" spans="1:15" s="28" customFormat="1">
      <c r="A2221" s="36" t="s">
        <v>6610</v>
      </c>
      <c r="B2221" s="35"/>
      <c r="C2221" s="35"/>
      <c r="D2221" s="36" t="s">
        <v>6611</v>
      </c>
      <c r="E2221" s="37" t="s">
        <v>8994</v>
      </c>
      <c r="F2221" s="38" t="s">
        <v>7967</v>
      </c>
      <c r="G2221" s="39">
        <f t="shared" si="79"/>
        <v>87.490000000000009</v>
      </c>
      <c r="H2221" s="40">
        <v>41431</v>
      </c>
      <c r="I2221" s="39" t="s">
        <v>6613</v>
      </c>
      <c r="J2221" s="39" t="s">
        <v>6617</v>
      </c>
      <c r="K2221" s="39" t="s">
        <v>8668</v>
      </c>
      <c r="L2221" s="39">
        <v>5</v>
      </c>
      <c r="M2221" s="41" t="s">
        <v>6618</v>
      </c>
      <c r="N2221" s="41" t="s">
        <v>5849</v>
      </c>
      <c r="O2221" s="91" t="s">
        <v>7392</v>
      </c>
    </row>
    <row r="2222" spans="1:15" s="28" customFormat="1">
      <c r="A2222" s="36" t="s">
        <v>8402</v>
      </c>
      <c r="B2222" s="35" t="s">
        <v>10580</v>
      </c>
      <c r="C2222" s="35" t="s">
        <v>10579</v>
      </c>
      <c r="D2222" s="57" t="s">
        <v>8397</v>
      </c>
      <c r="E2222" s="36" t="s">
        <v>54</v>
      </c>
      <c r="F2222" s="35" t="s">
        <v>8396</v>
      </c>
      <c r="G2222" s="39">
        <f>8.606*L2222</f>
        <v>17.212</v>
      </c>
      <c r="H2222" s="40">
        <v>41478</v>
      </c>
      <c r="I2222" s="39" t="s">
        <v>8398</v>
      </c>
      <c r="J2222" s="39" t="s">
        <v>8400</v>
      </c>
      <c r="K2222" s="39" t="s">
        <v>8393</v>
      </c>
      <c r="L2222" s="39">
        <v>2</v>
      </c>
      <c r="M2222" s="41" t="s">
        <v>8403</v>
      </c>
      <c r="N2222" s="41" t="s">
        <v>2040</v>
      </c>
      <c r="O2222" s="83" t="s">
        <v>8716</v>
      </c>
    </row>
    <row r="2223" spans="1:15" s="28" customFormat="1">
      <c r="A2223" s="36" t="s">
        <v>12228</v>
      </c>
      <c r="B2223" s="66" t="s">
        <v>9666</v>
      </c>
      <c r="C2223" s="35"/>
      <c r="D2223" s="36"/>
      <c r="E2223" s="36" t="s">
        <v>9665</v>
      </c>
      <c r="F2223" s="35" t="s">
        <v>9664</v>
      </c>
      <c r="G2223" s="39">
        <v>80</v>
      </c>
      <c r="H2223" s="40">
        <v>41523</v>
      </c>
      <c r="I2223" s="39"/>
      <c r="J2223" s="39"/>
      <c r="K2223" s="39"/>
      <c r="L2223" s="39"/>
      <c r="M2223" s="41"/>
      <c r="N2223" s="41"/>
      <c r="O2223" s="83"/>
    </row>
    <row r="2224" spans="1:15" s="28" customFormat="1">
      <c r="A2224" s="36" t="s">
        <v>5832</v>
      </c>
      <c r="B2224" s="66" t="s">
        <v>9763</v>
      </c>
      <c r="C2224" s="35"/>
      <c r="D2224" s="36"/>
      <c r="E2224" s="36" t="s">
        <v>9762</v>
      </c>
      <c r="F2224" s="35" t="s">
        <v>9761</v>
      </c>
      <c r="G2224" s="39">
        <v>4.492</v>
      </c>
      <c r="H2224" s="40">
        <v>41534</v>
      </c>
      <c r="I2224" s="39"/>
      <c r="J2224" s="39"/>
      <c r="K2224" s="39"/>
      <c r="L2224" s="39"/>
      <c r="M2224" s="41"/>
      <c r="N2224" s="41"/>
      <c r="O2224" s="83"/>
    </row>
    <row r="2225" spans="1:15">
      <c r="A2225" s="36" t="s">
        <v>10260</v>
      </c>
      <c r="B2225" s="66"/>
      <c r="C2225" s="35"/>
      <c r="D2225" s="36" t="s">
        <v>10261</v>
      </c>
      <c r="E2225" s="36" t="s">
        <v>10251</v>
      </c>
      <c r="F2225" s="35" t="s">
        <v>10273</v>
      </c>
      <c r="G2225" s="39">
        <v>156.196</v>
      </c>
      <c r="H2225" s="40">
        <v>41547</v>
      </c>
      <c r="I2225" s="39" t="s">
        <v>10268</v>
      </c>
      <c r="J2225" s="39" t="s">
        <v>10263</v>
      </c>
      <c r="K2225" s="39" t="s">
        <v>10264</v>
      </c>
      <c r="L2225" s="39" t="s">
        <v>10265</v>
      </c>
      <c r="M2225" s="41" t="s">
        <v>10269</v>
      </c>
      <c r="N2225" s="41" t="s">
        <v>10271</v>
      </c>
      <c r="O2225" s="88" t="s">
        <v>10481</v>
      </c>
    </row>
    <row r="2226" spans="1:15">
      <c r="A2226" s="36" t="s">
        <v>10260</v>
      </c>
      <c r="B2226" s="66"/>
      <c r="C2226" s="35"/>
      <c r="D2226" s="36" t="s">
        <v>10261</v>
      </c>
      <c r="E2226" s="36" t="s">
        <v>10251</v>
      </c>
      <c r="F2226" s="35" t="s">
        <v>10266</v>
      </c>
      <c r="G2226" s="39">
        <v>152.42599999999999</v>
      </c>
      <c r="H2226" s="40">
        <v>41547</v>
      </c>
      <c r="I2226" s="39" t="s">
        <v>8746</v>
      </c>
      <c r="J2226" s="39" t="s">
        <v>10267</v>
      </c>
      <c r="K2226" s="39" t="s">
        <v>10264</v>
      </c>
      <c r="L2226" s="39" t="s">
        <v>10265</v>
      </c>
      <c r="M2226" s="41" t="s">
        <v>10270</v>
      </c>
      <c r="N2226" s="41" t="s">
        <v>10272</v>
      </c>
      <c r="O2226" s="88" t="s">
        <v>10481</v>
      </c>
    </row>
    <row r="2227" spans="1:15" s="28" customFormat="1">
      <c r="A2227" s="78" t="s">
        <v>10168</v>
      </c>
      <c r="B2227" s="35"/>
      <c r="C2227" s="35"/>
      <c r="D2227" s="36" t="s">
        <v>10537</v>
      </c>
      <c r="E2227" s="36" t="s">
        <v>10538</v>
      </c>
      <c r="F2227" s="35" t="s">
        <v>10539</v>
      </c>
      <c r="G2227" s="39">
        <v>156.196</v>
      </c>
      <c r="H2227" s="40">
        <v>41555</v>
      </c>
      <c r="I2227" s="39" t="s">
        <v>10546</v>
      </c>
      <c r="J2227" s="39" t="s">
        <v>10540</v>
      </c>
      <c r="K2227" s="39" t="s">
        <v>10541</v>
      </c>
      <c r="L2227" s="39" t="s">
        <v>10542</v>
      </c>
      <c r="M2227" s="41" t="s">
        <v>10547</v>
      </c>
      <c r="N2227" s="41" t="s">
        <v>10548</v>
      </c>
      <c r="O2227" s="88" t="s">
        <v>11557</v>
      </c>
    </row>
    <row r="2228" spans="1:15">
      <c r="A2228" s="78" t="s">
        <v>10168</v>
      </c>
      <c r="B2228" s="35"/>
      <c r="C2228" s="35"/>
      <c r="D2228" s="36" t="s">
        <v>10537</v>
      </c>
      <c r="E2228" s="36" t="s">
        <v>10538</v>
      </c>
      <c r="F2228" s="35" t="s">
        <v>10543</v>
      </c>
      <c r="G2228" s="39">
        <v>17.52</v>
      </c>
      <c r="H2228" s="40">
        <v>41555</v>
      </c>
      <c r="I2228" s="39" t="s">
        <v>7371</v>
      </c>
      <c r="J2228" s="39" t="s">
        <v>10544</v>
      </c>
      <c r="K2228" s="39" t="s">
        <v>10541</v>
      </c>
      <c r="L2228" s="39" t="s">
        <v>10545</v>
      </c>
      <c r="M2228" s="41" t="s">
        <v>10549</v>
      </c>
      <c r="N2228" s="41" t="s">
        <v>10550</v>
      </c>
      <c r="O2228" s="88" t="s">
        <v>11557</v>
      </c>
    </row>
    <row r="2229" spans="1:15" s="28" customFormat="1">
      <c r="A2229" s="36" t="s">
        <v>10920</v>
      </c>
      <c r="B2229" s="66"/>
      <c r="C2229" s="35"/>
      <c r="D2229" s="36" t="s">
        <v>10608</v>
      </c>
      <c r="E2229" s="36" t="s">
        <v>10921</v>
      </c>
      <c r="F2229" s="35" t="s">
        <v>10923</v>
      </c>
      <c r="G2229" s="39">
        <v>118.84699999999999</v>
      </c>
      <c r="H2229" s="40">
        <v>41558</v>
      </c>
      <c r="I2229" s="39" t="s">
        <v>4120</v>
      </c>
      <c r="J2229" s="39" t="s">
        <v>10610</v>
      </c>
      <c r="K2229" s="39" t="s">
        <v>10611</v>
      </c>
      <c r="L2229" s="39" t="s">
        <v>10609</v>
      </c>
      <c r="M2229" s="41" t="s">
        <v>10922</v>
      </c>
      <c r="N2229" s="41" t="s">
        <v>10612</v>
      </c>
      <c r="O2229" s="88" t="s">
        <v>8336</v>
      </c>
    </row>
    <row r="2230" spans="1:15" s="28" customFormat="1">
      <c r="A2230" s="36" t="s">
        <v>7465</v>
      </c>
      <c r="B2230" s="66"/>
      <c r="C2230" s="35"/>
      <c r="D2230" s="36" t="s">
        <v>11197</v>
      </c>
      <c r="E2230" s="36" t="s">
        <v>11187</v>
      </c>
      <c r="F2230" s="35" t="s">
        <v>11198</v>
      </c>
      <c r="G2230" s="39">
        <v>152.42599999999999</v>
      </c>
      <c r="H2230" s="40">
        <v>41582</v>
      </c>
      <c r="I2230" s="39" t="s">
        <v>4120</v>
      </c>
      <c r="J2230" s="39" t="s">
        <v>11234</v>
      </c>
      <c r="K2230" s="39" t="s">
        <v>11200</v>
      </c>
      <c r="L2230" s="39" t="s">
        <v>11201</v>
      </c>
      <c r="M2230" s="41" t="s">
        <v>10270</v>
      </c>
      <c r="N2230" s="41" t="s">
        <v>11871</v>
      </c>
      <c r="O2230" s="89" t="s">
        <v>11836</v>
      </c>
    </row>
    <row r="2231" spans="1:15">
      <c r="A2231" s="36" t="s">
        <v>12746</v>
      </c>
      <c r="B2231" s="35" t="s">
        <v>10800</v>
      </c>
      <c r="C2231" s="35"/>
      <c r="D2231" s="36" t="s">
        <v>12741</v>
      </c>
      <c r="E2231" s="36" t="s">
        <v>12700</v>
      </c>
      <c r="F2231" s="35" t="s">
        <v>12752</v>
      </c>
      <c r="G2231" s="39">
        <f>9.871*L2231</f>
        <v>118.452</v>
      </c>
      <c r="H2231" s="40">
        <v>41625</v>
      </c>
      <c r="I2231" s="39" t="s">
        <v>1816</v>
      </c>
      <c r="J2231" s="39" t="s">
        <v>12761</v>
      </c>
      <c r="K2231" s="39" t="s">
        <v>12706</v>
      </c>
      <c r="L2231" s="39">
        <v>12</v>
      </c>
      <c r="M2231" s="41" t="s">
        <v>12768</v>
      </c>
      <c r="N2231" s="41" t="s">
        <v>706</v>
      </c>
      <c r="O2231" s="88" t="s">
        <v>12825</v>
      </c>
    </row>
    <row r="2232" spans="1:15" s="28" customFormat="1">
      <c r="A2232" s="36" t="s">
        <v>12746</v>
      </c>
      <c r="B2232" s="35" t="s">
        <v>10800</v>
      </c>
      <c r="C2232" s="35"/>
      <c r="D2232" s="36" t="s">
        <v>12741</v>
      </c>
      <c r="E2232" s="36" t="s">
        <v>12700</v>
      </c>
      <c r="F2232" s="35" t="s">
        <v>12753</v>
      </c>
      <c r="G2232" s="39">
        <f>9.871*L2232</f>
        <v>128.32300000000001</v>
      </c>
      <c r="H2232" s="40">
        <v>41625</v>
      </c>
      <c r="I2232" s="39" t="s">
        <v>1816</v>
      </c>
      <c r="J2232" s="39" t="s">
        <v>12762</v>
      </c>
      <c r="K2232" s="39" t="s">
        <v>12706</v>
      </c>
      <c r="L2232" s="39">
        <v>13</v>
      </c>
      <c r="M2232" s="41" t="s">
        <v>12768</v>
      </c>
      <c r="N2232" s="41" t="s">
        <v>4757</v>
      </c>
      <c r="O2232" s="88" t="s">
        <v>27</v>
      </c>
    </row>
    <row r="2233" spans="1:15">
      <c r="A2233" s="36" t="s">
        <v>12746</v>
      </c>
      <c r="B2233" s="35" t="s">
        <v>10800</v>
      </c>
      <c r="C2233" s="35"/>
      <c r="D2233" s="36" t="s">
        <v>12741</v>
      </c>
      <c r="E2233" s="36" t="s">
        <v>12700</v>
      </c>
      <c r="F2233" s="35" t="s">
        <v>12754</v>
      </c>
      <c r="G2233" s="39">
        <f>9.871*L2233</f>
        <v>118.452</v>
      </c>
      <c r="H2233" s="40">
        <v>41625</v>
      </c>
      <c r="I2233" s="39" t="s">
        <v>1816</v>
      </c>
      <c r="J2233" s="39" t="s">
        <v>12763</v>
      </c>
      <c r="K2233" s="39" t="s">
        <v>12706</v>
      </c>
      <c r="L2233" s="39">
        <v>12</v>
      </c>
      <c r="M2233" s="41" t="s">
        <v>12769</v>
      </c>
      <c r="N2233" s="41" t="s">
        <v>706</v>
      </c>
      <c r="O2233" s="88" t="s">
        <v>27</v>
      </c>
    </row>
    <row r="2234" spans="1:15" s="28" customFormat="1">
      <c r="A2234" s="36" t="s">
        <v>12746</v>
      </c>
      <c r="B2234" s="35" t="s">
        <v>10800</v>
      </c>
      <c r="C2234" s="35"/>
      <c r="D2234" s="36" t="s">
        <v>12741</v>
      </c>
      <c r="E2234" s="36" t="s">
        <v>12700</v>
      </c>
      <c r="F2234" s="35" t="s">
        <v>12755</v>
      </c>
      <c r="G2234" s="39">
        <f>9.871*L2234</f>
        <v>128.32300000000001</v>
      </c>
      <c r="H2234" s="40">
        <v>41625</v>
      </c>
      <c r="I2234" s="39" t="s">
        <v>12770</v>
      </c>
      <c r="J2234" s="39" t="s">
        <v>12764</v>
      </c>
      <c r="K2234" s="39" t="s">
        <v>12706</v>
      </c>
      <c r="L2234" s="39">
        <v>13</v>
      </c>
      <c r="M2234" s="41" t="s">
        <v>12769</v>
      </c>
      <c r="N2234" s="41" t="s">
        <v>4757</v>
      </c>
      <c r="O2234" s="88" t="s">
        <v>12825</v>
      </c>
    </row>
    <row r="2235" spans="1:15" s="28" customFormat="1">
      <c r="A2235" s="36" t="s">
        <v>12830</v>
      </c>
      <c r="B2235" s="35" t="s">
        <v>12826</v>
      </c>
      <c r="C2235" s="35"/>
      <c r="D2235" s="36" t="s">
        <v>12831</v>
      </c>
      <c r="E2235" s="36" t="s">
        <v>12832</v>
      </c>
      <c r="F2235" s="35" t="s">
        <v>12833</v>
      </c>
      <c r="G2235" s="39">
        <f>14.864*L2235</f>
        <v>29.728000000000002</v>
      </c>
      <c r="H2235" s="40">
        <v>41626</v>
      </c>
      <c r="I2235" s="39" t="s">
        <v>557</v>
      </c>
      <c r="J2235" s="39" t="s">
        <v>12834</v>
      </c>
      <c r="K2235" s="39" t="s">
        <v>12835</v>
      </c>
      <c r="L2235" s="39">
        <v>2</v>
      </c>
      <c r="M2235" s="41" t="s">
        <v>12828</v>
      </c>
      <c r="N2235" s="41" t="s">
        <v>3193</v>
      </c>
      <c r="O2235" s="88" t="s">
        <v>12839</v>
      </c>
    </row>
    <row r="2236" spans="1:15" s="28" customFormat="1">
      <c r="A2236" s="36" t="s">
        <v>12830</v>
      </c>
      <c r="B2236" s="35" t="s">
        <v>12826</v>
      </c>
      <c r="C2236" s="35"/>
      <c r="D2236" s="36" t="s">
        <v>12831</v>
      </c>
      <c r="E2236" s="36" t="s">
        <v>12832</v>
      </c>
      <c r="F2236" s="35" t="s">
        <v>12836</v>
      </c>
      <c r="G2236" s="39">
        <f>14.864*L2236</f>
        <v>29.728000000000002</v>
      </c>
      <c r="H2236" s="40">
        <v>41626</v>
      </c>
      <c r="I2236" s="39" t="s">
        <v>12837</v>
      </c>
      <c r="J2236" s="39" t="s">
        <v>12838</v>
      </c>
      <c r="K2236" s="39" t="s">
        <v>12835</v>
      </c>
      <c r="L2236" s="39">
        <v>2</v>
      </c>
      <c r="M2236" s="41" t="s">
        <v>12829</v>
      </c>
      <c r="N2236" s="41" t="s">
        <v>8699</v>
      </c>
      <c r="O2236" s="88" t="s">
        <v>12839</v>
      </c>
    </row>
    <row r="2237" spans="1:15">
      <c r="A2237" s="31" t="s">
        <v>6839</v>
      </c>
      <c r="B2237" s="13"/>
      <c r="C2237" s="13"/>
      <c r="D2237" s="17" t="s">
        <v>8120</v>
      </c>
      <c r="E2237" s="17" t="s">
        <v>711</v>
      </c>
      <c r="F2237" s="13" t="s">
        <v>1832</v>
      </c>
      <c r="G2237" s="14">
        <v>35.04</v>
      </c>
      <c r="H2237" s="15">
        <v>41348</v>
      </c>
      <c r="I2237" s="14" t="s">
        <v>11</v>
      </c>
      <c r="J2237" s="14" t="s">
        <v>8122</v>
      </c>
      <c r="K2237" s="14" t="s">
        <v>543</v>
      </c>
      <c r="L2237" s="14" t="s">
        <v>4780</v>
      </c>
      <c r="M2237" s="16" t="s">
        <v>6840</v>
      </c>
      <c r="N2237" s="16" t="s">
        <v>1833</v>
      </c>
      <c r="O2237" s="83" t="s">
        <v>1834</v>
      </c>
    </row>
    <row r="2238" spans="1:15" s="28" customFormat="1">
      <c r="A2238" s="17" t="s">
        <v>5438</v>
      </c>
      <c r="B2238" s="13"/>
      <c r="C2238" s="13" t="s">
        <v>3552</v>
      </c>
      <c r="D2238" s="13" t="s">
        <v>5439</v>
      </c>
      <c r="E2238" s="17" t="s">
        <v>4664</v>
      </c>
      <c r="F2238" s="13" t="s">
        <v>4519</v>
      </c>
      <c r="G2238" s="14">
        <f>17.52*L2238</f>
        <v>210.24</v>
      </c>
      <c r="H2238" s="15">
        <v>41360</v>
      </c>
      <c r="I2238" s="14" t="s">
        <v>4666</v>
      </c>
      <c r="J2238" s="14" t="s">
        <v>4520</v>
      </c>
      <c r="K2238" s="14" t="s">
        <v>4685</v>
      </c>
      <c r="L2238" s="14">
        <v>12</v>
      </c>
      <c r="M2238" s="16" t="s">
        <v>4521</v>
      </c>
      <c r="N2238" s="16" t="s">
        <v>4770</v>
      </c>
      <c r="O2238" s="83" t="s">
        <v>4522</v>
      </c>
    </row>
    <row r="2239" spans="1:15" s="28" customFormat="1">
      <c r="A2239" s="17" t="s">
        <v>5438</v>
      </c>
      <c r="B2239" s="13"/>
      <c r="C2239" s="13" t="s">
        <v>3552</v>
      </c>
      <c r="D2239" s="13" t="s">
        <v>5439</v>
      </c>
      <c r="E2239" s="17" t="s">
        <v>4664</v>
      </c>
      <c r="F2239" s="13" t="s">
        <v>4523</v>
      </c>
      <c r="G2239" s="14">
        <f>17.52*L2239</f>
        <v>227.76</v>
      </c>
      <c r="H2239" s="15">
        <v>41360</v>
      </c>
      <c r="I2239" s="14" t="s">
        <v>4666</v>
      </c>
      <c r="J2239" s="14" t="s">
        <v>4524</v>
      </c>
      <c r="K2239" s="14" t="s">
        <v>4685</v>
      </c>
      <c r="L2239" s="14">
        <v>13</v>
      </c>
      <c r="M2239" s="16" t="s">
        <v>4521</v>
      </c>
      <c r="N2239" s="16" t="s">
        <v>4774</v>
      </c>
      <c r="O2239" s="83" t="s">
        <v>4525</v>
      </c>
    </row>
    <row r="2240" spans="1:15">
      <c r="A2240" s="17" t="s">
        <v>5338</v>
      </c>
      <c r="B2240" s="13" t="s">
        <v>4598</v>
      </c>
      <c r="C2240" s="13"/>
      <c r="D2240" s="13" t="s">
        <v>4731</v>
      </c>
      <c r="E2240" s="17" t="s">
        <v>4664</v>
      </c>
      <c r="F2240" s="13" t="s">
        <v>4599</v>
      </c>
      <c r="G2240" s="14">
        <f>29.101*L2240/2</f>
        <v>145.505</v>
      </c>
      <c r="H2240" s="15">
        <v>41360</v>
      </c>
      <c r="I2240" s="14" t="s">
        <v>8815</v>
      </c>
      <c r="J2240" s="14" t="s">
        <v>8817</v>
      </c>
      <c r="K2240" s="14" t="s">
        <v>1</v>
      </c>
      <c r="L2240" s="14">
        <v>10</v>
      </c>
      <c r="M2240" s="16" t="s">
        <v>4358</v>
      </c>
      <c r="N2240" s="16" t="s">
        <v>5263</v>
      </c>
      <c r="O2240" s="83" t="s">
        <v>4600</v>
      </c>
    </row>
    <row r="2241" spans="1:15">
      <c r="A2241" s="17" t="s">
        <v>6882</v>
      </c>
      <c r="B2241" s="13" t="s">
        <v>5334</v>
      </c>
      <c r="C2241" s="13"/>
      <c r="D2241" s="13" t="s">
        <v>6883</v>
      </c>
      <c r="E2241" s="17" t="s">
        <v>6875</v>
      </c>
      <c r="F2241" s="13" t="s">
        <v>11764</v>
      </c>
      <c r="G2241" s="14">
        <f t="shared" ref="G2241:G2247" si="80">14.924*L2241</f>
        <v>194.012</v>
      </c>
      <c r="H2241" s="15">
        <v>41365</v>
      </c>
      <c r="I2241" s="14" t="s">
        <v>6877</v>
      </c>
      <c r="J2241" s="14" t="s">
        <v>6884</v>
      </c>
      <c r="K2241" s="14" t="s">
        <v>6879</v>
      </c>
      <c r="L2241" s="14">
        <v>13</v>
      </c>
      <c r="M2241" s="16" t="s">
        <v>6880</v>
      </c>
      <c r="N2241" s="16" t="s">
        <v>6885</v>
      </c>
      <c r="O2241" s="83" t="s">
        <v>6886</v>
      </c>
    </row>
    <row r="2242" spans="1:15">
      <c r="A2242" s="17" t="s">
        <v>6887</v>
      </c>
      <c r="B2242" s="13" t="s">
        <v>5334</v>
      </c>
      <c r="C2242" s="13"/>
      <c r="D2242" s="13" t="s">
        <v>6888</v>
      </c>
      <c r="E2242" s="17" t="s">
        <v>6889</v>
      </c>
      <c r="F2242" s="13" t="s">
        <v>11761</v>
      </c>
      <c r="G2242" s="14">
        <f t="shared" si="80"/>
        <v>179.08799999999999</v>
      </c>
      <c r="H2242" s="15">
        <v>41365</v>
      </c>
      <c r="I2242" s="14" t="s">
        <v>6890</v>
      </c>
      <c r="J2242" s="14" t="s">
        <v>6891</v>
      </c>
      <c r="K2242" s="14" t="s">
        <v>6821</v>
      </c>
      <c r="L2242" s="14">
        <v>12</v>
      </c>
      <c r="M2242" s="16" t="s">
        <v>6892</v>
      </c>
      <c r="N2242" s="16" t="s">
        <v>6893</v>
      </c>
      <c r="O2242" s="83" t="s">
        <v>6894</v>
      </c>
    </row>
    <row r="2243" spans="1:15">
      <c r="A2243" s="17" t="s">
        <v>6887</v>
      </c>
      <c r="B2243" s="13" t="s">
        <v>5334</v>
      </c>
      <c r="C2243" s="13"/>
      <c r="D2243" s="13" t="s">
        <v>6888</v>
      </c>
      <c r="E2243" s="17" t="s">
        <v>6889</v>
      </c>
      <c r="F2243" s="13" t="s">
        <v>11755</v>
      </c>
      <c r="G2243" s="14">
        <f t="shared" si="80"/>
        <v>194.012</v>
      </c>
      <c r="H2243" s="15">
        <v>41365</v>
      </c>
      <c r="I2243" s="14" t="s">
        <v>6890</v>
      </c>
      <c r="J2243" s="14" t="s">
        <v>6895</v>
      </c>
      <c r="K2243" s="14" t="s">
        <v>6821</v>
      </c>
      <c r="L2243" s="14">
        <v>13</v>
      </c>
      <c r="M2243" s="16" t="s">
        <v>6892</v>
      </c>
      <c r="N2243" s="16" t="s">
        <v>6896</v>
      </c>
      <c r="O2243" s="83" t="s">
        <v>6892</v>
      </c>
    </row>
    <row r="2244" spans="1:15" s="28" customFormat="1">
      <c r="A2244" s="17" t="s">
        <v>6833</v>
      </c>
      <c r="B2244" s="13" t="s">
        <v>5334</v>
      </c>
      <c r="C2244" s="13"/>
      <c r="D2244" s="13" t="s">
        <v>708</v>
      </c>
      <c r="E2244" s="17" t="s">
        <v>711</v>
      </c>
      <c r="F2244" s="13" t="s">
        <v>11758</v>
      </c>
      <c r="G2244" s="14">
        <f t="shared" si="80"/>
        <v>89.543999999999997</v>
      </c>
      <c r="H2244" s="15">
        <v>41372</v>
      </c>
      <c r="I2244" s="14" t="s">
        <v>6155</v>
      </c>
      <c r="J2244" s="14" t="s">
        <v>6958</v>
      </c>
      <c r="K2244" s="14" t="s">
        <v>6959</v>
      </c>
      <c r="L2244" s="14">
        <v>6</v>
      </c>
      <c r="M2244" s="16" t="s">
        <v>6960</v>
      </c>
      <c r="N2244" s="16" t="s">
        <v>6961</v>
      </c>
      <c r="O2244" s="83" t="s">
        <v>6962</v>
      </c>
    </row>
    <row r="2245" spans="1:15" s="28" customFormat="1">
      <c r="A2245" s="17" t="s">
        <v>6833</v>
      </c>
      <c r="B2245" s="13" t="s">
        <v>5334</v>
      </c>
      <c r="C2245" s="13"/>
      <c r="D2245" s="13" t="s">
        <v>708</v>
      </c>
      <c r="E2245" s="17" t="s">
        <v>711</v>
      </c>
      <c r="F2245" s="13" t="s">
        <v>11760</v>
      </c>
      <c r="G2245" s="14">
        <f t="shared" si="80"/>
        <v>179.08799999999999</v>
      </c>
      <c r="H2245" s="15">
        <v>41372</v>
      </c>
      <c r="I2245" s="14" t="s">
        <v>6155</v>
      </c>
      <c r="J2245" s="14" t="s">
        <v>2489</v>
      </c>
      <c r="K2245" s="14" t="s">
        <v>6959</v>
      </c>
      <c r="L2245" s="14">
        <v>12</v>
      </c>
      <c r="M2245" s="16" t="s">
        <v>6963</v>
      </c>
      <c r="N2245" s="16" t="s">
        <v>6964</v>
      </c>
      <c r="O2245" s="83" t="s">
        <v>6965</v>
      </c>
    </row>
    <row r="2246" spans="1:15">
      <c r="A2246" s="17" t="s">
        <v>6833</v>
      </c>
      <c r="B2246" s="13" t="s">
        <v>5334</v>
      </c>
      <c r="C2246" s="13"/>
      <c r="D2246" s="13" t="s">
        <v>708</v>
      </c>
      <c r="E2246" s="17" t="s">
        <v>711</v>
      </c>
      <c r="F2246" s="13" t="s">
        <v>11759</v>
      </c>
      <c r="G2246" s="14">
        <f t="shared" si="80"/>
        <v>194.012</v>
      </c>
      <c r="H2246" s="15">
        <v>41372</v>
      </c>
      <c r="I2246" s="14" t="s">
        <v>6155</v>
      </c>
      <c r="J2246" s="14" t="s">
        <v>6966</v>
      </c>
      <c r="K2246" s="14" t="s">
        <v>6959</v>
      </c>
      <c r="L2246" s="14">
        <v>13</v>
      </c>
      <c r="M2246" s="16" t="s">
        <v>6963</v>
      </c>
      <c r="N2246" s="16" t="s">
        <v>6967</v>
      </c>
      <c r="O2246" s="83" t="s">
        <v>6963</v>
      </c>
    </row>
    <row r="2247" spans="1:15">
      <c r="A2247" s="17" t="s">
        <v>6833</v>
      </c>
      <c r="B2247" s="13" t="s">
        <v>5334</v>
      </c>
      <c r="C2247" s="13"/>
      <c r="D2247" s="13" t="s">
        <v>708</v>
      </c>
      <c r="E2247" s="17" t="s">
        <v>711</v>
      </c>
      <c r="F2247" s="13" t="s">
        <v>11762</v>
      </c>
      <c r="G2247" s="14">
        <f t="shared" si="80"/>
        <v>149.24</v>
      </c>
      <c r="H2247" s="15">
        <v>41372</v>
      </c>
      <c r="I2247" s="14" t="s">
        <v>6155</v>
      </c>
      <c r="J2247" s="14" t="s">
        <v>6968</v>
      </c>
      <c r="K2247" s="14" t="s">
        <v>6959</v>
      </c>
      <c r="L2247" s="14">
        <v>10</v>
      </c>
      <c r="M2247" s="16" t="s">
        <v>6969</v>
      </c>
      <c r="N2247" s="16" t="s">
        <v>6970</v>
      </c>
      <c r="O2247" s="83" t="s">
        <v>6969</v>
      </c>
    </row>
    <row r="2248" spans="1:15" s="28" customFormat="1">
      <c r="A2248" s="17" t="s">
        <v>5438</v>
      </c>
      <c r="B2248" s="13"/>
      <c r="C2248" s="13" t="s">
        <v>3552</v>
      </c>
      <c r="D2248" s="13" t="s">
        <v>7006</v>
      </c>
      <c r="E2248" s="17" t="s">
        <v>711</v>
      </c>
      <c r="F2248" s="13" t="s">
        <v>7048</v>
      </c>
      <c r="G2248" s="14">
        <f>17.52*L2248</f>
        <v>210.24</v>
      </c>
      <c r="H2248" s="15">
        <v>41383</v>
      </c>
      <c r="I2248" s="14" t="s">
        <v>540</v>
      </c>
      <c r="J2248" s="14" t="s">
        <v>2768</v>
      </c>
      <c r="K2248" s="14" t="s">
        <v>1084</v>
      </c>
      <c r="L2248" s="14">
        <v>12</v>
      </c>
      <c r="M2248" s="16" t="s">
        <v>7049</v>
      </c>
      <c r="N2248" s="16" t="s">
        <v>706</v>
      </c>
      <c r="O2248" s="83" t="s">
        <v>7049</v>
      </c>
    </row>
    <row r="2249" spans="1:15">
      <c r="A2249" s="17" t="s">
        <v>5438</v>
      </c>
      <c r="B2249" s="13"/>
      <c r="C2249" s="13" t="s">
        <v>3552</v>
      </c>
      <c r="D2249" s="13" t="s">
        <v>7006</v>
      </c>
      <c r="E2249" s="17" t="s">
        <v>711</v>
      </c>
      <c r="F2249" s="13" t="s">
        <v>7050</v>
      </c>
      <c r="G2249" s="14">
        <f>17.52*L2249</f>
        <v>227.76</v>
      </c>
      <c r="H2249" s="15">
        <v>41383</v>
      </c>
      <c r="I2249" s="14" t="s">
        <v>540</v>
      </c>
      <c r="J2249" s="14" t="s">
        <v>2769</v>
      </c>
      <c r="K2249" s="14" t="s">
        <v>1084</v>
      </c>
      <c r="L2249" s="14">
        <v>13</v>
      </c>
      <c r="M2249" s="16" t="s">
        <v>7049</v>
      </c>
      <c r="N2249" s="16" t="s">
        <v>707</v>
      </c>
      <c r="O2249" s="83" t="s">
        <v>7051</v>
      </c>
    </row>
    <row r="2250" spans="1:15">
      <c r="A2250" s="19" t="s">
        <v>6152</v>
      </c>
      <c r="B2250" s="18" t="s">
        <v>3283</v>
      </c>
      <c r="C2250" s="18"/>
      <c r="D2250" s="19" t="s">
        <v>4656</v>
      </c>
      <c r="E2250" s="19" t="s">
        <v>4664</v>
      </c>
      <c r="F2250" s="18" t="s">
        <v>11765</v>
      </c>
      <c r="G2250" s="20">
        <f>14.924*L2250</f>
        <v>179.08799999999999</v>
      </c>
      <c r="H2250" s="21">
        <v>41387</v>
      </c>
      <c r="I2250" s="20" t="s">
        <v>3701</v>
      </c>
      <c r="J2250" s="20" t="s">
        <v>2820</v>
      </c>
      <c r="K2250" s="20" t="s">
        <v>4685</v>
      </c>
      <c r="L2250" s="20">
        <v>12</v>
      </c>
      <c r="M2250" s="22" t="s">
        <v>2819</v>
      </c>
      <c r="N2250" s="22" t="s">
        <v>3391</v>
      </c>
      <c r="O2250" s="85" t="s">
        <v>2819</v>
      </c>
    </row>
    <row r="2251" spans="1:15">
      <c r="A2251" s="17" t="s">
        <v>3768</v>
      </c>
      <c r="B2251" s="13"/>
      <c r="C2251" s="13"/>
      <c r="D2251" s="13" t="s">
        <v>7093</v>
      </c>
      <c r="E2251" s="17" t="s">
        <v>711</v>
      </c>
      <c r="F2251" s="13" t="s">
        <v>7094</v>
      </c>
      <c r="G2251" s="14">
        <f>17.498*L2251</f>
        <v>87.490000000000009</v>
      </c>
      <c r="H2251" s="15">
        <v>41387</v>
      </c>
      <c r="I2251" s="14" t="s">
        <v>785</v>
      </c>
      <c r="J2251" s="14" t="s">
        <v>7095</v>
      </c>
      <c r="K2251" s="14" t="s">
        <v>1084</v>
      </c>
      <c r="L2251" s="14">
        <v>5</v>
      </c>
      <c r="M2251" s="16" t="s">
        <v>7096</v>
      </c>
      <c r="N2251" s="16" t="s">
        <v>7097</v>
      </c>
      <c r="O2251" s="83" t="s">
        <v>7098</v>
      </c>
    </row>
    <row r="2252" spans="1:15">
      <c r="A2252" s="19" t="s">
        <v>3469</v>
      </c>
      <c r="B2252" s="18"/>
      <c r="C2252" s="18"/>
      <c r="D2252" s="19" t="s">
        <v>3470</v>
      </c>
      <c r="E2252" s="19" t="s">
        <v>4664</v>
      </c>
      <c r="F2252" s="18" t="s">
        <v>2851</v>
      </c>
      <c r="G2252" s="20">
        <f>17.498*L2252</f>
        <v>52.494</v>
      </c>
      <c r="H2252" s="21">
        <v>41387</v>
      </c>
      <c r="I2252" s="20" t="s">
        <v>8470</v>
      </c>
      <c r="J2252" s="20" t="s">
        <v>8472</v>
      </c>
      <c r="K2252" s="20" t="s">
        <v>1</v>
      </c>
      <c r="L2252" s="20">
        <v>3</v>
      </c>
      <c r="M2252" s="22" t="s">
        <v>2850</v>
      </c>
      <c r="N2252" s="22" t="s">
        <v>2852</v>
      </c>
      <c r="O2252" s="85" t="s">
        <v>1602</v>
      </c>
    </row>
    <row r="2253" spans="1:15">
      <c r="A2253" s="17" t="s">
        <v>3587</v>
      </c>
      <c r="B2253" s="13"/>
      <c r="C2253" s="13"/>
      <c r="D2253" s="13" t="s">
        <v>3588</v>
      </c>
      <c r="E2253" s="17" t="s">
        <v>711</v>
      </c>
      <c r="F2253" s="13" t="s">
        <v>7099</v>
      </c>
      <c r="G2253" s="14">
        <f>17.498*L2253</f>
        <v>192.47800000000001</v>
      </c>
      <c r="H2253" s="15">
        <v>41387</v>
      </c>
      <c r="I2253" s="14" t="s">
        <v>373</v>
      </c>
      <c r="J2253" s="14" t="s">
        <v>8380</v>
      </c>
      <c r="K2253" s="14" t="s">
        <v>1</v>
      </c>
      <c r="L2253" s="14">
        <v>11</v>
      </c>
      <c r="M2253" s="16" t="s">
        <v>7100</v>
      </c>
      <c r="N2253" s="16" t="s">
        <v>2874</v>
      </c>
      <c r="O2253" s="83" t="s">
        <v>7101</v>
      </c>
    </row>
    <row r="2254" spans="1:15">
      <c r="A2254" s="19" t="s">
        <v>2612</v>
      </c>
      <c r="B2254" s="18"/>
      <c r="C2254" s="18"/>
      <c r="D2254" s="19" t="s">
        <v>2613</v>
      </c>
      <c r="E2254" s="19" t="s">
        <v>4664</v>
      </c>
      <c r="F2254" s="18" t="s">
        <v>3134</v>
      </c>
      <c r="G2254" s="20">
        <f>17.498*L2254</f>
        <v>209.976</v>
      </c>
      <c r="H2254" s="21">
        <v>41397</v>
      </c>
      <c r="I2254" s="20" t="s">
        <v>4692</v>
      </c>
      <c r="J2254" s="20" t="s">
        <v>639</v>
      </c>
      <c r="K2254" s="20" t="s">
        <v>4685</v>
      </c>
      <c r="L2254" s="20">
        <v>12</v>
      </c>
      <c r="M2254" s="22" t="s">
        <v>640</v>
      </c>
      <c r="N2254" s="22" t="s">
        <v>4761</v>
      </c>
      <c r="O2254" s="85" t="s">
        <v>640</v>
      </c>
    </row>
    <row r="2255" spans="1:15" s="28" customFormat="1">
      <c r="A2255" s="19" t="s">
        <v>2612</v>
      </c>
      <c r="B2255" s="18"/>
      <c r="C2255" s="18"/>
      <c r="D2255" s="19" t="s">
        <v>2613</v>
      </c>
      <c r="E2255" s="19" t="s">
        <v>4664</v>
      </c>
      <c r="F2255" s="18" t="s">
        <v>641</v>
      </c>
      <c r="G2255" s="20">
        <f>17.498*L2255</f>
        <v>227.47400000000002</v>
      </c>
      <c r="H2255" s="21">
        <v>41397</v>
      </c>
      <c r="I2255" s="20" t="s">
        <v>1393</v>
      </c>
      <c r="J2255" s="20" t="s">
        <v>1394</v>
      </c>
      <c r="K2255" s="20" t="s">
        <v>4685</v>
      </c>
      <c r="L2255" s="20">
        <v>13</v>
      </c>
      <c r="M2255" s="22" t="s">
        <v>640</v>
      </c>
      <c r="N2255" s="22" t="s">
        <v>4757</v>
      </c>
      <c r="O2255" s="85" t="s">
        <v>1639</v>
      </c>
    </row>
    <row r="2256" spans="1:15" s="28" customFormat="1">
      <c r="A2256" s="19" t="s">
        <v>783</v>
      </c>
      <c r="B2256" s="18" t="s">
        <v>784</v>
      </c>
      <c r="C2256" s="18"/>
      <c r="D2256" s="19" t="s">
        <v>776</v>
      </c>
      <c r="E2256" s="19" t="s">
        <v>753</v>
      </c>
      <c r="F2256" s="18" t="s">
        <v>789</v>
      </c>
      <c r="G2256" s="20">
        <f>18.708*L2256/2</f>
        <v>102.89399999999999</v>
      </c>
      <c r="H2256" s="21">
        <v>41402</v>
      </c>
      <c r="I2256" s="20" t="s">
        <v>785</v>
      </c>
      <c r="J2256" s="20" t="s">
        <v>787</v>
      </c>
      <c r="K2256" s="20" t="s">
        <v>763</v>
      </c>
      <c r="L2256" s="20">
        <v>11</v>
      </c>
      <c r="M2256" s="22" t="s">
        <v>788</v>
      </c>
      <c r="N2256" s="22" t="s">
        <v>4382</v>
      </c>
      <c r="O2256" s="85" t="s">
        <v>788</v>
      </c>
    </row>
    <row r="2257" spans="1:15">
      <c r="A2257" s="62" t="s">
        <v>925</v>
      </c>
      <c r="B2257" s="18" t="s">
        <v>13094</v>
      </c>
      <c r="C2257" s="18"/>
      <c r="D2257" s="19" t="s">
        <v>923</v>
      </c>
      <c r="E2257" s="19" t="s">
        <v>840</v>
      </c>
      <c r="F2257" s="18" t="s">
        <v>11766</v>
      </c>
      <c r="G2257" s="20">
        <f>14.924*L2257</f>
        <v>29.847999999999999</v>
      </c>
      <c r="H2257" s="21">
        <v>41402</v>
      </c>
      <c r="I2257" s="20" t="s">
        <v>1079</v>
      </c>
      <c r="J2257" s="20" t="s">
        <v>929</v>
      </c>
      <c r="K2257" s="20" t="s">
        <v>862</v>
      </c>
      <c r="L2257" s="20">
        <v>2</v>
      </c>
      <c r="M2257" s="22" t="s">
        <v>936</v>
      </c>
      <c r="N2257" s="22" t="s">
        <v>928</v>
      </c>
      <c r="O2257" s="83" t="s">
        <v>1341</v>
      </c>
    </row>
    <row r="2258" spans="1:15" s="28" customFormat="1">
      <c r="A2258" s="19" t="s">
        <v>31</v>
      </c>
      <c r="B2258" s="18"/>
      <c r="C2258" s="18" t="s">
        <v>1221</v>
      </c>
      <c r="D2258" s="19" t="s">
        <v>1216</v>
      </c>
      <c r="E2258" s="19" t="s">
        <v>1206</v>
      </c>
      <c r="F2258" s="18" t="s">
        <v>1220</v>
      </c>
      <c r="G2258" s="20">
        <f>18.708*L2258</f>
        <v>149.66399999999999</v>
      </c>
      <c r="H2258" s="21">
        <v>41410</v>
      </c>
      <c r="I2258" s="20" t="s">
        <v>295</v>
      </c>
      <c r="J2258" s="20" t="s">
        <v>296</v>
      </c>
      <c r="K2258" s="20" t="s">
        <v>1210</v>
      </c>
      <c r="L2258" s="20">
        <v>8</v>
      </c>
      <c r="M2258" s="22" t="s">
        <v>1218</v>
      </c>
      <c r="N2258" s="22" t="s">
        <v>5117</v>
      </c>
      <c r="O2258" s="85" t="s">
        <v>1688</v>
      </c>
    </row>
    <row r="2259" spans="1:15">
      <c r="A2259" s="19" t="s">
        <v>1390</v>
      </c>
      <c r="B2259" s="18"/>
      <c r="C2259" s="18"/>
      <c r="D2259" s="19" t="s">
        <v>1391</v>
      </c>
      <c r="E2259" s="19" t="s">
        <v>1392</v>
      </c>
      <c r="F2259" s="18" t="s">
        <v>1403</v>
      </c>
      <c r="G2259" s="20">
        <f t="shared" ref="G2259:G2266" si="81">17.498*L2259</f>
        <v>87.490000000000009</v>
      </c>
      <c r="H2259" s="21">
        <v>41417</v>
      </c>
      <c r="I2259" s="20" t="s">
        <v>1393</v>
      </c>
      <c r="J2259" s="20" t="s">
        <v>1395</v>
      </c>
      <c r="K2259" s="20" t="s">
        <v>1396</v>
      </c>
      <c r="L2259" s="20">
        <v>5</v>
      </c>
      <c r="M2259" s="22" t="s">
        <v>1400</v>
      </c>
      <c r="N2259" s="22" t="s">
        <v>1955</v>
      </c>
      <c r="O2259" s="85" t="s">
        <v>1400</v>
      </c>
    </row>
    <row r="2260" spans="1:15" s="28" customFormat="1">
      <c r="A2260" s="19" t="s">
        <v>1390</v>
      </c>
      <c r="B2260" s="18"/>
      <c r="C2260" s="18"/>
      <c r="D2260" s="19" t="s">
        <v>1391</v>
      </c>
      <c r="E2260" s="19" t="s">
        <v>1392</v>
      </c>
      <c r="F2260" s="18" t="s">
        <v>1397</v>
      </c>
      <c r="G2260" s="20">
        <f t="shared" si="81"/>
        <v>122.486</v>
      </c>
      <c r="H2260" s="21">
        <v>41417</v>
      </c>
      <c r="I2260" s="20" t="s">
        <v>5021</v>
      </c>
      <c r="J2260" s="20" t="s">
        <v>1398</v>
      </c>
      <c r="K2260" s="20" t="s">
        <v>1396</v>
      </c>
      <c r="L2260" s="20">
        <v>7</v>
      </c>
      <c r="M2260" s="22" t="s">
        <v>1401</v>
      </c>
      <c r="N2260" s="22" t="s">
        <v>2089</v>
      </c>
      <c r="O2260" s="85" t="s">
        <v>1401</v>
      </c>
    </row>
    <row r="2261" spans="1:15">
      <c r="A2261" s="19" t="s">
        <v>1390</v>
      </c>
      <c r="B2261" s="18"/>
      <c r="C2261" s="18"/>
      <c r="D2261" s="19" t="s">
        <v>1391</v>
      </c>
      <c r="E2261" s="19" t="s">
        <v>1392</v>
      </c>
      <c r="F2261" s="18" t="s">
        <v>1404</v>
      </c>
      <c r="G2261" s="20">
        <f t="shared" si="81"/>
        <v>139.98400000000001</v>
      </c>
      <c r="H2261" s="21">
        <v>41417</v>
      </c>
      <c r="I2261" s="20" t="s">
        <v>1393</v>
      </c>
      <c r="J2261" s="20" t="s">
        <v>1399</v>
      </c>
      <c r="K2261" s="20" t="s">
        <v>1396</v>
      </c>
      <c r="L2261" s="20">
        <v>8</v>
      </c>
      <c r="M2261" s="22" t="s">
        <v>1401</v>
      </c>
      <c r="N2261" s="22" t="s">
        <v>5117</v>
      </c>
      <c r="O2261" s="85" t="s">
        <v>6663</v>
      </c>
    </row>
    <row r="2262" spans="1:15">
      <c r="A2262" s="19" t="s">
        <v>1390</v>
      </c>
      <c r="B2262" s="18"/>
      <c r="C2262" s="18"/>
      <c r="D2262" s="19" t="s">
        <v>1391</v>
      </c>
      <c r="E2262" s="19" t="s">
        <v>1392</v>
      </c>
      <c r="F2262" s="18" t="s">
        <v>1405</v>
      </c>
      <c r="G2262" s="20">
        <f t="shared" si="81"/>
        <v>227.47400000000002</v>
      </c>
      <c r="H2262" s="21">
        <v>41417</v>
      </c>
      <c r="I2262" s="20" t="s">
        <v>4692</v>
      </c>
      <c r="J2262" s="20" t="s">
        <v>427</v>
      </c>
      <c r="K2262" s="20" t="s">
        <v>1396</v>
      </c>
      <c r="L2262" s="20">
        <v>13</v>
      </c>
      <c r="M2262" s="22" t="s">
        <v>1402</v>
      </c>
      <c r="N2262" s="22" t="s">
        <v>4218</v>
      </c>
      <c r="O2262" s="85" t="s">
        <v>1402</v>
      </c>
    </row>
    <row r="2263" spans="1:15">
      <c r="A2263" s="19" t="s">
        <v>425</v>
      </c>
      <c r="B2263" s="18"/>
      <c r="C2263" s="18"/>
      <c r="D2263" s="19" t="s">
        <v>426</v>
      </c>
      <c r="E2263" s="19" t="s">
        <v>272</v>
      </c>
      <c r="F2263" s="18" t="s">
        <v>435</v>
      </c>
      <c r="G2263" s="20">
        <f t="shared" si="81"/>
        <v>209.976</v>
      </c>
      <c r="H2263" s="21">
        <v>41423</v>
      </c>
      <c r="I2263" s="20" t="s">
        <v>5021</v>
      </c>
      <c r="J2263" s="20" t="s">
        <v>428</v>
      </c>
      <c r="K2263" s="20" t="s">
        <v>4685</v>
      </c>
      <c r="L2263" s="20">
        <v>12</v>
      </c>
      <c r="M2263" s="22" t="s">
        <v>1402</v>
      </c>
      <c r="N2263" s="22" t="s">
        <v>6273</v>
      </c>
      <c r="O2263" s="85" t="s">
        <v>6702</v>
      </c>
    </row>
    <row r="2264" spans="1:15">
      <c r="A2264" s="19" t="s">
        <v>438</v>
      </c>
      <c r="B2264" s="18"/>
      <c r="C2264" s="18"/>
      <c r="D2264" s="19" t="s">
        <v>426</v>
      </c>
      <c r="E2264" s="19" t="s">
        <v>272</v>
      </c>
      <c r="F2264" s="18" t="s">
        <v>429</v>
      </c>
      <c r="G2264" s="20">
        <f t="shared" si="81"/>
        <v>209.976</v>
      </c>
      <c r="H2264" s="21">
        <v>41423</v>
      </c>
      <c r="I2264" s="20" t="s">
        <v>5021</v>
      </c>
      <c r="J2264" s="20" t="s">
        <v>430</v>
      </c>
      <c r="K2264" s="20" t="s">
        <v>4685</v>
      </c>
      <c r="L2264" s="20">
        <v>12</v>
      </c>
      <c r="M2264" s="22" t="s">
        <v>433</v>
      </c>
      <c r="N2264" s="22" t="s">
        <v>4761</v>
      </c>
      <c r="O2264" s="85" t="s">
        <v>433</v>
      </c>
    </row>
    <row r="2265" spans="1:15" s="28" customFormat="1">
      <c r="A2265" s="19" t="s">
        <v>425</v>
      </c>
      <c r="B2265" s="18"/>
      <c r="C2265" s="18"/>
      <c r="D2265" s="19" t="s">
        <v>426</v>
      </c>
      <c r="E2265" s="19" t="s">
        <v>272</v>
      </c>
      <c r="F2265" s="18" t="s">
        <v>436</v>
      </c>
      <c r="G2265" s="20">
        <f t="shared" si="81"/>
        <v>227.47400000000002</v>
      </c>
      <c r="H2265" s="21">
        <v>41423</v>
      </c>
      <c r="I2265" s="20" t="s">
        <v>5021</v>
      </c>
      <c r="J2265" s="20" t="s">
        <v>431</v>
      </c>
      <c r="K2265" s="20" t="s">
        <v>4685</v>
      </c>
      <c r="L2265" s="20">
        <v>13</v>
      </c>
      <c r="M2265" s="22" t="s">
        <v>433</v>
      </c>
      <c r="N2265" s="22" t="s">
        <v>4757</v>
      </c>
      <c r="O2265" s="85" t="s">
        <v>6703</v>
      </c>
    </row>
    <row r="2266" spans="1:15">
      <c r="A2266" s="19" t="s">
        <v>425</v>
      </c>
      <c r="B2266" s="18"/>
      <c r="C2266" s="18"/>
      <c r="D2266" s="19" t="s">
        <v>426</v>
      </c>
      <c r="E2266" s="19" t="s">
        <v>272</v>
      </c>
      <c r="F2266" s="18" t="s">
        <v>437</v>
      </c>
      <c r="G2266" s="20">
        <f t="shared" si="81"/>
        <v>174.98000000000002</v>
      </c>
      <c r="H2266" s="21">
        <v>41423</v>
      </c>
      <c r="I2266" s="20" t="s">
        <v>4692</v>
      </c>
      <c r="J2266" s="20" t="s">
        <v>432</v>
      </c>
      <c r="K2266" s="20" t="s">
        <v>4685</v>
      </c>
      <c r="L2266" s="20">
        <v>10</v>
      </c>
      <c r="M2266" s="22" t="s">
        <v>434</v>
      </c>
      <c r="N2266" s="22" t="s">
        <v>4695</v>
      </c>
      <c r="O2266" s="85" t="s">
        <v>434</v>
      </c>
    </row>
    <row r="2267" spans="1:15">
      <c r="A2267" s="45" t="s">
        <v>5438</v>
      </c>
      <c r="B2267" s="44"/>
      <c r="C2267" s="44"/>
      <c r="D2267" s="45" t="s">
        <v>439</v>
      </c>
      <c r="E2267" s="45" t="s">
        <v>440</v>
      </c>
      <c r="F2267" s="44" t="s">
        <v>463</v>
      </c>
      <c r="G2267" s="46">
        <f>17.52*L2267</f>
        <v>210.24</v>
      </c>
      <c r="H2267" s="47">
        <v>41423</v>
      </c>
      <c r="I2267" s="46" t="s">
        <v>1358</v>
      </c>
      <c r="J2267" s="46" t="s">
        <v>442</v>
      </c>
      <c r="K2267" s="46" t="s">
        <v>4685</v>
      </c>
      <c r="L2267" s="46">
        <v>12</v>
      </c>
      <c r="M2267" s="48" t="s">
        <v>462</v>
      </c>
      <c r="N2267" s="48" t="s">
        <v>4761</v>
      </c>
      <c r="O2267" s="85" t="s">
        <v>462</v>
      </c>
    </row>
    <row r="2268" spans="1:15" s="28" customFormat="1">
      <c r="A2268" s="45" t="s">
        <v>5438</v>
      </c>
      <c r="B2268" s="44"/>
      <c r="C2268" s="44"/>
      <c r="D2268" s="45" t="s">
        <v>439</v>
      </c>
      <c r="E2268" s="45" t="s">
        <v>440</v>
      </c>
      <c r="F2268" s="44" t="s">
        <v>448</v>
      </c>
      <c r="G2268" s="46">
        <f>17.52*L2268</f>
        <v>175.2</v>
      </c>
      <c r="H2268" s="47">
        <v>41423</v>
      </c>
      <c r="I2268" s="46" t="s">
        <v>473</v>
      </c>
      <c r="J2268" s="46" t="s">
        <v>450</v>
      </c>
      <c r="K2268" s="46" t="s">
        <v>4685</v>
      </c>
      <c r="L2268" s="46">
        <v>10</v>
      </c>
      <c r="M2268" s="48" t="s">
        <v>471</v>
      </c>
      <c r="N2268" s="48" t="s">
        <v>472</v>
      </c>
      <c r="O2268" s="85" t="s">
        <v>471</v>
      </c>
    </row>
    <row r="2269" spans="1:15" s="28" customFormat="1">
      <c r="A2269" s="45" t="s">
        <v>5438</v>
      </c>
      <c r="B2269" s="44"/>
      <c r="C2269" s="44"/>
      <c r="D2269" s="45" t="s">
        <v>439</v>
      </c>
      <c r="E2269" s="45" t="s">
        <v>440</v>
      </c>
      <c r="F2269" s="44" t="s">
        <v>477</v>
      </c>
      <c r="G2269" s="46">
        <f>17.52*L2269</f>
        <v>122.64</v>
      </c>
      <c r="H2269" s="47">
        <v>41423</v>
      </c>
      <c r="I2269" s="46" t="s">
        <v>1358</v>
      </c>
      <c r="J2269" s="46" t="s">
        <v>451</v>
      </c>
      <c r="K2269" s="46" t="s">
        <v>4685</v>
      </c>
      <c r="L2269" s="46">
        <v>7</v>
      </c>
      <c r="M2269" s="48" t="s">
        <v>474</v>
      </c>
      <c r="N2269" s="48" t="s">
        <v>475</v>
      </c>
      <c r="O2269" s="85" t="s">
        <v>474</v>
      </c>
    </row>
    <row r="2270" spans="1:15" s="28" customFormat="1">
      <c r="A2270" s="45" t="s">
        <v>5438</v>
      </c>
      <c r="B2270" s="44"/>
      <c r="C2270" s="44"/>
      <c r="D2270" s="45" t="s">
        <v>439</v>
      </c>
      <c r="E2270" s="45" t="s">
        <v>440</v>
      </c>
      <c r="F2270" s="44" t="s">
        <v>454</v>
      </c>
      <c r="G2270" s="46">
        <f>17.52*L2270</f>
        <v>227.76</v>
      </c>
      <c r="H2270" s="47">
        <v>41423</v>
      </c>
      <c r="I2270" s="46" t="s">
        <v>1358</v>
      </c>
      <c r="J2270" s="46" t="s">
        <v>456</v>
      </c>
      <c r="K2270" s="46" t="s">
        <v>4685</v>
      </c>
      <c r="L2270" s="46">
        <v>13</v>
      </c>
      <c r="M2270" s="48" t="s">
        <v>478</v>
      </c>
      <c r="N2270" s="48" t="s">
        <v>4757</v>
      </c>
      <c r="O2270" s="85" t="s">
        <v>6707</v>
      </c>
    </row>
    <row r="2271" spans="1:15" s="28" customFormat="1">
      <c r="A2271" s="45" t="s">
        <v>1380</v>
      </c>
      <c r="B2271" s="44"/>
      <c r="C2271" s="44"/>
      <c r="D2271" s="45" t="s">
        <v>6279</v>
      </c>
      <c r="E2271" s="45" t="s">
        <v>6223</v>
      </c>
      <c r="F2271" s="44" t="s">
        <v>6283</v>
      </c>
      <c r="G2271" s="46">
        <v>152.56700000000001</v>
      </c>
      <c r="H2271" s="47">
        <v>41428</v>
      </c>
      <c r="I2271" s="46" t="s">
        <v>934</v>
      </c>
      <c r="J2271" s="46" t="s">
        <v>6284</v>
      </c>
      <c r="K2271" s="46" t="s">
        <v>57</v>
      </c>
      <c r="L2271" s="46" t="s">
        <v>6285</v>
      </c>
      <c r="M2271" s="48" t="s">
        <v>6288</v>
      </c>
      <c r="N2271" s="48" t="s">
        <v>6289</v>
      </c>
      <c r="O2271" s="85" t="s">
        <v>6725</v>
      </c>
    </row>
    <row r="2272" spans="1:15" s="28" customFormat="1">
      <c r="A2272" s="19" t="s">
        <v>6290</v>
      </c>
      <c r="B2272" s="18"/>
      <c r="C2272" s="18"/>
      <c r="D2272" s="33" t="s">
        <v>6238</v>
      </c>
      <c r="E2272" s="33" t="s">
        <v>6223</v>
      </c>
      <c r="F2272" s="18" t="s">
        <v>6291</v>
      </c>
      <c r="G2272" s="20">
        <v>69.33</v>
      </c>
      <c r="H2272" s="21">
        <v>41428</v>
      </c>
      <c r="I2272" s="20" t="s">
        <v>1125</v>
      </c>
      <c r="J2272" s="20" t="s">
        <v>6293</v>
      </c>
      <c r="K2272" s="20" t="s">
        <v>3186</v>
      </c>
      <c r="L2272" s="20" t="s">
        <v>6294</v>
      </c>
      <c r="M2272" s="22" t="s">
        <v>6295</v>
      </c>
      <c r="N2272" s="22" t="s">
        <v>6296</v>
      </c>
      <c r="O2272" s="83" t="s">
        <v>8146</v>
      </c>
    </row>
    <row r="2273" spans="1:15" s="28" customFormat="1">
      <c r="A2273" s="19" t="s">
        <v>6290</v>
      </c>
      <c r="B2273" s="18"/>
      <c r="C2273" s="18"/>
      <c r="D2273" s="33" t="s">
        <v>6238</v>
      </c>
      <c r="E2273" s="33" t="s">
        <v>6223</v>
      </c>
      <c r="F2273" s="18" t="s">
        <v>6297</v>
      </c>
      <c r="G2273" s="20">
        <v>69.091999999999999</v>
      </c>
      <c r="H2273" s="21">
        <v>41428</v>
      </c>
      <c r="I2273" s="20" t="s">
        <v>1125</v>
      </c>
      <c r="J2273" s="20" t="s">
        <v>6298</v>
      </c>
      <c r="K2273" s="20" t="s">
        <v>3186</v>
      </c>
      <c r="L2273" s="20" t="s">
        <v>6294</v>
      </c>
      <c r="M2273" s="22" t="s">
        <v>6299</v>
      </c>
      <c r="N2273" s="22" t="s">
        <v>6300</v>
      </c>
      <c r="O2273" s="83" t="s">
        <v>8210</v>
      </c>
    </row>
    <row r="2274" spans="1:15" s="28" customFormat="1">
      <c r="A2274" s="19" t="s">
        <v>6290</v>
      </c>
      <c r="B2274" s="18"/>
      <c r="C2274" s="18"/>
      <c r="D2274" s="33" t="s">
        <v>6238</v>
      </c>
      <c r="E2274" s="33" t="s">
        <v>6223</v>
      </c>
      <c r="F2274" s="18" t="s">
        <v>6301</v>
      </c>
      <c r="G2274" s="20">
        <v>207.77099999999999</v>
      </c>
      <c r="H2274" s="21">
        <v>41428</v>
      </c>
      <c r="I2274" s="20" t="s">
        <v>1125</v>
      </c>
      <c r="J2274" s="20" t="s">
        <v>6302</v>
      </c>
      <c r="K2274" s="20" t="s">
        <v>3186</v>
      </c>
      <c r="L2274" s="20" t="s">
        <v>6303</v>
      </c>
      <c r="M2274" s="22" t="s">
        <v>6304</v>
      </c>
      <c r="N2274" s="22" t="s">
        <v>6305</v>
      </c>
      <c r="O2274" s="83" t="s">
        <v>8147</v>
      </c>
    </row>
    <row r="2275" spans="1:15" s="28" customFormat="1">
      <c r="A2275" s="19" t="s">
        <v>6290</v>
      </c>
      <c r="B2275" s="18"/>
      <c r="C2275" s="18"/>
      <c r="D2275" s="33" t="s">
        <v>6238</v>
      </c>
      <c r="E2275" s="33" t="s">
        <v>6223</v>
      </c>
      <c r="F2275" s="18" t="s">
        <v>6306</v>
      </c>
      <c r="G2275" s="20">
        <v>207.04599999999999</v>
      </c>
      <c r="H2275" s="21">
        <v>41428</v>
      </c>
      <c r="I2275" s="20" t="s">
        <v>1125</v>
      </c>
      <c r="J2275" s="20" t="s">
        <v>6308</v>
      </c>
      <c r="K2275" s="20" t="s">
        <v>3186</v>
      </c>
      <c r="L2275" s="20" t="s">
        <v>6303</v>
      </c>
      <c r="M2275" s="22" t="s">
        <v>6312</v>
      </c>
      <c r="N2275" s="22" t="s">
        <v>6311</v>
      </c>
      <c r="O2275" s="83" t="s">
        <v>8148</v>
      </c>
    </row>
    <row r="2276" spans="1:15" s="28" customFormat="1">
      <c r="A2276" s="19" t="s">
        <v>6290</v>
      </c>
      <c r="B2276" s="18"/>
      <c r="C2276" s="18"/>
      <c r="D2276" s="33" t="s">
        <v>6238</v>
      </c>
      <c r="E2276" s="33" t="s">
        <v>6223</v>
      </c>
      <c r="F2276" s="18" t="s">
        <v>6307</v>
      </c>
      <c r="G2276" s="20">
        <v>224.88200000000001</v>
      </c>
      <c r="H2276" s="21">
        <v>41428</v>
      </c>
      <c r="I2276" s="20" t="s">
        <v>1125</v>
      </c>
      <c r="J2276" s="20" t="s">
        <v>6309</v>
      </c>
      <c r="K2276" s="20" t="s">
        <v>3186</v>
      </c>
      <c r="L2276" s="20" t="s">
        <v>6310</v>
      </c>
      <c r="M2276" s="22" t="s">
        <v>6313</v>
      </c>
      <c r="N2276" s="22" t="s">
        <v>6314</v>
      </c>
      <c r="O2276" s="83" t="s">
        <v>8149</v>
      </c>
    </row>
    <row r="2277" spans="1:15" s="28" customFormat="1">
      <c r="A2277" s="19" t="s">
        <v>6290</v>
      </c>
      <c r="B2277" s="18"/>
      <c r="C2277" s="18"/>
      <c r="D2277" s="33" t="s">
        <v>6238</v>
      </c>
      <c r="E2277" s="33" t="s">
        <v>6223</v>
      </c>
      <c r="F2277" s="18" t="s">
        <v>6315</v>
      </c>
      <c r="G2277" s="20">
        <v>208.32300000000001</v>
      </c>
      <c r="H2277" s="21">
        <v>41428</v>
      </c>
      <c r="I2277" s="20" t="s">
        <v>1125</v>
      </c>
      <c r="J2277" s="20" t="s">
        <v>6316</v>
      </c>
      <c r="K2277" s="20" t="s">
        <v>3186</v>
      </c>
      <c r="L2277" s="20" t="s">
        <v>6303</v>
      </c>
      <c r="M2277" s="22" t="s">
        <v>6317</v>
      </c>
      <c r="N2277" s="22" t="s">
        <v>6318</v>
      </c>
      <c r="O2277" s="83" t="s">
        <v>8150</v>
      </c>
    </row>
    <row r="2278" spans="1:15" s="28" customFormat="1">
      <c r="A2278" s="19" t="s">
        <v>6290</v>
      </c>
      <c r="B2278" s="18"/>
      <c r="C2278" s="18"/>
      <c r="D2278" s="33" t="s">
        <v>6238</v>
      </c>
      <c r="E2278" s="33" t="s">
        <v>6223</v>
      </c>
      <c r="F2278" s="18" t="s">
        <v>6319</v>
      </c>
      <c r="G2278" s="20">
        <v>86.766000000000005</v>
      </c>
      <c r="H2278" s="21">
        <v>41428</v>
      </c>
      <c r="I2278" s="20" t="s">
        <v>1125</v>
      </c>
      <c r="J2278" s="20" t="s">
        <v>6424</v>
      </c>
      <c r="K2278" s="20" t="s">
        <v>3186</v>
      </c>
      <c r="L2278" s="20" t="s">
        <v>6320</v>
      </c>
      <c r="M2278" s="22" t="s">
        <v>6321</v>
      </c>
      <c r="N2278" s="22" t="s">
        <v>6322</v>
      </c>
      <c r="O2278" s="83" t="s">
        <v>8151</v>
      </c>
    </row>
    <row r="2279" spans="1:15" s="28" customFormat="1">
      <c r="A2279" s="19" t="s">
        <v>6421</v>
      </c>
      <c r="B2279" s="18"/>
      <c r="C2279" s="18"/>
      <c r="D2279" s="19" t="s">
        <v>6422</v>
      </c>
      <c r="E2279" s="19" t="s">
        <v>6416</v>
      </c>
      <c r="F2279" s="18" t="s">
        <v>6423</v>
      </c>
      <c r="G2279" s="20">
        <v>209.19900000000001</v>
      </c>
      <c r="H2279" s="21">
        <v>41430</v>
      </c>
      <c r="I2279" s="20" t="s">
        <v>1125</v>
      </c>
      <c r="J2279" s="20" t="s">
        <v>6425</v>
      </c>
      <c r="K2279" s="20" t="s">
        <v>6419</v>
      </c>
      <c r="L2279" s="20" t="s">
        <v>6428</v>
      </c>
      <c r="M2279" s="22" t="s">
        <v>6430</v>
      </c>
      <c r="N2279" s="22" t="s">
        <v>6431</v>
      </c>
      <c r="O2279" s="83" t="s">
        <v>8145</v>
      </c>
    </row>
    <row r="2280" spans="1:15" s="28" customFormat="1">
      <c r="A2280" s="19" t="s">
        <v>6421</v>
      </c>
      <c r="B2280" s="18"/>
      <c r="C2280" s="18"/>
      <c r="D2280" s="19" t="s">
        <v>6422</v>
      </c>
      <c r="E2280" s="19" t="s">
        <v>6416</v>
      </c>
      <c r="F2280" s="18" t="s">
        <v>6426</v>
      </c>
      <c r="G2280" s="20">
        <v>69.81</v>
      </c>
      <c r="H2280" s="21">
        <v>41430</v>
      </c>
      <c r="I2280" s="20" t="s">
        <v>1125</v>
      </c>
      <c r="J2280" s="20" t="s">
        <v>6427</v>
      </c>
      <c r="K2280" s="20" t="s">
        <v>6419</v>
      </c>
      <c r="L2280" s="20" t="s">
        <v>6429</v>
      </c>
      <c r="M2280" s="22" t="s">
        <v>6432</v>
      </c>
      <c r="N2280" s="22" t="s">
        <v>6433</v>
      </c>
      <c r="O2280" s="83" t="s">
        <v>8152</v>
      </c>
    </row>
    <row r="2281" spans="1:15" s="28" customFormat="1">
      <c r="A2281" s="45" t="s">
        <v>6467</v>
      </c>
      <c r="B2281" s="44"/>
      <c r="C2281" s="44"/>
      <c r="D2281" s="45" t="s">
        <v>6435</v>
      </c>
      <c r="E2281" s="45" t="s">
        <v>6466</v>
      </c>
      <c r="F2281" s="44" t="s">
        <v>6477</v>
      </c>
      <c r="G2281" s="46">
        <v>140.16</v>
      </c>
      <c r="H2281" s="47">
        <v>41430</v>
      </c>
      <c r="I2281" s="46" t="s">
        <v>6439</v>
      </c>
      <c r="J2281" s="46" t="s">
        <v>6468</v>
      </c>
      <c r="K2281" s="46" t="s">
        <v>6469</v>
      </c>
      <c r="L2281" s="46" t="s">
        <v>6472</v>
      </c>
      <c r="M2281" s="48" t="s">
        <v>6473</v>
      </c>
      <c r="N2281" s="48" t="s">
        <v>6475</v>
      </c>
      <c r="O2281" s="85" t="s">
        <v>6746</v>
      </c>
    </row>
    <row r="2282" spans="1:15" s="28" customFormat="1">
      <c r="A2282" s="45" t="s">
        <v>6603</v>
      </c>
      <c r="B2282" s="44"/>
      <c r="C2282" s="44"/>
      <c r="D2282" s="45" t="s">
        <v>6604</v>
      </c>
      <c r="E2282" s="45" t="s">
        <v>6538</v>
      </c>
      <c r="F2282" s="44" t="s">
        <v>6605</v>
      </c>
      <c r="G2282" s="46">
        <v>225.339</v>
      </c>
      <c r="H2282" s="47">
        <v>41431</v>
      </c>
      <c r="I2282" s="46" t="s">
        <v>1125</v>
      </c>
      <c r="J2282" s="46" t="s">
        <v>6606</v>
      </c>
      <c r="K2282" s="46" t="s">
        <v>6582</v>
      </c>
      <c r="L2282" s="46" t="s">
        <v>6607</v>
      </c>
      <c r="M2282" s="48" t="s">
        <v>6608</v>
      </c>
      <c r="N2282" s="48" t="s">
        <v>6609</v>
      </c>
      <c r="O2282" s="83" t="s">
        <v>8162</v>
      </c>
    </row>
    <row r="2283" spans="1:15">
      <c r="A2283" s="19" t="s">
        <v>6237</v>
      </c>
      <c r="B2283" s="18"/>
      <c r="C2283" s="18"/>
      <c r="D2283" s="19" t="s">
        <v>101</v>
      </c>
      <c r="E2283" s="19" t="s">
        <v>54</v>
      </c>
      <c r="F2283" s="18" t="s">
        <v>6640</v>
      </c>
      <c r="G2283" s="20">
        <v>223.22800000000001</v>
      </c>
      <c r="H2283" s="21">
        <v>41432</v>
      </c>
      <c r="I2283" s="20" t="s">
        <v>81</v>
      </c>
      <c r="J2283" s="20" t="s">
        <v>6641</v>
      </c>
      <c r="K2283" s="20" t="s">
        <v>57</v>
      </c>
      <c r="L2283" s="20" t="s">
        <v>6642</v>
      </c>
      <c r="M2283" s="22" t="s">
        <v>6643</v>
      </c>
      <c r="N2283" s="22" t="s">
        <v>6644</v>
      </c>
      <c r="O2283" s="83" t="s">
        <v>8165</v>
      </c>
    </row>
    <row r="2284" spans="1:15" s="28" customFormat="1">
      <c r="A2284" s="19" t="s">
        <v>7309</v>
      </c>
      <c r="B2284" s="18"/>
      <c r="C2284" s="18"/>
      <c r="D2284" s="19" t="s">
        <v>7310</v>
      </c>
      <c r="E2284" s="19" t="s">
        <v>3635</v>
      </c>
      <c r="F2284" s="18" t="s">
        <v>7311</v>
      </c>
      <c r="G2284" s="20">
        <v>207.084</v>
      </c>
      <c r="H2284" s="21">
        <v>41432</v>
      </c>
      <c r="I2284" s="20" t="s">
        <v>81</v>
      </c>
      <c r="J2284" s="20" t="s">
        <v>7312</v>
      </c>
      <c r="K2284" s="20" t="s">
        <v>57</v>
      </c>
      <c r="L2284" s="20" t="s">
        <v>7313</v>
      </c>
      <c r="M2284" s="22" t="s">
        <v>7314</v>
      </c>
      <c r="N2284" s="22" t="s">
        <v>7315</v>
      </c>
      <c r="O2284" s="83" t="s">
        <v>8169</v>
      </c>
    </row>
    <row r="2285" spans="1:15" s="28" customFormat="1">
      <c r="A2285" s="19" t="s">
        <v>7328</v>
      </c>
      <c r="B2285" s="18"/>
      <c r="C2285" s="18"/>
      <c r="D2285" s="19" t="s">
        <v>7329</v>
      </c>
      <c r="E2285" s="19" t="s">
        <v>7330</v>
      </c>
      <c r="F2285" s="18" t="s">
        <v>7331</v>
      </c>
      <c r="G2285" s="20">
        <v>205.928</v>
      </c>
      <c r="H2285" s="21">
        <v>41435</v>
      </c>
      <c r="I2285" s="20" t="s">
        <v>7338</v>
      </c>
      <c r="J2285" s="20" t="s">
        <v>7332</v>
      </c>
      <c r="K2285" s="20" t="s">
        <v>7333</v>
      </c>
      <c r="L2285" s="20" t="s">
        <v>7336</v>
      </c>
      <c r="M2285" s="22" t="s">
        <v>7343</v>
      </c>
      <c r="N2285" s="22" t="s">
        <v>7344</v>
      </c>
      <c r="O2285" s="83" t="s">
        <v>8172</v>
      </c>
    </row>
    <row r="2286" spans="1:15" s="28" customFormat="1">
      <c r="A2286" s="19" t="s">
        <v>7328</v>
      </c>
      <c r="B2286" s="18"/>
      <c r="C2286" s="18"/>
      <c r="D2286" s="19" t="s">
        <v>7329</v>
      </c>
      <c r="E2286" s="19" t="s">
        <v>7330</v>
      </c>
      <c r="F2286" s="18" t="s">
        <v>7334</v>
      </c>
      <c r="G2286" s="20">
        <v>17.251999999999999</v>
      </c>
      <c r="H2286" s="21">
        <v>41435</v>
      </c>
      <c r="I2286" s="20" t="s">
        <v>7338</v>
      </c>
      <c r="J2286" s="20" t="s">
        <v>7335</v>
      </c>
      <c r="K2286" s="20" t="s">
        <v>7333</v>
      </c>
      <c r="L2286" s="20" t="s">
        <v>7337</v>
      </c>
      <c r="M2286" s="22" t="s">
        <v>7345</v>
      </c>
      <c r="N2286" s="22" t="s">
        <v>7346</v>
      </c>
      <c r="O2286" s="83" t="s">
        <v>8173</v>
      </c>
    </row>
    <row r="2287" spans="1:15" s="28" customFormat="1">
      <c r="A2287" s="19" t="s">
        <v>7328</v>
      </c>
      <c r="B2287" s="18"/>
      <c r="C2287" s="18"/>
      <c r="D2287" s="19" t="s">
        <v>7329</v>
      </c>
      <c r="E2287" s="19" t="s">
        <v>7330</v>
      </c>
      <c r="F2287" s="18" t="s">
        <v>7339</v>
      </c>
      <c r="G2287" s="20">
        <v>225.84800000000001</v>
      </c>
      <c r="H2287" s="21">
        <v>41435</v>
      </c>
      <c r="I2287" s="20" t="s">
        <v>7338</v>
      </c>
      <c r="J2287" s="20" t="s">
        <v>7341</v>
      </c>
      <c r="K2287" s="20" t="s">
        <v>7333</v>
      </c>
      <c r="L2287" s="20" t="s">
        <v>7342</v>
      </c>
      <c r="M2287" s="22" t="s">
        <v>7347</v>
      </c>
      <c r="N2287" s="22" t="s">
        <v>7349</v>
      </c>
      <c r="O2287" s="83" t="s">
        <v>8174</v>
      </c>
    </row>
    <row r="2288" spans="1:15" s="28" customFormat="1">
      <c r="A2288" s="19" t="s">
        <v>7328</v>
      </c>
      <c r="B2288" s="18"/>
      <c r="C2288" s="18"/>
      <c r="D2288" s="19" t="s">
        <v>7329</v>
      </c>
      <c r="E2288" s="19" t="s">
        <v>7330</v>
      </c>
      <c r="F2288" s="18" t="s">
        <v>7340</v>
      </c>
      <c r="G2288" s="20">
        <v>207.65299999999999</v>
      </c>
      <c r="H2288" s="21">
        <v>41435</v>
      </c>
      <c r="I2288" s="20" t="s">
        <v>81</v>
      </c>
      <c r="J2288" s="20" t="s">
        <v>7482</v>
      </c>
      <c r="K2288" s="20" t="s">
        <v>7333</v>
      </c>
      <c r="L2288" s="20" t="s">
        <v>7336</v>
      </c>
      <c r="M2288" s="22" t="s">
        <v>7348</v>
      </c>
      <c r="N2288" s="22" t="s">
        <v>7344</v>
      </c>
      <c r="O2288" s="83" t="s">
        <v>8175</v>
      </c>
    </row>
    <row r="2289" spans="1:15" s="28" customFormat="1">
      <c r="A2289" s="19" t="s">
        <v>7368</v>
      </c>
      <c r="B2289" s="18"/>
      <c r="C2289" s="18"/>
      <c r="D2289" s="19" t="s">
        <v>7369</v>
      </c>
      <c r="E2289" s="19" t="s">
        <v>7330</v>
      </c>
      <c r="F2289" s="18" t="s">
        <v>7370</v>
      </c>
      <c r="G2289" s="20">
        <v>137.58099999999999</v>
      </c>
      <c r="H2289" s="21">
        <v>41435</v>
      </c>
      <c r="I2289" s="20" t="s">
        <v>7371</v>
      </c>
      <c r="J2289" s="20" t="s">
        <v>7372</v>
      </c>
      <c r="K2289" s="20" t="s">
        <v>7333</v>
      </c>
      <c r="L2289" s="20" t="s">
        <v>7374</v>
      </c>
      <c r="M2289" s="22" t="s">
        <v>7376</v>
      </c>
      <c r="N2289" s="22" t="s">
        <v>7378</v>
      </c>
      <c r="O2289" s="83" t="s">
        <v>8179</v>
      </c>
    </row>
    <row r="2290" spans="1:15" s="28" customFormat="1">
      <c r="A2290" s="19" t="s">
        <v>7368</v>
      </c>
      <c r="B2290" s="18"/>
      <c r="C2290" s="18"/>
      <c r="D2290" s="19" t="s">
        <v>7369</v>
      </c>
      <c r="E2290" s="19" t="s">
        <v>7330</v>
      </c>
      <c r="F2290" s="18" t="s">
        <v>7373</v>
      </c>
      <c r="G2290" s="20">
        <v>152.934</v>
      </c>
      <c r="H2290" s="21">
        <v>41435</v>
      </c>
      <c r="I2290" s="20" t="s">
        <v>4120</v>
      </c>
      <c r="J2290" s="20" t="s">
        <v>7859</v>
      </c>
      <c r="K2290" s="20" t="s">
        <v>7333</v>
      </c>
      <c r="L2290" s="20" t="s">
        <v>7375</v>
      </c>
      <c r="M2290" s="22" t="s">
        <v>7377</v>
      </c>
      <c r="N2290" s="22" t="s">
        <v>7379</v>
      </c>
      <c r="O2290" s="83" t="s">
        <v>8180</v>
      </c>
    </row>
    <row r="2291" spans="1:15" s="28" customFormat="1">
      <c r="A2291" s="19" t="s">
        <v>7685</v>
      </c>
      <c r="B2291" s="18"/>
      <c r="C2291" s="18"/>
      <c r="D2291" s="19" t="s">
        <v>7688</v>
      </c>
      <c r="E2291" s="19" t="s">
        <v>7686</v>
      </c>
      <c r="F2291" s="18" t="s">
        <v>7687</v>
      </c>
      <c r="G2291" s="20">
        <f>17.52*L2291</f>
        <v>87.6</v>
      </c>
      <c r="H2291" s="21">
        <v>41450</v>
      </c>
      <c r="I2291" s="20" t="s">
        <v>4674</v>
      </c>
      <c r="J2291" s="20" t="s">
        <v>7689</v>
      </c>
      <c r="K2291" s="20" t="s">
        <v>7690</v>
      </c>
      <c r="L2291" s="20">
        <v>5</v>
      </c>
      <c r="M2291" s="22" t="s">
        <v>7697</v>
      </c>
      <c r="N2291" s="22" t="s">
        <v>7698</v>
      </c>
      <c r="O2291" s="85" t="s">
        <v>7697</v>
      </c>
    </row>
    <row r="2292" spans="1:15" s="28" customFormat="1">
      <c r="A2292" s="19" t="s">
        <v>7685</v>
      </c>
      <c r="B2292" s="18"/>
      <c r="C2292" s="18"/>
      <c r="D2292" s="19" t="s">
        <v>7688</v>
      </c>
      <c r="E2292" s="19" t="s">
        <v>7686</v>
      </c>
      <c r="F2292" s="18" t="s">
        <v>7691</v>
      </c>
      <c r="G2292" s="20">
        <f>17.52*L2292</f>
        <v>87.6</v>
      </c>
      <c r="H2292" s="21">
        <v>41450</v>
      </c>
      <c r="I2292" s="20" t="s">
        <v>4674</v>
      </c>
      <c r="J2292" s="20" t="s">
        <v>7692</v>
      </c>
      <c r="K2292" s="20" t="s">
        <v>7690</v>
      </c>
      <c r="L2292" s="20">
        <v>5</v>
      </c>
      <c r="M2292" s="22" t="s">
        <v>7699</v>
      </c>
      <c r="N2292" s="22" t="s">
        <v>7700</v>
      </c>
      <c r="O2292" s="85" t="s">
        <v>7699</v>
      </c>
    </row>
    <row r="2293" spans="1:15">
      <c r="A2293" s="19" t="s">
        <v>7685</v>
      </c>
      <c r="B2293" s="18"/>
      <c r="C2293" s="18"/>
      <c r="D2293" s="19" t="s">
        <v>7688</v>
      </c>
      <c r="E2293" s="19" t="s">
        <v>7686</v>
      </c>
      <c r="F2293" s="18" t="s">
        <v>7705</v>
      </c>
      <c r="G2293" s="20">
        <f>17.52*L2293</f>
        <v>210.24</v>
      </c>
      <c r="H2293" s="21">
        <v>41450</v>
      </c>
      <c r="I2293" s="20" t="s">
        <v>4674</v>
      </c>
      <c r="J2293" s="20" t="s">
        <v>7695</v>
      </c>
      <c r="K2293" s="20" t="s">
        <v>7690</v>
      </c>
      <c r="L2293" s="20">
        <v>12</v>
      </c>
      <c r="M2293" s="22" t="s">
        <v>7708</v>
      </c>
      <c r="N2293" s="22" t="s">
        <v>4761</v>
      </c>
      <c r="O2293" s="85" t="s">
        <v>7708</v>
      </c>
    </row>
    <row r="2294" spans="1:15" s="28" customFormat="1">
      <c r="A2294" s="19" t="s">
        <v>7685</v>
      </c>
      <c r="B2294" s="18"/>
      <c r="C2294" s="18"/>
      <c r="D2294" s="19" t="s">
        <v>7688</v>
      </c>
      <c r="E2294" s="19" t="s">
        <v>7686</v>
      </c>
      <c r="F2294" s="18" t="s">
        <v>7707</v>
      </c>
      <c r="G2294" s="20">
        <f>17.52*L2294</f>
        <v>210.24</v>
      </c>
      <c r="H2294" s="21">
        <v>41450</v>
      </c>
      <c r="I2294" s="20" t="s">
        <v>11189</v>
      </c>
      <c r="J2294" s="20" t="s">
        <v>11190</v>
      </c>
      <c r="K2294" s="20" t="s">
        <v>7690</v>
      </c>
      <c r="L2294" s="20">
        <v>12</v>
      </c>
      <c r="M2294" s="22" t="s">
        <v>7709</v>
      </c>
      <c r="N2294" s="22" t="s">
        <v>4761</v>
      </c>
      <c r="O2294" s="85" t="s">
        <v>7709</v>
      </c>
    </row>
    <row r="2295" spans="1:15" s="28" customFormat="1">
      <c r="A2295" s="19" t="s">
        <v>7730</v>
      </c>
      <c r="B2295" s="18"/>
      <c r="C2295" s="18" t="s">
        <v>3964</v>
      </c>
      <c r="D2295" s="19" t="s">
        <v>7723</v>
      </c>
      <c r="E2295" s="19" t="s">
        <v>7712</v>
      </c>
      <c r="F2295" s="18" t="s">
        <v>7724</v>
      </c>
      <c r="G2295" s="20">
        <f>17.52*L2295</f>
        <v>245.28</v>
      </c>
      <c r="H2295" s="21">
        <v>41450</v>
      </c>
      <c r="I2295" s="20" t="s">
        <v>7719</v>
      </c>
      <c r="J2295" s="20" t="s">
        <v>7727</v>
      </c>
      <c r="K2295" s="20" t="s">
        <v>7690</v>
      </c>
      <c r="L2295" s="20">
        <v>14</v>
      </c>
      <c r="M2295" s="22" t="s">
        <v>7728</v>
      </c>
      <c r="N2295" s="22" t="s">
        <v>7729</v>
      </c>
      <c r="O2295" s="85" t="s">
        <v>7728</v>
      </c>
    </row>
    <row r="2296" spans="1:15">
      <c r="A2296" s="19" t="s">
        <v>7774</v>
      </c>
      <c r="B2296" s="18" t="s">
        <v>7775</v>
      </c>
      <c r="C2296" s="18"/>
      <c r="D2296" s="19" t="s">
        <v>7758</v>
      </c>
      <c r="E2296" s="19" t="s">
        <v>7712</v>
      </c>
      <c r="F2296" s="18" t="s">
        <v>7778</v>
      </c>
      <c r="G2296" s="20">
        <f>18.708*L2296/2</f>
        <v>56.123999999999995</v>
      </c>
      <c r="H2296" s="21">
        <v>41450</v>
      </c>
      <c r="I2296" s="20" t="s">
        <v>7779</v>
      </c>
      <c r="J2296" s="20" t="s">
        <v>7777</v>
      </c>
      <c r="K2296" s="20" t="s">
        <v>7690</v>
      </c>
      <c r="L2296" s="20">
        <v>6</v>
      </c>
      <c r="M2296" s="22" t="s">
        <v>7773</v>
      </c>
      <c r="N2296" s="22" t="s">
        <v>2625</v>
      </c>
      <c r="O2296" s="85" t="s">
        <v>8543</v>
      </c>
    </row>
    <row r="2297" spans="1:15">
      <c r="A2297" s="19" t="s">
        <v>7780</v>
      </c>
      <c r="B2297" s="18"/>
      <c r="C2297" s="18"/>
      <c r="D2297" s="19" t="s">
        <v>7781</v>
      </c>
      <c r="E2297" s="19" t="s">
        <v>7712</v>
      </c>
      <c r="F2297" s="18" t="s">
        <v>7783</v>
      </c>
      <c r="G2297" s="20">
        <f>17.498*L2297</f>
        <v>104.988</v>
      </c>
      <c r="H2297" s="21">
        <v>41450</v>
      </c>
      <c r="I2297" s="20" t="s">
        <v>307</v>
      </c>
      <c r="J2297" s="20" t="s">
        <v>8589</v>
      </c>
      <c r="K2297" s="20" t="s">
        <v>7690</v>
      </c>
      <c r="L2297" s="20">
        <v>6</v>
      </c>
      <c r="M2297" s="22" t="s">
        <v>7846</v>
      </c>
      <c r="N2297" s="22" t="s">
        <v>2370</v>
      </c>
      <c r="O2297" s="85" t="s">
        <v>8544</v>
      </c>
    </row>
    <row r="2298" spans="1:15" s="28" customFormat="1">
      <c r="A2298" s="19" t="s">
        <v>7840</v>
      </c>
      <c r="B2298" s="18"/>
      <c r="C2298" s="18"/>
      <c r="D2298" s="19" t="s">
        <v>7842</v>
      </c>
      <c r="E2298" s="19" t="s">
        <v>7686</v>
      </c>
      <c r="F2298" s="18" t="s">
        <v>7844</v>
      </c>
      <c r="G2298" s="20">
        <f>6.405*L2298</f>
        <v>128.1</v>
      </c>
      <c r="H2298" s="21">
        <v>41450</v>
      </c>
      <c r="I2298" s="20" t="s">
        <v>9105</v>
      </c>
      <c r="J2298" s="20" t="s">
        <v>9106</v>
      </c>
      <c r="K2298" s="20" t="s">
        <v>1</v>
      </c>
      <c r="L2298" s="20">
        <v>20</v>
      </c>
      <c r="M2298" s="22" t="s">
        <v>8</v>
      </c>
      <c r="N2298" s="22" t="s">
        <v>7847</v>
      </c>
      <c r="O2298" s="85" t="s">
        <v>8550</v>
      </c>
    </row>
    <row r="2299" spans="1:15" s="28" customFormat="1">
      <c r="A2299" s="19" t="s">
        <v>7857</v>
      </c>
      <c r="B2299" s="18"/>
      <c r="C2299" s="18"/>
      <c r="D2299" s="19" t="s">
        <v>7858</v>
      </c>
      <c r="E2299" s="19" t="s">
        <v>7712</v>
      </c>
      <c r="F2299" s="18" t="s">
        <v>7866</v>
      </c>
      <c r="G2299" s="20">
        <v>154.30500000000001</v>
      </c>
      <c r="H2299" s="21">
        <v>41450</v>
      </c>
      <c r="I2299" s="20" t="s">
        <v>4120</v>
      </c>
      <c r="J2299" s="20" t="s">
        <v>7860</v>
      </c>
      <c r="K2299" s="20" t="s">
        <v>7861</v>
      </c>
      <c r="L2299" s="20" t="s">
        <v>7862</v>
      </c>
      <c r="M2299" s="22" t="s">
        <v>7864</v>
      </c>
      <c r="N2299" s="22" t="s">
        <v>7865</v>
      </c>
      <c r="O2299" s="85" t="s">
        <v>8551</v>
      </c>
    </row>
    <row r="2300" spans="1:15" s="28" customFormat="1">
      <c r="A2300" s="19" t="s">
        <v>7867</v>
      </c>
      <c r="B2300" s="18"/>
      <c r="C2300" s="18"/>
      <c r="D2300" s="19" t="s">
        <v>7868</v>
      </c>
      <c r="E2300" s="19" t="s">
        <v>7686</v>
      </c>
      <c r="F2300" s="18" t="s">
        <v>7873</v>
      </c>
      <c r="G2300" s="20">
        <v>104.982</v>
      </c>
      <c r="H2300" s="21">
        <v>41450</v>
      </c>
      <c r="I2300" s="20" t="s">
        <v>81</v>
      </c>
      <c r="J2300" s="20" t="s">
        <v>7870</v>
      </c>
      <c r="K2300" s="20" t="s">
        <v>7871</v>
      </c>
      <c r="L2300" s="20" t="s">
        <v>7872</v>
      </c>
      <c r="M2300" s="22" t="s">
        <v>7874</v>
      </c>
      <c r="N2300" s="22" t="s">
        <v>7875</v>
      </c>
      <c r="O2300" s="85" t="s">
        <v>8552</v>
      </c>
    </row>
    <row r="2301" spans="1:15">
      <c r="A2301" s="19" t="s">
        <v>7904</v>
      </c>
      <c r="B2301" s="18"/>
      <c r="C2301" s="18"/>
      <c r="D2301" s="19" t="s">
        <v>7905</v>
      </c>
      <c r="E2301" s="19" t="s">
        <v>7906</v>
      </c>
      <c r="F2301" s="18" t="s">
        <v>7907</v>
      </c>
      <c r="G2301" s="20">
        <v>225.51900000000001</v>
      </c>
      <c r="H2301" s="21">
        <v>41450</v>
      </c>
      <c r="I2301" s="20" t="s">
        <v>7913</v>
      </c>
      <c r="J2301" s="20" t="s">
        <v>7908</v>
      </c>
      <c r="K2301" s="20" t="s">
        <v>7909</v>
      </c>
      <c r="L2301" s="20" t="s">
        <v>7910</v>
      </c>
      <c r="M2301" s="22" t="s">
        <v>7917</v>
      </c>
      <c r="N2301" s="22" t="s">
        <v>7912</v>
      </c>
      <c r="O2301" s="85" t="s">
        <v>8558</v>
      </c>
    </row>
    <row r="2302" spans="1:15" s="28" customFormat="1">
      <c r="A2302" s="19" t="s">
        <v>7904</v>
      </c>
      <c r="B2302" s="18"/>
      <c r="C2302" s="18"/>
      <c r="D2302" s="19" t="s">
        <v>7905</v>
      </c>
      <c r="E2302" s="19" t="s">
        <v>7906</v>
      </c>
      <c r="F2302" s="18" t="s">
        <v>7914</v>
      </c>
      <c r="G2302" s="20">
        <v>204.82300000000001</v>
      </c>
      <c r="H2302" s="21">
        <v>41450</v>
      </c>
      <c r="I2302" s="20" t="s">
        <v>7911</v>
      </c>
      <c r="J2302" s="20" t="s">
        <v>7915</v>
      </c>
      <c r="K2302" s="20" t="s">
        <v>7909</v>
      </c>
      <c r="L2302" s="20" t="s">
        <v>7916</v>
      </c>
      <c r="M2302" s="22" t="s">
        <v>7918</v>
      </c>
      <c r="N2302" s="22" t="s">
        <v>7919</v>
      </c>
      <c r="O2302" s="85" t="s">
        <v>8559</v>
      </c>
    </row>
    <row r="2303" spans="1:15" s="28" customFormat="1">
      <c r="A2303" s="19" t="s">
        <v>7904</v>
      </c>
      <c r="B2303" s="18"/>
      <c r="C2303" s="18"/>
      <c r="D2303" s="19" t="s">
        <v>7905</v>
      </c>
      <c r="E2303" s="19" t="s">
        <v>7906</v>
      </c>
      <c r="F2303" s="18" t="s">
        <v>7920</v>
      </c>
      <c r="G2303" s="20">
        <v>69.078000000000003</v>
      </c>
      <c r="H2303" s="21">
        <v>41450</v>
      </c>
      <c r="I2303" s="20" t="s">
        <v>7911</v>
      </c>
      <c r="J2303" s="20" t="s">
        <v>7921</v>
      </c>
      <c r="K2303" s="20" t="s">
        <v>7909</v>
      </c>
      <c r="L2303" s="20" t="s">
        <v>7922</v>
      </c>
      <c r="M2303" s="22" t="s">
        <v>7923</v>
      </c>
      <c r="N2303" s="22" t="s">
        <v>7924</v>
      </c>
      <c r="O2303" s="85" t="s">
        <v>8560</v>
      </c>
    </row>
    <row r="2304" spans="1:15" s="28" customFormat="1">
      <c r="A2304" s="19" t="s">
        <v>1082</v>
      </c>
      <c r="B2304" s="18" t="s">
        <v>3283</v>
      </c>
      <c r="C2304" s="18"/>
      <c r="D2304" s="19" t="s">
        <v>8321</v>
      </c>
      <c r="E2304" s="19" t="s">
        <v>8322</v>
      </c>
      <c r="F2304" s="18" t="s">
        <v>8318</v>
      </c>
      <c r="G2304" s="20">
        <f>9.871*L2304</f>
        <v>118.452</v>
      </c>
      <c r="H2304" s="21">
        <v>41471</v>
      </c>
      <c r="I2304" s="20" t="s">
        <v>8328</v>
      </c>
      <c r="J2304" s="20" t="s">
        <v>8325</v>
      </c>
      <c r="K2304" s="20" t="s">
        <v>8308</v>
      </c>
      <c r="L2304" s="20">
        <v>12</v>
      </c>
      <c r="M2304" s="22" t="s">
        <v>8327</v>
      </c>
      <c r="N2304" s="22" t="s">
        <v>4761</v>
      </c>
      <c r="O2304" s="85" t="s">
        <v>8327</v>
      </c>
    </row>
    <row r="2305" spans="1:15" s="28" customFormat="1">
      <c r="A2305" s="19" t="s">
        <v>8320</v>
      </c>
      <c r="B2305" s="18" t="s">
        <v>3283</v>
      </c>
      <c r="C2305" s="18"/>
      <c r="D2305" s="19" t="s">
        <v>8321</v>
      </c>
      <c r="E2305" s="19" t="s">
        <v>8322</v>
      </c>
      <c r="F2305" s="18" t="s">
        <v>8329</v>
      </c>
      <c r="G2305" s="20">
        <f>9.871*L2305</f>
        <v>128.32300000000001</v>
      </c>
      <c r="H2305" s="21">
        <v>41471</v>
      </c>
      <c r="I2305" s="20" t="s">
        <v>10061</v>
      </c>
      <c r="J2305" s="20" t="s">
        <v>10066</v>
      </c>
      <c r="K2305" s="20" t="s">
        <v>8308</v>
      </c>
      <c r="L2305" s="20">
        <v>13</v>
      </c>
      <c r="M2305" s="22" t="s">
        <v>8327</v>
      </c>
      <c r="N2305" s="22" t="s">
        <v>4757</v>
      </c>
      <c r="O2305" s="85" t="s">
        <v>8770</v>
      </c>
    </row>
    <row r="2306" spans="1:15">
      <c r="A2306" s="43" t="s">
        <v>1090</v>
      </c>
      <c r="B2306" s="18" t="s">
        <v>9880</v>
      </c>
      <c r="C2306" s="18"/>
      <c r="D2306" s="34" t="s">
        <v>8342</v>
      </c>
      <c r="E2306" s="19" t="s">
        <v>8322</v>
      </c>
      <c r="F2306" s="18" t="s">
        <v>8345</v>
      </c>
      <c r="G2306" s="20">
        <f>9.871*L2306</f>
        <v>39.484000000000002</v>
      </c>
      <c r="H2306" s="21">
        <v>41471</v>
      </c>
      <c r="I2306" s="20" t="s">
        <v>1089</v>
      </c>
      <c r="J2306" s="20" t="s">
        <v>10047</v>
      </c>
      <c r="K2306" s="20" t="s">
        <v>8308</v>
      </c>
      <c r="L2306" s="20">
        <v>4</v>
      </c>
      <c r="M2306" s="22" t="s">
        <v>8800</v>
      </c>
      <c r="N2306" s="22" t="s">
        <v>8344</v>
      </c>
      <c r="O2306" s="83" t="s">
        <v>9403</v>
      </c>
    </row>
    <row r="2307" spans="1:15" s="28" customFormat="1">
      <c r="A2307" s="19" t="s">
        <v>8364</v>
      </c>
      <c r="B2307" s="18"/>
      <c r="C2307" s="18"/>
      <c r="D2307" s="19" t="s">
        <v>8365</v>
      </c>
      <c r="E2307" s="19" t="s">
        <v>54</v>
      </c>
      <c r="F2307" s="18" t="s">
        <v>8366</v>
      </c>
      <c r="G2307" s="20">
        <f>17.52*L2307</f>
        <v>210.24</v>
      </c>
      <c r="H2307" s="21">
        <v>41473</v>
      </c>
      <c r="I2307" s="20" t="s">
        <v>8367</v>
      </c>
      <c r="J2307" s="20" t="s">
        <v>8369</v>
      </c>
      <c r="K2307" s="20" t="s">
        <v>4743</v>
      </c>
      <c r="L2307" s="20">
        <v>12</v>
      </c>
      <c r="M2307" s="22" t="s">
        <v>8373</v>
      </c>
      <c r="N2307" s="22" t="s">
        <v>4761</v>
      </c>
      <c r="O2307" s="85" t="s">
        <v>8373</v>
      </c>
    </row>
    <row r="2308" spans="1:15">
      <c r="A2308" s="19" t="s">
        <v>8372</v>
      </c>
      <c r="B2308" s="18"/>
      <c r="C2308" s="18"/>
      <c r="D2308" s="19" t="s">
        <v>8365</v>
      </c>
      <c r="E2308" s="19" t="s">
        <v>54</v>
      </c>
      <c r="F2308" s="18" t="s">
        <v>8375</v>
      </c>
      <c r="G2308" s="20">
        <f>17.52*L2308</f>
        <v>227.76</v>
      </c>
      <c r="H2308" s="21">
        <v>41473</v>
      </c>
      <c r="I2308" s="20" t="s">
        <v>307</v>
      </c>
      <c r="J2308" s="20" t="s">
        <v>9050</v>
      </c>
      <c r="K2308" s="20" t="s">
        <v>4743</v>
      </c>
      <c r="L2308" s="20">
        <v>13</v>
      </c>
      <c r="M2308" s="22" t="s">
        <v>8377</v>
      </c>
      <c r="N2308" s="22" t="s">
        <v>4757</v>
      </c>
      <c r="O2308" s="85" t="s">
        <v>8583</v>
      </c>
    </row>
    <row r="2309" spans="1:15">
      <c r="A2309" s="19" t="s">
        <v>3587</v>
      </c>
      <c r="B2309" s="18"/>
      <c r="C2309" s="18"/>
      <c r="D2309" s="19" t="s">
        <v>8379</v>
      </c>
      <c r="E2309" s="19" t="s">
        <v>54</v>
      </c>
      <c r="F2309" s="18" t="s">
        <v>8378</v>
      </c>
      <c r="G2309" s="20">
        <f>17.498*L2309</f>
        <v>174.98000000000002</v>
      </c>
      <c r="H2309" s="21">
        <v>41473</v>
      </c>
      <c r="I2309" s="20" t="s">
        <v>7826</v>
      </c>
      <c r="J2309" s="20" t="s">
        <v>8480</v>
      </c>
      <c r="K2309" s="20" t="s">
        <v>8381</v>
      </c>
      <c r="L2309" s="20">
        <v>10</v>
      </c>
      <c r="M2309" s="22" t="s">
        <v>8382</v>
      </c>
      <c r="N2309" s="22" t="s">
        <v>8383</v>
      </c>
      <c r="O2309" s="85" t="s">
        <v>8382</v>
      </c>
    </row>
    <row r="2310" spans="1:15">
      <c r="A2310" s="19" t="s">
        <v>8395</v>
      </c>
      <c r="B2310" s="18" t="s">
        <v>9880</v>
      </c>
      <c r="C2310" s="18" t="s">
        <v>3373</v>
      </c>
      <c r="D2310" s="43" t="s">
        <v>8397</v>
      </c>
      <c r="E2310" s="19" t="s">
        <v>54</v>
      </c>
      <c r="F2310" s="18" t="s">
        <v>8401</v>
      </c>
      <c r="G2310" s="20">
        <f>8.606*L2310</f>
        <v>43.03</v>
      </c>
      <c r="H2310" s="21">
        <v>41478</v>
      </c>
      <c r="I2310" s="20" t="s">
        <v>8398</v>
      </c>
      <c r="J2310" s="20" t="s">
        <v>12779</v>
      </c>
      <c r="K2310" s="20" t="s">
        <v>8393</v>
      </c>
      <c r="L2310" s="20">
        <v>5</v>
      </c>
      <c r="M2310" s="22" t="s">
        <v>8404</v>
      </c>
      <c r="N2310" s="22" t="s">
        <v>3609</v>
      </c>
      <c r="O2310" s="83" t="s">
        <v>8404</v>
      </c>
    </row>
    <row r="2311" spans="1:15">
      <c r="A2311" s="19" t="s">
        <v>410</v>
      </c>
      <c r="B2311" s="18"/>
      <c r="C2311" s="18"/>
      <c r="D2311" s="19" t="s">
        <v>8468</v>
      </c>
      <c r="E2311" s="19" t="s">
        <v>54</v>
      </c>
      <c r="F2311" s="18" t="s">
        <v>8469</v>
      </c>
      <c r="G2311" s="20">
        <f t="shared" ref="G2311:G2319" si="82">17.498*L2311</f>
        <v>69.992000000000004</v>
      </c>
      <c r="H2311" s="21">
        <v>41480</v>
      </c>
      <c r="I2311" s="20" t="s">
        <v>8471</v>
      </c>
      <c r="J2311" s="20" t="s">
        <v>8473</v>
      </c>
      <c r="K2311" s="20" t="s">
        <v>8447</v>
      </c>
      <c r="L2311" s="20">
        <v>4</v>
      </c>
      <c r="M2311" s="22" t="s">
        <v>2850</v>
      </c>
      <c r="N2311" s="22" t="s">
        <v>7431</v>
      </c>
      <c r="O2311" s="85" t="s">
        <v>8776</v>
      </c>
    </row>
    <row r="2312" spans="1:15">
      <c r="A2312" s="19" t="s">
        <v>410</v>
      </c>
      <c r="B2312" s="18"/>
      <c r="C2312" s="18"/>
      <c r="D2312" s="19" t="s">
        <v>8468</v>
      </c>
      <c r="E2312" s="19" t="s">
        <v>54</v>
      </c>
      <c r="F2312" s="18" t="s">
        <v>8474</v>
      </c>
      <c r="G2312" s="20">
        <f t="shared" si="82"/>
        <v>34.996000000000002</v>
      </c>
      <c r="H2312" s="21">
        <v>41480</v>
      </c>
      <c r="I2312" s="20" t="s">
        <v>8471</v>
      </c>
      <c r="J2312" s="20" t="s">
        <v>8475</v>
      </c>
      <c r="K2312" s="20" t="s">
        <v>8447</v>
      </c>
      <c r="L2312" s="20">
        <v>2</v>
      </c>
      <c r="M2312" s="22" t="s">
        <v>8476</v>
      </c>
      <c r="N2312" s="22" t="s">
        <v>3710</v>
      </c>
      <c r="O2312" s="85" t="s">
        <v>8476</v>
      </c>
    </row>
    <row r="2313" spans="1:15" s="28" customFormat="1">
      <c r="A2313" s="19" t="s">
        <v>8477</v>
      </c>
      <c r="B2313" s="18"/>
      <c r="C2313" s="18"/>
      <c r="D2313" s="19" t="s">
        <v>8478</v>
      </c>
      <c r="E2313" s="19" t="s">
        <v>54</v>
      </c>
      <c r="F2313" s="18" t="s">
        <v>8479</v>
      </c>
      <c r="G2313" s="20">
        <f t="shared" si="82"/>
        <v>104.988</v>
      </c>
      <c r="H2313" s="21">
        <v>41480</v>
      </c>
      <c r="I2313" s="20" t="s">
        <v>2831</v>
      </c>
      <c r="J2313" s="20" t="s">
        <v>8481</v>
      </c>
      <c r="K2313" s="20" t="s">
        <v>8381</v>
      </c>
      <c r="L2313" s="20">
        <v>6</v>
      </c>
      <c r="M2313" s="22" t="s">
        <v>8482</v>
      </c>
      <c r="N2313" s="22" t="s">
        <v>8483</v>
      </c>
      <c r="O2313" s="85" t="s">
        <v>8482</v>
      </c>
    </row>
    <row r="2314" spans="1:15">
      <c r="A2314" s="19" t="s">
        <v>8477</v>
      </c>
      <c r="B2314" s="18"/>
      <c r="C2314" s="18"/>
      <c r="D2314" s="19" t="s">
        <v>8478</v>
      </c>
      <c r="E2314" s="19" t="s">
        <v>54</v>
      </c>
      <c r="F2314" s="18" t="s">
        <v>8484</v>
      </c>
      <c r="G2314" s="20">
        <f t="shared" si="82"/>
        <v>157.482</v>
      </c>
      <c r="H2314" s="21">
        <v>41480</v>
      </c>
      <c r="I2314" s="20" t="s">
        <v>2831</v>
      </c>
      <c r="J2314" s="20" t="s">
        <v>8485</v>
      </c>
      <c r="K2314" s="20" t="s">
        <v>8381</v>
      </c>
      <c r="L2314" s="20">
        <v>9</v>
      </c>
      <c r="M2314" s="22" t="s">
        <v>8382</v>
      </c>
      <c r="N2314" s="22" t="s">
        <v>8486</v>
      </c>
      <c r="O2314" s="85" t="s">
        <v>8777</v>
      </c>
    </row>
    <row r="2315" spans="1:15">
      <c r="A2315" s="19" t="s">
        <v>8477</v>
      </c>
      <c r="B2315" s="18"/>
      <c r="C2315" s="18"/>
      <c r="D2315" s="19" t="s">
        <v>8478</v>
      </c>
      <c r="E2315" s="19" t="s">
        <v>54</v>
      </c>
      <c r="F2315" s="18" t="s">
        <v>8487</v>
      </c>
      <c r="G2315" s="20">
        <f t="shared" si="82"/>
        <v>104.988</v>
      </c>
      <c r="H2315" s="21">
        <v>41480</v>
      </c>
      <c r="I2315" s="20" t="s">
        <v>2831</v>
      </c>
      <c r="J2315" s="20" t="s">
        <v>8488</v>
      </c>
      <c r="K2315" s="20" t="s">
        <v>8381</v>
      </c>
      <c r="L2315" s="20">
        <v>6</v>
      </c>
      <c r="M2315" s="22" t="s">
        <v>8489</v>
      </c>
      <c r="N2315" s="22" t="s">
        <v>8483</v>
      </c>
      <c r="O2315" s="85" t="s">
        <v>8489</v>
      </c>
    </row>
    <row r="2316" spans="1:15" s="28" customFormat="1">
      <c r="A2316" s="19" t="s">
        <v>8477</v>
      </c>
      <c r="B2316" s="18"/>
      <c r="C2316" s="18"/>
      <c r="D2316" s="19" t="s">
        <v>8478</v>
      </c>
      <c r="E2316" s="19" t="s">
        <v>54</v>
      </c>
      <c r="F2316" s="18" t="s">
        <v>8490</v>
      </c>
      <c r="G2316" s="20">
        <f t="shared" si="82"/>
        <v>209.976</v>
      </c>
      <c r="H2316" s="21">
        <v>41480</v>
      </c>
      <c r="I2316" s="20" t="s">
        <v>2831</v>
      </c>
      <c r="J2316" s="20" t="s">
        <v>8492</v>
      </c>
      <c r="K2316" s="20" t="s">
        <v>8381</v>
      </c>
      <c r="L2316" s="20">
        <v>12</v>
      </c>
      <c r="M2316" s="22" t="s">
        <v>8494</v>
      </c>
      <c r="N2316" s="22" t="s">
        <v>4761</v>
      </c>
      <c r="O2316" s="85" t="s">
        <v>8494</v>
      </c>
    </row>
    <row r="2317" spans="1:15" s="28" customFormat="1">
      <c r="A2317" s="19" t="s">
        <v>8477</v>
      </c>
      <c r="B2317" s="18"/>
      <c r="C2317" s="18"/>
      <c r="D2317" s="19" t="s">
        <v>8478</v>
      </c>
      <c r="E2317" s="19" t="s">
        <v>54</v>
      </c>
      <c r="F2317" s="18" t="s">
        <v>8491</v>
      </c>
      <c r="G2317" s="20">
        <f t="shared" si="82"/>
        <v>227.47400000000002</v>
      </c>
      <c r="H2317" s="21">
        <v>41480</v>
      </c>
      <c r="I2317" s="20" t="s">
        <v>2831</v>
      </c>
      <c r="J2317" s="20" t="s">
        <v>8493</v>
      </c>
      <c r="K2317" s="20" t="s">
        <v>8381</v>
      </c>
      <c r="L2317" s="20">
        <v>13</v>
      </c>
      <c r="M2317" s="22" t="s">
        <v>8494</v>
      </c>
      <c r="N2317" s="22" t="s">
        <v>4757</v>
      </c>
      <c r="O2317" s="85" t="s">
        <v>8778</v>
      </c>
    </row>
    <row r="2318" spans="1:15" s="28" customFormat="1">
      <c r="A2318" s="19" t="s">
        <v>8477</v>
      </c>
      <c r="B2318" s="18"/>
      <c r="C2318" s="18"/>
      <c r="D2318" s="19" t="s">
        <v>8478</v>
      </c>
      <c r="E2318" s="19" t="s">
        <v>54</v>
      </c>
      <c r="F2318" s="18" t="s">
        <v>8495</v>
      </c>
      <c r="G2318" s="20">
        <f t="shared" si="82"/>
        <v>87.490000000000009</v>
      </c>
      <c r="H2318" s="21">
        <v>41480</v>
      </c>
      <c r="I2318" s="20" t="s">
        <v>2831</v>
      </c>
      <c r="J2318" s="20" t="s">
        <v>8496</v>
      </c>
      <c r="K2318" s="20" t="s">
        <v>8381</v>
      </c>
      <c r="L2318" s="20">
        <v>5</v>
      </c>
      <c r="M2318" s="22" t="s">
        <v>8497</v>
      </c>
      <c r="N2318" s="22" t="s">
        <v>5849</v>
      </c>
      <c r="O2318" s="85" t="s">
        <v>8497</v>
      </c>
    </row>
    <row r="2319" spans="1:15" s="28" customFormat="1">
      <c r="A2319" s="19" t="s">
        <v>8636</v>
      </c>
      <c r="B2319" s="18"/>
      <c r="C2319" s="18"/>
      <c r="D2319" s="19" t="s">
        <v>8637</v>
      </c>
      <c r="E2319" s="19" t="s">
        <v>54</v>
      </c>
      <c r="F2319" s="18" t="s">
        <v>8638</v>
      </c>
      <c r="G2319" s="20">
        <f t="shared" si="82"/>
        <v>209.976</v>
      </c>
      <c r="H2319" s="21">
        <v>41485</v>
      </c>
      <c r="I2319" s="20" t="s">
        <v>307</v>
      </c>
      <c r="J2319" s="20" t="s">
        <v>9855</v>
      </c>
      <c r="K2319" s="20" t="s">
        <v>1</v>
      </c>
      <c r="L2319" s="20">
        <v>12</v>
      </c>
      <c r="M2319" s="22" t="s">
        <v>8639</v>
      </c>
      <c r="N2319" s="22" t="s">
        <v>4761</v>
      </c>
      <c r="O2319" s="85" t="s">
        <v>8639</v>
      </c>
    </row>
    <row r="2320" spans="1:15" s="28" customFormat="1">
      <c r="A2320" s="63" t="s">
        <v>8664</v>
      </c>
      <c r="B2320" s="25" t="s">
        <v>1263</v>
      </c>
      <c r="C2320" s="51"/>
      <c r="D2320" s="51" t="s">
        <v>8665</v>
      </c>
      <c r="E2320" s="51" t="s">
        <v>3635</v>
      </c>
      <c r="F2320" s="18" t="s">
        <v>8675</v>
      </c>
      <c r="G2320" s="26">
        <v>28.001999999999999</v>
      </c>
      <c r="H2320" s="52">
        <v>41487</v>
      </c>
      <c r="I2320" s="53" t="s">
        <v>8666</v>
      </c>
      <c r="J2320" s="53" t="s">
        <v>8667</v>
      </c>
      <c r="K2320" s="26" t="s">
        <v>8668</v>
      </c>
      <c r="L2320" s="53">
        <v>1</v>
      </c>
      <c r="M2320" s="54" t="s">
        <v>8669</v>
      </c>
      <c r="N2320" s="54" t="s">
        <v>8670</v>
      </c>
      <c r="O2320" s="87" t="s">
        <v>8791</v>
      </c>
    </row>
    <row r="2321" spans="1:15" s="28" customFormat="1">
      <c r="A2321" s="63" t="s">
        <v>8867</v>
      </c>
      <c r="B2321" s="18" t="s">
        <v>1263</v>
      </c>
      <c r="C2321" s="18"/>
      <c r="D2321" s="19" t="s">
        <v>8695</v>
      </c>
      <c r="E2321" s="19" t="s">
        <v>8696</v>
      </c>
      <c r="F2321" s="18" t="s">
        <v>8700</v>
      </c>
      <c r="G2321" s="20">
        <f>7.046*L2321</f>
        <v>14.092000000000001</v>
      </c>
      <c r="H2321" s="21">
        <v>41493</v>
      </c>
      <c r="I2321" s="20" t="s">
        <v>2963</v>
      </c>
      <c r="J2321" s="20" t="s">
        <v>8904</v>
      </c>
      <c r="K2321" s="20" t="s">
        <v>8697</v>
      </c>
      <c r="L2321" s="20">
        <v>2</v>
      </c>
      <c r="M2321" s="22" t="s">
        <v>8698</v>
      </c>
      <c r="N2321" s="22" t="s">
        <v>8699</v>
      </c>
      <c r="O2321" s="83" t="s">
        <v>8698</v>
      </c>
    </row>
    <row r="2322" spans="1:15">
      <c r="A2322" s="63" t="s">
        <v>8868</v>
      </c>
      <c r="B2322" s="18" t="s">
        <v>1263</v>
      </c>
      <c r="C2322" s="18"/>
      <c r="D2322" s="19" t="s">
        <v>8701</v>
      </c>
      <c r="E2322" s="19" t="s">
        <v>8702</v>
      </c>
      <c r="F2322" s="18" t="s">
        <v>8703</v>
      </c>
      <c r="G2322" s="20">
        <f>18.708*L2322</f>
        <v>37.415999999999997</v>
      </c>
      <c r="H2322" s="21">
        <v>41493</v>
      </c>
      <c r="I2322" s="20" t="s">
        <v>8706</v>
      </c>
      <c r="J2322" s="20" t="s">
        <v>8704</v>
      </c>
      <c r="K2322" s="20" t="s">
        <v>8705</v>
      </c>
      <c r="L2322" s="20">
        <v>2</v>
      </c>
      <c r="M2322" s="22" t="s">
        <v>8610</v>
      </c>
      <c r="N2322" s="22" t="s">
        <v>4123</v>
      </c>
      <c r="O2322" s="85" t="s">
        <v>8798</v>
      </c>
    </row>
    <row r="2323" spans="1:15">
      <c r="A2323" s="19" t="s">
        <v>4899</v>
      </c>
      <c r="B2323" s="32" t="s">
        <v>8709</v>
      </c>
      <c r="C2323" s="18"/>
      <c r="D2323" s="19" t="s">
        <v>8707</v>
      </c>
      <c r="E2323" s="19" t="s">
        <v>8702</v>
      </c>
      <c r="F2323" s="18" t="s">
        <v>8708</v>
      </c>
      <c r="G2323" s="20">
        <f>17.52*L2323</f>
        <v>17.52</v>
      </c>
      <c r="H2323" s="21">
        <v>41493</v>
      </c>
      <c r="I2323" s="20" t="s">
        <v>11</v>
      </c>
      <c r="J2323" s="20" t="s">
        <v>8711</v>
      </c>
      <c r="K2323" s="20" t="s">
        <v>8712</v>
      </c>
      <c r="L2323" s="20">
        <v>1</v>
      </c>
      <c r="M2323" s="22" t="s">
        <v>9778</v>
      </c>
      <c r="N2323" s="22" t="s">
        <v>8715</v>
      </c>
      <c r="O2323" s="85" t="s">
        <v>8799</v>
      </c>
    </row>
    <row r="2324" spans="1:15">
      <c r="A2324" s="19" t="s">
        <v>8717</v>
      </c>
      <c r="B2324" s="18"/>
      <c r="C2324" s="18"/>
      <c r="D2324" s="19" t="s">
        <v>8718</v>
      </c>
      <c r="E2324" s="19" t="s">
        <v>8719</v>
      </c>
      <c r="F2324" s="18" t="s">
        <v>8722</v>
      </c>
      <c r="G2324" s="20">
        <f>17.498*L2324</f>
        <v>227.47400000000002</v>
      </c>
      <c r="H2324" s="21">
        <v>41493</v>
      </c>
      <c r="I2324" s="20" t="s">
        <v>557</v>
      </c>
      <c r="J2324" s="20" t="s">
        <v>9084</v>
      </c>
      <c r="K2324" s="20" t="s">
        <v>1</v>
      </c>
      <c r="L2324" s="20">
        <v>13</v>
      </c>
      <c r="M2324" s="22" t="s">
        <v>8727</v>
      </c>
      <c r="N2324" s="22" t="s">
        <v>4757</v>
      </c>
      <c r="O2324" s="85" t="s">
        <v>8970</v>
      </c>
    </row>
    <row r="2325" spans="1:15">
      <c r="A2325" s="63" t="s">
        <v>8869</v>
      </c>
      <c r="B2325" s="18" t="s">
        <v>1263</v>
      </c>
      <c r="C2325" s="18"/>
      <c r="D2325" s="19" t="s">
        <v>8735</v>
      </c>
      <c r="E2325" s="19" t="s">
        <v>54</v>
      </c>
      <c r="F2325" s="18" t="s">
        <v>8729</v>
      </c>
      <c r="G2325" s="20">
        <f>6.405*L2325</f>
        <v>38.43</v>
      </c>
      <c r="H2325" s="21">
        <v>41494</v>
      </c>
      <c r="I2325" s="20" t="s">
        <v>8734</v>
      </c>
      <c r="J2325" s="20" t="s">
        <v>8731</v>
      </c>
      <c r="K2325" s="20" t="s">
        <v>8730</v>
      </c>
      <c r="L2325" s="20">
        <v>6</v>
      </c>
      <c r="M2325" s="22" t="s">
        <v>8732</v>
      </c>
      <c r="N2325" s="22" t="s">
        <v>8733</v>
      </c>
      <c r="O2325" s="85" t="s">
        <v>8732</v>
      </c>
    </row>
    <row r="2326" spans="1:15">
      <c r="A2326" s="19" t="s">
        <v>8736</v>
      </c>
      <c r="B2326" s="32" t="s">
        <v>12628</v>
      </c>
      <c r="C2326" s="18"/>
      <c r="D2326" s="19" t="s">
        <v>8737</v>
      </c>
      <c r="E2326" s="19" t="s">
        <v>8738</v>
      </c>
      <c r="F2326" s="18" t="s">
        <v>8739</v>
      </c>
      <c r="G2326" s="20">
        <v>427.75400000000002</v>
      </c>
      <c r="H2326" s="21">
        <v>41494</v>
      </c>
      <c r="I2326" s="20" t="s">
        <v>8746</v>
      </c>
      <c r="J2326" s="20" t="s">
        <v>8741</v>
      </c>
      <c r="K2326" s="20" t="s">
        <v>8742</v>
      </c>
      <c r="L2326" s="20" t="s">
        <v>8743</v>
      </c>
      <c r="M2326" s="22" t="s">
        <v>8744</v>
      </c>
      <c r="N2326" s="22" t="s">
        <v>8745</v>
      </c>
      <c r="O2326" s="85" t="s">
        <v>9404</v>
      </c>
    </row>
    <row r="2327" spans="1:15">
      <c r="A2327" s="19" t="s">
        <v>8757</v>
      </c>
      <c r="B2327" s="32" t="s">
        <v>12628</v>
      </c>
      <c r="C2327" s="18"/>
      <c r="D2327" s="19" t="s">
        <v>8758</v>
      </c>
      <c r="E2327" s="19" t="s">
        <v>8749</v>
      </c>
      <c r="F2327" s="18" t="s">
        <v>8762</v>
      </c>
      <c r="G2327" s="20">
        <v>51.247999999999998</v>
      </c>
      <c r="H2327" s="21">
        <v>41494</v>
      </c>
      <c r="I2327" s="20" t="s">
        <v>4120</v>
      </c>
      <c r="J2327" s="20" t="s">
        <v>8760</v>
      </c>
      <c r="K2327" s="20" t="s">
        <v>8742</v>
      </c>
      <c r="L2327" s="20" t="s">
        <v>8761</v>
      </c>
      <c r="M2327" s="22" t="s">
        <v>9291</v>
      </c>
      <c r="N2327" s="56" t="s">
        <v>9292</v>
      </c>
      <c r="O2327" s="85" t="s">
        <v>9406</v>
      </c>
    </row>
    <row r="2328" spans="1:15" s="28" customFormat="1">
      <c r="A2328" s="63" t="s">
        <v>9168</v>
      </c>
      <c r="B2328" s="18"/>
      <c r="C2328" s="18"/>
      <c r="D2328" s="19" t="s">
        <v>13092</v>
      </c>
      <c r="E2328" s="19" t="s">
        <v>8765</v>
      </c>
      <c r="F2328" s="18" t="s">
        <v>9170</v>
      </c>
      <c r="G2328" s="20">
        <v>160</v>
      </c>
      <c r="H2328" s="21">
        <v>41495</v>
      </c>
      <c r="I2328" s="20" t="s">
        <v>9744</v>
      </c>
      <c r="J2328" s="20" t="s">
        <v>9169</v>
      </c>
      <c r="K2328" s="20" t="s">
        <v>8766</v>
      </c>
      <c r="L2328" s="20" t="s">
        <v>8878</v>
      </c>
      <c r="M2328" s="22" t="s">
        <v>8879</v>
      </c>
      <c r="N2328" s="22" t="s">
        <v>9171</v>
      </c>
      <c r="O2328" s="85" t="s">
        <v>9172</v>
      </c>
    </row>
    <row r="2329" spans="1:15" s="28" customFormat="1">
      <c r="A2329" s="19" t="s">
        <v>8812</v>
      </c>
      <c r="B2329" s="18" t="s">
        <v>8820</v>
      </c>
      <c r="C2329" s="18"/>
      <c r="D2329" s="19" t="s">
        <v>8813</v>
      </c>
      <c r="E2329" s="19" t="s">
        <v>8765</v>
      </c>
      <c r="F2329" s="18" t="s">
        <v>8814</v>
      </c>
      <c r="G2329" s="20">
        <f>29.101*L2329/2</f>
        <v>101.8535</v>
      </c>
      <c r="H2329" s="21">
        <v>41495</v>
      </c>
      <c r="I2329" s="20" t="s">
        <v>8816</v>
      </c>
      <c r="J2329" s="20" t="s">
        <v>8818</v>
      </c>
      <c r="K2329" s="20" t="s">
        <v>8819</v>
      </c>
      <c r="L2329" s="20">
        <v>7</v>
      </c>
      <c r="M2329" s="22" t="s">
        <v>8509</v>
      </c>
      <c r="N2329" s="22" t="s">
        <v>1877</v>
      </c>
      <c r="O2329" s="85" t="s">
        <v>8972</v>
      </c>
    </row>
    <row r="2330" spans="1:15" s="28" customFormat="1">
      <c r="A2330" s="19" t="s">
        <v>8846</v>
      </c>
      <c r="B2330" s="18"/>
      <c r="C2330" s="18"/>
      <c r="D2330" s="19" t="s">
        <v>8841</v>
      </c>
      <c r="E2330" s="19" t="s">
        <v>8765</v>
      </c>
      <c r="F2330" s="18" t="s">
        <v>8840</v>
      </c>
      <c r="G2330" s="20">
        <v>105.12</v>
      </c>
      <c r="H2330" s="21">
        <v>41495</v>
      </c>
      <c r="I2330" s="20" t="s">
        <v>8865</v>
      </c>
      <c r="J2330" s="20" t="s">
        <v>8843</v>
      </c>
      <c r="K2330" s="20" t="s">
        <v>8844</v>
      </c>
      <c r="L2330" s="20" t="s">
        <v>8845</v>
      </c>
      <c r="M2330" s="22" t="s">
        <v>8847</v>
      </c>
      <c r="N2330" s="22" t="s">
        <v>8848</v>
      </c>
      <c r="O2330" s="85" t="s">
        <v>8977</v>
      </c>
    </row>
    <row r="2331" spans="1:15" s="28" customFormat="1">
      <c r="A2331" s="62" t="s">
        <v>8918</v>
      </c>
      <c r="B2331" s="18" t="s">
        <v>1263</v>
      </c>
      <c r="C2331" s="18"/>
      <c r="D2331" s="59" t="s">
        <v>8920</v>
      </c>
      <c r="E2331" s="19" t="s">
        <v>8912</v>
      </c>
      <c r="F2331" s="18" t="s">
        <v>8921</v>
      </c>
      <c r="G2331" s="20">
        <f>18.708*L2331</f>
        <v>37.415999999999997</v>
      </c>
      <c r="H2331" s="21">
        <v>41499</v>
      </c>
      <c r="I2331" s="23" t="s">
        <v>8105</v>
      </c>
      <c r="J2331" s="20" t="s">
        <v>8935</v>
      </c>
      <c r="K2331" s="20" t="s">
        <v>8914</v>
      </c>
      <c r="L2331" s="20">
        <v>2</v>
      </c>
      <c r="M2331" s="22" t="s">
        <v>8926</v>
      </c>
      <c r="N2331" s="22" t="s">
        <v>5908</v>
      </c>
      <c r="O2331" s="85" t="s">
        <v>9407</v>
      </c>
    </row>
    <row r="2332" spans="1:15">
      <c r="A2332" s="62" t="s">
        <v>8919</v>
      </c>
      <c r="B2332" s="18" t="s">
        <v>1263</v>
      </c>
      <c r="C2332" s="18"/>
      <c r="D2332" s="59" t="s">
        <v>8920</v>
      </c>
      <c r="E2332" s="19" t="s">
        <v>8912</v>
      </c>
      <c r="F2332" s="18" t="s">
        <v>8922</v>
      </c>
      <c r="G2332" s="20">
        <f>18.708*L2332</f>
        <v>37.415999999999997</v>
      </c>
      <c r="H2332" s="21">
        <v>41499</v>
      </c>
      <c r="I2332" s="23" t="s">
        <v>8105</v>
      </c>
      <c r="J2332" s="20" t="s">
        <v>8936</v>
      </c>
      <c r="K2332" s="20" t="s">
        <v>8914</v>
      </c>
      <c r="L2332" s="20">
        <v>2</v>
      </c>
      <c r="M2332" s="22" t="s">
        <v>8926</v>
      </c>
      <c r="N2332" s="22" t="s">
        <v>8927</v>
      </c>
      <c r="O2332" s="85" t="s">
        <v>9408</v>
      </c>
    </row>
    <row r="2333" spans="1:15">
      <c r="A2333" s="62" t="s">
        <v>10159</v>
      </c>
      <c r="B2333" s="18" t="s">
        <v>8930</v>
      </c>
      <c r="C2333" s="18"/>
      <c r="D2333" s="59" t="s">
        <v>8920</v>
      </c>
      <c r="E2333" s="19" t="s">
        <v>8912</v>
      </c>
      <c r="F2333" s="18" t="s">
        <v>8923</v>
      </c>
      <c r="G2333" s="20">
        <f>18.708*L2333</f>
        <v>37.415999999999997</v>
      </c>
      <c r="H2333" s="21">
        <v>41499</v>
      </c>
      <c r="I2333" s="20" t="s">
        <v>8924</v>
      </c>
      <c r="J2333" s="20" t="s">
        <v>8937</v>
      </c>
      <c r="K2333" s="20" t="s">
        <v>8925</v>
      </c>
      <c r="L2333" s="20">
        <v>2</v>
      </c>
      <c r="M2333" s="22" t="s">
        <v>8926</v>
      </c>
      <c r="N2333" s="22" t="s">
        <v>2040</v>
      </c>
      <c r="O2333" s="85" t="s">
        <v>8926</v>
      </c>
    </row>
    <row r="2334" spans="1:15" s="28" customFormat="1">
      <c r="A2334" s="43" t="s">
        <v>8991</v>
      </c>
      <c r="B2334" s="18" t="s">
        <v>9384</v>
      </c>
      <c r="C2334" s="18"/>
      <c r="D2334" s="19" t="s">
        <v>8988</v>
      </c>
      <c r="E2334" s="19" t="s">
        <v>1081</v>
      </c>
      <c r="F2334" s="18" t="s">
        <v>8989</v>
      </c>
      <c r="G2334" s="20">
        <f>17.498*L2334</f>
        <v>34.996000000000002</v>
      </c>
      <c r="H2334" s="21">
        <v>41502</v>
      </c>
      <c r="I2334" s="20" t="s">
        <v>9003</v>
      </c>
      <c r="J2334" s="20" t="s">
        <v>8990</v>
      </c>
      <c r="K2334" s="20" t="s">
        <v>1173</v>
      </c>
      <c r="L2334" s="20">
        <v>2</v>
      </c>
      <c r="M2334" s="22" t="s">
        <v>8992</v>
      </c>
      <c r="N2334" s="22" t="s">
        <v>3193</v>
      </c>
      <c r="O2334" s="85" t="s">
        <v>9410</v>
      </c>
    </row>
    <row r="2335" spans="1:15">
      <c r="A2335" s="19" t="s">
        <v>9037</v>
      </c>
      <c r="B2335" s="18"/>
      <c r="C2335" s="18"/>
      <c r="D2335" s="19" t="s">
        <v>9040</v>
      </c>
      <c r="E2335" s="19" t="s">
        <v>9038</v>
      </c>
      <c r="F2335" s="18" t="s">
        <v>9039</v>
      </c>
      <c r="G2335" s="20">
        <f>17.52*L2335</f>
        <v>157.68</v>
      </c>
      <c r="H2335" s="21">
        <v>41506</v>
      </c>
      <c r="I2335" s="20" t="s">
        <v>9296</v>
      </c>
      <c r="J2335" s="20" t="s">
        <v>9042</v>
      </c>
      <c r="K2335" s="20" t="s">
        <v>9043</v>
      </c>
      <c r="L2335" s="20">
        <v>9</v>
      </c>
      <c r="M2335" s="22" t="s">
        <v>9045</v>
      </c>
      <c r="N2335" s="22" t="s">
        <v>2028</v>
      </c>
      <c r="O2335" s="85" t="s">
        <v>9045</v>
      </c>
    </row>
    <row r="2336" spans="1:15">
      <c r="A2336" s="19" t="s">
        <v>9046</v>
      </c>
      <c r="B2336" s="18"/>
      <c r="C2336" s="18"/>
      <c r="D2336" s="19" t="s">
        <v>9047</v>
      </c>
      <c r="E2336" s="19" t="s">
        <v>9038</v>
      </c>
      <c r="F2336" s="18" t="s">
        <v>9048</v>
      </c>
      <c r="G2336" s="20">
        <f>17.52*L2336</f>
        <v>210.24</v>
      </c>
      <c r="H2336" s="21">
        <v>41506</v>
      </c>
      <c r="I2336" s="20" t="s">
        <v>5021</v>
      </c>
      <c r="J2336" s="20" t="s">
        <v>9051</v>
      </c>
      <c r="K2336" s="20" t="s">
        <v>9043</v>
      </c>
      <c r="L2336" s="20">
        <v>12</v>
      </c>
      <c r="M2336" s="22" t="s">
        <v>9055</v>
      </c>
      <c r="N2336" s="22" t="s">
        <v>4761</v>
      </c>
      <c r="O2336" s="85" t="s">
        <v>9055</v>
      </c>
    </row>
    <row r="2337" spans="1:15">
      <c r="A2337" s="19" t="s">
        <v>9046</v>
      </c>
      <c r="B2337" s="18"/>
      <c r="C2337" s="18"/>
      <c r="D2337" s="19" t="s">
        <v>9047</v>
      </c>
      <c r="E2337" s="19" t="s">
        <v>9038</v>
      </c>
      <c r="F2337" s="18" t="s">
        <v>9052</v>
      </c>
      <c r="G2337" s="20">
        <f>17.52*L2337</f>
        <v>227.76</v>
      </c>
      <c r="H2337" s="21">
        <v>41506</v>
      </c>
      <c r="I2337" s="20" t="s">
        <v>5021</v>
      </c>
      <c r="J2337" s="20" t="s">
        <v>9053</v>
      </c>
      <c r="K2337" s="20" t="s">
        <v>9043</v>
      </c>
      <c r="L2337" s="20">
        <v>13</v>
      </c>
      <c r="M2337" s="22" t="s">
        <v>9055</v>
      </c>
      <c r="N2337" s="22" t="s">
        <v>4757</v>
      </c>
      <c r="O2337" s="85" t="s">
        <v>9416</v>
      </c>
    </row>
    <row r="2338" spans="1:15">
      <c r="A2338" s="19" t="s">
        <v>9046</v>
      </c>
      <c r="B2338" s="18"/>
      <c r="C2338" s="18"/>
      <c r="D2338" s="19" t="s">
        <v>9047</v>
      </c>
      <c r="E2338" s="19" t="s">
        <v>9038</v>
      </c>
      <c r="F2338" s="18" t="s">
        <v>9054</v>
      </c>
      <c r="G2338" s="20">
        <f>17.52*L2338</f>
        <v>87.6</v>
      </c>
      <c r="H2338" s="21">
        <v>41506</v>
      </c>
      <c r="I2338" s="20" t="s">
        <v>307</v>
      </c>
      <c r="J2338" s="20" t="s">
        <v>9809</v>
      </c>
      <c r="K2338" s="20" t="s">
        <v>9043</v>
      </c>
      <c r="L2338" s="20">
        <v>5</v>
      </c>
      <c r="M2338" s="22" t="s">
        <v>9056</v>
      </c>
      <c r="N2338" s="22" t="s">
        <v>5849</v>
      </c>
      <c r="O2338" s="85" t="s">
        <v>9056</v>
      </c>
    </row>
    <row r="2339" spans="1:15">
      <c r="A2339" s="19" t="s">
        <v>9082</v>
      </c>
      <c r="B2339" s="18"/>
      <c r="C2339" s="18"/>
      <c r="D2339" s="19" t="s">
        <v>9083</v>
      </c>
      <c r="E2339" s="19" t="s">
        <v>9038</v>
      </c>
      <c r="F2339" s="18" t="s">
        <v>9092</v>
      </c>
      <c r="G2339" s="20">
        <f>17.498*L2339</f>
        <v>209.976</v>
      </c>
      <c r="H2339" s="21">
        <v>41506</v>
      </c>
      <c r="I2339" s="20" t="s">
        <v>2747</v>
      </c>
      <c r="J2339" s="20" t="s">
        <v>9085</v>
      </c>
      <c r="K2339" s="20" t="s">
        <v>9043</v>
      </c>
      <c r="L2339" s="20">
        <v>12</v>
      </c>
      <c r="M2339" s="22" t="s">
        <v>9089</v>
      </c>
      <c r="N2339" s="22" t="s">
        <v>4761</v>
      </c>
      <c r="O2339" s="85" t="s">
        <v>9089</v>
      </c>
    </row>
    <row r="2340" spans="1:15" s="28" customFormat="1">
      <c r="A2340" s="19" t="s">
        <v>9082</v>
      </c>
      <c r="B2340" s="18"/>
      <c r="C2340" s="18"/>
      <c r="D2340" s="19" t="s">
        <v>9083</v>
      </c>
      <c r="E2340" s="19" t="s">
        <v>9038</v>
      </c>
      <c r="F2340" s="18" t="s">
        <v>9086</v>
      </c>
      <c r="G2340" s="20">
        <f>17.498*L2340</f>
        <v>227.47400000000002</v>
      </c>
      <c r="H2340" s="21">
        <v>41506</v>
      </c>
      <c r="I2340" s="20" t="s">
        <v>2747</v>
      </c>
      <c r="J2340" s="20" t="s">
        <v>9087</v>
      </c>
      <c r="K2340" s="20" t="s">
        <v>9043</v>
      </c>
      <c r="L2340" s="20">
        <v>13</v>
      </c>
      <c r="M2340" s="22" t="s">
        <v>9089</v>
      </c>
      <c r="N2340" s="22" t="s">
        <v>4757</v>
      </c>
      <c r="O2340" s="85" t="s">
        <v>9424</v>
      </c>
    </row>
    <row r="2341" spans="1:15">
      <c r="A2341" s="19" t="s">
        <v>9082</v>
      </c>
      <c r="B2341" s="18"/>
      <c r="C2341" s="18"/>
      <c r="D2341" s="19" t="s">
        <v>9083</v>
      </c>
      <c r="E2341" s="19" t="s">
        <v>9038</v>
      </c>
      <c r="F2341" s="18" t="s">
        <v>9088</v>
      </c>
      <c r="G2341" s="20">
        <f>17.498*L2341</f>
        <v>87.490000000000009</v>
      </c>
      <c r="H2341" s="21">
        <v>41506</v>
      </c>
      <c r="I2341" s="20" t="s">
        <v>1079</v>
      </c>
      <c r="J2341" s="20" t="s">
        <v>10343</v>
      </c>
      <c r="K2341" s="20" t="s">
        <v>9043</v>
      </c>
      <c r="L2341" s="20">
        <v>5</v>
      </c>
      <c r="M2341" s="22" t="s">
        <v>9090</v>
      </c>
      <c r="N2341" s="22" t="s">
        <v>9091</v>
      </c>
      <c r="O2341" s="85" t="s">
        <v>9090</v>
      </c>
    </row>
    <row r="2342" spans="1:15">
      <c r="A2342" s="19" t="s">
        <v>9110</v>
      </c>
      <c r="B2342" s="18"/>
      <c r="C2342" s="18"/>
      <c r="D2342" s="19" t="s">
        <v>9104</v>
      </c>
      <c r="E2342" s="19" t="s">
        <v>9038</v>
      </c>
      <c r="F2342" s="18" t="s">
        <v>9109</v>
      </c>
      <c r="G2342" s="20">
        <f>6.405*L2342</f>
        <v>160.125</v>
      </c>
      <c r="H2342" s="21">
        <v>41506</v>
      </c>
      <c r="I2342" s="20" t="s">
        <v>785</v>
      </c>
      <c r="J2342" s="20" t="s">
        <v>9107</v>
      </c>
      <c r="K2342" s="20" t="s">
        <v>9043</v>
      </c>
      <c r="L2342" s="20">
        <v>25</v>
      </c>
      <c r="M2342" s="22" t="s">
        <v>9108</v>
      </c>
      <c r="N2342" s="22" t="s">
        <v>10151</v>
      </c>
      <c r="O2342" s="85" t="s">
        <v>9108</v>
      </c>
    </row>
    <row r="2343" spans="1:15" s="28" customFormat="1">
      <c r="A2343" s="19" t="s">
        <v>9119</v>
      </c>
      <c r="B2343" s="18"/>
      <c r="C2343" s="18"/>
      <c r="D2343" s="19" t="s">
        <v>9120</v>
      </c>
      <c r="E2343" s="19" t="s">
        <v>9121</v>
      </c>
      <c r="F2343" s="18" t="s">
        <v>9122</v>
      </c>
      <c r="G2343" s="20">
        <f>17.52*L2343</f>
        <v>140.16</v>
      </c>
      <c r="H2343" s="21">
        <v>41509</v>
      </c>
      <c r="I2343" s="20" t="s">
        <v>5021</v>
      </c>
      <c r="J2343" s="20" t="s">
        <v>9123</v>
      </c>
      <c r="K2343" s="20" t="s">
        <v>9124</v>
      </c>
      <c r="L2343" s="20">
        <v>8</v>
      </c>
      <c r="M2343" s="22" t="s">
        <v>9070</v>
      </c>
      <c r="N2343" s="22" t="s">
        <v>5117</v>
      </c>
      <c r="O2343" s="85" t="s">
        <v>9430</v>
      </c>
    </row>
    <row r="2344" spans="1:15" s="28" customFormat="1">
      <c r="A2344" s="19" t="s">
        <v>9135</v>
      </c>
      <c r="B2344" s="18"/>
      <c r="C2344" s="18"/>
      <c r="D2344" s="19" t="s">
        <v>9136</v>
      </c>
      <c r="E2344" s="19" t="s">
        <v>9137</v>
      </c>
      <c r="F2344" s="18" t="s">
        <v>9142</v>
      </c>
      <c r="G2344" s="20">
        <f>18.708*L2344</f>
        <v>187.07999999999998</v>
      </c>
      <c r="H2344" s="21">
        <v>41509</v>
      </c>
      <c r="I2344" s="20" t="s">
        <v>2831</v>
      </c>
      <c r="J2344" s="20" t="s">
        <v>9143</v>
      </c>
      <c r="K2344" s="20" t="s">
        <v>9124</v>
      </c>
      <c r="L2344" s="20">
        <v>10</v>
      </c>
      <c r="M2344" s="22" t="s">
        <v>9145</v>
      </c>
      <c r="N2344" s="22" t="s">
        <v>4695</v>
      </c>
      <c r="O2344" s="85" t="s">
        <v>9145</v>
      </c>
    </row>
    <row r="2345" spans="1:15">
      <c r="A2345" s="19" t="s">
        <v>9154</v>
      </c>
      <c r="B2345" s="18" t="s">
        <v>9521</v>
      </c>
      <c r="C2345" s="18"/>
      <c r="D2345" s="19" t="s">
        <v>9155</v>
      </c>
      <c r="E2345" s="19" t="s">
        <v>9121</v>
      </c>
      <c r="F2345" s="18" t="s">
        <v>9163</v>
      </c>
      <c r="G2345" s="20">
        <f>14.924*L2345</f>
        <v>179.08799999999999</v>
      </c>
      <c r="H2345" s="21">
        <v>41509</v>
      </c>
      <c r="I2345" s="20" t="s">
        <v>9522</v>
      </c>
      <c r="J2345" s="20" t="s">
        <v>9523</v>
      </c>
      <c r="K2345" s="20" t="s">
        <v>9124</v>
      </c>
      <c r="L2345" s="20">
        <v>12</v>
      </c>
      <c r="M2345" s="22" t="s">
        <v>9162</v>
      </c>
      <c r="N2345" s="22" t="s">
        <v>4761</v>
      </c>
      <c r="O2345" s="85" t="s">
        <v>9721</v>
      </c>
    </row>
    <row r="2346" spans="1:15" s="28" customFormat="1">
      <c r="A2346" s="19" t="s">
        <v>9182</v>
      </c>
      <c r="B2346" s="18"/>
      <c r="C2346" s="18"/>
      <c r="D2346" s="19" t="s">
        <v>9183</v>
      </c>
      <c r="E2346" s="19" t="s">
        <v>9184</v>
      </c>
      <c r="F2346" s="18" t="s">
        <v>9191</v>
      </c>
      <c r="G2346" s="20">
        <f>17.498*L2346</f>
        <v>87.490000000000009</v>
      </c>
      <c r="H2346" s="21">
        <v>41514</v>
      </c>
      <c r="I2346" s="20" t="s">
        <v>5021</v>
      </c>
      <c r="J2346" s="20" t="s">
        <v>9189</v>
      </c>
      <c r="K2346" s="20" t="s">
        <v>9179</v>
      </c>
      <c r="L2346" s="20">
        <v>5</v>
      </c>
      <c r="M2346" s="22" t="s">
        <v>9190</v>
      </c>
      <c r="N2346" s="22" t="s">
        <v>3609</v>
      </c>
      <c r="O2346" s="85" t="s">
        <v>9190</v>
      </c>
    </row>
    <row r="2347" spans="1:15">
      <c r="A2347" s="19" t="s">
        <v>9182</v>
      </c>
      <c r="B2347" s="18"/>
      <c r="C2347" s="18"/>
      <c r="D2347" s="19" t="s">
        <v>9183</v>
      </c>
      <c r="E2347" s="19" t="s">
        <v>9184</v>
      </c>
      <c r="F2347" s="18" t="s">
        <v>9188</v>
      </c>
      <c r="G2347" s="20">
        <f>17.498*L2347</f>
        <v>174.98000000000002</v>
      </c>
      <c r="H2347" s="21">
        <v>41514</v>
      </c>
      <c r="I2347" s="20" t="s">
        <v>307</v>
      </c>
      <c r="J2347" s="20" t="s">
        <v>9645</v>
      </c>
      <c r="K2347" s="20" t="s">
        <v>9179</v>
      </c>
      <c r="L2347" s="20">
        <v>10</v>
      </c>
      <c r="M2347" s="22" t="s">
        <v>9190</v>
      </c>
      <c r="N2347" s="22" t="s">
        <v>5635</v>
      </c>
      <c r="O2347" s="85" t="s">
        <v>9428</v>
      </c>
    </row>
    <row r="2348" spans="1:15">
      <c r="A2348" s="19" t="s">
        <v>9192</v>
      </c>
      <c r="B2348" s="18"/>
      <c r="C2348" s="18"/>
      <c r="D2348" s="19" t="s">
        <v>9193</v>
      </c>
      <c r="E2348" s="19" t="s">
        <v>9184</v>
      </c>
      <c r="F2348" s="18" t="s">
        <v>9200</v>
      </c>
      <c r="G2348" s="20">
        <f>14.405*L2348</f>
        <v>100.83499999999999</v>
      </c>
      <c r="H2348" s="21">
        <v>41514</v>
      </c>
      <c r="I2348" s="20" t="s">
        <v>10077</v>
      </c>
      <c r="J2348" s="20" t="s">
        <v>10078</v>
      </c>
      <c r="K2348" s="20" t="s">
        <v>1</v>
      </c>
      <c r="L2348" s="20">
        <v>7</v>
      </c>
      <c r="M2348" s="22" t="s">
        <v>9204</v>
      </c>
      <c r="N2348" s="22" t="s">
        <v>9208</v>
      </c>
      <c r="O2348" s="83" t="s">
        <v>9204</v>
      </c>
    </row>
    <row r="2349" spans="1:15">
      <c r="A2349" s="19" t="s">
        <v>9231</v>
      </c>
      <c r="B2349" s="18"/>
      <c r="C2349" s="18"/>
      <c r="D2349" s="19" t="s">
        <v>9232</v>
      </c>
      <c r="E2349" s="19" t="s">
        <v>9233</v>
      </c>
      <c r="F2349" s="18" t="s">
        <v>9235</v>
      </c>
      <c r="G2349" s="20">
        <v>49.545000000000002</v>
      </c>
      <c r="H2349" s="21">
        <v>41514</v>
      </c>
      <c r="I2349" s="20" t="s">
        <v>9222</v>
      </c>
      <c r="J2349" s="20" t="s">
        <v>11225</v>
      </c>
      <c r="K2349" s="20" t="s">
        <v>9214</v>
      </c>
      <c r="L2349" s="20" t="s">
        <v>9234</v>
      </c>
      <c r="M2349" s="22" t="s">
        <v>9237</v>
      </c>
      <c r="N2349" s="22" t="s">
        <v>9236</v>
      </c>
      <c r="O2349" s="85" t="s">
        <v>9670</v>
      </c>
    </row>
    <row r="2350" spans="1:15">
      <c r="A2350" s="19" t="s">
        <v>9238</v>
      </c>
      <c r="B2350" s="18"/>
      <c r="C2350" s="18"/>
      <c r="D2350" s="19" t="s">
        <v>8120</v>
      </c>
      <c r="E2350" s="19" t="s">
        <v>9233</v>
      </c>
      <c r="F2350" s="18" t="s">
        <v>9244</v>
      </c>
      <c r="G2350" s="20">
        <v>31.145</v>
      </c>
      <c r="H2350" s="21">
        <v>41514</v>
      </c>
      <c r="I2350" s="20" t="s">
        <v>9222</v>
      </c>
      <c r="J2350" s="20" t="s">
        <v>9240</v>
      </c>
      <c r="K2350" s="20" t="s">
        <v>9214</v>
      </c>
      <c r="L2350" s="20" t="s">
        <v>9241</v>
      </c>
      <c r="M2350" s="22" t="s">
        <v>9242</v>
      </c>
      <c r="N2350" s="22" t="s">
        <v>9243</v>
      </c>
      <c r="O2350" s="85" t="s">
        <v>9671</v>
      </c>
    </row>
    <row r="2351" spans="1:15">
      <c r="A2351" s="43" t="s">
        <v>5803</v>
      </c>
      <c r="B2351" s="18"/>
      <c r="C2351" s="18"/>
      <c r="D2351" s="19" t="s">
        <v>9285</v>
      </c>
      <c r="E2351" s="19" t="s">
        <v>9279</v>
      </c>
      <c r="F2351" s="18" t="s">
        <v>9290</v>
      </c>
      <c r="G2351" s="20">
        <f>17.52*L2351</f>
        <v>35.04</v>
      </c>
      <c r="H2351" s="21">
        <v>41519</v>
      </c>
      <c r="I2351" s="20" t="s">
        <v>9276</v>
      </c>
      <c r="J2351" s="20" t="s">
        <v>9287</v>
      </c>
      <c r="K2351" s="20" t="s">
        <v>9288</v>
      </c>
      <c r="L2351" s="20">
        <v>2</v>
      </c>
      <c r="M2351" s="22" t="s">
        <v>9289</v>
      </c>
      <c r="N2351" s="22" t="s">
        <v>5908</v>
      </c>
      <c r="O2351" s="85" t="s">
        <v>9289</v>
      </c>
    </row>
    <row r="2352" spans="1:15">
      <c r="A2352" s="19" t="s">
        <v>9305</v>
      </c>
      <c r="B2352" s="18"/>
      <c r="C2352" s="18"/>
      <c r="D2352" s="19" t="s">
        <v>9306</v>
      </c>
      <c r="E2352" s="19" t="s">
        <v>9279</v>
      </c>
      <c r="F2352" s="18" t="s">
        <v>9310</v>
      </c>
      <c r="G2352" s="20">
        <f>17.52*L2352</f>
        <v>17.52</v>
      </c>
      <c r="H2352" s="21">
        <v>41519</v>
      </c>
      <c r="I2352" s="20" t="s">
        <v>9296</v>
      </c>
      <c r="J2352" s="20" t="s">
        <v>9308</v>
      </c>
      <c r="K2352" s="20" t="s">
        <v>9282</v>
      </c>
      <c r="L2352" s="20">
        <v>1</v>
      </c>
      <c r="M2352" s="22" t="s">
        <v>9309</v>
      </c>
      <c r="N2352" s="22" t="s">
        <v>2752</v>
      </c>
      <c r="O2352" s="85" t="s">
        <v>9309</v>
      </c>
    </row>
    <row r="2353" spans="1:15">
      <c r="A2353" s="19" t="s">
        <v>9311</v>
      </c>
      <c r="B2353" s="18"/>
      <c r="C2353" s="18"/>
      <c r="D2353" s="19" t="s">
        <v>9312</v>
      </c>
      <c r="E2353" s="19" t="s">
        <v>9270</v>
      </c>
      <c r="F2353" s="18" t="s">
        <v>9316</v>
      </c>
      <c r="G2353" s="20">
        <f>17.52*L2353</f>
        <v>52.56</v>
      </c>
      <c r="H2353" s="21">
        <v>41519</v>
      </c>
      <c r="I2353" s="20" t="s">
        <v>9276</v>
      </c>
      <c r="J2353" s="20" t="s">
        <v>9314</v>
      </c>
      <c r="K2353" s="20" t="s">
        <v>9282</v>
      </c>
      <c r="L2353" s="20">
        <v>3</v>
      </c>
      <c r="M2353" s="22" t="s">
        <v>8811</v>
      </c>
      <c r="N2353" s="22" t="s">
        <v>9315</v>
      </c>
      <c r="O2353" s="85" t="s">
        <v>9674</v>
      </c>
    </row>
    <row r="2354" spans="1:15">
      <c r="A2354" s="43" t="s">
        <v>9322</v>
      </c>
      <c r="B2354" s="18"/>
      <c r="C2354" s="18"/>
      <c r="D2354" s="19" t="s">
        <v>9317</v>
      </c>
      <c r="E2354" s="19" t="s">
        <v>9270</v>
      </c>
      <c r="F2354" s="18" t="s">
        <v>9318</v>
      </c>
      <c r="G2354" s="20">
        <f t="shared" ref="G2354:G2361" si="83">29.101*L2354</f>
        <v>29.100999999999999</v>
      </c>
      <c r="H2354" s="21">
        <v>41519</v>
      </c>
      <c r="I2354" s="20" t="s">
        <v>11290</v>
      </c>
      <c r="J2354" s="20" t="s">
        <v>11291</v>
      </c>
      <c r="K2354" s="20" t="s">
        <v>9282</v>
      </c>
      <c r="L2354" s="20">
        <v>1</v>
      </c>
      <c r="M2354" s="22" t="s">
        <v>9321</v>
      </c>
      <c r="N2354" s="22" t="s">
        <v>1824</v>
      </c>
      <c r="O2354" s="85" t="s">
        <v>9675</v>
      </c>
    </row>
    <row r="2355" spans="1:15" s="28" customFormat="1">
      <c r="A2355" s="19" t="s">
        <v>9326</v>
      </c>
      <c r="B2355" s="18"/>
      <c r="C2355" s="18"/>
      <c r="D2355" s="19" t="s">
        <v>9323</v>
      </c>
      <c r="E2355" s="19" t="s">
        <v>9270</v>
      </c>
      <c r="F2355" s="18" t="s">
        <v>9324</v>
      </c>
      <c r="G2355" s="20">
        <f t="shared" si="83"/>
        <v>29.100999999999999</v>
      </c>
      <c r="H2355" s="21">
        <v>41519</v>
      </c>
      <c r="I2355" s="20" t="s">
        <v>993</v>
      </c>
      <c r="J2355" s="20" t="s">
        <v>12554</v>
      </c>
      <c r="K2355" s="20" t="s">
        <v>9282</v>
      </c>
      <c r="L2355" s="20">
        <v>1</v>
      </c>
      <c r="M2355" s="22" t="s">
        <v>2763</v>
      </c>
      <c r="N2355" s="22" t="s">
        <v>2036</v>
      </c>
      <c r="O2355" s="85" t="s">
        <v>9676</v>
      </c>
    </row>
    <row r="2356" spans="1:15" s="28" customFormat="1">
      <c r="A2356" s="19" t="s">
        <v>9328</v>
      </c>
      <c r="B2356" s="18"/>
      <c r="C2356" s="18"/>
      <c r="D2356" s="19" t="s">
        <v>9329</v>
      </c>
      <c r="E2356" s="19" t="s">
        <v>9270</v>
      </c>
      <c r="F2356" s="18" t="s">
        <v>9330</v>
      </c>
      <c r="G2356" s="20">
        <f t="shared" si="83"/>
        <v>29.100999999999999</v>
      </c>
      <c r="H2356" s="21">
        <v>41519</v>
      </c>
      <c r="I2356" s="20" t="s">
        <v>9327</v>
      </c>
      <c r="J2356" s="20" t="s">
        <v>9332</v>
      </c>
      <c r="K2356" s="20" t="s">
        <v>9282</v>
      </c>
      <c r="L2356" s="20">
        <v>1</v>
      </c>
      <c r="M2356" s="22" t="s">
        <v>9333</v>
      </c>
      <c r="N2356" s="22" t="s">
        <v>2752</v>
      </c>
      <c r="O2356" s="85" t="s">
        <v>9333</v>
      </c>
    </row>
    <row r="2357" spans="1:15">
      <c r="A2357" s="19" t="s">
        <v>9334</v>
      </c>
      <c r="B2357" s="18" t="s">
        <v>3283</v>
      </c>
      <c r="C2357" s="18"/>
      <c r="D2357" s="19" t="s">
        <v>9335</v>
      </c>
      <c r="E2357" s="19" t="s">
        <v>9279</v>
      </c>
      <c r="F2357" s="18" t="s">
        <v>9341</v>
      </c>
      <c r="G2357" s="20">
        <f t="shared" si="83"/>
        <v>29.100999999999999</v>
      </c>
      <c r="H2357" s="21">
        <v>41519</v>
      </c>
      <c r="I2357" s="20" t="s">
        <v>9342</v>
      </c>
      <c r="J2357" s="20" t="s">
        <v>9338</v>
      </c>
      <c r="K2357" s="20" t="s">
        <v>9282</v>
      </c>
      <c r="L2357" s="20">
        <v>1</v>
      </c>
      <c r="M2357" s="22" t="s">
        <v>9339</v>
      </c>
      <c r="N2357" s="22" t="s">
        <v>9340</v>
      </c>
      <c r="O2357" s="85" t="s">
        <v>10204</v>
      </c>
    </row>
    <row r="2358" spans="1:15" s="28" customFormat="1">
      <c r="A2358" s="19" t="s">
        <v>9344</v>
      </c>
      <c r="B2358" s="18" t="s">
        <v>3283</v>
      </c>
      <c r="C2358" s="18"/>
      <c r="D2358" s="19" t="s">
        <v>9345</v>
      </c>
      <c r="E2358" s="19" t="s">
        <v>9346</v>
      </c>
      <c r="F2358" s="18" t="s">
        <v>9351</v>
      </c>
      <c r="G2358" s="20">
        <f t="shared" si="83"/>
        <v>29.100999999999999</v>
      </c>
      <c r="H2358" s="21">
        <v>41519</v>
      </c>
      <c r="I2358" s="20" t="s">
        <v>9342</v>
      </c>
      <c r="J2358" s="20" t="s">
        <v>9348</v>
      </c>
      <c r="K2358" s="20" t="s">
        <v>9282</v>
      </c>
      <c r="L2358" s="20">
        <v>1</v>
      </c>
      <c r="M2358" s="22" t="s">
        <v>9349</v>
      </c>
      <c r="N2358" s="22" t="s">
        <v>9350</v>
      </c>
      <c r="O2358" s="85" t="s">
        <v>10205</v>
      </c>
    </row>
    <row r="2359" spans="1:15">
      <c r="A2359" s="19" t="s">
        <v>9352</v>
      </c>
      <c r="B2359" s="18" t="s">
        <v>3283</v>
      </c>
      <c r="C2359" s="18"/>
      <c r="D2359" s="19" t="s">
        <v>9353</v>
      </c>
      <c r="E2359" s="19" t="s">
        <v>9279</v>
      </c>
      <c r="F2359" s="18" t="s">
        <v>9357</v>
      </c>
      <c r="G2359" s="20">
        <f t="shared" si="83"/>
        <v>29.100999999999999</v>
      </c>
      <c r="H2359" s="21">
        <v>41519</v>
      </c>
      <c r="I2359" s="20" t="s">
        <v>9358</v>
      </c>
      <c r="J2359" s="20" t="s">
        <v>9356</v>
      </c>
      <c r="K2359" s="20" t="s">
        <v>9282</v>
      </c>
      <c r="L2359" s="20">
        <v>1</v>
      </c>
      <c r="M2359" s="22" t="s">
        <v>2751</v>
      </c>
      <c r="N2359" s="22" t="s">
        <v>1824</v>
      </c>
      <c r="O2359" s="85" t="s">
        <v>10206</v>
      </c>
    </row>
    <row r="2360" spans="1:15">
      <c r="A2360" s="19" t="s">
        <v>9359</v>
      </c>
      <c r="B2360" s="18" t="s">
        <v>3283</v>
      </c>
      <c r="C2360" s="18"/>
      <c r="D2360" s="19" t="s">
        <v>9360</v>
      </c>
      <c r="E2360" s="19" t="s">
        <v>9270</v>
      </c>
      <c r="F2360" s="18" t="s">
        <v>9361</v>
      </c>
      <c r="G2360" s="20">
        <f t="shared" si="83"/>
        <v>29.100999999999999</v>
      </c>
      <c r="H2360" s="21">
        <v>41519</v>
      </c>
      <c r="I2360" s="20" t="s">
        <v>9358</v>
      </c>
      <c r="J2360" s="20" t="s">
        <v>9363</v>
      </c>
      <c r="K2360" s="20" t="s">
        <v>9282</v>
      </c>
      <c r="L2360" s="20">
        <v>1</v>
      </c>
      <c r="M2360" s="22" t="s">
        <v>10239</v>
      </c>
      <c r="N2360" s="22" t="s">
        <v>9340</v>
      </c>
      <c r="O2360" s="83" t="s">
        <v>10484</v>
      </c>
    </row>
    <row r="2361" spans="1:15">
      <c r="A2361" s="19" t="s">
        <v>7035</v>
      </c>
      <c r="B2361" s="18" t="s">
        <v>10747</v>
      </c>
      <c r="C2361" s="18"/>
      <c r="D2361" s="19" t="s">
        <v>9364</v>
      </c>
      <c r="E2361" s="19" t="s">
        <v>9270</v>
      </c>
      <c r="F2361" s="18" t="s">
        <v>9365</v>
      </c>
      <c r="G2361" s="20">
        <f t="shared" si="83"/>
        <v>29.100999999999999</v>
      </c>
      <c r="H2361" s="21">
        <v>41519</v>
      </c>
      <c r="I2361" s="20" t="s">
        <v>10748</v>
      </c>
      <c r="J2361" s="20" t="s">
        <v>9367</v>
      </c>
      <c r="K2361" s="20" t="s">
        <v>9282</v>
      </c>
      <c r="L2361" s="20">
        <v>1</v>
      </c>
      <c r="M2361" s="22" t="s">
        <v>9368</v>
      </c>
      <c r="N2361" s="22" t="s">
        <v>2036</v>
      </c>
      <c r="O2361" s="85" t="s">
        <v>10207</v>
      </c>
    </row>
    <row r="2362" spans="1:15" s="28" customFormat="1">
      <c r="A2362" s="43" t="s">
        <v>9380</v>
      </c>
      <c r="B2362" s="18" t="s">
        <v>556</v>
      </c>
      <c r="C2362" s="18"/>
      <c r="D2362" s="19" t="s">
        <v>9379</v>
      </c>
      <c r="E2362" s="19" t="s">
        <v>9270</v>
      </c>
      <c r="F2362" s="18" t="s">
        <v>9383</v>
      </c>
      <c r="G2362" s="20">
        <f>12.838*L2362</f>
        <v>38.513999999999996</v>
      </c>
      <c r="H2362" s="21">
        <v>41519</v>
      </c>
      <c r="I2362" s="20" t="s">
        <v>8746</v>
      </c>
      <c r="J2362" s="20" t="s">
        <v>9381</v>
      </c>
      <c r="K2362" s="20" t="s">
        <v>9288</v>
      </c>
      <c r="L2362" s="20">
        <v>3</v>
      </c>
      <c r="M2362" s="22" t="s">
        <v>9382</v>
      </c>
      <c r="N2362" s="22" t="s">
        <v>8517</v>
      </c>
      <c r="O2362" s="85" t="s">
        <v>9382</v>
      </c>
    </row>
    <row r="2363" spans="1:15" s="28" customFormat="1">
      <c r="A2363" s="43" t="s">
        <v>9456</v>
      </c>
      <c r="B2363" s="18" t="s">
        <v>1263</v>
      </c>
      <c r="C2363" s="18"/>
      <c r="D2363" s="19" t="s">
        <v>9385</v>
      </c>
      <c r="E2363" s="19" t="s">
        <v>9270</v>
      </c>
      <c r="F2363" s="18" t="s">
        <v>9386</v>
      </c>
      <c r="G2363" s="20">
        <f>10.202*L2363</f>
        <v>30.606000000000002</v>
      </c>
      <c r="H2363" s="21">
        <v>41519</v>
      </c>
      <c r="I2363" s="20" t="s">
        <v>9392</v>
      </c>
      <c r="J2363" s="20" t="s">
        <v>9389</v>
      </c>
      <c r="K2363" s="20" t="s">
        <v>9282</v>
      </c>
      <c r="L2363" s="20">
        <v>3</v>
      </c>
      <c r="M2363" s="22" t="s">
        <v>9390</v>
      </c>
      <c r="N2363" s="22" t="s">
        <v>9391</v>
      </c>
      <c r="O2363" s="85" t="s">
        <v>9390</v>
      </c>
    </row>
    <row r="2364" spans="1:15">
      <c r="A2364" s="43" t="s">
        <v>9393</v>
      </c>
      <c r="B2364" s="18" t="s">
        <v>1263</v>
      </c>
      <c r="C2364" s="18"/>
      <c r="D2364" s="19" t="s">
        <v>9394</v>
      </c>
      <c r="E2364" s="19" t="s">
        <v>9279</v>
      </c>
      <c r="F2364" s="18" t="s">
        <v>9396</v>
      </c>
      <c r="G2364" s="20">
        <f>18.708*L2364</f>
        <v>37.415999999999997</v>
      </c>
      <c r="H2364" s="21">
        <v>41519</v>
      </c>
      <c r="I2364" s="20" t="s">
        <v>9402</v>
      </c>
      <c r="J2364" s="20" t="s">
        <v>9398</v>
      </c>
      <c r="K2364" s="20" t="s">
        <v>9282</v>
      </c>
      <c r="L2364" s="20">
        <v>2</v>
      </c>
      <c r="M2364" s="22" t="s">
        <v>9400</v>
      </c>
      <c r="N2364" s="22" t="s">
        <v>3193</v>
      </c>
      <c r="O2364" s="85" t="s">
        <v>9400</v>
      </c>
    </row>
    <row r="2365" spans="1:15" s="28" customFormat="1">
      <c r="A2365" s="19" t="s">
        <v>9451</v>
      </c>
      <c r="B2365" s="18"/>
      <c r="C2365" s="18"/>
      <c r="D2365" s="19" t="s">
        <v>9444</v>
      </c>
      <c r="E2365" s="19" t="s">
        <v>9445</v>
      </c>
      <c r="F2365" s="18" t="s">
        <v>9449</v>
      </c>
      <c r="G2365" s="20">
        <v>139.93600000000001</v>
      </c>
      <c r="H2365" s="21">
        <v>41519</v>
      </c>
      <c r="I2365" s="20" t="s">
        <v>4120</v>
      </c>
      <c r="J2365" s="20" t="s">
        <v>9927</v>
      </c>
      <c r="K2365" s="20" t="s">
        <v>9702</v>
      </c>
      <c r="L2365" s="20" t="s">
        <v>9450</v>
      </c>
      <c r="M2365" s="22" t="s">
        <v>9452</v>
      </c>
      <c r="N2365" s="22" t="s">
        <v>9454</v>
      </c>
      <c r="O2365" s="85" t="s">
        <v>9679</v>
      </c>
    </row>
    <row r="2366" spans="1:15" s="28" customFormat="1">
      <c r="A2366" s="19" t="s">
        <v>9470</v>
      </c>
      <c r="B2366" s="18"/>
      <c r="C2366" s="18"/>
      <c r="D2366" s="19" t="s">
        <v>9458</v>
      </c>
      <c r="E2366" s="19" t="s">
        <v>9459</v>
      </c>
      <c r="F2366" s="18" t="s">
        <v>9472</v>
      </c>
      <c r="G2366" s="20">
        <f>17.712*L2366</f>
        <v>106.27199999999999</v>
      </c>
      <c r="H2366" s="21">
        <v>41521</v>
      </c>
      <c r="I2366" s="20" t="s">
        <v>9464</v>
      </c>
      <c r="J2366" s="20" t="s">
        <v>9471</v>
      </c>
      <c r="K2366" s="20" t="s">
        <v>9703</v>
      </c>
      <c r="L2366" s="20">
        <v>6</v>
      </c>
      <c r="M2366" s="22" t="s">
        <v>9468</v>
      </c>
      <c r="N2366" s="22" t="s">
        <v>2625</v>
      </c>
      <c r="O2366" s="85" t="s">
        <v>9724</v>
      </c>
    </row>
    <row r="2367" spans="1:15" s="28" customFormat="1">
      <c r="A2367" s="19" t="s">
        <v>9503</v>
      </c>
      <c r="B2367" s="18"/>
      <c r="C2367" s="18"/>
      <c r="D2367" s="19" t="s">
        <v>9498</v>
      </c>
      <c r="E2367" s="19" t="s">
        <v>9459</v>
      </c>
      <c r="F2367" s="18" t="s">
        <v>9499</v>
      </c>
      <c r="G2367" s="20">
        <f>17.498*L2367</f>
        <v>139.98400000000001</v>
      </c>
      <c r="H2367" s="21">
        <v>41521</v>
      </c>
      <c r="I2367" s="20" t="s">
        <v>9464</v>
      </c>
      <c r="J2367" s="20" t="s">
        <v>9501</v>
      </c>
      <c r="K2367" s="20" t="s">
        <v>1</v>
      </c>
      <c r="L2367" s="20">
        <v>8</v>
      </c>
      <c r="M2367" s="22" t="s">
        <v>7440</v>
      </c>
      <c r="N2367" s="22" t="s">
        <v>5117</v>
      </c>
      <c r="O2367" s="85" t="s">
        <v>9728</v>
      </c>
    </row>
    <row r="2368" spans="1:15">
      <c r="A2368" s="19" t="s">
        <v>9506</v>
      </c>
      <c r="B2368" s="18"/>
      <c r="C2368" s="18"/>
      <c r="D2368" s="19" t="s">
        <v>9507</v>
      </c>
      <c r="E2368" s="19" t="s">
        <v>9459</v>
      </c>
      <c r="F2368" s="18" t="s">
        <v>9512</v>
      </c>
      <c r="G2368" s="20">
        <f>17.498*L2368</f>
        <v>157.482</v>
      </c>
      <c r="H2368" s="21">
        <v>41521</v>
      </c>
      <c r="I2368" s="20" t="s">
        <v>793</v>
      </c>
      <c r="J2368" s="20" t="s">
        <v>9696</v>
      </c>
      <c r="K2368" s="20" t="s">
        <v>4743</v>
      </c>
      <c r="L2368" s="20">
        <v>9</v>
      </c>
      <c r="M2368" s="22" t="s">
        <v>9513</v>
      </c>
      <c r="N2368" s="22" t="s">
        <v>5493</v>
      </c>
      <c r="O2368" s="85" t="s">
        <v>9729</v>
      </c>
    </row>
    <row r="2369" spans="1:15" s="28" customFormat="1">
      <c r="A2369" s="19" t="s">
        <v>9539</v>
      </c>
      <c r="B2369" s="18" t="s">
        <v>9866</v>
      </c>
      <c r="C2369" s="18"/>
      <c r="D2369" s="19" t="s">
        <v>9520</v>
      </c>
      <c r="E2369" s="19" t="s">
        <v>9459</v>
      </c>
      <c r="F2369" s="18" t="s">
        <v>9532</v>
      </c>
      <c r="G2369" s="20">
        <f>14.924*L2369</f>
        <v>149.24</v>
      </c>
      <c r="H2369" s="21">
        <v>41521</v>
      </c>
      <c r="I2369" s="20" t="s">
        <v>6155</v>
      </c>
      <c r="J2369" s="20" t="s">
        <v>9867</v>
      </c>
      <c r="K2369" s="20" t="s">
        <v>4743</v>
      </c>
      <c r="L2369" s="20">
        <v>10</v>
      </c>
      <c r="M2369" s="22" t="s">
        <v>10242</v>
      </c>
      <c r="N2369" s="22" t="s">
        <v>9537</v>
      </c>
      <c r="O2369" s="85" t="s">
        <v>10487</v>
      </c>
    </row>
    <row r="2370" spans="1:15" s="28" customFormat="1">
      <c r="A2370" s="19" t="s">
        <v>9642</v>
      </c>
      <c r="B2370" s="32" t="s">
        <v>8709</v>
      </c>
      <c r="C2370" s="18"/>
      <c r="D2370" s="19" t="s">
        <v>9643</v>
      </c>
      <c r="E2370" s="19" t="s">
        <v>9632</v>
      </c>
      <c r="F2370" s="18" t="s">
        <v>9644</v>
      </c>
      <c r="G2370" s="20">
        <f>17.498*L2370</f>
        <v>34.996000000000002</v>
      </c>
      <c r="H2370" s="21">
        <v>41521</v>
      </c>
      <c r="I2370" s="20" t="s">
        <v>9649</v>
      </c>
      <c r="J2370" s="20" t="s">
        <v>9646</v>
      </c>
      <c r="K2370" s="20" t="s">
        <v>9683</v>
      </c>
      <c r="L2370" s="20">
        <v>2</v>
      </c>
      <c r="M2370" s="22" t="s">
        <v>9647</v>
      </c>
      <c r="N2370" s="22" t="s">
        <v>9648</v>
      </c>
      <c r="O2370" s="85" t="s">
        <v>9647</v>
      </c>
    </row>
    <row r="2371" spans="1:15" s="28" customFormat="1">
      <c r="A2371" s="19" t="s">
        <v>9650</v>
      </c>
      <c r="B2371" s="18"/>
      <c r="C2371" s="18"/>
      <c r="D2371" s="19" t="s">
        <v>9651</v>
      </c>
      <c r="E2371" s="19" t="s">
        <v>54</v>
      </c>
      <c r="F2371" s="18" t="s">
        <v>9659</v>
      </c>
      <c r="G2371" s="20">
        <f>17.52*L2371</f>
        <v>192.72</v>
      </c>
      <c r="H2371" s="21">
        <v>41523</v>
      </c>
      <c r="I2371" s="20" t="s">
        <v>9652</v>
      </c>
      <c r="J2371" s="20" t="s">
        <v>9654</v>
      </c>
      <c r="K2371" s="20" t="s">
        <v>1</v>
      </c>
      <c r="L2371" s="20">
        <v>11</v>
      </c>
      <c r="M2371" s="22" t="s">
        <v>9655</v>
      </c>
      <c r="N2371" s="22" t="s">
        <v>4193</v>
      </c>
      <c r="O2371" s="85" t="s">
        <v>9655</v>
      </c>
    </row>
    <row r="2372" spans="1:15">
      <c r="A2372" s="43" t="s">
        <v>10954</v>
      </c>
      <c r="B2372" s="32"/>
      <c r="C2372" s="18"/>
      <c r="D2372" s="19" t="s">
        <v>9657</v>
      </c>
      <c r="E2372" s="19" t="s">
        <v>9658</v>
      </c>
      <c r="F2372" s="18" t="s">
        <v>9661</v>
      </c>
      <c r="G2372" s="20">
        <f>17.498*L2372</f>
        <v>52.494</v>
      </c>
      <c r="H2372" s="21">
        <v>41523</v>
      </c>
      <c r="I2372" s="20" t="s">
        <v>9963</v>
      </c>
      <c r="J2372" s="20" t="s">
        <v>9964</v>
      </c>
      <c r="K2372" s="20" t="s">
        <v>1</v>
      </c>
      <c r="L2372" s="20">
        <v>3</v>
      </c>
      <c r="M2372" s="22" t="s">
        <v>8476</v>
      </c>
      <c r="N2372" s="22" t="s">
        <v>9660</v>
      </c>
      <c r="O2372" s="85" t="s">
        <v>9739</v>
      </c>
    </row>
    <row r="2373" spans="1:15">
      <c r="A2373" s="63" t="s">
        <v>9750</v>
      </c>
      <c r="B2373" s="32"/>
      <c r="C2373" s="18"/>
      <c r="D2373" s="19" t="s">
        <v>9741</v>
      </c>
      <c r="E2373" s="19" t="s">
        <v>9742</v>
      </c>
      <c r="F2373" s="18" t="s">
        <v>9743</v>
      </c>
      <c r="G2373" s="20">
        <v>171.16399999999999</v>
      </c>
      <c r="H2373" s="21">
        <v>41533</v>
      </c>
      <c r="I2373" s="20" t="s">
        <v>993</v>
      </c>
      <c r="J2373" s="20" t="s">
        <v>9745</v>
      </c>
      <c r="K2373" s="20" t="s">
        <v>9746</v>
      </c>
      <c r="L2373" s="20" t="s">
        <v>9747</v>
      </c>
      <c r="M2373" s="22" t="s">
        <v>9748</v>
      </c>
      <c r="N2373" s="22" t="s">
        <v>9749</v>
      </c>
      <c r="O2373" s="85" t="s">
        <v>10210</v>
      </c>
    </row>
    <row r="2374" spans="1:15">
      <c r="A2374" s="63" t="s">
        <v>9751</v>
      </c>
      <c r="B2374" s="32"/>
      <c r="C2374" s="18"/>
      <c r="D2374" s="19" t="s">
        <v>9752</v>
      </c>
      <c r="E2374" s="19" t="s">
        <v>9742</v>
      </c>
      <c r="F2374" s="18" t="s">
        <v>9753</v>
      </c>
      <c r="G2374" s="20">
        <v>88.072999999999993</v>
      </c>
      <c r="H2374" s="21">
        <v>41533</v>
      </c>
      <c r="I2374" s="20" t="s">
        <v>4120</v>
      </c>
      <c r="J2374" s="20" t="s">
        <v>9756</v>
      </c>
      <c r="K2374" s="20" t="s">
        <v>9757</v>
      </c>
      <c r="L2374" s="20" t="s">
        <v>9758</v>
      </c>
      <c r="M2374" s="22" t="s">
        <v>9759</v>
      </c>
      <c r="N2374" s="22" t="s">
        <v>9760</v>
      </c>
      <c r="O2374" s="85" t="s">
        <v>10211</v>
      </c>
    </row>
    <row r="2375" spans="1:15">
      <c r="A2375" s="19" t="s">
        <v>9771</v>
      </c>
      <c r="B2375" s="32"/>
      <c r="C2375" s="18"/>
      <c r="D2375" s="19" t="s">
        <v>9772</v>
      </c>
      <c r="E2375" s="19" t="s">
        <v>9762</v>
      </c>
      <c r="F2375" s="18" t="s">
        <v>9773</v>
      </c>
      <c r="G2375" s="20">
        <f t="shared" ref="G2375:G2386" si="84">17.52*L2375</f>
        <v>17.52</v>
      </c>
      <c r="H2375" s="21">
        <v>41535</v>
      </c>
      <c r="I2375" s="20" t="s">
        <v>9936</v>
      </c>
      <c r="J2375" s="20" t="s">
        <v>9937</v>
      </c>
      <c r="K2375" s="20" t="s">
        <v>9768</v>
      </c>
      <c r="L2375" s="20">
        <v>1</v>
      </c>
      <c r="M2375" s="22" t="s">
        <v>7709</v>
      </c>
      <c r="N2375" s="22" t="s">
        <v>9774</v>
      </c>
      <c r="O2375" s="85" t="s">
        <v>10213</v>
      </c>
    </row>
    <row r="2376" spans="1:15" s="28" customFormat="1">
      <c r="A2376" s="19" t="s">
        <v>9775</v>
      </c>
      <c r="B2376" s="32"/>
      <c r="C2376" s="18"/>
      <c r="D2376" s="19" t="s">
        <v>9776</v>
      </c>
      <c r="E2376" s="19" t="s">
        <v>9762</v>
      </c>
      <c r="F2376" s="18" t="s">
        <v>9777</v>
      </c>
      <c r="G2376" s="20">
        <f t="shared" si="84"/>
        <v>87.6</v>
      </c>
      <c r="H2376" s="21">
        <v>41535</v>
      </c>
      <c r="I2376" s="20" t="s">
        <v>9770</v>
      </c>
      <c r="J2376" s="20" t="s">
        <v>9779</v>
      </c>
      <c r="K2376" s="20" t="s">
        <v>9768</v>
      </c>
      <c r="L2376" s="20">
        <v>5</v>
      </c>
      <c r="M2376" s="22" t="s">
        <v>7720</v>
      </c>
      <c r="N2376" s="22" t="s">
        <v>1955</v>
      </c>
      <c r="O2376" s="85" t="s">
        <v>10214</v>
      </c>
    </row>
    <row r="2377" spans="1:15">
      <c r="A2377" s="19" t="s">
        <v>9775</v>
      </c>
      <c r="B2377" s="32"/>
      <c r="C2377" s="18"/>
      <c r="D2377" s="19" t="s">
        <v>9776</v>
      </c>
      <c r="E2377" s="19" t="s">
        <v>9762</v>
      </c>
      <c r="F2377" s="18" t="s">
        <v>9780</v>
      </c>
      <c r="G2377" s="20">
        <f t="shared" si="84"/>
        <v>210.24</v>
      </c>
      <c r="H2377" s="21">
        <v>41535</v>
      </c>
      <c r="I2377" s="20" t="s">
        <v>9770</v>
      </c>
      <c r="J2377" s="20" t="s">
        <v>9783</v>
      </c>
      <c r="K2377" s="20" t="s">
        <v>9768</v>
      </c>
      <c r="L2377" s="20">
        <v>12</v>
      </c>
      <c r="M2377" s="22" t="s">
        <v>9785</v>
      </c>
      <c r="N2377" s="22" t="s">
        <v>4761</v>
      </c>
      <c r="O2377" s="85" t="s">
        <v>9785</v>
      </c>
    </row>
    <row r="2378" spans="1:15">
      <c r="A2378" s="19" t="s">
        <v>9787</v>
      </c>
      <c r="B2378" s="32"/>
      <c r="C2378" s="18"/>
      <c r="D2378" s="19" t="s">
        <v>9788</v>
      </c>
      <c r="E2378" s="19" t="s">
        <v>9789</v>
      </c>
      <c r="F2378" s="18" t="s">
        <v>9796</v>
      </c>
      <c r="G2378" s="20">
        <f t="shared" si="84"/>
        <v>175.2</v>
      </c>
      <c r="H2378" s="21">
        <v>41535</v>
      </c>
      <c r="I2378" s="20" t="s">
        <v>9797</v>
      </c>
      <c r="J2378" s="20" t="s">
        <v>9791</v>
      </c>
      <c r="K2378" s="20" t="s">
        <v>9768</v>
      </c>
      <c r="L2378" s="20">
        <v>10</v>
      </c>
      <c r="M2378" s="22" t="s">
        <v>8622</v>
      </c>
      <c r="N2378" s="22" t="s">
        <v>5635</v>
      </c>
      <c r="O2378" s="85" t="s">
        <v>10216</v>
      </c>
    </row>
    <row r="2379" spans="1:15">
      <c r="A2379" s="19" t="s">
        <v>9787</v>
      </c>
      <c r="B2379" s="32"/>
      <c r="C2379" s="18"/>
      <c r="D2379" s="19" t="s">
        <v>9788</v>
      </c>
      <c r="E2379" s="19" t="s">
        <v>9789</v>
      </c>
      <c r="F2379" s="18" t="s">
        <v>9792</v>
      </c>
      <c r="G2379" s="20">
        <f t="shared" si="84"/>
        <v>157.68</v>
      </c>
      <c r="H2379" s="21">
        <v>41535</v>
      </c>
      <c r="I2379" s="20" t="s">
        <v>5021</v>
      </c>
      <c r="J2379" s="20" t="s">
        <v>9794</v>
      </c>
      <c r="K2379" s="20" t="s">
        <v>9768</v>
      </c>
      <c r="L2379" s="20">
        <v>9</v>
      </c>
      <c r="M2379" s="22" t="s">
        <v>9798</v>
      </c>
      <c r="N2379" s="22" t="s">
        <v>9799</v>
      </c>
      <c r="O2379" s="85" t="s">
        <v>9798</v>
      </c>
    </row>
    <row r="2380" spans="1:15">
      <c r="A2380" s="19" t="s">
        <v>9787</v>
      </c>
      <c r="B2380" s="32"/>
      <c r="C2380" s="18"/>
      <c r="D2380" s="19" t="s">
        <v>9788</v>
      </c>
      <c r="E2380" s="19" t="s">
        <v>9789</v>
      </c>
      <c r="F2380" s="18" t="s">
        <v>9793</v>
      </c>
      <c r="G2380" s="20">
        <f t="shared" si="84"/>
        <v>175.2</v>
      </c>
      <c r="H2380" s="21">
        <v>41535</v>
      </c>
      <c r="I2380" s="20" t="s">
        <v>9797</v>
      </c>
      <c r="J2380" s="20" t="s">
        <v>9795</v>
      </c>
      <c r="K2380" s="20" t="s">
        <v>9768</v>
      </c>
      <c r="L2380" s="20">
        <v>10</v>
      </c>
      <c r="M2380" s="22" t="s">
        <v>9798</v>
      </c>
      <c r="N2380" s="22" t="s">
        <v>9800</v>
      </c>
      <c r="O2380" s="85" t="s">
        <v>10217</v>
      </c>
    </row>
    <row r="2381" spans="1:15">
      <c r="A2381" s="19" t="s">
        <v>9805</v>
      </c>
      <c r="B2381" s="32"/>
      <c r="C2381" s="18"/>
      <c r="D2381" s="19" t="s">
        <v>9806</v>
      </c>
      <c r="E2381" s="19" t="s">
        <v>9807</v>
      </c>
      <c r="F2381" s="18" t="s">
        <v>9808</v>
      </c>
      <c r="G2381" s="20">
        <f t="shared" si="84"/>
        <v>175.2</v>
      </c>
      <c r="H2381" s="21">
        <v>41535</v>
      </c>
      <c r="I2381" s="20" t="s">
        <v>5021</v>
      </c>
      <c r="J2381" s="20" t="s">
        <v>9810</v>
      </c>
      <c r="K2381" s="20" t="s">
        <v>257</v>
      </c>
      <c r="L2381" s="20">
        <v>10</v>
      </c>
      <c r="M2381" s="22" t="s">
        <v>9056</v>
      </c>
      <c r="N2381" s="22" t="s">
        <v>1933</v>
      </c>
      <c r="O2381" s="85" t="s">
        <v>10218</v>
      </c>
    </row>
    <row r="2382" spans="1:15">
      <c r="A2382" s="19" t="s">
        <v>9805</v>
      </c>
      <c r="B2382" s="32"/>
      <c r="C2382" s="18"/>
      <c r="D2382" s="19" t="s">
        <v>9806</v>
      </c>
      <c r="E2382" s="19" t="s">
        <v>9807</v>
      </c>
      <c r="F2382" s="18" t="s">
        <v>9811</v>
      </c>
      <c r="G2382" s="20">
        <f t="shared" si="84"/>
        <v>175.2</v>
      </c>
      <c r="H2382" s="21">
        <v>41535</v>
      </c>
      <c r="I2382" s="20" t="s">
        <v>5021</v>
      </c>
      <c r="J2382" s="20" t="s">
        <v>9814</v>
      </c>
      <c r="K2382" s="20" t="s">
        <v>257</v>
      </c>
      <c r="L2382" s="20">
        <v>10</v>
      </c>
      <c r="M2382" s="22" t="s">
        <v>9056</v>
      </c>
      <c r="N2382" s="22" t="s">
        <v>5635</v>
      </c>
      <c r="O2382" s="85" t="s">
        <v>10219</v>
      </c>
    </row>
    <row r="2383" spans="1:15">
      <c r="A2383" s="19" t="s">
        <v>9805</v>
      </c>
      <c r="B2383" s="32"/>
      <c r="C2383" s="18"/>
      <c r="D2383" s="19" t="s">
        <v>9806</v>
      </c>
      <c r="E2383" s="19" t="s">
        <v>9807</v>
      </c>
      <c r="F2383" s="18" t="s">
        <v>9812</v>
      </c>
      <c r="G2383" s="20">
        <f t="shared" si="84"/>
        <v>210.24</v>
      </c>
      <c r="H2383" s="21">
        <v>41535</v>
      </c>
      <c r="I2383" s="20" t="s">
        <v>5021</v>
      </c>
      <c r="J2383" s="20" t="s">
        <v>9815</v>
      </c>
      <c r="K2383" s="20" t="s">
        <v>257</v>
      </c>
      <c r="L2383" s="20">
        <v>12</v>
      </c>
      <c r="M2383" s="22" t="s">
        <v>9818</v>
      </c>
      <c r="N2383" s="22" t="s">
        <v>4761</v>
      </c>
      <c r="O2383" s="85" t="s">
        <v>9818</v>
      </c>
    </row>
    <row r="2384" spans="1:15">
      <c r="A2384" s="19" t="s">
        <v>9805</v>
      </c>
      <c r="B2384" s="32"/>
      <c r="C2384" s="18"/>
      <c r="D2384" s="19" t="s">
        <v>9806</v>
      </c>
      <c r="E2384" s="19" t="s">
        <v>9807</v>
      </c>
      <c r="F2384" s="18" t="s">
        <v>9813</v>
      </c>
      <c r="G2384" s="20">
        <f t="shared" si="84"/>
        <v>227.76</v>
      </c>
      <c r="H2384" s="21">
        <v>41535</v>
      </c>
      <c r="I2384" s="20" t="s">
        <v>5021</v>
      </c>
      <c r="J2384" s="20" t="s">
        <v>9816</v>
      </c>
      <c r="K2384" s="20" t="s">
        <v>257</v>
      </c>
      <c r="L2384" s="20">
        <v>13</v>
      </c>
      <c r="M2384" s="22" t="s">
        <v>9818</v>
      </c>
      <c r="N2384" s="22" t="s">
        <v>4757</v>
      </c>
      <c r="O2384" s="85" t="s">
        <v>10220</v>
      </c>
    </row>
    <row r="2385" spans="1:15" s="28" customFormat="1">
      <c r="A2385" s="19" t="s">
        <v>9805</v>
      </c>
      <c r="B2385" s="32"/>
      <c r="C2385" s="18"/>
      <c r="D2385" s="19" t="s">
        <v>9806</v>
      </c>
      <c r="E2385" s="19" t="s">
        <v>9807</v>
      </c>
      <c r="F2385" s="18" t="s">
        <v>9817</v>
      </c>
      <c r="G2385" s="20">
        <f t="shared" si="84"/>
        <v>210.24</v>
      </c>
      <c r="H2385" s="21">
        <v>41535</v>
      </c>
      <c r="I2385" s="20" t="s">
        <v>9820</v>
      </c>
      <c r="J2385" s="20" t="s">
        <v>9879</v>
      </c>
      <c r="K2385" s="20" t="s">
        <v>257</v>
      </c>
      <c r="L2385" s="20">
        <v>12</v>
      </c>
      <c r="M2385" s="22" t="s">
        <v>9819</v>
      </c>
      <c r="N2385" s="22" t="s">
        <v>4761</v>
      </c>
      <c r="O2385" s="85" t="s">
        <v>9819</v>
      </c>
    </row>
    <row r="2386" spans="1:15" s="28" customFormat="1">
      <c r="A2386" s="19" t="s">
        <v>9821</v>
      </c>
      <c r="B2386" s="32"/>
      <c r="C2386" s="18" t="s">
        <v>1969</v>
      </c>
      <c r="D2386" s="19" t="s">
        <v>9822</v>
      </c>
      <c r="E2386" s="19" t="s">
        <v>9823</v>
      </c>
      <c r="F2386" s="18" t="s">
        <v>9830</v>
      </c>
      <c r="G2386" s="20">
        <f t="shared" si="84"/>
        <v>35.04</v>
      </c>
      <c r="H2386" s="21">
        <v>41535</v>
      </c>
      <c r="I2386" s="20" t="s">
        <v>9820</v>
      </c>
      <c r="J2386" s="20" t="s">
        <v>9828</v>
      </c>
      <c r="K2386" s="20" t="s">
        <v>9829</v>
      </c>
      <c r="L2386" s="20">
        <v>2</v>
      </c>
      <c r="M2386" s="22" t="s">
        <v>9825</v>
      </c>
      <c r="N2386" s="22" t="s">
        <v>3193</v>
      </c>
      <c r="O2386" s="85" t="s">
        <v>9825</v>
      </c>
    </row>
    <row r="2387" spans="1:15">
      <c r="A2387" s="19" t="s">
        <v>9831</v>
      </c>
      <c r="B2387" s="32"/>
      <c r="C2387" s="18"/>
      <c r="D2387" s="19" t="s">
        <v>9832</v>
      </c>
      <c r="E2387" s="19" t="s">
        <v>9823</v>
      </c>
      <c r="F2387" s="18" t="s">
        <v>9836</v>
      </c>
      <c r="G2387" s="20">
        <f>29.101*L2387</f>
        <v>58.201999999999998</v>
      </c>
      <c r="H2387" s="21">
        <v>41535</v>
      </c>
      <c r="I2387" s="20" t="s">
        <v>755</v>
      </c>
      <c r="J2387" s="20" t="s">
        <v>9833</v>
      </c>
      <c r="K2387" s="20" t="s">
        <v>257</v>
      </c>
      <c r="L2387" s="20">
        <v>2</v>
      </c>
      <c r="M2387" s="22" t="s">
        <v>9834</v>
      </c>
      <c r="N2387" s="22" t="s">
        <v>9835</v>
      </c>
      <c r="O2387" s="85" t="s">
        <v>10221</v>
      </c>
    </row>
    <row r="2388" spans="1:15" s="28" customFormat="1">
      <c r="A2388" s="19" t="s">
        <v>9837</v>
      </c>
      <c r="B2388" s="32"/>
      <c r="C2388" s="18"/>
      <c r="D2388" s="19" t="s">
        <v>9838</v>
      </c>
      <c r="E2388" s="19" t="s">
        <v>9823</v>
      </c>
      <c r="F2388" s="18" t="s">
        <v>9841</v>
      </c>
      <c r="G2388" s="20">
        <f>18.708*L2388</f>
        <v>205.78799999999998</v>
      </c>
      <c r="H2388" s="21">
        <v>41535</v>
      </c>
      <c r="I2388" s="20" t="s">
        <v>778</v>
      </c>
      <c r="J2388" s="20" t="s">
        <v>11005</v>
      </c>
      <c r="K2388" s="20" t="s">
        <v>257</v>
      </c>
      <c r="L2388" s="20">
        <v>11</v>
      </c>
      <c r="M2388" s="22" t="s">
        <v>9478</v>
      </c>
      <c r="N2388" s="22" t="s">
        <v>9840</v>
      </c>
      <c r="O2388" s="85" t="s">
        <v>10222</v>
      </c>
    </row>
    <row r="2389" spans="1:15" s="28" customFormat="1">
      <c r="A2389" s="19" t="s">
        <v>9864</v>
      </c>
      <c r="B2389" s="18" t="s">
        <v>924</v>
      </c>
      <c r="C2389" s="18"/>
      <c r="D2389" s="19" t="s">
        <v>9865</v>
      </c>
      <c r="E2389" s="19" t="s">
        <v>9823</v>
      </c>
      <c r="F2389" s="18" t="s">
        <v>9871</v>
      </c>
      <c r="G2389" s="20">
        <f>14.924*L2389</f>
        <v>194.012</v>
      </c>
      <c r="H2389" s="21">
        <v>41535</v>
      </c>
      <c r="I2389" s="20" t="s">
        <v>9872</v>
      </c>
      <c r="J2389" s="20" t="s">
        <v>9868</v>
      </c>
      <c r="K2389" s="20" t="s">
        <v>9829</v>
      </c>
      <c r="L2389" s="20">
        <v>13</v>
      </c>
      <c r="M2389" s="22" t="s">
        <v>9536</v>
      </c>
      <c r="N2389" s="22" t="s">
        <v>4757</v>
      </c>
      <c r="O2389" s="85" t="s">
        <v>9536</v>
      </c>
    </row>
    <row r="2390" spans="1:15" s="28" customFormat="1">
      <c r="A2390" s="19" t="s">
        <v>9873</v>
      </c>
      <c r="B2390" s="18"/>
      <c r="C2390" s="18"/>
      <c r="D2390" s="19" t="s">
        <v>9874</v>
      </c>
      <c r="E2390" s="19" t="s">
        <v>9807</v>
      </c>
      <c r="F2390" s="18" t="s">
        <v>9875</v>
      </c>
      <c r="G2390" s="20">
        <f>19.827*L2390</f>
        <v>118.96200000000002</v>
      </c>
      <c r="H2390" s="21">
        <v>41535</v>
      </c>
      <c r="I2390" s="20" t="s">
        <v>9856</v>
      </c>
      <c r="J2390" s="20" t="s">
        <v>9877</v>
      </c>
      <c r="K2390" s="20" t="s">
        <v>9829</v>
      </c>
      <c r="L2390" s="20">
        <v>6</v>
      </c>
      <c r="M2390" s="22" t="s">
        <v>9878</v>
      </c>
      <c r="N2390" s="22" t="s">
        <v>488</v>
      </c>
      <c r="O2390" s="85" t="s">
        <v>9878</v>
      </c>
    </row>
    <row r="2391" spans="1:15">
      <c r="A2391" s="45" t="s">
        <v>10031</v>
      </c>
      <c r="B2391" s="74"/>
      <c r="C2391" s="44"/>
      <c r="D2391" s="45" t="s">
        <v>10032</v>
      </c>
      <c r="E2391" s="45" t="s">
        <v>7955</v>
      </c>
      <c r="F2391" s="44" t="s">
        <v>10033</v>
      </c>
      <c r="G2391" s="46">
        <f>17.498*L2391</f>
        <v>122.486</v>
      </c>
      <c r="H2391" s="47">
        <v>41541</v>
      </c>
      <c r="I2391" s="46" t="s">
        <v>10034</v>
      </c>
      <c r="J2391" s="46" t="s">
        <v>10036</v>
      </c>
      <c r="K2391" s="46" t="s">
        <v>268</v>
      </c>
      <c r="L2391" s="46">
        <v>7</v>
      </c>
      <c r="M2391" s="48" t="s">
        <v>10040</v>
      </c>
      <c r="N2391" s="48" t="s">
        <v>6051</v>
      </c>
      <c r="O2391" s="83" t="s">
        <v>10624</v>
      </c>
    </row>
    <row r="2392" spans="1:15">
      <c r="A2392" s="45" t="s">
        <v>10038</v>
      </c>
      <c r="B2392" s="74"/>
      <c r="C2392" s="44"/>
      <c r="D2392" s="45" t="s">
        <v>10032</v>
      </c>
      <c r="E2392" s="45" t="s">
        <v>7955</v>
      </c>
      <c r="F2392" s="44" t="s">
        <v>11491</v>
      </c>
      <c r="G2392" s="46">
        <f>17.498*L2392</f>
        <v>139.98400000000001</v>
      </c>
      <c r="H2392" s="47">
        <v>41541</v>
      </c>
      <c r="I2392" s="46" t="s">
        <v>10034</v>
      </c>
      <c r="J2392" s="46" t="s">
        <v>10037</v>
      </c>
      <c r="K2392" s="46" t="s">
        <v>268</v>
      </c>
      <c r="L2392" s="46">
        <v>8</v>
      </c>
      <c r="M2392" s="48" t="s">
        <v>10039</v>
      </c>
      <c r="N2392" s="48" t="s">
        <v>1986</v>
      </c>
      <c r="O2392" s="83" t="s">
        <v>10625</v>
      </c>
    </row>
    <row r="2393" spans="1:15">
      <c r="A2393" s="45" t="s">
        <v>10038</v>
      </c>
      <c r="B2393" s="74"/>
      <c r="C2393" s="44"/>
      <c r="D2393" s="45" t="s">
        <v>10032</v>
      </c>
      <c r="E2393" s="45" t="s">
        <v>7955</v>
      </c>
      <c r="F2393" s="44" t="s">
        <v>11495</v>
      </c>
      <c r="G2393" s="46">
        <f>17.498*L2393</f>
        <v>244.97200000000001</v>
      </c>
      <c r="H2393" s="47">
        <v>41541</v>
      </c>
      <c r="I2393" s="46" t="s">
        <v>10034</v>
      </c>
      <c r="J2393" s="46" t="s">
        <v>10041</v>
      </c>
      <c r="K2393" s="46" t="s">
        <v>268</v>
      </c>
      <c r="L2393" s="46">
        <v>14</v>
      </c>
      <c r="M2393" s="48" t="s">
        <v>10042</v>
      </c>
      <c r="N2393" s="48" t="s">
        <v>7729</v>
      </c>
      <c r="O2393" s="83" t="s">
        <v>10846</v>
      </c>
    </row>
    <row r="2394" spans="1:15">
      <c r="A2394" s="19" t="s">
        <v>9932</v>
      </c>
      <c r="B2394" s="32"/>
      <c r="C2394" s="18"/>
      <c r="D2394" s="19" t="s">
        <v>9933</v>
      </c>
      <c r="E2394" s="19" t="s">
        <v>9934</v>
      </c>
      <c r="F2394" s="18" t="s">
        <v>9935</v>
      </c>
      <c r="G2394" s="20">
        <f>17.52*L2394</f>
        <v>52.56</v>
      </c>
      <c r="H2394" s="21">
        <v>41542</v>
      </c>
      <c r="I2394" s="20" t="s">
        <v>473</v>
      </c>
      <c r="J2394" s="20" t="s">
        <v>10301</v>
      </c>
      <c r="K2394" s="20" t="s">
        <v>9938</v>
      </c>
      <c r="L2394" s="20">
        <v>3</v>
      </c>
      <c r="M2394" s="22" t="s">
        <v>7709</v>
      </c>
      <c r="N2394" s="22" t="s">
        <v>9939</v>
      </c>
      <c r="O2394" s="85" t="s">
        <v>10488</v>
      </c>
    </row>
    <row r="2395" spans="1:15">
      <c r="A2395" s="19" t="s">
        <v>9940</v>
      </c>
      <c r="B2395" s="32"/>
      <c r="C2395" s="18"/>
      <c r="D2395" s="19" t="s">
        <v>9941</v>
      </c>
      <c r="E2395" s="19" t="s">
        <v>9942</v>
      </c>
      <c r="F2395" s="18" t="s">
        <v>9948</v>
      </c>
      <c r="G2395" s="20">
        <f>18.708*L2395</f>
        <v>149.66399999999999</v>
      </c>
      <c r="H2395" s="21">
        <v>41542</v>
      </c>
      <c r="I2395" s="20" t="s">
        <v>8105</v>
      </c>
      <c r="J2395" s="20" t="s">
        <v>9944</v>
      </c>
      <c r="K2395" s="20" t="s">
        <v>9938</v>
      </c>
      <c r="L2395" s="20">
        <v>8</v>
      </c>
      <c r="M2395" s="22" t="s">
        <v>9947</v>
      </c>
      <c r="N2395" s="22" t="s">
        <v>5526</v>
      </c>
      <c r="O2395" s="85" t="s">
        <v>9947</v>
      </c>
    </row>
    <row r="2396" spans="1:15">
      <c r="A2396" s="19" t="s">
        <v>9940</v>
      </c>
      <c r="B2396" s="32"/>
      <c r="C2396" s="18"/>
      <c r="D2396" s="19" t="s">
        <v>9941</v>
      </c>
      <c r="E2396" s="19" t="s">
        <v>9942</v>
      </c>
      <c r="F2396" s="18" t="s">
        <v>9945</v>
      </c>
      <c r="G2396" s="20">
        <f>18.708*L2396</f>
        <v>149.66399999999999</v>
      </c>
      <c r="H2396" s="21">
        <v>41542</v>
      </c>
      <c r="I2396" s="20" t="s">
        <v>9949</v>
      </c>
      <c r="J2396" s="20" t="s">
        <v>9946</v>
      </c>
      <c r="K2396" s="20" t="s">
        <v>9938</v>
      </c>
      <c r="L2396" s="20">
        <v>8</v>
      </c>
      <c r="M2396" s="22" t="s">
        <v>9947</v>
      </c>
      <c r="N2396" s="22" t="s">
        <v>8050</v>
      </c>
      <c r="O2396" s="85" t="s">
        <v>10489</v>
      </c>
    </row>
    <row r="2397" spans="1:15">
      <c r="A2397" s="19" t="s">
        <v>9955</v>
      </c>
      <c r="B2397" s="32"/>
      <c r="C2397" s="18"/>
      <c r="D2397" s="19" t="s">
        <v>9951</v>
      </c>
      <c r="E2397" s="19" t="s">
        <v>9934</v>
      </c>
      <c r="F2397" s="18" t="s">
        <v>9958</v>
      </c>
      <c r="G2397" s="20">
        <v>30.466000000000001</v>
      </c>
      <c r="H2397" s="21">
        <v>41542</v>
      </c>
      <c r="I2397" s="20" t="s">
        <v>9959</v>
      </c>
      <c r="J2397" s="20" t="s">
        <v>9953</v>
      </c>
      <c r="K2397" s="20" t="s">
        <v>9938</v>
      </c>
      <c r="L2397" s="20" t="s">
        <v>9954</v>
      </c>
      <c r="M2397" s="22" t="s">
        <v>9956</v>
      </c>
      <c r="N2397" s="22" t="s">
        <v>9957</v>
      </c>
      <c r="O2397" s="85" t="s">
        <v>10490</v>
      </c>
    </row>
    <row r="2398" spans="1:15">
      <c r="A2398" s="19" t="s">
        <v>9960</v>
      </c>
      <c r="B2398" s="32"/>
      <c r="C2398" s="18"/>
      <c r="D2398" s="19" t="s">
        <v>9961</v>
      </c>
      <c r="E2398" s="19" t="s">
        <v>9934</v>
      </c>
      <c r="F2398" s="18" t="s">
        <v>9962</v>
      </c>
      <c r="G2398" s="20">
        <f>17.498*L2398</f>
        <v>174.98000000000002</v>
      </c>
      <c r="H2398" s="21">
        <v>41542</v>
      </c>
      <c r="I2398" s="20" t="s">
        <v>9966</v>
      </c>
      <c r="J2398" s="20" t="s">
        <v>9965</v>
      </c>
      <c r="K2398" s="20" t="s">
        <v>9938</v>
      </c>
      <c r="L2398" s="20">
        <v>10</v>
      </c>
      <c r="M2398" s="22" t="s">
        <v>8476</v>
      </c>
      <c r="N2398" s="22" t="s">
        <v>5635</v>
      </c>
      <c r="O2398" s="85" t="s">
        <v>10491</v>
      </c>
    </row>
    <row r="2399" spans="1:15" s="28" customFormat="1">
      <c r="A2399" s="19" t="s">
        <v>10074</v>
      </c>
      <c r="B2399" s="32"/>
      <c r="C2399" s="18"/>
      <c r="D2399" s="19" t="s">
        <v>10075</v>
      </c>
      <c r="E2399" s="19" t="s">
        <v>10063</v>
      </c>
      <c r="F2399" s="18" t="s">
        <v>10076</v>
      </c>
      <c r="G2399" s="20">
        <f>14.405*L2399</f>
        <v>72.024999999999991</v>
      </c>
      <c r="H2399" s="21">
        <v>41542</v>
      </c>
      <c r="I2399" s="20" t="s">
        <v>373</v>
      </c>
      <c r="J2399" s="20" t="s">
        <v>10333</v>
      </c>
      <c r="K2399" s="20" t="s">
        <v>10049</v>
      </c>
      <c r="L2399" s="20">
        <v>5</v>
      </c>
      <c r="M2399" s="22" t="s">
        <v>10079</v>
      </c>
      <c r="N2399" s="22" t="s">
        <v>5849</v>
      </c>
      <c r="O2399" s="85" t="s">
        <v>10079</v>
      </c>
    </row>
    <row r="2400" spans="1:15">
      <c r="A2400" s="19" t="s">
        <v>10081</v>
      </c>
      <c r="B2400" s="32"/>
      <c r="C2400" s="18"/>
      <c r="D2400" s="19" t="s">
        <v>10082</v>
      </c>
      <c r="E2400" s="19" t="s">
        <v>10045</v>
      </c>
      <c r="F2400" s="18" t="s">
        <v>10083</v>
      </c>
      <c r="G2400" s="20">
        <f>17.712*L2400</f>
        <v>230.256</v>
      </c>
      <c r="H2400" s="21">
        <v>41542</v>
      </c>
      <c r="I2400" s="20" t="s">
        <v>10086</v>
      </c>
      <c r="J2400" s="20" t="s">
        <v>10085</v>
      </c>
      <c r="K2400" s="20" t="s">
        <v>10049</v>
      </c>
      <c r="L2400" s="20">
        <v>13</v>
      </c>
      <c r="M2400" s="22" t="s">
        <v>9468</v>
      </c>
      <c r="N2400" s="22" t="s">
        <v>4757</v>
      </c>
      <c r="O2400" s="85" t="s">
        <v>10492</v>
      </c>
    </row>
    <row r="2401" spans="1:15" s="28" customFormat="1">
      <c r="A2401" s="19" t="s">
        <v>10081</v>
      </c>
      <c r="B2401" s="32"/>
      <c r="C2401" s="18"/>
      <c r="D2401" s="19" t="s">
        <v>10082</v>
      </c>
      <c r="E2401" s="19" t="s">
        <v>10045</v>
      </c>
      <c r="F2401" s="18" t="s">
        <v>10087</v>
      </c>
      <c r="G2401" s="20">
        <f>17.712*L2401</f>
        <v>141.696</v>
      </c>
      <c r="H2401" s="21">
        <v>41542</v>
      </c>
      <c r="I2401" s="20" t="s">
        <v>11590</v>
      </c>
      <c r="J2401" s="20" t="s">
        <v>11591</v>
      </c>
      <c r="K2401" s="20" t="s">
        <v>10049</v>
      </c>
      <c r="L2401" s="20">
        <v>8</v>
      </c>
      <c r="M2401" s="22" t="s">
        <v>10089</v>
      </c>
      <c r="N2401" s="22" t="s">
        <v>1986</v>
      </c>
      <c r="O2401" s="85" t="s">
        <v>10494</v>
      </c>
    </row>
    <row r="2402" spans="1:15" s="28" customFormat="1">
      <c r="A2402" s="19" t="s">
        <v>10091</v>
      </c>
      <c r="B2402" s="32"/>
      <c r="C2402" s="18"/>
      <c r="D2402" s="19" t="s">
        <v>10092</v>
      </c>
      <c r="E2402" s="19" t="s">
        <v>10063</v>
      </c>
      <c r="F2402" s="18" t="s">
        <v>10096</v>
      </c>
      <c r="G2402" s="26">
        <f>17.712*L2402</f>
        <v>212.54399999999998</v>
      </c>
      <c r="H2402" s="21">
        <v>41542</v>
      </c>
      <c r="I2402" s="20" t="s">
        <v>5021</v>
      </c>
      <c r="J2402" s="20" t="s">
        <v>10098</v>
      </c>
      <c r="K2402" s="20" t="s">
        <v>10049</v>
      </c>
      <c r="L2402" s="20">
        <v>12</v>
      </c>
      <c r="M2402" s="22" t="s">
        <v>10099</v>
      </c>
      <c r="N2402" s="22" t="s">
        <v>4761</v>
      </c>
      <c r="O2402" s="85" t="s">
        <v>10099</v>
      </c>
    </row>
    <row r="2403" spans="1:15" s="28" customFormat="1">
      <c r="A2403" s="19" t="s">
        <v>10102</v>
      </c>
      <c r="B2403" s="32"/>
      <c r="C2403" s="18"/>
      <c r="D2403" s="19" t="s">
        <v>10103</v>
      </c>
      <c r="E2403" s="19" t="s">
        <v>10045</v>
      </c>
      <c r="F2403" s="18" t="s">
        <v>10104</v>
      </c>
      <c r="G2403" s="20">
        <f>17.712*L2403</f>
        <v>106.27199999999999</v>
      </c>
      <c r="H2403" s="21">
        <v>41542</v>
      </c>
      <c r="I2403" s="20" t="s">
        <v>373</v>
      </c>
      <c r="J2403" s="20" t="s">
        <v>12475</v>
      </c>
      <c r="K2403" s="20" t="s">
        <v>10049</v>
      </c>
      <c r="L2403" s="20">
        <v>6</v>
      </c>
      <c r="M2403" s="22" t="s">
        <v>9517</v>
      </c>
      <c r="N2403" s="22" t="s">
        <v>1992</v>
      </c>
      <c r="O2403" s="85" t="s">
        <v>10496</v>
      </c>
    </row>
    <row r="2404" spans="1:15">
      <c r="A2404" s="19" t="s">
        <v>10106</v>
      </c>
      <c r="B2404" s="32"/>
      <c r="C2404" s="18"/>
      <c r="D2404" s="19" t="s">
        <v>10103</v>
      </c>
      <c r="E2404" s="19" t="s">
        <v>10045</v>
      </c>
      <c r="F2404" s="18" t="s">
        <v>10109</v>
      </c>
      <c r="G2404" s="20">
        <f>17.712*L2404</f>
        <v>177.12</v>
      </c>
      <c r="H2404" s="21">
        <v>41542</v>
      </c>
      <c r="I2404" s="20" t="s">
        <v>10080</v>
      </c>
      <c r="J2404" s="20" t="s">
        <v>10110</v>
      </c>
      <c r="K2404" s="20" t="s">
        <v>10049</v>
      </c>
      <c r="L2404" s="20">
        <v>10</v>
      </c>
      <c r="M2404" s="22" t="s">
        <v>10111</v>
      </c>
      <c r="N2404" s="22" t="s">
        <v>4695</v>
      </c>
      <c r="O2404" s="85" t="s">
        <v>10111</v>
      </c>
    </row>
    <row r="2405" spans="1:15">
      <c r="A2405" s="19" t="s">
        <v>10137</v>
      </c>
      <c r="B2405" s="32"/>
      <c r="C2405" s="18"/>
      <c r="D2405" s="19" t="s">
        <v>10138</v>
      </c>
      <c r="E2405" s="19" t="s">
        <v>10131</v>
      </c>
      <c r="F2405" s="18" t="s">
        <v>10139</v>
      </c>
      <c r="G2405" s="20">
        <f>6.405*L2405</f>
        <v>25.62</v>
      </c>
      <c r="H2405" s="21">
        <v>41542</v>
      </c>
      <c r="I2405" s="20" t="s">
        <v>10169</v>
      </c>
      <c r="J2405" s="20" t="s">
        <v>10140</v>
      </c>
      <c r="K2405" s="20" t="s">
        <v>10135</v>
      </c>
      <c r="L2405" s="20">
        <v>4</v>
      </c>
      <c r="M2405" s="22" t="s">
        <v>10144</v>
      </c>
      <c r="N2405" s="22" t="s">
        <v>3182</v>
      </c>
      <c r="O2405" s="85" t="s">
        <v>10144</v>
      </c>
    </row>
    <row r="2406" spans="1:15" s="28" customFormat="1">
      <c r="A2406" s="19" t="s">
        <v>10147</v>
      </c>
      <c r="B2406" s="32"/>
      <c r="C2406" s="18"/>
      <c r="D2406" s="19" t="s">
        <v>10138</v>
      </c>
      <c r="E2406" s="19" t="s">
        <v>10131</v>
      </c>
      <c r="F2406" s="18" t="s">
        <v>10148</v>
      </c>
      <c r="G2406" s="20">
        <f>6.405*L2406</f>
        <v>160.125</v>
      </c>
      <c r="H2406" s="21">
        <v>41542</v>
      </c>
      <c r="I2406" s="20" t="s">
        <v>10169</v>
      </c>
      <c r="J2406" s="20" t="s">
        <v>10149</v>
      </c>
      <c r="K2406" s="20" t="s">
        <v>10135</v>
      </c>
      <c r="L2406" s="20">
        <v>25</v>
      </c>
      <c r="M2406" s="22" t="s">
        <v>10150</v>
      </c>
      <c r="N2406" s="22" t="s">
        <v>3386</v>
      </c>
      <c r="O2406" s="85" t="s">
        <v>10150</v>
      </c>
    </row>
    <row r="2407" spans="1:15" s="28" customFormat="1">
      <c r="A2407" s="19" t="s">
        <v>10253</v>
      </c>
      <c r="B2407" s="32"/>
      <c r="C2407" s="18"/>
      <c r="D2407" s="19" t="s">
        <v>10254</v>
      </c>
      <c r="E2407" s="19" t="s">
        <v>10251</v>
      </c>
      <c r="F2407" s="18" t="s">
        <v>10252</v>
      </c>
      <c r="G2407" s="26">
        <f>17.712*L2407</f>
        <v>212.54399999999998</v>
      </c>
      <c r="H2407" s="21">
        <v>41547</v>
      </c>
      <c r="I2407" s="20" t="s">
        <v>5021</v>
      </c>
      <c r="J2407" s="20" t="s">
        <v>10256</v>
      </c>
      <c r="K2407" s="20" t="s">
        <v>10257</v>
      </c>
      <c r="L2407" s="20">
        <v>12</v>
      </c>
      <c r="M2407" s="22" t="s">
        <v>10259</v>
      </c>
      <c r="N2407" s="22" t="s">
        <v>4761</v>
      </c>
      <c r="O2407" s="85" t="s">
        <v>10259</v>
      </c>
    </row>
    <row r="2408" spans="1:15" s="28" customFormat="1">
      <c r="A2408" s="19" t="s">
        <v>10298</v>
      </c>
      <c r="B2408" s="32"/>
      <c r="C2408" s="18"/>
      <c r="D2408" s="19" t="s">
        <v>10299</v>
      </c>
      <c r="E2408" s="19" t="s">
        <v>10251</v>
      </c>
      <c r="F2408" s="18" t="s">
        <v>10300</v>
      </c>
      <c r="G2408" s="20">
        <f>17.52*L2408</f>
        <v>52.56</v>
      </c>
      <c r="H2408" s="21">
        <v>41547</v>
      </c>
      <c r="I2408" s="20" t="s">
        <v>70</v>
      </c>
      <c r="J2408" s="20" t="s">
        <v>13187</v>
      </c>
      <c r="K2408" s="20" t="s">
        <v>10257</v>
      </c>
      <c r="L2408" s="20">
        <v>3</v>
      </c>
      <c r="M2408" s="22" t="s">
        <v>7709</v>
      </c>
      <c r="N2408" s="22" t="s">
        <v>10302</v>
      </c>
      <c r="O2408" s="85" t="s">
        <v>10509</v>
      </c>
    </row>
    <row r="2409" spans="1:15">
      <c r="A2409" s="19" t="s">
        <v>10330</v>
      </c>
      <c r="B2409" s="32"/>
      <c r="C2409" s="18"/>
      <c r="D2409" s="19" t="s">
        <v>10326</v>
      </c>
      <c r="E2409" s="19" t="s">
        <v>10305</v>
      </c>
      <c r="F2409" s="18" t="s">
        <v>10329</v>
      </c>
      <c r="G2409" s="20">
        <f>17.498*L2409</f>
        <v>209.976</v>
      </c>
      <c r="H2409" s="21">
        <v>41547</v>
      </c>
      <c r="I2409" s="20" t="s">
        <v>10735</v>
      </c>
      <c r="J2409" s="20" t="s">
        <v>10736</v>
      </c>
      <c r="K2409" s="20" t="s">
        <v>10257</v>
      </c>
      <c r="L2409" s="20">
        <v>12</v>
      </c>
      <c r="M2409" s="22" t="s">
        <v>10203</v>
      </c>
      <c r="N2409" s="22" t="s">
        <v>10328</v>
      </c>
      <c r="O2409" s="85" t="s">
        <v>10513</v>
      </c>
    </row>
    <row r="2410" spans="1:15" s="28" customFormat="1">
      <c r="A2410" s="19" t="s">
        <v>10331</v>
      </c>
      <c r="B2410" s="32"/>
      <c r="C2410" s="18"/>
      <c r="D2410" s="19" t="s">
        <v>10332</v>
      </c>
      <c r="E2410" s="19" t="s">
        <v>10251</v>
      </c>
      <c r="F2410" s="18" t="s">
        <v>10336</v>
      </c>
      <c r="G2410" s="20">
        <f>14.405*L2410</f>
        <v>100.83499999999999</v>
      </c>
      <c r="H2410" s="21">
        <v>41547</v>
      </c>
      <c r="I2410" s="20" t="s">
        <v>10315</v>
      </c>
      <c r="J2410" s="20" t="s">
        <v>10430</v>
      </c>
      <c r="K2410" s="20" t="s">
        <v>10257</v>
      </c>
      <c r="L2410" s="20">
        <v>7</v>
      </c>
      <c r="M2410" s="22" t="s">
        <v>10334</v>
      </c>
      <c r="N2410" s="22" t="s">
        <v>10335</v>
      </c>
      <c r="O2410" s="85" t="s">
        <v>10334</v>
      </c>
    </row>
    <row r="2411" spans="1:15" s="28" customFormat="1">
      <c r="A2411" s="19" t="s">
        <v>10337</v>
      </c>
      <c r="B2411" s="32"/>
      <c r="C2411" s="18"/>
      <c r="D2411" s="19" t="s">
        <v>10326</v>
      </c>
      <c r="E2411" s="19" t="s">
        <v>10251</v>
      </c>
      <c r="F2411" s="18" t="s">
        <v>10338</v>
      </c>
      <c r="G2411" s="20">
        <f>17.498*L2411</f>
        <v>157.482</v>
      </c>
      <c r="H2411" s="21">
        <v>41547</v>
      </c>
      <c r="I2411" s="20" t="s">
        <v>7749</v>
      </c>
      <c r="J2411" s="20" t="s">
        <v>11063</v>
      </c>
      <c r="K2411" s="20" t="s">
        <v>10257</v>
      </c>
      <c r="L2411" s="20">
        <v>9</v>
      </c>
      <c r="M2411" s="22" t="s">
        <v>10339</v>
      </c>
      <c r="N2411" s="22" t="s">
        <v>2028</v>
      </c>
      <c r="O2411" s="85" t="s">
        <v>10514</v>
      </c>
    </row>
    <row r="2412" spans="1:15">
      <c r="A2412" s="19" t="s">
        <v>10340</v>
      </c>
      <c r="B2412" s="32"/>
      <c r="C2412" s="18"/>
      <c r="D2412" s="19" t="s">
        <v>10341</v>
      </c>
      <c r="E2412" s="19" t="s">
        <v>10251</v>
      </c>
      <c r="F2412" s="18" t="s">
        <v>10342</v>
      </c>
      <c r="G2412" s="20">
        <f>17.498*L2412</f>
        <v>157.482</v>
      </c>
      <c r="H2412" s="21">
        <v>41547</v>
      </c>
      <c r="I2412" s="20" t="s">
        <v>2747</v>
      </c>
      <c r="J2412" s="20" t="s">
        <v>10344</v>
      </c>
      <c r="K2412" s="20" t="s">
        <v>10257</v>
      </c>
      <c r="L2412" s="20">
        <v>9</v>
      </c>
      <c r="M2412" s="22" t="s">
        <v>10347</v>
      </c>
      <c r="N2412" s="22" t="s">
        <v>2028</v>
      </c>
      <c r="O2412" s="85" t="s">
        <v>10347</v>
      </c>
    </row>
    <row r="2413" spans="1:15" s="28" customFormat="1">
      <c r="A2413" s="19" t="s">
        <v>10340</v>
      </c>
      <c r="B2413" s="32"/>
      <c r="C2413" s="18"/>
      <c r="D2413" s="19" t="s">
        <v>10341</v>
      </c>
      <c r="E2413" s="19" t="s">
        <v>10251</v>
      </c>
      <c r="F2413" s="18" t="s">
        <v>10345</v>
      </c>
      <c r="G2413" s="20">
        <f>17.498*L2413</f>
        <v>157.482</v>
      </c>
      <c r="H2413" s="21">
        <v>41547</v>
      </c>
      <c r="I2413" s="20" t="s">
        <v>10348</v>
      </c>
      <c r="J2413" s="20" t="s">
        <v>10346</v>
      </c>
      <c r="K2413" s="20" t="s">
        <v>10257</v>
      </c>
      <c r="L2413" s="20">
        <v>9</v>
      </c>
      <c r="M2413" s="22" t="s">
        <v>10347</v>
      </c>
      <c r="N2413" s="22" t="s">
        <v>2031</v>
      </c>
      <c r="O2413" s="85" t="s">
        <v>10515</v>
      </c>
    </row>
    <row r="2414" spans="1:15">
      <c r="A2414" s="19" t="s">
        <v>1472</v>
      </c>
      <c r="B2414" s="32"/>
      <c r="C2414" s="18"/>
      <c r="D2414" s="19" t="s">
        <v>10358</v>
      </c>
      <c r="E2414" s="19" t="s">
        <v>10251</v>
      </c>
      <c r="F2414" s="18" t="s">
        <v>10359</v>
      </c>
      <c r="G2414" s="20">
        <f>12.838*L2414</f>
        <v>102.70399999999999</v>
      </c>
      <c r="H2414" s="21">
        <v>41547</v>
      </c>
      <c r="I2414" s="20" t="s">
        <v>10363</v>
      </c>
      <c r="J2414" s="20" t="s">
        <v>10361</v>
      </c>
      <c r="K2414" s="20" t="s">
        <v>10257</v>
      </c>
      <c r="L2414" s="20">
        <v>8</v>
      </c>
      <c r="M2414" s="22" t="s">
        <v>8450</v>
      </c>
      <c r="N2414" s="22" t="s">
        <v>10362</v>
      </c>
      <c r="O2414" s="85" t="s">
        <v>10516</v>
      </c>
    </row>
    <row r="2415" spans="1:15" s="28" customFormat="1">
      <c r="A2415" s="62" t="s">
        <v>10419</v>
      </c>
      <c r="B2415" s="18" t="s">
        <v>1263</v>
      </c>
      <c r="C2415" s="18"/>
      <c r="D2415" s="19" t="s">
        <v>10417</v>
      </c>
      <c r="E2415" s="19" t="s">
        <v>10251</v>
      </c>
      <c r="F2415" s="18" t="s">
        <v>10418</v>
      </c>
      <c r="G2415" s="20">
        <f>14.405*L2415</f>
        <v>14.404999999999999</v>
      </c>
      <c r="H2415" s="21">
        <v>41547</v>
      </c>
      <c r="I2415" s="20" t="s">
        <v>10428</v>
      </c>
      <c r="J2415" s="20" t="s">
        <v>10420</v>
      </c>
      <c r="K2415" s="20" t="s">
        <v>10257</v>
      </c>
      <c r="L2415" s="20">
        <v>1</v>
      </c>
      <c r="M2415" s="22" t="s">
        <v>10421</v>
      </c>
      <c r="N2415" s="22" t="s">
        <v>10422</v>
      </c>
      <c r="O2415" s="85" t="s">
        <v>10650</v>
      </c>
    </row>
    <row r="2416" spans="1:15">
      <c r="A2416" s="62" t="s">
        <v>10426</v>
      </c>
      <c r="B2416" s="18" t="s">
        <v>1263</v>
      </c>
      <c r="C2416" s="18"/>
      <c r="D2416" s="19" t="s">
        <v>10423</v>
      </c>
      <c r="E2416" s="19" t="s">
        <v>10305</v>
      </c>
      <c r="F2416" s="18" t="s">
        <v>10424</v>
      </c>
      <c r="G2416" s="20">
        <f>14.405*L2416</f>
        <v>43.214999999999996</v>
      </c>
      <c r="H2416" s="21">
        <v>41547</v>
      </c>
      <c r="I2416" s="20" t="s">
        <v>10428</v>
      </c>
      <c r="J2416" s="20" t="s">
        <v>10425</v>
      </c>
      <c r="K2416" s="20" t="s">
        <v>10377</v>
      </c>
      <c r="L2416" s="20">
        <v>3</v>
      </c>
      <c r="M2416" s="22" t="s">
        <v>10427</v>
      </c>
      <c r="N2416" s="22" t="s">
        <v>2852</v>
      </c>
      <c r="O2416" s="85" t="s">
        <v>10427</v>
      </c>
    </row>
    <row r="2417" spans="1:15" s="28" customFormat="1">
      <c r="A2417" s="62" t="s">
        <v>10429</v>
      </c>
      <c r="B2417" s="18" t="s">
        <v>10483</v>
      </c>
      <c r="C2417" s="18"/>
      <c r="D2417" s="19" t="s">
        <v>10432</v>
      </c>
      <c r="E2417" s="19" t="s">
        <v>10305</v>
      </c>
      <c r="F2417" s="18" t="s">
        <v>10435</v>
      </c>
      <c r="G2417" s="20">
        <f>14.405*L2417</f>
        <v>43.214999999999996</v>
      </c>
      <c r="H2417" s="21">
        <v>41547</v>
      </c>
      <c r="I2417" s="20" t="s">
        <v>10315</v>
      </c>
      <c r="J2417" s="20" t="s">
        <v>10434</v>
      </c>
      <c r="K2417" s="20" t="s">
        <v>10257</v>
      </c>
      <c r="L2417" s="20">
        <v>3</v>
      </c>
      <c r="M2417" s="22" t="s">
        <v>10334</v>
      </c>
      <c r="N2417" s="22" t="s">
        <v>10436</v>
      </c>
      <c r="O2417" s="85" t="s">
        <v>10651</v>
      </c>
    </row>
    <row r="2418" spans="1:15">
      <c r="A2418" s="62" t="s">
        <v>12463</v>
      </c>
      <c r="B2418" s="18"/>
      <c r="C2418" s="18"/>
      <c r="D2418" s="19" t="s">
        <v>10432</v>
      </c>
      <c r="E2418" s="19" t="s">
        <v>10251</v>
      </c>
      <c r="F2418" s="18" t="s">
        <v>10433</v>
      </c>
      <c r="G2418" s="20">
        <f>14.405*L2418</f>
        <v>57.62</v>
      </c>
      <c r="H2418" s="21">
        <v>41547</v>
      </c>
      <c r="I2418" s="20" t="s">
        <v>373</v>
      </c>
      <c r="J2418" s="20" t="s">
        <v>12467</v>
      </c>
      <c r="K2418" s="20" t="s">
        <v>10257</v>
      </c>
      <c r="L2418" s="20">
        <v>4</v>
      </c>
      <c r="M2418" s="22" t="s">
        <v>10334</v>
      </c>
      <c r="N2418" s="22" t="s">
        <v>10437</v>
      </c>
      <c r="O2418" s="85" t="s">
        <v>10652</v>
      </c>
    </row>
    <row r="2419" spans="1:15" s="28" customFormat="1">
      <c r="A2419" s="62" t="s">
        <v>10439</v>
      </c>
      <c r="B2419" s="18" t="s">
        <v>1263</v>
      </c>
      <c r="C2419" s="18"/>
      <c r="D2419" s="19" t="s">
        <v>10438</v>
      </c>
      <c r="E2419" s="19" t="s">
        <v>10251</v>
      </c>
      <c r="F2419" s="18" t="s">
        <v>10445</v>
      </c>
      <c r="G2419" s="20">
        <f>17.498*L2419</f>
        <v>34.996000000000002</v>
      </c>
      <c r="H2419" s="21">
        <v>41547</v>
      </c>
      <c r="I2419" s="20" t="s">
        <v>11989</v>
      </c>
      <c r="J2419" s="20" t="s">
        <v>12066</v>
      </c>
      <c r="K2419" s="20" t="s">
        <v>10257</v>
      </c>
      <c r="L2419" s="20">
        <v>2</v>
      </c>
      <c r="M2419" s="22" t="s">
        <v>10444</v>
      </c>
      <c r="N2419" s="22" t="s">
        <v>3193</v>
      </c>
      <c r="O2419" s="83" t="s">
        <v>10810</v>
      </c>
    </row>
    <row r="2420" spans="1:15">
      <c r="A2420" s="62" t="s">
        <v>10440</v>
      </c>
      <c r="B2420" s="18" t="s">
        <v>1263</v>
      </c>
      <c r="C2420" s="18"/>
      <c r="D2420" s="19" t="s">
        <v>10438</v>
      </c>
      <c r="E2420" s="19" t="s">
        <v>10251</v>
      </c>
      <c r="F2420" s="18" t="s">
        <v>10441</v>
      </c>
      <c r="G2420" s="20">
        <f>17.498*L2420</f>
        <v>34.996000000000002</v>
      </c>
      <c r="H2420" s="21">
        <v>41547</v>
      </c>
      <c r="I2420" s="20" t="s">
        <v>10442</v>
      </c>
      <c r="J2420" s="20" t="s">
        <v>10443</v>
      </c>
      <c r="K2420" s="20" t="s">
        <v>10377</v>
      </c>
      <c r="L2420" s="20">
        <v>2</v>
      </c>
      <c r="M2420" s="22" t="s">
        <v>10444</v>
      </c>
      <c r="N2420" s="22" t="s">
        <v>4458</v>
      </c>
      <c r="O2420" s="83" t="s">
        <v>10444</v>
      </c>
    </row>
    <row r="2421" spans="1:15">
      <c r="A2421" s="62" t="s">
        <v>10454</v>
      </c>
      <c r="B2421" s="18" t="s">
        <v>1263</v>
      </c>
      <c r="C2421" s="18"/>
      <c r="D2421" s="19" t="s">
        <v>10452</v>
      </c>
      <c r="E2421" s="19" t="s">
        <v>10305</v>
      </c>
      <c r="F2421" s="18" t="s">
        <v>10457</v>
      </c>
      <c r="G2421" s="20">
        <v>17.52</v>
      </c>
      <c r="H2421" s="21">
        <v>41547</v>
      </c>
      <c r="I2421" s="20" t="s">
        <v>10268</v>
      </c>
      <c r="J2421" s="20" t="s">
        <v>10455</v>
      </c>
      <c r="K2421" s="20" t="s">
        <v>10264</v>
      </c>
      <c r="L2421" s="20" t="s">
        <v>10456</v>
      </c>
      <c r="M2421" s="22" t="s">
        <v>10458</v>
      </c>
      <c r="N2421" s="22" t="s">
        <v>10459</v>
      </c>
      <c r="O2421" s="85" t="s">
        <v>10653</v>
      </c>
    </row>
    <row r="2422" spans="1:15" s="28" customFormat="1">
      <c r="A2422" s="62" t="s">
        <v>10471</v>
      </c>
      <c r="B2422" s="18" t="s">
        <v>10622</v>
      </c>
      <c r="C2422" s="18"/>
      <c r="D2422" s="19" t="s">
        <v>10465</v>
      </c>
      <c r="E2422" s="19" t="s">
        <v>10305</v>
      </c>
      <c r="F2422" s="18" t="s">
        <v>10469</v>
      </c>
      <c r="G2422" s="20">
        <v>11.901999999999999</v>
      </c>
      <c r="H2422" s="21">
        <v>41547</v>
      </c>
      <c r="I2422" s="20" t="s">
        <v>11257</v>
      </c>
      <c r="J2422" s="20" t="s">
        <v>11258</v>
      </c>
      <c r="K2422" s="20" t="s">
        <v>10264</v>
      </c>
      <c r="L2422" s="20" t="s">
        <v>10472</v>
      </c>
      <c r="M2422" s="22" t="s">
        <v>10477</v>
      </c>
      <c r="N2422" s="22" t="s">
        <v>10478</v>
      </c>
      <c r="O2422" s="85" t="s">
        <v>10657</v>
      </c>
    </row>
    <row r="2423" spans="1:15" s="28" customFormat="1">
      <c r="A2423" s="45" t="s">
        <v>10583</v>
      </c>
      <c r="B2423" s="74"/>
      <c r="C2423" s="44"/>
      <c r="D2423" s="45" t="s">
        <v>10584</v>
      </c>
      <c r="E2423" s="45" t="s">
        <v>4406</v>
      </c>
      <c r="F2423" s="44" t="s">
        <v>10585</v>
      </c>
      <c r="G2423" s="46">
        <f>18.708*L2423</f>
        <v>224.49599999999998</v>
      </c>
      <c r="H2423" s="47">
        <v>41557</v>
      </c>
      <c r="I2423" s="46" t="s">
        <v>10586</v>
      </c>
      <c r="J2423" s="46" t="s">
        <v>10588</v>
      </c>
      <c r="K2423" s="46" t="s">
        <v>1</v>
      </c>
      <c r="L2423" s="46">
        <v>12</v>
      </c>
      <c r="M2423" s="48" t="s">
        <v>10592</v>
      </c>
      <c r="N2423" s="48" t="s">
        <v>4761</v>
      </c>
      <c r="O2423" s="83" t="s">
        <v>10961</v>
      </c>
    </row>
    <row r="2424" spans="1:15" s="28" customFormat="1">
      <c r="A2424" s="45" t="s">
        <v>10583</v>
      </c>
      <c r="B2424" s="74"/>
      <c r="C2424" s="44"/>
      <c r="D2424" s="45" t="s">
        <v>10584</v>
      </c>
      <c r="E2424" s="45" t="s">
        <v>4406</v>
      </c>
      <c r="F2424" s="44" t="s">
        <v>11492</v>
      </c>
      <c r="G2424" s="46">
        <f>18.708*L2424</f>
        <v>130.95599999999999</v>
      </c>
      <c r="H2424" s="47">
        <v>41557</v>
      </c>
      <c r="I2424" s="46" t="s">
        <v>993</v>
      </c>
      <c r="J2424" s="46" t="s">
        <v>12683</v>
      </c>
      <c r="K2424" s="46" t="s">
        <v>1</v>
      </c>
      <c r="L2424" s="46">
        <v>7</v>
      </c>
      <c r="M2424" s="48" t="s">
        <v>10593</v>
      </c>
      <c r="N2424" s="48" t="s">
        <v>10594</v>
      </c>
      <c r="O2424" s="83" t="s">
        <v>10963</v>
      </c>
    </row>
    <row r="2425" spans="1:15" s="28" customFormat="1">
      <c r="A2425" s="19" t="s">
        <v>10595</v>
      </c>
      <c r="B2425" s="32"/>
      <c r="C2425" s="18"/>
      <c r="D2425" s="19" t="s">
        <v>10596</v>
      </c>
      <c r="E2425" s="19" t="s">
        <v>10597</v>
      </c>
      <c r="F2425" s="18" t="s">
        <v>10601</v>
      </c>
      <c r="G2425" s="20">
        <f>29.101*L2425</f>
        <v>174.60599999999999</v>
      </c>
      <c r="H2425" s="21">
        <v>41558</v>
      </c>
      <c r="I2425" s="20" t="s">
        <v>759</v>
      </c>
      <c r="J2425" s="20" t="s">
        <v>10998</v>
      </c>
      <c r="K2425" s="20" t="s">
        <v>10599</v>
      </c>
      <c r="L2425" s="20">
        <v>6</v>
      </c>
      <c r="M2425" s="22" t="s">
        <v>10600</v>
      </c>
      <c r="N2425" s="22" t="s">
        <v>4745</v>
      </c>
      <c r="O2425" s="83" t="s">
        <v>10600</v>
      </c>
    </row>
    <row r="2426" spans="1:15">
      <c r="A2426" s="62" t="s">
        <v>10614</v>
      </c>
      <c r="B2426" s="18" t="s">
        <v>10626</v>
      </c>
      <c r="C2426" s="18"/>
      <c r="D2426" s="19" t="s">
        <v>10615</v>
      </c>
      <c r="E2426" s="19" t="s">
        <v>10616</v>
      </c>
      <c r="F2426" s="18" t="s">
        <v>10617</v>
      </c>
      <c r="G2426" s="20">
        <v>16.451000000000001</v>
      </c>
      <c r="H2426" s="21">
        <v>41558</v>
      </c>
      <c r="I2426" s="20" t="s">
        <v>4120</v>
      </c>
      <c r="J2426" s="20" t="s">
        <v>10632</v>
      </c>
      <c r="K2426" s="20" t="s">
        <v>10618</v>
      </c>
      <c r="L2426" s="20" t="s">
        <v>10619</v>
      </c>
      <c r="M2426" s="22" t="s">
        <v>10620</v>
      </c>
      <c r="N2426" s="22" t="s">
        <v>10621</v>
      </c>
      <c r="O2426" s="83" t="s">
        <v>10813</v>
      </c>
    </row>
    <row r="2427" spans="1:15" s="28" customFormat="1">
      <c r="A2427" s="19" t="s">
        <v>10724</v>
      </c>
      <c r="B2427" s="32"/>
      <c r="C2427" s="18"/>
      <c r="D2427" s="19" t="s">
        <v>10725</v>
      </c>
      <c r="E2427" s="19" t="s">
        <v>10717</v>
      </c>
      <c r="F2427" s="18" t="s">
        <v>10726</v>
      </c>
      <c r="G2427" s="20">
        <f>17.52*L2427</f>
        <v>175.2</v>
      </c>
      <c r="H2427" s="21">
        <v>41563</v>
      </c>
      <c r="I2427" s="20" t="s">
        <v>10731</v>
      </c>
      <c r="J2427" s="20" t="s">
        <v>10729</v>
      </c>
      <c r="K2427" s="20" t="s">
        <v>10721</v>
      </c>
      <c r="L2427" s="20">
        <v>10</v>
      </c>
      <c r="M2427" s="22" t="s">
        <v>10730</v>
      </c>
      <c r="N2427" s="22" t="s">
        <v>2474</v>
      </c>
      <c r="O2427" s="85" t="s">
        <v>10730</v>
      </c>
    </row>
    <row r="2428" spans="1:15" s="28" customFormat="1">
      <c r="A2428" s="62" t="s">
        <v>10756</v>
      </c>
      <c r="B2428" s="18" t="s">
        <v>10705</v>
      </c>
      <c r="C2428" s="18"/>
      <c r="D2428" s="19" t="s">
        <v>10745</v>
      </c>
      <c r="E2428" s="19" t="s">
        <v>10717</v>
      </c>
      <c r="F2428" s="18" t="s">
        <v>10746</v>
      </c>
      <c r="G2428" s="20">
        <f>29.101*L2428</f>
        <v>58.201999999999998</v>
      </c>
      <c r="H2428" s="21">
        <v>41563</v>
      </c>
      <c r="I2428" s="20" t="s">
        <v>7033</v>
      </c>
      <c r="J2428" s="20" t="s">
        <v>13137</v>
      </c>
      <c r="K2428" s="20" t="s">
        <v>10721</v>
      </c>
      <c r="L2428" s="20">
        <v>2</v>
      </c>
      <c r="M2428" s="22" t="s">
        <v>10749</v>
      </c>
      <c r="N2428" s="22" t="s">
        <v>8617</v>
      </c>
      <c r="O2428" s="83" t="s">
        <v>10749</v>
      </c>
    </row>
    <row r="2429" spans="1:15" s="28" customFormat="1">
      <c r="A2429" s="19" t="s">
        <v>9457</v>
      </c>
      <c r="B2429" s="32"/>
      <c r="C2429" s="18"/>
      <c r="D2429" s="19" t="s">
        <v>10750</v>
      </c>
      <c r="E2429" s="19" t="s">
        <v>10717</v>
      </c>
      <c r="F2429" s="18" t="s">
        <v>10751</v>
      </c>
      <c r="G2429" s="26">
        <f>17.712*L2429</f>
        <v>212.54399999999998</v>
      </c>
      <c r="H2429" s="21">
        <v>41563</v>
      </c>
      <c r="I2429" s="20" t="s">
        <v>5021</v>
      </c>
      <c r="J2429" s="20" t="s">
        <v>10753</v>
      </c>
      <c r="K2429" s="20" t="s">
        <v>10721</v>
      </c>
      <c r="L2429" s="20">
        <v>12</v>
      </c>
      <c r="M2429" s="22" t="s">
        <v>10755</v>
      </c>
      <c r="N2429" s="22" t="s">
        <v>4761</v>
      </c>
      <c r="O2429" s="85" t="s">
        <v>10755</v>
      </c>
    </row>
    <row r="2430" spans="1:15">
      <c r="A2430" s="19" t="s">
        <v>9457</v>
      </c>
      <c r="B2430" s="32"/>
      <c r="C2430" s="18"/>
      <c r="D2430" s="19" t="s">
        <v>10750</v>
      </c>
      <c r="E2430" s="19" t="s">
        <v>10717</v>
      </c>
      <c r="F2430" s="18" t="s">
        <v>10754</v>
      </c>
      <c r="G2430" s="26">
        <f>17.712*L2430</f>
        <v>230.256</v>
      </c>
      <c r="H2430" s="21">
        <v>41563</v>
      </c>
      <c r="I2430" s="20" t="s">
        <v>307</v>
      </c>
      <c r="J2430" s="20" t="s">
        <v>12316</v>
      </c>
      <c r="K2430" s="20" t="s">
        <v>10721</v>
      </c>
      <c r="L2430" s="20">
        <v>13</v>
      </c>
      <c r="M2430" s="22" t="s">
        <v>10755</v>
      </c>
      <c r="N2430" s="22" t="s">
        <v>12322</v>
      </c>
      <c r="O2430" s="85" t="s">
        <v>10815</v>
      </c>
    </row>
    <row r="2431" spans="1:15" s="28" customFormat="1">
      <c r="A2431" s="19" t="s">
        <v>10785</v>
      </c>
      <c r="B2431" s="18" t="s">
        <v>10705</v>
      </c>
      <c r="C2431" s="18"/>
      <c r="D2431" s="19" t="s">
        <v>10786</v>
      </c>
      <c r="E2431" s="19" t="s">
        <v>10787</v>
      </c>
      <c r="F2431" s="18" t="s">
        <v>10788</v>
      </c>
      <c r="G2431" s="20">
        <f>9.871*L2431</f>
        <v>59.225999999999999</v>
      </c>
      <c r="H2431" s="21">
        <v>41564</v>
      </c>
      <c r="I2431" s="20" t="s">
        <v>1089</v>
      </c>
      <c r="J2431" s="20" t="s">
        <v>11878</v>
      </c>
      <c r="K2431" s="20" t="s">
        <v>10790</v>
      </c>
      <c r="L2431" s="20">
        <v>6</v>
      </c>
      <c r="M2431" s="22" t="s">
        <v>10791</v>
      </c>
      <c r="N2431" s="22" t="s">
        <v>10792</v>
      </c>
      <c r="O2431" s="83" t="s">
        <v>11319</v>
      </c>
    </row>
    <row r="2432" spans="1:15" s="28" customFormat="1">
      <c r="A2432" s="19" t="s">
        <v>10858</v>
      </c>
      <c r="B2432" s="32"/>
      <c r="C2432" s="18"/>
      <c r="D2432" s="19" t="s">
        <v>10859</v>
      </c>
      <c r="E2432" s="19" t="s">
        <v>54</v>
      </c>
      <c r="F2432" s="18" t="s">
        <v>10860</v>
      </c>
      <c r="G2432" s="20">
        <f>18.708*L2432</f>
        <v>224.49599999999998</v>
      </c>
      <c r="H2432" s="21">
        <v>41569</v>
      </c>
      <c r="I2432" s="20" t="s">
        <v>2831</v>
      </c>
      <c r="J2432" s="20" t="s">
        <v>10862</v>
      </c>
      <c r="K2432" s="20" t="s">
        <v>10863</v>
      </c>
      <c r="L2432" s="20">
        <v>12</v>
      </c>
      <c r="M2432" s="22" t="s">
        <v>10873</v>
      </c>
      <c r="N2432" s="22" t="s">
        <v>4761</v>
      </c>
      <c r="O2432" s="85" t="s">
        <v>10873</v>
      </c>
    </row>
    <row r="2433" spans="1:15">
      <c r="A2433" s="19" t="s">
        <v>10902</v>
      </c>
      <c r="B2433" s="18" t="s">
        <v>13143</v>
      </c>
      <c r="C2433" s="18"/>
      <c r="D2433" s="19" t="s">
        <v>10903</v>
      </c>
      <c r="E2433" s="19" t="s">
        <v>10897</v>
      </c>
      <c r="F2433" s="18" t="s">
        <v>10906</v>
      </c>
      <c r="G2433" s="20">
        <f>14.924*L2433</f>
        <v>194.012</v>
      </c>
      <c r="H2433" s="21">
        <v>41570</v>
      </c>
      <c r="I2433" s="20" t="s">
        <v>13145</v>
      </c>
      <c r="J2433" s="20" t="s">
        <v>13147</v>
      </c>
      <c r="K2433" s="20" t="s">
        <v>1</v>
      </c>
      <c r="L2433" s="20">
        <v>13</v>
      </c>
      <c r="M2433" s="22" t="s">
        <v>10911</v>
      </c>
      <c r="N2433" s="22" t="s">
        <v>4757</v>
      </c>
      <c r="O2433" s="85" t="s">
        <v>11723</v>
      </c>
    </row>
    <row r="2434" spans="1:15" s="28" customFormat="1">
      <c r="A2434" s="19" t="s">
        <v>10929</v>
      </c>
      <c r="B2434" s="18" t="s">
        <v>10800</v>
      </c>
      <c r="C2434" s="18"/>
      <c r="D2434" s="19" t="s">
        <v>10930</v>
      </c>
      <c r="E2434" s="19" t="s">
        <v>10931</v>
      </c>
      <c r="F2434" s="18" t="s">
        <v>10932</v>
      </c>
      <c r="G2434" s="20">
        <f>9.871*L2434</f>
        <v>108.581</v>
      </c>
      <c r="H2434" s="21">
        <v>41572</v>
      </c>
      <c r="I2434" s="20" t="s">
        <v>1816</v>
      </c>
      <c r="J2434" s="20" t="s">
        <v>10934</v>
      </c>
      <c r="K2434" s="20" t="s">
        <v>10935</v>
      </c>
      <c r="L2434" s="20">
        <v>11</v>
      </c>
      <c r="M2434" s="22" t="s">
        <v>10937</v>
      </c>
      <c r="N2434" s="22" t="s">
        <v>4186</v>
      </c>
      <c r="O2434" s="85" t="s">
        <v>10937</v>
      </c>
    </row>
    <row r="2435" spans="1:15">
      <c r="A2435" s="19" t="s">
        <v>10964</v>
      </c>
      <c r="B2435" s="32"/>
      <c r="C2435" s="18"/>
      <c r="D2435" s="19" t="s">
        <v>10965</v>
      </c>
      <c r="E2435" s="19" t="s">
        <v>10966</v>
      </c>
      <c r="F2435" s="18" t="s">
        <v>10967</v>
      </c>
      <c r="G2435" s="20">
        <f>17.52*L2435</f>
        <v>35.04</v>
      </c>
      <c r="H2435" s="21">
        <v>41579</v>
      </c>
      <c r="I2435" s="20" t="s">
        <v>10971</v>
      </c>
      <c r="J2435" s="20" t="s">
        <v>10968</v>
      </c>
      <c r="K2435" s="20" t="s">
        <v>10969</v>
      </c>
      <c r="L2435" s="20">
        <v>2</v>
      </c>
      <c r="M2435" s="22" t="s">
        <v>10970</v>
      </c>
      <c r="N2435" s="22" t="s">
        <v>3193</v>
      </c>
      <c r="O2435" s="85" t="s">
        <v>10970</v>
      </c>
    </row>
    <row r="2436" spans="1:15" s="28" customFormat="1">
      <c r="A2436" s="19" t="s">
        <v>10977</v>
      </c>
      <c r="B2436" s="32"/>
      <c r="C2436" s="18"/>
      <c r="D2436" s="19" t="s">
        <v>10972</v>
      </c>
      <c r="E2436" s="19" t="s">
        <v>10973</v>
      </c>
      <c r="F2436" s="18" t="s">
        <v>10974</v>
      </c>
      <c r="G2436" s="20">
        <f>17.52*L2436</f>
        <v>35.04</v>
      </c>
      <c r="H2436" s="21">
        <v>41579</v>
      </c>
      <c r="I2436" s="20" t="s">
        <v>11</v>
      </c>
      <c r="J2436" s="20" t="s">
        <v>11422</v>
      </c>
      <c r="K2436" s="20" t="s">
        <v>10969</v>
      </c>
      <c r="L2436" s="20">
        <v>2</v>
      </c>
      <c r="M2436" s="22" t="s">
        <v>10976</v>
      </c>
      <c r="N2436" s="22" t="s">
        <v>7566</v>
      </c>
      <c r="O2436" s="85" t="s">
        <v>10976</v>
      </c>
    </row>
    <row r="2437" spans="1:15" s="28" customFormat="1">
      <c r="A2437" s="19" t="s">
        <v>519</v>
      </c>
      <c r="B2437" s="32" t="s">
        <v>12842</v>
      </c>
      <c r="C2437" s="18"/>
      <c r="D2437" s="19" t="s">
        <v>10978</v>
      </c>
      <c r="E2437" s="19" t="s">
        <v>10973</v>
      </c>
      <c r="F2437" s="18" t="s">
        <v>10979</v>
      </c>
      <c r="G2437" s="20">
        <f>17.52*L2437</f>
        <v>35.04</v>
      </c>
      <c r="H2437" s="21">
        <v>41579</v>
      </c>
      <c r="I2437" s="20" t="s">
        <v>1393</v>
      </c>
      <c r="J2437" s="20" t="s">
        <v>13093</v>
      </c>
      <c r="K2437" s="20" t="s">
        <v>10969</v>
      </c>
      <c r="L2437" s="20">
        <v>2</v>
      </c>
      <c r="M2437" s="22" t="s">
        <v>10981</v>
      </c>
      <c r="N2437" s="22" t="s">
        <v>10982</v>
      </c>
      <c r="O2437" s="85" t="s">
        <v>12622</v>
      </c>
    </row>
    <row r="2438" spans="1:15" s="28" customFormat="1">
      <c r="A2438" s="19" t="s">
        <v>10987</v>
      </c>
      <c r="B2438" s="32"/>
      <c r="C2438" s="18"/>
      <c r="D2438" s="19" t="s">
        <v>10978</v>
      </c>
      <c r="E2438" s="19" t="s">
        <v>10973</v>
      </c>
      <c r="F2438" s="18" t="s">
        <v>10986</v>
      </c>
      <c r="G2438" s="20">
        <f>17.52*L2438</f>
        <v>35.04</v>
      </c>
      <c r="H2438" s="21">
        <v>41579</v>
      </c>
      <c r="I2438" s="20" t="s">
        <v>10983</v>
      </c>
      <c r="J2438" s="20" t="s">
        <v>10985</v>
      </c>
      <c r="K2438" s="20" t="s">
        <v>10969</v>
      </c>
      <c r="L2438" s="20">
        <v>2</v>
      </c>
      <c r="M2438" s="22" t="s">
        <v>10722</v>
      </c>
      <c r="N2438" s="22" t="s">
        <v>3721</v>
      </c>
      <c r="O2438" s="85" t="s">
        <v>11522</v>
      </c>
    </row>
    <row r="2439" spans="1:15">
      <c r="A2439" s="19" t="s">
        <v>11184</v>
      </c>
      <c r="B2439" s="32"/>
      <c r="C2439" s="18"/>
      <c r="D2439" s="19" t="s">
        <v>10988</v>
      </c>
      <c r="E2439" s="19" t="s">
        <v>10973</v>
      </c>
      <c r="F2439" s="18" t="s">
        <v>11183</v>
      </c>
      <c r="G2439" s="20">
        <f>17.52*L2439</f>
        <v>35.04</v>
      </c>
      <c r="H2439" s="21">
        <v>41579</v>
      </c>
      <c r="I2439" s="20" t="s">
        <v>11633</v>
      </c>
      <c r="J2439" s="20" t="s">
        <v>11634</v>
      </c>
      <c r="K2439" s="20" t="s">
        <v>10969</v>
      </c>
      <c r="L2439" s="20">
        <v>2</v>
      </c>
      <c r="M2439" s="22" t="s">
        <v>9283</v>
      </c>
      <c r="N2439" s="22" t="s">
        <v>11182</v>
      </c>
      <c r="O2439" s="85" t="s">
        <v>11523</v>
      </c>
    </row>
    <row r="2440" spans="1:15" s="28" customFormat="1">
      <c r="A2440" s="19" t="s">
        <v>10996</v>
      </c>
      <c r="B2440" s="32"/>
      <c r="C2440" s="18"/>
      <c r="D2440" s="19" t="s">
        <v>10997</v>
      </c>
      <c r="E2440" s="19" t="s">
        <v>10973</v>
      </c>
      <c r="F2440" s="18" t="s">
        <v>11002</v>
      </c>
      <c r="G2440" s="20">
        <f>29.101*L2440</f>
        <v>116.404</v>
      </c>
      <c r="H2440" s="21">
        <v>41579</v>
      </c>
      <c r="I2440" s="20" t="s">
        <v>11003</v>
      </c>
      <c r="J2440" s="20" t="s">
        <v>10999</v>
      </c>
      <c r="K2440" s="20" t="s">
        <v>10969</v>
      </c>
      <c r="L2440" s="20">
        <v>4</v>
      </c>
      <c r="M2440" s="22" t="s">
        <v>11000</v>
      </c>
      <c r="N2440" s="22" t="s">
        <v>11001</v>
      </c>
      <c r="O2440" s="85" t="s">
        <v>11525</v>
      </c>
    </row>
    <row r="2441" spans="1:15">
      <c r="A2441" s="19" t="s">
        <v>11009</v>
      </c>
      <c r="B2441" s="32"/>
      <c r="C2441" s="18"/>
      <c r="D2441" s="19" t="s">
        <v>11004</v>
      </c>
      <c r="E2441" s="19" t="s">
        <v>10973</v>
      </c>
      <c r="F2441" s="18" t="s">
        <v>11008</v>
      </c>
      <c r="G2441" s="20">
        <f>18.708*L2441</f>
        <v>205.78799999999998</v>
      </c>
      <c r="H2441" s="21">
        <v>41579</v>
      </c>
      <c r="I2441" s="20" t="s">
        <v>11010</v>
      </c>
      <c r="J2441" s="20" t="s">
        <v>11006</v>
      </c>
      <c r="K2441" s="20" t="s">
        <v>10969</v>
      </c>
      <c r="L2441" s="20">
        <v>11</v>
      </c>
      <c r="M2441" s="22" t="s">
        <v>11007</v>
      </c>
      <c r="N2441" s="22" t="s">
        <v>4382</v>
      </c>
      <c r="O2441" s="85" t="s">
        <v>11007</v>
      </c>
    </row>
    <row r="2442" spans="1:15">
      <c r="A2442" s="19" t="s">
        <v>11011</v>
      </c>
      <c r="B2442" s="32"/>
      <c r="C2442" s="18"/>
      <c r="D2442" s="19" t="s">
        <v>11012</v>
      </c>
      <c r="E2442" s="19" t="s">
        <v>10966</v>
      </c>
      <c r="F2442" s="18" t="s">
        <v>11021</v>
      </c>
      <c r="G2442" s="20">
        <f>18.708*L2442</f>
        <v>130.95599999999999</v>
      </c>
      <c r="H2442" s="21">
        <v>41579</v>
      </c>
      <c r="I2442" s="20" t="s">
        <v>11020</v>
      </c>
      <c r="J2442" s="20" t="s">
        <v>11022</v>
      </c>
      <c r="K2442" s="20" t="s">
        <v>10969</v>
      </c>
      <c r="L2442" s="20">
        <v>7</v>
      </c>
      <c r="M2442" s="22" t="s">
        <v>11024</v>
      </c>
      <c r="N2442" s="22" t="s">
        <v>6051</v>
      </c>
      <c r="O2442" s="85" t="s">
        <v>11024</v>
      </c>
    </row>
    <row r="2443" spans="1:15">
      <c r="A2443" s="19" t="s">
        <v>11019</v>
      </c>
      <c r="B2443" s="32"/>
      <c r="C2443" s="18"/>
      <c r="D2443" s="19" t="s">
        <v>11012</v>
      </c>
      <c r="E2443" s="19" t="s">
        <v>10966</v>
      </c>
      <c r="F2443" s="18" t="s">
        <v>11023</v>
      </c>
      <c r="G2443" s="20">
        <f>18.708*L2443</f>
        <v>149.66399999999999</v>
      </c>
      <c r="H2443" s="21">
        <v>41579</v>
      </c>
      <c r="I2443" s="20" t="s">
        <v>4710</v>
      </c>
      <c r="J2443" s="20" t="s">
        <v>11346</v>
      </c>
      <c r="K2443" s="20" t="s">
        <v>10969</v>
      </c>
      <c r="L2443" s="20">
        <v>8</v>
      </c>
      <c r="M2443" s="22" t="s">
        <v>11024</v>
      </c>
      <c r="N2443" s="22" t="s">
        <v>1986</v>
      </c>
      <c r="O2443" s="85" t="s">
        <v>11527</v>
      </c>
    </row>
    <row r="2444" spans="1:15">
      <c r="A2444" s="19" t="s">
        <v>11025</v>
      </c>
      <c r="B2444" s="32"/>
      <c r="C2444" s="18"/>
      <c r="D2444" s="19" t="s">
        <v>11026</v>
      </c>
      <c r="E2444" s="19" t="s">
        <v>10966</v>
      </c>
      <c r="F2444" s="18" t="s">
        <v>11034</v>
      </c>
      <c r="G2444" s="20">
        <f>18.708*L2444</f>
        <v>187.07999999999998</v>
      </c>
      <c r="H2444" s="21">
        <v>41579</v>
      </c>
      <c r="I2444" s="20" t="s">
        <v>11028</v>
      </c>
      <c r="J2444" s="20" t="s">
        <v>11035</v>
      </c>
      <c r="K2444" s="20" t="s">
        <v>10969</v>
      </c>
      <c r="L2444" s="20">
        <v>10</v>
      </c>
      <c r="M2444" s="22" t="s">
        <v>11036</v>
      </c>
      <c r="N2444" s="22" t="s">
        <v>5635</v>
      </c>
      <c r="O2444" s="85" t="s">
        <v>11036</v>
      </c>
    </row>
    <row r="2445" spans="1:15">
      <c r="A2445" s="19" t="s">
        <v>11208</v>
      </c>
      <c r="B2445" s="32"/>
      <c r="C2445" s="18"/>
      <c r="D2445" s="19" t="s">
        <v>11048</v>
      </c>
      <c r="E2445" s="19" t="s">
        <v>10966</v>
      </c>
      <c r="F2445" s="18" t="s">
        <v>11055</v>
      </c>
      <c r="G2445" s="20">
        <f>17.498*10</f>
        <v>174.98000000000002</v>
      </c>
      <c r="H2445" s="21">
        <v>41579</v>
      </c>
      <c r="I2445" s="20" t="s">
        <v>866</v>
      </c>
      <c r="J2445" s="20" t="s">
        <v>11050</v>
      </c>
      <c r="K2445" s="20" t="s">
        <v>10969</v>
      </c>
      <c r="L2445" s="20" t="s">
        <v>11051</v>
      </c>
      <c r="M2445" s="22" t="s">
        <v>11056</v>
      </c>
      <c r="N2445" s="22" t="s">
        <v>11057</v>
      </c>
      <c r="O2445" s="85" t="s">
        <v>11530</v>
      </c>
    </row>
    <row r="2446" spans="1:15">
      <c r="A2446" s="43" t="s">
        <v>11185</v>
      </c>
      <c r="B2446" s="32"/>
      <c r="C2446" s="18"/>
      <c r="D2446" s="19" t="s">
        <v>11048</v>
      </c>
      <c r="E2446" s="19" t="s">
        <v>10966</v>
      </c>
      <c r="F2446" s="18" t="s">
        <v>11052</v>
      </c>
      <c r="G2446" s="20">
        <f>17.498*2</f>
        <v>34.996000000000002</v>
      </c>
      <c r="H2446" s="21">
        <v>41579</v>
      </c>
      <c r="I2446" s="20" t="s">
        <v>11058</v>
      </c>
      <c r="J2446" s="20" t="s">
        <v>11053</v>
      </c>
      <c r="K2446" s="20" t="s">
        <v>10969</v>
      </c>
      <c r="L2446" s="20" t="s">
        <v>11054</v>
      </c>
      <c r="M2446" s="22" t="s">
        <v>11059</v>
      </c>
      <c r="N2446" s="22" t="s">
        <v>11060</v>
      </c>
      <c r="O2446" s="85" t="s">
        <v>11531</v>
      </c>
    </row>
    <row r="2447" spans="1:15">
      <c r="A2447" s="19" t="s">
        <v>11061</v>
      </c>
      <c r="B2447" s="32"/>
      <c r="C2447" s="18"/>
      <c r="D2447" s="19" t="s">
        <v>11062</v>
      </c>
      <c r="E2447" s="19" t="s">
        <v>10973</v>
      </c>
      <c r="F2447" s="18" t="s">
        <v>11067</v>
      </c>
      <c r="G2447" s="20">
        <f>17.498*L2447</f>
        <v>87.490000000000009</v>
      </c>
      <c r="H2447" s="21">
        <v>41579</v>
      </c>
      <c r="I2447" s="20" t="s">
        <v>373</v>
      </c>
      <c r="J2447" s="20" t="s">
        <v>11064</v>
      </c>
      <c r="K2447" s="20" t="s">
        <v>10969</v>
      </c>
      <c r="L2447" s="20">
        <v>5</v>
      </c>
      <c r="M2447" s="22" t="s">
        <v>11065</v>
      </c>
      <c r="N2447" s="22" t="s">
        <v>11066</v>
      </c>
      <c r="O2447" s="85" t="s">
        <v>11065</v>
      </c>
    </row>
    <row r="2448" spans="1:15">
      <c r="A2448" s="19" t="s">
        <v>11073</v>
      </c>
      <c r="B2448" s="32"/>
      <c r="C2448" s="18"/>
      <c r="D2448" s="19" t="s">
        <v>11068</v>
      </c>
      <c r="E2448" s="19" t="s">
        <v>10973</v>
      </c>
      <c r="F2448" s="18" t="s">
        <v>11075</v>
      </c>
      <c r="G2448" s="20">
        <f>17.498*L2448</f>
        <v>244.97200000000001</v>
      </c>
      <c r="H2448" s="21">
        <v>41579</v>
      </c>
      <c r="I2448" s="20" t="s">
        <v>373</v>
      </c>
      <c r="J2448" s="20" t="s">
        <v>11070</v>
      </c>
      <c r="K2448" s="20" t="s">
        <v>10969</v>
      </c>
      <c r="L2448" s="20">
        <v>14</v>
      </c>
      <c r="M2448" s="22" t="s">
        <v>10514</v>
      </c>
      <c r="N2448" s="22" t="s">
        <v>11074</v>
      </c>
      <c r="O2448" s="85" t="s">
        <v>11532</v>
      </c>
    </row>
    <row r="2449" spans="1:15" s="28" customFormat="1">
      <c r="A2449" s="19" t="s">
        <v>11073</v>
      </c>
      <c r="B2449" s="32"/>
      <c r="C2449" s="18"/>
      <c r="D2449" s="19" t="s">
        <v>11068</v>
      </c>
      <c r="E2449" s="19" t="s">
        <v>10973</v>
      </c>
      <c r="F2449" s="18" t="s">
        <v>11071</v>
      </c>
      <c r="G2449" s="20">
        <f>17.498*L2449</f>
        <v>69.992000000000004</v>
      </c>
      <c r="H2449" s="21">
        <v>41579</v>
      </c>
      <c r="I2449" s="20" t="s">
        <v>11028</v>
      </c>
      <c r="J2449" s="20" t="s">
        <v>11072</v>
      </c>
      <c r="K2449" s="20" t="s">
        <v>10969</v>
      </c>
      <c r="L2449" s="20">
        <v>4</v>
      </c>
      <c r="M2449" s="22" t="s">
        <v>11076</v>
      </c>
      <c r="N2449" s="22" t="s">
        <v>6040</v>
      </c>
      <c r="O2449" s="85" t="s">
        <v>11076</v>
      </c>
    </row>
    <row r="2450" spans="1:15" s="28" customFormat="1">
      <c r="A2450" s="19" t="s">
        <v>6998</v>
      </c>
      <c r="B2450" s="32"/>
      <c r="C2450" s="18"/>
      <c r="D2450" s="19" t="s">
        <v>11186</v>
      </c>
      <c r="E2450" s="19" t="s">
        <v>11187</v>
      </c>
      <c r="F2450" s="18" t="s">
        <v>11188</v>
      </c>
      <c r="G2450" s="20">
        <f>17.52*L2450</f>
        <v>52.56</v>
      </c>
      <c r="H2450" s="21">
        <v>41582</v>
      </c>
      <c r="I2450" s="20" t="s">
        <v>70</v>
      </c>
      <c r="J2450" s="20" t="s">
        <v>11233</v>
      </c>
      <c r="K2450" s="20" t="s">
        <v>11191</v>
      </c>
      <c r="L2450" s="20">
        <v>3</v>
      </c>
      <c r="M2450" s="22" t="s">
        <v>11192</v>
      </c>
      <c r="N2450" s="22" t="s">
        <v>5938</v>
      </c>
      <c r="O2450" s="83" t="s">
        <v>11726</v>
      </c>
    </row>
    <row r="2451" spans="1:15">
      <c r="A2451" s="19" t="s">
        <v>11193</v>
      </c>
      <c r="B2451" s="32"/>
      <c r="C2451" s="18"/>
      <c r="D2451" s="19" t="s">
        <v>11194</v>
      </c>
      <c r="E2451" s="19" t="s">
        <v>11187</v>
      </c>
      <c r="F2451" s="18" t="s">
        <v>11195</v>
      </c>
      <c r="G2451" s="20">
        <f>18.708*L2451</f>
        <v>37.415999999999997</v>
      </c>
      <c r="H2451" s="21">
        <v>41582</v>
      </c>
      <c r="I2451" s="20" t="s">
        <v>4683</v>
      </c>
      <c r="J2451" s="20" t="s">
        <v>12730</v>
      </c>
      <c r="K2451" s="20" t="s">
        <v>11191</v>
      </c>
      <c r="L2451" s="20">
        <v>2</v>
      </c>
      <c r="M2451" s="22" t="s">
        <v>11007</v>
      </c>
      <c r="N2451" s="22" t="s">
        <v>9374</v>
      </c>
      <c r="O2451" s="83" t="s">
        <v>11727</v>
      </c>
    </row>
    <row r="2452" spans="1:15">
      <c r="A2452" s="19" t="s">
        <v>11210</v>
      </c>
      <c r="B2452" s="32"/>
      <c r="C2452" s="18"/>
      <c r="D2452" s="19" t="s">
        <v>11211</v>
      </c>
      <c r="E2452" s="19" t="s">
        <v>11212</v>
      </c>
      <c r="F2452" s="18" t="s">
        <v>11213</v>
      </c>
      <c r="G2452" s="20">
        <v>17.52</v>
      </c>
      <c r="H2452" s="21">
        <v>41582</v>
      </c>
      <c r="I2452" s="20" t="s">
        <v>11224</v>
      </c>
      <c r="J2452" s="20" t="s">
        <v>11215</v>
      </c>
      <c r="K2452" s="20" t="s">
        <v>11217</v>
      </c>
      <c r="L2452" s="20" t="s">
        <v>11218</v>
      </c>
      <c r="M2452" s="22" t="s">
        <v>11219</v>
      </c>
      <c r="N2452" s="22" t="s">
        <v>11220</v>
      </c>
      <c r="O2452" s="85" t="s">
        <v>11728</v>
      </c>
    </row>
    <row r="2453" spans="1:15">
      <c r="A2453" s="19" t="s">
        <v>11221</v>
      </c>
      <c r="B2453" s="32"/>
      <c r="C2453" s="18"/>
      <c r="D2453" s="19" t="s">
        <v>11222</v>
      </c>
      <c r="E2453" s="19" t="s">
        <v>11223</v>
      </c>
      <c r="F2453" s="18" t="s">
        <v>11227</v>
      </c>
      <c r="G2453" s="20">
        <v>50.075000000000003</v>
      </c>
      <c r="H2453" s="21">
        <v>41582</v>
      </c>
      <c r="I2453" s="20" t="s">
        <v>4120</v>
      </c>
      <c r="J2453" s="20" t="s">
        <v>12848</v>
      </c>
      <c r="K2453" s="20" t="s">
        <v>11216</v>
      </c>
      <c r="L2453" s="20" t="s">
        <v>11226</v>
      </c>
      <c r="M2453" s="22" t="s">
        <v>11228</v>
      </c>
      <c r="N2453" s="22" t="s">
        <v>11229</v>
      </c>
      <c r="O2453" s="85" t="s">
        <v>11729</v>
      </c>
    </row>
    <row r="2454" spans="1:15" s="28" customFormat="1">
      <c r="A2454" s="43" t="s">
        <v>11231</v>
      </c>
      <c r="B2454" s="32"/>
      <c r="C2454" s="18"/>
      <c r="D2454" s="19" t="s">
        <v>11222</v>
      </c>
      <c r="E2454" s="19" t="s">
        <v>11223</v>
      </c>
      <c r="F2454" s="18" t="s">
        <v>11230</v>
      </c>
      <c r="G2454" s="20">
        <v>31.100999999999999</v>
      </c>
      <c r="H2454" s="21">
        <v>41582</v>
      </c>
      <c r="I2454" s="20" t="s">
        <v>11214</v>
      </c>
      <c r="J2454" s="20" t="s">
        <v>11232</v>
      </c>
      <c r="K2454" s="20" t="s">
        <v>11216</v>
      </c>
      <c r="L2454" s="20" t="s">
        <v>11235</v>
      </c>
      <c r="M2454" s="22" t="s">
        <v>11236</v>
      </c>
      <c r="N2454" s="22" t="s">
        <v>11237</v>
      </c>
      <c r="O2454" s="85" t="s">
        <v>11730</v>
      </c>
    </row>
    <row r="2455" spans="1:15" s="28" customFormat="1">
      <c r="A2455" s="19" t="s">
        <v>11238</v>
      </c>
      <c r="B2455" s="32"/>
      <c r="C2455" s="18"/>
      <c r="D2455" s="19" t="s">
        <v>11239</v>
      </c>
      <c r="E2455" s="19" t="s">
        <v>11223</v>
      </c>
      <c r="F2455" s="18" t="s">
        <v>11240</v>
      </c>
      <c r="G2455" s="20">
        <v>35.04</v>
      </c>
      <c r="H2455" s="21">
        <v>41582</v>
      </c>
      <c r="I2455" s="20" t="s">
        <v>11214</v>
      </c>
      <c r="J2455" s="20" t="s">
        <v>11242</v>
      </c>
      <c r="K2455" s="20" t="s">
        <v>11216</v>
      </c>
      <c r="L2455" s="20" t="s">
        <v>11244</v>
      </c>
      <c r="M2455" s="22" t="s">
        <v>11245</v>
      </c>
      <c r="N2455" s="22" t="s">
        <v>11246</v>
      </c>
      <c r="O2455" s="85" t="s">
        <v>11535</v>
      </c>
    </row>
    <row r="2456" spans="1:15" s="28" customFormat="1">
      <c r="A2456" s="19" t="s">
        <v>11254</v>
      </c>
      <c r="B2456" s="32"/>
      <c r="C2456" s="18"/>
      <c r="D2456" s="19" t="s">
        <v>11255</v>
      </c>
      <c r="E2456" s="19" t="s">
        <v>11223</v>
      </c>
      <c r="F2456" s="18" t="s">
        <v>11256</v>
      </c>
      <c r="G2456" s="20">
        <v>11.837999999999999</v>
      </c>
      <c r="H2456" s="21">
        <v>41582</v>
      </c>
      <c r="I2456" s="20" t="s">
        <v>11214</v>
      </c>
      <c r="J2456" s="20" t="s">
        <v>11259</v>
      </c>
      <c r="K2456" s="20" t="s">
        <v>11216</v>
      </c>
      <c r="L2456" s="20" t="s">
        <v>11243</v>
      </c>
      <c r="M2456" s="22" t="s">
        <v>11260</v>
      </c>
      <c r="N2456" s="22" t="s">
        <v>11261</v>
      </c>
      <c r="O2456" s="85" t="s">
        <v>11537</v>
      </c>
    </row>
    <row r="2457" spans="1:15" s="28" customFormat="1">
      <c r="A2457" s="19" t="s">
        <v>11262</v>
      </c>
      <c r="B2457" s="32"/>
      <c r="C2457" s="18"/>
      <c r="D2457" s="19" t="s">
        <v>11263</v>
      </c>
      <c r="E2457" s="19" t="s">
        <v>11223</v>
      </c>
      <c r="F2457" s="18" t="s">
        <v>11266</v>
      </c>
      <c r="G2457" s="20">
        <v>15.291</v>
      </c>
      <c r="H2457" s="21">
        <v>41582</v>
      </c>
      <c r="I2457" s="20" t="s">
        <v>11214</v>
      </c>
      <c r="J2457" s="20" t="s">
        <v>11265</v>
      </c>
      <c r="K2457" s="20" t="s">
        <v>11216</v>
      </c>
      <c r="L2457" s="20" t="s">
        <v>11243</v>
      </c>
      <c r="M2457" s="22" t="s">
        <v>11267</v>
      </c>
      <c r="N2457" s="22" t="s">
        <v>11268</v>
      </c>
      <c r="O2457" s="85" t="s">
        <v>11538</v>
      </c>
    </row>
    <row r="2458" spans="1:15">
      <c r="A2458" s="19" t="s">
        <v>11325</v>
      </c>
      <c r="B2458" s="18" t="s">
        <v>11328</v>
      </c>
      <c r="C2458" s="18"/>
      <c r="D2458" s="19" t="s">
        <v>11326</v>
      </c>
      <c r="E2458" s="19" t="s">
        <v>11323</v>
      </c>
      <c r="F2458" s="18" t="s">
        <v>11327</v>
      </c>
      <c r="G2458" s="20">
        <f>29.101*L2458/2</f>
        <v>58.201999999999998</v>
      </c>
      <c r="H2458" s="21">
        <v>41583</v>
      </c>
      <c r="I2458" s="20" t="s">
        <v>11329</v>
      </c>
      <c r="J2458" s="20" t="s">
        <v>12041</v>
      </c>
      <c r="K2458" s="20" t="s">
        <v>11324</v>
      </c>
      <c r="L2458" s="20">
        <v>4</v>
      </c>
      <c r="M2458" s="22" t="s">
        <v>11331</v>
      </c>
      <c r="N2458" s="22" t="s">
        <v>11332</v>
      </c>
      <c r="O2458" s="85" t="s">
        <v>11542</v>
      </c>
    </row>
    <row r="2459" spans="1:15">
      <c r="A2459" s="19" t="s">
        <v>11333</v>
      </c>
      <c r="B2459" s="32"/>
      <c r="C2459" s="18"/>
      <c r="D2459" s="19" t="s">
        <v>11334</v>
      </c>
      <c r="E2459" s="19" t="s">
        <v>11335</v>
      </c>
      <c r="F2459" s="18" t="s">
        <v>11336</v>
      </c>
      <c r="G2459" s="20">
        <f>18.708*L2459</f>
        <v>112.24799999999999</v>
      </c>
      <c r="H2459" s="21">
        <v>41583</v>
      </c>
      <c r="I2459" s="20" t="s">
        <v>11338</v>
      </c>
      <c r="J2459" s="20" t="s">
        <v>11340</v>
      </c>
      <c r="K2459" s="20" t="s">
        <v>11324</v>
      </c>
      <c r="L2459" s="20">
        <v>6</v>
      </c>
      <c r="M2459" s="22" t="s">
        <v>11341</v>
      </c>
      <c r="N2459" s="22" t="s">
        <v>11342</v>
      </c>
      <c r="O2459" s="85" t="s">
        <v>11543</v>
      </c>
    </row>
    <row r="2460" spans="1:15">
      <c r="A2460" s="19" t="s">
        <v>11349</v>
      </c>
      <c r="B2460" s="32"/>
      <c r="C2460" s="18"/>
      <c r="D2460" s="19" t="s">
        <v>11350</v>
      </c>
      <c r="E2460" s="19" t="s">
        <v>11323</v>
      </c>
      <c r="F2460" s="18" t="s">
        <v>11356</v>
      </c>
      <c r="G2460" s="20">
        <f>17.498*L2460</f>
        <v>122.486</v>
      </c>
      <c r="H2460" s="21">
        <v>41583</v>
      </c>
      <c r="I2460" s="20" t="s">
        <v>11352</v>
      </c>
      <c r="J2460" s="20" t="s">
        <v>11370</v>
      </c>
      <c r="K2460" s="20" t="s">
        <v>11324</v>
      </c>
      <c r="L2460" s="20">
        <v>7</v>
      </c>
      <c r="M2460" s="22" t="s">
        <v>11360</v>
      </c>
      <c r="N2460" s="22" t="s">
        <v>11361</v>
      </c>
      <c r="O2460" s="85" t="s">
        <v>11360</v>
      </c>
    </row>
    <row r="2461" spans="1:15">
      <c r="A2461" s="19" t="s">
        <v>11349</v>
      </c>
      <c r="B2461" s="32"/>
      <c r="C2461" s="18"/>
      <c r="D2461" s="19" t="s">
        <v>11350</v>
      </c>
      <c r="E2461" s="19" t="s">
        <v>11323</v>
      </c>
      <c r="F2461" s="18" t="s">
        <v>11359</v>
      </c>
      <c r="G2461" s="20">
        <f>17.498*L2461</f>
        <v>104.988</v>
      </c>
      <c r="H2461" s="21">
        <v>41583</v>
      </c>
      <c r="I2461" s="20" t="s">
        <v>11352</v>
      </c>
      <c r="J2461" s="20" t="s">
        <v>11373</v>
      </c>
      <c r="K2461" s="20" t="s">
        <v>11324</v>
      </c>
      <c r="L2461" s="20">
        <v>6</v>
      </c>
      <c r="M2461" s="22" t="s">
        <v>11366</v>
      </c>
      <c r="N2461" s="22" t="s">
        <v>11367</v>
      </c>
      <c r="O2461" s="85" t="s">
        <v>11366</v>
      </c>
    </row>
    <row r="2462" spans="1:15">
      <c r="A2462" s="19" t="s">
        <v>11349</v>
      </c>
      <c r="B2462" s="32"/>
      <c r="C2462" s="18"/>
      <c r="D2462" s="19" t="s">
        <v>11350</v>
      </c>
      <c r="E2462" s="19" t="s">
        <v>11323</v>
      </c>
      <c r="F2462" s="18" t="s">
        <v>11374</v>
      </c>
      <c r="G2462" s="20">
        <f>17.498*L2462</f>
        <v>104.988</v>
      </c>
      <c r="H2462" s="21">
        <v>41583</v>
      </c>
      <c r="I2462" s="20" t="s">
        <v>793</v>
      </c>
      <c r="J2462" s="20" t="s">
        <v>12737</v>
      </c>
      <c r="K2462" s="20" t="s">
        <v>11324</v>
      </c>
      <c r="L2462" s="20">
        <v>6</v>
      </c>
      <c r="M2462" s="22" t="s">
        <v>11368</v>
      </c>
      <c r="N2462" s="22" t="s">
        <v>4745</v>
      </c>
      <c r="O2462" s="85" t="s">
        <v>11368</v>
      </c>
    </row>
    <row r="2463" spans="1:15">
      <c r="A2463" s="19" t="s">
        <v>11385</v>
      </c>
      <c r="B2463" s="32"/>
      <c r="C2463" s="18"/>
      <c r="D2463" s="19" t="s">
        <v>11386</v>
      </c>
      <c r="E2463" s="19" t="s">
        <v>11323</v>
      </c>
      <c r="F2463" s="18" t="s">
        <v>11393</v>
      </c>
      <c r="G2463" s="20">
        <f>6.405*L2463</f>
        <v>160.125</v>
      </c>
      <c r="H2463" s="21">
        <v>41583</v>
      </c>
      <c r="I2463" s="20" t="s">
        <v>11388</v>
      </c>
      <c r="J2463" s="20" t="s">
        <v>11390</v>
      </c>
      <c r="K2463" s="20" t="s">
        <v>11324</v>
      </c>
      <c r="L2463" s="20">
        <v>25</v>
      </c>
      <c r="M2463" s="22" t="s">
        <v>11391</v>
      </c>
      <c r="N2463" s="22" t="s">
        <v>11392</v>
      </c>
      <c r="O2463" s="85" t="s">
        <v>11549</v>
      </c>
    </row>
    <row r="2464" spans="1:15" s="28" customFormat="1">
      <c r="A2464" s="43" t="s">
        <v>11399</v>
      </c>
      <c r="B2464" s="32"/>
      <c r="C2464" s="18"/>
      <c r="D2464" s="19" t="s">
        <v>11394</v>
      </c>
      <c r="E2464" s="19" t="s">
        <v>11335</v>
      </c>
      <c r="F2464" s="18" t="s">
        <v>11397</v>
      </c>
      <c r="G2464" s="20">
        <f>17.52*L2464</f>
        <v>35.04</v>
      </c>
      <c r="H2464" s="21">
        <v>41583</v>
      </c>
      <c r="I2464" s="20" t="s">
        <v>11398</v>
      </c>
      <c r="J2464" s="20" t="s">
        <v>11395</v>
      </c>
      <c r="K2464" s="20" t="s">
        <v>11324</v>
      </c>
      <c r="L2464" s="20">
        <v>2</v>
      </c>
      <c r="M2464" s="22" t="s">
        <v>11396</v>
      </c>
      <c r="N2464" s="22" t="s">
        <v>3594</v>
      </c>
      <c r="O2464" s="85" t="s">
        <v>11396</v>
      </c>
    </row>
    <row r="2465" spans="1:15" s="28" customFormat="1">
      <c r="A2465" s="63" t="s">
        <v>11401</v>
      </c>
      <c r="B2465" s="32"/>
      <c r="C2465" s="18"/>
      <c r="D2465" s="19" t="s">
        <v>11400</v>
      </c>
      <c r="E2465" s="19" t="s">
        <v>11335</v>
      </c>
      <c r="F2465" s="18" t="s">
        <v>11407</v>
      </c>
      <c r="G2465" s="20">
        <v>77.137</v>
      </c>
      <c r="H2465" s="21">
        <v>41583</v>
      </c>
      <c r="I2465" s="20" t="s">
        <v>4120</v>
      </c>
      <c r="J2465" s="20" t="s">
        <v>11403</v>
      </c>
      <c r="K2465" s="20" t="s">
        <v>11404</v>
      </c>
      <c r="L2465" s="20" t="s">
        <v>11405</v>
      </c>
      <c r="M2465" s="22" t="s">
        <v>12483</v>
      </c>
      <c r="N2465" s="22" t="s">
        <v>11406</v>
      </c>
      <c r="O2465" s="85" t="s">
        <v>11733</v>
      </c>
    </row>
    <row r="2466" spans="1:15" s="28" customFormat="1">
      <c r="A2466" s="19" t="s">
        <v>11408</v>
      </c>
      <c r="B2466" s="32"/>
      <c r="C2466" s="18"/>
      <c r="D2466" s="19" t="s">
        <v>11409</v>
      </c>
      <c r="E2466" s="19" t="s">
        <v>11323</v>
      </c>
      <c r="F2466" s="18" t="s">
        <v>11415</v>
      </c>
      <c r="G2466" s="20">
        <v>139.113</v>
      </c>
      <c r="H2466" s="21">
        <v>41583</v>
      </c>
      <c r="I2466" s="20" t="s">
        <v>11412</v>
      </c>
      <c r="J2466" s="20" t="s">
        <v>11410</v>
      </c>
      <c r="K2466" s="20" t="s">
        <v>11404</v>
      </c>
      <c r="L2466" s="20" t="s">
        <v>11411</v>
      </c>
      <c r="M2466" s="22" t="s">
        <v>11413</v>
      </c>
      <c r="N2466" s="22" t="s">
        <v>11414</v>
      </c>
      <c r="O2466" s="85" t="s">
        <v>11734</v>
      </c>
    </row>
    <row r="2467" spans="1:15" s="28" customFormat="1">
      <c r="A2467" s="19" t="s">
        <v>11428</v>
      </c>
      <c r="B2467" s="32"/>
      <c r="C2467" s="18"/>
      <c r="D2467" s="19" t="s">
        <v>11429</v>
      </c>
      <c r="E2467" s="19" t="s">
        <v>11421</v>
      </c>
      <c r="F2467" s="18" t="s">
        <v>11430</v>
      </c>
      <c r="G2467" s="20">
        <v>227.76</v>
      </c>
      <c r="H2467" s="21">
        <v>41584</v>
      </c>
      <c r="I2467" s="20" t="s">
        <v>7863</v>
      </c>
      <c r="J2467" s="20" t="s">
        <v>11431</v>
      </c>
      <c r="K2467" s="20" t="s">
        <v>6582</v>
      </c>
      <c r="L2467" s="20" t="s">
        <v>11432</v>
      </c>
      <c r="M2467" s="22" t="s">
        <v>11440</v>
      </c>
      <c r="N2467" s="22" t="s">
        <v>72</v>
      </c>
      <c r="O2467" s="85" t="s">
        <v>11550</v>
      </c>
    </row>
    <row r="2468" spans="1:15">
      <c r="A2468" s="43" t="s">
        <v>11445</v>
      </c>
      <c r="B2468" s="18" t="s">
        <v>1263</v>
      </c>
      <c r="C2468" s="18"/>
      <c r="D2468" s="19" t="s">
        <v>11446</v>
      </c>
      <c r="E2468" s="19" t="s">
        <v>8959</v>
      </c>
      <c r="F2468" s="18" t="s">
        <v>11447</v>
      </c>
      <c r="G2468" s="20">
        <v>16.481999999999999</v>
      </c>
      <c r="H2468" s="21">
        <v>41584</v>
      </c>
      <c r="I2468" s="20" t="s">
        <v>7371</v>
      </c>
      <c r="J2468" s="20" t="s">
        <v>11451</v>
      </c>
      <c r="K2468" s="20" t="s">
        <v>842</v>
      </c>
      <c r="L2468" s="20" t="s">
        <v>11455</v>
      </c>
      <c r="M2468" s="22" t="s">
        <v>11453</v>
      </c>
      <c r="N2468" s="22" t="s">
        <v>11456</v>
      </c>
      <c r="O2468" s="85" t="s">
        <v>11736</v>
      </c>
    </row>
    <row r="2469" spans="1:15" s="28" customFormat="1">
      <c r="A2469" s="43" t="s">
        <v>11448</v>
      </c>
      <c r="B2469" s="18" t="s">
        <v>1263</v>
      </c>
      <c r="C2469" s="18"/>
      <c r="D2469" s="19" t="s">
        <v>11449</v>
      </c>
      <c r="E2469" s="19" t="s">
        <v>8959</v>
      </c>
      <c r="F2469" s="18" t="s">
        <v>11450</v>
      </c>
      <c r="G2469" s="20">
        <v>17.52</v>
      </c>
      <c r="H2469" s="21">
        <v>41584</v>
      </c>
      <c r="I2469" s="20" t="s">
        <v>7371</v>
      </c>
      <c r="J2469" s="20" t="s">
        <v>11452</v>
      </c>
      <c r="K2469" s="20" t="s">
        <v>842</v>
      </c>
      <c r="L2469" s="20" t="s">
        <v>11457</v>
      </c>
      <c r="M2469" s="22" t="s">
        <v>11454</v>
      </c>
      <c r="N2469" s="22" t="s">
        <v>11458</v>
      </c>
      <c r="O2469" s="85" t="s">
        <v>11737</v>
      </c>
    </row>
    <row r="2470" spans="1:15" s="28" customFormat="1">
      <c r="A2470" s="43" t="s">
        <v>11487</v>
      </c>
      <c r="B2470" s="18" t="s">
        <v>1263</v>
      </c>
      <c r="C2470" s="18"/>
      <c r="D2470" s="19" t="s">
        <v>11478</v>
      </c>
      <c r="E2470" s="19" t="s">
        <v>54</v>
      </c>
      <c r="F2470" s="18" t="s">
        <v>11479</v>
      </c>
      <c r="G2470" s="20">
        <v>9.0190000000000001</v>
      </c>
      <c r="H2470" s="21">
        <v>41586</v>
      </c>
      <c r="I2470" s="20" t="s">
        <v>4120</v>
      </c>
      <c r="J2470" s="20" t="s">
        <v>11488</v>
      </c>
      <c r="K2470" s="20" t="s">
        <v>57</v>
      </c>
      <c r="L2470" s="20" t="s">
        <v>11468</v>
      </c>
      <c r="M2470" s="22" t="s">
        <v>11489</v>
      </c>
      <c r="N2470" s="22" t="s">
        <v>11490</v>
      </c>
      <c r="O2470" s="85" t="s">
        <v>11738</v>
      </c>
    </row>
    <row r="2471" spans="1:15">
      <c r="A2471" s="43" t="s">
        <v>11481</v>
      </c>
      <c r="B2471" s="18" t="s">
        <v>11698</v>
      </c>
      <c r="C2471" s="18"/>
      <c r="D2471" s="19" t="s">
        <v>11480</v>
      </c>
      <c r="E2471" s="19" t="s">
        <v>54</v>
      </c>
      <c r="F2471" s="18" t="s">
        <v>11486</v>
      </c>
      <c r="G2471" s="20">
        <v>19.507999999999999</v>
      </c>
      <c r="H2471" s="21">
        <v>41586</v>
      </c>
      <c r="I2471" s="20" t="s">
        <v>11485</v>
      </c>
      <c r="J2471" s="20" t="s">
        <v>11482</v>
      </c>
      <c r="K2471" s="20" t="s">
        <v>1</v>
      </c>
      <c r="L2471" s="20">
        <v>1</v>
      </c>
      <c r="M2471" s="22" t="s">
        <v>11483</v>
      </c>
      <c r="N2471" s="22" t="s">
        <v>11484</v>
      </c>
      <c r="O2471" s="85" t="s">
        <v>11483</v>
      </c>
    </row>
    <row r="2472" spans="1:15" s="28" customFormat="1">
      <c r="A2472" s="19" t="s">
        <v>11583</v>
      </c>
      <c r="B2472" s="32"/>
      <c r="C2472" s="18"/>
      <c r="D2472" s="19" t="s">
        <v>11579</v>
      </c>
      <c r="E2472" s="19" t="s">
        <v>11560</v>
      </c>
      <c r="F2472" s="18" t="s">
        <v>11750</v>
      </c>
      <c r="G2472" s="20">
        <f>17.52*L2472</f>
        <v>17.52</v>
      </c>
      <c r="H2472" s="21">
        <v>41589</v>
      </c>
      <c r="I2472" s="20" t="s">
        <v>5655</v>
      </c>
      <c r="J2472" s="20" t="s">
        <v>12035</v>
      </c>
      <c r="K2472" s="20" t="s">
        <v>11581</v>
      </c>
      <c r="L2472" s="20">
        <v>1</v>
      </c>
      <c r="M2472" s="22" t="s">
        <v>11751</v>
      </c>
      <c r="N2472" s="22" t="s">
        <v>11582</v>
      </c>
      <c r="O2472" s="83" t="s">
        <v>11886</v>
      </c>
    </row>
    <row r="2473" spans="1:15">
      <c r="A2473" s="19" t="s">
        <v>11584</v>
      </c>
      <c r="B2473" s="32"/>
      <c r="C2473" s="18"/>
      <c r="D2473" s="19" t="s">
        <v>11585</v>
      </c>
      <c r="E2473" s="19" t="s">
        <v>11560</v>
      </c>
      <c r="F2473" s="18" t="s">
        <v>11586</v>
      </c>
      <c r="G2473" s="20">
        <f>18.708*L2473</f>
        <v>149.66399999999999</v>
      </c>
      <c r="H2473" s="21">
        <v>41589</v>
      </c>
      <c r="I2473" s="20" t="s">
        <v>11675</v>
      </c>
      <c r="J2473" s="20" t="s">
        <v>11676</v>
      </c>
      <c r="K2473" s="20" t="s">
        <v>11581</v>
      </c>
      <c r="L2473" s="20">
        <v>8</v>
      </c>
      <c r="M2473" s="22" t="s">
        <v>11588</v>
      </c>
      <c r="N2473" s="22" t="s">
        <v>1986</v>
      </c>
      <c r="O2473" s="83" t="s">
        <v>11588</v>
      </c>
    </row>
    <row r="2474" spans="1:15" s="28" customFormat="1">
      <c r="A2474" s="19" t="s">
        <v>11610</v>
      </c>
      <c r="B2474" s="32"/>
      <c r="C2474" s="18"/>
      <c r="D2474" s="19" t="s">
        <v>11611</v>
      </c>
      <c r="E2474" s="19" t="s">
        <v>11596</v>
      </c>
      <c r="F2474" s="18" t="s">
        <v>11612</v>
      </c>
      <c r="G2474" s="20">
        <f>17.498*L2474</f>
        <v>122.486</v>
      </c>
      <c r="H2474" s="21">
        <v>41589</v>
      </c>
      <c r="I2474" s="20" t="s">
        <v>12058</v>
      </c>
      <c r="J2474" s="20" t="s">
        <v>12059</v>
      </c>
      <c r="K2474" s="20" t="s">
        <v>11581</v>
      </c>
      <c r="L2474" s="20">
        <v>7</v>
      </c>
      <c r="M2474" s="22" t="s">
        <v>11614</v>
      </c>
      <c r="N2474" s="22" t="s">
        <v>1871</v>
      </c>
      <c r="O2474" s="85" t="s">
        <v>11614</v>
      </c>
    </row>
    <row r="2475" spans="1:15">
      <c r="A2475" s="19" t="s">
        <v>11630</v>
      </c>
      <c r="B2475" s="32"/>
      <c r="C2475" s="18"/>
      <c r="D2475" s="19" t="s">
        <v>11631</v>
      </c>
      <c r="E2475" s="19" t="s">
        <v>11632</v>
      </c>
      <c r="F2475" s="18" t="s">
        <v>11749</v>
      </c>
      <c r="G2475" s="20">
        <f>17.52*L2475</f>
        <v>17.52</v>
      </c>
      <c r="H2475" s="21">
        <v>41590</v>
      </c>
      <c r="I2475" s="20" t="s">
        <v>11662</v>
      </c>
      <c r="J2475" s="20" t="s">
        <v>11635</v>
      </c>
      <c r="K2475" s="20" t="s">
        <v>11636</v>
      </c>
      <c r="L2475" s="20">
        <v>1</v>
      </c>
      <c r="M2475" s="22" t="s">
        <v>11753</v>
      </c>
      <c r="N2475" s="22" t="s">
        <v>1792</v>
      </c>
      <c r="O2475" s="83" t="s">
        <v>11889</v>
      </c>
    </row>
    <row r="2476" spans="1:15">
      <c r="A2476" s="19" t="s">
        <v>11657</v>
      </c>
      <c r="B2476" s="32"/>
      <c r="C2476" s="18"/>
      <c r="D2476" s="19" t="s">
        <v>11647</v>
      </c>
      <c r="E2476" s="19" t="s">
        <v>11639</v>
      </c>
      <c r="F2476" s="18" t="s">
        <v>11654</v>
      </c>
      <c r="G2476" s="20">
        <v>87.588999999999999</v>
      </c>
      <c r="H2476" s="21">
        <v>41590</v>
      </c>
      <c r="I2476" s="20" t="s">
        <v>4120</v>
      </c>
      <c r="J2476" s="20" t="s">
        <v>11655</v>
      </c>
      <c r="K2476" s="20" t="s">
        <v>11652</v>
      </c>
      <c r="L2476" s="20" t="s">
        <v>11656</v>
      </c>
      <c r="M2476" s="22" t="s">
        <v>11659</v>
      </c>
      <c r="N2476" s="22" t="s">
        <v>11661</v>
      </c>
      <c r="O2476" s="85" t="s">
        <v>11747</v>
      </c>
    </row>
    <row r="2477" spans="1:15">
      <c r="A2477" s="19" t="s">
        <v>11672</v>
      </c>
      <c r="B2477" s="32"/>
      <c r="C2477" s="18"/>
      <c r="D2477" s="19" t="s">
        <v>11673</v>
      </c>
      <c r="E2477" s="19" t="s">
        <v>11674</v>
      </c>
      <c r="F2477" s="18" t="s">
        <v>11680</v>
      </c>
      <c r="G2477" s="20">
        <f>18.708*L2477</f>
        <v>149.66399999999999</v>
      </c>
      <c r="H2477" s="21">
        <v>41591</v>
      </c>
      <c r="I2477" s="20" t="s">
        <v>5655</v>
      </c>
      <c r="J2477" s="20" t="s">
        <v>12047</v>
      </c>
      <c r="K2477" s="20" t="s">
        <v>11677</v>
      </c>
      <c r="L2477" s="20">
        <v>8</v>
      </c>
      <c r="M2477" s="22" t="s">
        <v>11678</v>
      </c>
      <c r="N2477" s="22" t="s">
        <v>11679</v>
      </c>
      <c r="O2477" s="85" t="s">
        <v>11748</v>
      </c>
    </row>
    <row r="2478" spans="1:15">
      <c r="A2478" s="19" t="s">
        <v>11706</v>
      </c>
      <c r="B2478" s="32"/>
      <c r="C2478" s="18"/>
      <c r="D2478" s="19" t="s">
        <v>12942</v>
      </c>
      <c r="E2478" s="19" t="s">
        <v>11696</v>
      </c>
      <c r="F2478" s="18" t="s">
        <v>11707</v>
      </c>
      <c r="G2478" s="20">
        <f>17.52*L2478</f>
        <v>17.52</v>
      </c>
      <c r="H2478" s="21">
        <v>41592</v>
      </c>
      <c r="I2478" s="20" t="s">
        <v>373</v>
      </c>
      <c r="J2478" s="20" t="s">
        <v>12539</v>
      </c>
      <c r="K2478" s="20" t="s">
        <v>11700</v>
      </c>
      <c r="L2478" s="20">
        <v>1</v>
      </c>
      <c r="M2478" s="22" t="s">
        <v>11709</v>
      </c>
      <c r="N2478" s="22" t="s">
        <v>11837</v>
      </c>
      <c r="O2478" s="83" t="s">
        <v>11890</v>
      </c>
    </row>
    <row r="2479" spans="1:15">
      <c r="A2479" s="19" t="s">
        <v>11710</v>
      </c>
      <c r="B2479" s="32"/>
      <c r="C2479" s="18"/>
      <c r="D2479" s="19" t="s">
        <v>11711</v>
      </c>
      <c r="E2479" s="19" t="s">
        <v>11696</v>
      </c>
      <c r="F2479" s="18" t="s">
        <v>11712</v>
      </c>
      <c r="G2479" s="20">
        <f>17.52*L2479</f>
        <v>105.12</v>
      </c>
      <c r="H2479" s="21">
        <v>41592</v>
      </c>
      <c r="I2479" s="20" t="s">
        <v>8746</v>
      </c>
      <c r="J2479" s="20" t="s">
        <v>12029</v>
      </c>
      <c r="K2479" s="20" t="s">
        <v>11700</v>
      </c>
      <c r="L2479" s="20">
        <v>6</v>
      </c>
      <c r="M2479" s="22" t="s">
        <v>11714</v>
      </c>
      <c r="N2479" s="22" t="s">
        <v>4745</v>
      </c>
      <c r="O2479" s="83" t="s">
        <v>11891</v>
      </c>
    </row>
    <row r="2480" spans="1:15">
      <c r="A2480" s="43" t="s">
        <v>11719</v>
      </c>
      <c r="B2480" s="18" t="s">
        <v>11769</v>
      </c>
      <c r="C2480" s="18"/>
      <c r="D2480" s="19" t="s">
        <v>11715</v>
      </c>
      <c r="E2480" s="19" t="s">
        <v>11696</v>
      </c>
      <c r="F2480" s="18" t="s">
        <v>11718</v>
      </c>
      <c r="G2480" s="20">
        <f>8.606*L2480</f>
        <v>17.212</v>
      </c>
      <c r="H2480" s="21">
        <v>41592</v>
      </c>
      <c r="I2480" s="20" t="s">
        <v>557</v>
      </c>
      <c r="J2480" s="20" t="s">
        <v>11772</v>
      </c>
      <c r="K2480" s="20" t="s">
        <v>11700</v>
      </c>
      <c r="L2480" s="20">
        <v>2</v>
      </c>
      <c r="M2480" s="22" t="s">
        <v>11884</v>
      </c>
      <c r="N2480" s="22" t="s">
        <v>11717</v>
      </c>
      <c r="O2480" s="85" t="s">
        <v>11716</v>
      </c>
    </row>
    <row r="2481" spans="1:15">
      <c r="A2481" s="19" t="s">
        <v>11768</v>
      </c>
      <c r="B2481" s="18" t="s">
        <v>10705</v>
      </c>
      <c r="C2481" s="18"/>
      <c r="D2481" s="19" t="s">
        <v>11770</v>
      </c>
      <c r="E2481" s="19" t="s">
        <v>11771</v>
      </c>
      <c r="F2481" s="18" t="s">
        <v>11774</v>
      </c>
      <c r="G2481" s="20">
        <f>8.606*L2481</f>
        <v>17.212</v>
      </c>
      <c r="H2481" s="21">
        <v>41597</v>
      </c>
      <c r="I2481" s="20" t="s">
        <v>8398</v>
      </c>
      <c r="J2481" s="20" t="s">
        <v>12788</v>
      </c>
      <c r="K2481" s="20" t="s">
        <v>11773</v>
      </c>
      <c r="L2481" s="20">
        <v>2</v>
      </c>
      <c r="M2481" s="22" t="s">
        <v>11783</v>
      </c>
      <c r="N2481" s="22" t="s">
        <v>8699</v>
      </c>
      <c r="O2481" s="85" t="s">
        <v>11783</v>
      </c>
    </row>
    <row r="2482" spans="1:15" s="28" customFormat="1">
      <c r="A2482" s="19" t="s">
        <v>11782</v>
      </c>
      <c r="B2482" s="32"/>
      <c r="C2482" s="18"/>
      <c r="D2482" s="19" t="s">
        <v>11775</v>
      </c>
      <c r="E2482" s="19" t="s">
        <v>11776</v>
      </c>
      <c r="F2482" s="18" t="s">
        <v>11777</v>
      </c>
      <c r="G2482" s="20">
        <f>8.137*L2482</f>
        <v>73.233000000000004</v>
      </c>
      <c r="H2482" s="21">
        <v>41597</v>
      </c>
      <c r="I2482" s="20" t="s">
        <v>11779</v>
      </c>
      <c r="J2482" s="20" t="s">
        <v>11806</v>
      </c>
      <c r="K2482" s="20" t="s">
        <v>11773</v>
      </c>
      <c r="L2482" s="20">
        <v>9</v>
      </c>
      <c r="M2482" s="22" t="s">
        <v>11781</v>
      </c>
      <c r="N2482" s="22" t="s">
        <v>2479</v>
      </c>
      <c r="O2482" s="83" t="s">
        <v>11781</v>
      </c>
    </row>
    <row r="2483" spans="1:15">
      <c r="A2483" s="19" t="s">
        <v>11784</v>
      </c>
      <c r="B2483" s="32"/>
      <c r="C2483" s="18"/>
      <c r="D2483" s="19" t="s">
        <v>11785</v>
      </c>
      <c r="E2483" s="19" t="s">
        <v>11771</v>
      </c>
      <c r="F2483" s="18" t="s">
        <v>11789</v>
      </c>
      <c r="G2483" s="20">
        <f>17.712*L2483</f>
        <v>35.423999999999999</v>
      </c>
      <c r="H2483" s="21">
        <v>41597</v>
      </c>
      <c r="I2483" s="20" t="s">
        <v>373</v>
      </c>
      <c r="J2483" s="20" t="s">
        <v>12334</v>
      </c>
      <c r="K2483" s="20" t="s">
        <v>11773</v>
      </c>
      <c r="L2483" s="20">
        <v>2</v>
      </c>
      <c r="M2483" s="22" t="s">
        <v>11788</v>
      </c>
      <c r="N2483" s="22" t="s">
        <v>3193</v>
      </c>
      <c r="O2483" s="83" t="s">
        <v>11788</v>
      </c>
    </row>
    <row r="2484" spans="1:15">
      <c r="A2484" s="19" t="s">
        <v>11808</v>
      </c>
      <c r="B2484" s="18" t="s">
        <v>11811</v>
      </c>
      <c r="C2484" s="18"/>
      <c r="D2484" s="19" t="s">
        <v>11809</v>
      </c>
      <c r="E2484" s="19" t="s">
        <v>11771</v>
      </c>
      <c r="F2484" s="18" t="s">
        <v>11817</v>
      </c>
      <c r="G2484" s="20">
        <f>9.871*L2484</f>
        <v>128.32300000000001</v>
      </c>
      <c r="H2484" s="21">
        <v>41597</v>
      </c>
      <c r="I2484" s="20" t="s">
        <v>11805</v>
      </c>
      <c r="J2484" s="20" t="s">
        <v>11822</v>
      </c>
      <c r="K2484" s="20" t="s">
        <v>11773</v>
      </c>
      <c r="L2484" s="20">
        <v>13</v>
      </c>
      <c r="M2484" s="22" t="s">
        <v>11814</v>
      </c>
      <c r="N2484" s="22" t="s">
        <v>4757</v>
      </c>
      <c r="O2484" s="83" t="s">
        <v>12517</v>
      </c>
    </row>
    <row r="2485" spans="1:15" s="28" customFormat="1">
      <c r="A2485" s="19" t="s">
        <v>11808</v>
      </c>
      <c r="B2485" s="18" t="s">
        <v>11811</v>
      </c>
      <c r="C2485" s="18"/>
      <c r="D2485" s="19" t="s">
        <v>11809</v>
      </c>
      <c r="E2485" s="19" t="s">
        <v>11771</v>
      </c>
      <c r="F2485" s="18" t="s">
        <v>11820</v>
      </c>
      <c r="G2485" s="20">
        <f>9.871*L2485</f>
        <v>118.452</v>
      </c>
      <c r="H2485" s="21">
        <v>41597</v>
      </c>
      <c r="I2485" s="20" t="s">
        <v>11805</v>
      </c>
      <c r="J2485" s="20" t="s">
        <v>11825</v>
      </c>
      <c r="K2485" s="20" t="s">
        <v>11773</v>
      </c>
      <c r="L2485" s="20">
        <v>12</v>
      </c>
      <c r="M2485" s="22" t="s">
        <v>11816</v>
      </c>
      <c r="N2485" s="22" t="s">
        <v>4761</v>
      </c>
      <c r="O2485" s="85" t="s">
        <v>11816</v>
      </c>
    </row>
    <row r="2486" spans="1:15">
      <c r="A2486" s="43" t="s">
        <v>1479</v>
      </c>
      <c r="B2486" s="18" t="s">
        <v>11835</v>
      </c>
      <c r="C2486" s="18"/>
      <c r="D2486" s="34" t="s">
        <v>11829</v>
      </c>
      <c r="E2486" s="19" t="s">
        <v>11828</v>
      </c>
      <c r="F2486" s="18" t="s">
        <v>11834</v>
      </c>
      <c r="G2486" s="20">
        <f>7.656*L2486</f>
        <v>191.4</v>
      </c>
      <c r="H2486" s="21">
        <v>41597</v>
      </c>
      <c r="I2486" s="20" t="s">
        <v>12349</v>
      </c>
      <c r="J2486" s="20" t="s">
        <v>11830</v>
      </c>
      <c r="K2486" s="20" t="s">
        <v>11832</v>
      </c>
      <c r="L2486" s="20">
        <v>25</v>
      </c>
      <c r="M2486" s="22" t="s">
        <v>11833</v>
      </c>
      <c r="N2486" s="22" t="s">
        <v>3386</v>
      </c>
      <c r="O2486" s="83" t="s">
        <v>11833</v>
      </c>
    </row>
    <row r="2487" spans="1:15" s="28" customFormat="1">
      <c r="A2487" s="19" t="s">
        <v>11865</v>
      </c>
      <c r="B2487" s="32"/>
      <c r="C2487" s="18"/>
      <c r="D2487" s="19" t="s">
        <v>11866</v>
      </c>
      <c r="E2487" s="19" t="s">
        <v>11840</v>
      </c>
      <c r="F2487" s="18" t="s">
        <v>11867</v>
      </c>
      <c r="G2487" s="20">
        <v>152.42599999999999</v>
      </c>
      <c r="H2487" s="21">
        <v>41599</v>
      </c>
      <c r="I2487" s="20" t="s">
        <v>11841</v>
      </c>
      <c r="J2487" s="20" t="s">
        <v>11868</v>
      </c>
      <c r="K2487" s="20" t="s">
        <v>11843</v>
      </c>
      <c r="L2487" s="20" t="s">
        <v>11869</v>
      </c>
      <c r="M2487" s="22" t="s">
        <v>11870</v>
      </c>
      <c r="N2487" s="22" t="s">
        <v>11872</v>
      </c>
      <c r="O2487" s="85" t="s">
        <v>11897</v>
      </c>
    </row>
    <row r="2488" spans="1:15" s="28" customFormat="1">
      <c r="A2488" s="19" t="s">
        <v>11873</v>
      </c>
      <c r="B2488" s="18" t="s">
        <v>11876</v>
      </c>
      <c r="C2488" s="18"/>
      <c r="D2488" s="19" t="s">
        <v>11874</v>
      </c>
      <c r="E2488" s="19" t="s">
        <v>11875</v>
      </c>
      <c r="F2488" s="18" t="s">
        <v>11883</v>
      </c>
      <c r="G2488" s="20">
        <f>9.871*L2488</f>
        <v>49.355000000000004</v>
      </c>
      <c r="H2488" s="21">
        <v>41599</v>
      </c>
      <c r="I2488" s="20" t="s">
        <v>11877</v>
      </c>
      <c r="J2488" s="20" t="s">
        <v>11879</v>
      </c>
      <c r="K2488" s="20" t="s">
        <v>11880</v>
      </c>
      <c r="L2488" s="20">
        <v>5</v>
      </c>
      <c r="M2488" s="22" t="s">
        <v>11882</v>
      </c>
      <c r="N2488" s="22" t="s">
        <v>5849</v>
      </c>
      <c r="O2488" s="83" t="s">
        <v>11882</v>
      </c>
    </row>
    <row r="2489" spans="1:15" s="28" customFormat="1">
      <c r="A2489" s="19" t="s">
        <v>11873</v>
      </c>
      <c r="B2489" s="18" t="s">
        <v>10705</v>
      </c>
      <c r="C2489" s="18"/>
      <c r="D2489" s="19" t="s">
        <v>11874</v>
      </c>
      <c r="E2489" s="19" t="s">
        <v>11875</v>
      </c>
      <c r="F2489" s="18" t="s">
        <v>11881</v>
      </c>
      <c r="G2489" s="20">
        <f>9.871*L2489</f>
        <v>39.484000000000002</v>
      </c>
      <c r="H2489" s="21">
        <v>41599</v>
      </c>
      <c r="I2489" s="20" t="s">
        <v>1089</v>
      </c>
      <c r="J2489" s="20" t="s">
        <v>12821</v>
      </c>
      <c r="K2489" s="20" t="s">
        <v>11880</v>
      </c>
      <c r="L2489" s="20">
        <v>4</v>
      </c>
      <c r="M2489" s="22" t="s">
        <v>11319</v>
      </c>
      <c r="N2489" s="22" t="s">
        <v>3182</v>
      </c>
      <c r="O2489" s="83"/>
    </row>
    <row r="2490" spans="1:15" s="28" customFormat="1">
      <c r="A2490" s="62" t="s">
        <v>11904</v>
      </c>
      <c r="B2490" s="18" t="s">
        <v>556</v>
      </c>
      <c r="C2490" s="18"/>
      <c r="D2490" s="19" t="s">
        <v>11898</v>
      </c>
      <c r="E2490" s="19" t="s">
        <v>11899</v>
      </c>
      <c r="F2490" s="18" t="s">
        <v>11903</v>
      </c>
      <c r="G2490" s="20">
        <v>103.38800000000001</v>
      </c>
      <c r="H2490" s="21">
        <v>41603</v>
      </c>
      <c r="I2490" s="20" t="s">
        <v>7371</v>
      </c>
      <c r="J2490" s="20" t="s">
        <v>11900</v>
      </c>
      <c r="K2490" s="20" t="s">
        <v>11901</v>
      </c>
      <c r="L2490" s="20" t="s">
        <v>11902</v>
      </c>
      <c r="M2490" s="22" t="s">
        <v>11905</v>
      </c>
      <c r="N2490" s="22" t="s">
        <v>11929</v>
      </c>
      <c r="O2490" s="83" t="s">
        <v>12223</v>
      </c>
    </row>
    <row r="2491" spans="1:15" s="28" customFormat="1">
      <c r="A2491" s="19" t="s">
        <v>11906</v>
      </c>
      <c r="B2491" s="32"/>
      <c r="C2491" s="18"/>
      <c r="D2491" s="19" t="s">
        <v>11907</v>
      </c>
      <c r="E2491" s="19" t="s">
        <v>11908</v>
      </c>
      <c r="F2491" s="18" t="s">
        <v>11909</v>
      </c>
      <c r="G2491" s="20">
        <f>29.101*L2491</f>
        <v>203.70699999999999</v>
      </c>
      <c r="H2491" s="21">
        <v>41603</v>
      </c>
      <c r="I2491" s="20" t="s">
        <v>1989</v>
      </c>
      <c r="J2491" s="20" t="s">
        <v>11911</v>
      </c>
      <c r="K2491" s="20" t="s">
        <v>11912</v>
      </c>
      <c r="L2491" s="20">
        <v>7</v>
      </c>
      <c r="M2491" s="22" t="s">
        <v>11914</v>
      </c>
      <c r="N2491" s="22" t="s">
        <v>1002</v>
      </c>
      <c r="O2491" s="85" t="s">
        <v>11914</v>
      </c>
    </row>
    <row r="2492" spans="1:15" s="28" customFormat="1">
      <c r="A2492" s="19" t="s">
        <v>11915</v>
      </c>
      <c r="B2492" s="18" t="s">
        <v>11917</v>
      </c>
      <c r="C2492" s="18"/>
      <c r="D2492" s="19" t="s">
        <v>11916</v>
      </c>
      <c r="E2492" s="19" t="s">
        <v>11908</v>
      </c>
      <c r="F2492" s="18" t="s">
        <v>12894</v>
      </c>
      <c r="G2492" s="20">
        <f>9.871*L2492</f>
        <v>118.452</v>
      </c>
      <c r="H2492" s="21">
        <v>41603</v>
      </c>
      <c r="I2492" s="20" t="s">
        <v>1230</v>
      </c>
      <c r="J2492" s="20" t="s">
        <v>11918</v>
      </c>
      <c r="K2492" s="20" t="s">
        <v>1225</v>
      </c>
      <c r="L2492" s="20">
        <v>12</v>
      </c>
      <c r="M2492" s="22" t="s">
        <v>11920</v>
      </c>
      <c r="N2492" s="22" t="s">
        <v>4770</v>
      </c>
      <c r="O2492" s="83"/>
    </row>
    <row r="2493" spans="1:15" s="28" customFormat="1">
      <c r="A2493" s="19" t="s">
        <v>11921</v>
      </c>
      <c r="B2493" s="18" t="s">
        <v>10705</v>
      </c>
      <c r="C2493" s="18"/>
      <c r="D2493" s="19" t="s">
        <v>11916</v>
      </c>
      <c r="E2493" s="19" t="s">
        <v>11908</v>
      </c>
      <c r="F2493" s="18" t="s">
        <v>11919</v>
      </c>
      <c r="G2493" s="20">
        <f>9.871*L2493</f>
        <v>128.32300000000001</v>
      </c>
      <c r="H2493" s="21">
        <v>41603</v>
      </c>
      <c r="I2493" s="20" t="s">
        <v>1089</v>
      </c>
      <c r="J2493" s="20" t="s">
        <v>12428</v>
      </c>
      <c r="K2493" s="20" t="s">
        <v>1225</v>
      </c>
      <c r="L2493" s="20">
        <v>13</v>
      </c>
      <c r="M2493" s="22" t="s">
        <v>11920</v>
      </c>
      <c r="N2493" s="22" t="s">
        <v>4757</v>
      </c>
      <c r="O2493" s="83"/>
    </row>
    <row r="2494" spans="1:15" s="28" customFormat="1">
      <c r="A2494" s="19" t="s">
        <v>979</v>
      </c>
      <c r="B2494" s="32"/>
      <c r="C2494" s="18"/>
      <c r="D2494" s="19" t="s">
        <v>11970</v>
      </c>
      <c r="E2494" s="19" t="s">
        <v>11971</v>
      </c>
      <c r="F2494" s="18" t="s">
        <v>11972</v>
      </c>
      <c r="G2494" s="20">
        <v>105.12</v>
      </c>
      <c r="H2494" s="21">
        <v>41604</v>
      </c>
      <c r="I2494" s="20" t="s">
        <v>11979</v>
      </c>
      <c r="J2494" s="20" t="s">
        <v>11973</v>
      </c>
      <c r="K2494" s="20" t="s">
        <v>11974</v>
      </c>
      <c r="L2494" s="20" t="s">
        <v>11975</v>
      </c>
      <c r="M2494" s="22" t="s">
        <v>11977</v>
      </c>
      <c r="N2494" s="22" t="s">
        <v>11978</v>
      </c>
      <c r="O2494" s="85" t="s">
        <v>12225</v>
      </c>
    </row>
    <row r="2495" spans="1:15" s="28" customFormat="1">
      <c r="A2495" s="19" t="s">
        <v>11980</v>
      </c>
      <c r="B2495" s="32" t="s">
        <v>12842</v>
      </c>
      <c r="C2495" s="18"/>
      <c r="D2495" s="19" t="s">
        <v>11981</v>
      </c>
      <c r="E2495" s="19" t="s">
        <v>11982</v>
      </c>
      <c r="F2495" s="18" t="s">
        <v>11983</v>
      </c>
      <c r="G2495" s="20">
        <f>17.52*L2495</f>
        <v>52.56</v>
      </c>
      <c r="H2495" s="21">
        <v>41604</v>
      </c>
      <c r="I2495" s="20" t="s">
        <v>373</v>
      </c>
      <c r="J2495" s="20" t="s">
        <v>11984</v>
      </c>
      <c r="K2495" s="20" t="s">
        <v>11985</v>
      </c>
      <c r="L2495" s="20">
        <v>3</v>
      </c>
      <c r="M2495" s="22" t="s">
        <v>10722</v>
      </c>
      <c r="N2495" s="22" t="s">
        <v>5938</v>
      </c>
      <c r="O2495" s="85" t="s">
        <v>12226</v>
      </c>
    </row>
    <row r="2496" spans="1:15" s="28" customFormat="1">
      <c r="A2496" s="19" t="s">
        <v>519</v>
      </c>
      <c r="B2496" s="32" t="s">
        <v>12842</v>
      </c>
      <c r="C2496" s="18"/>
      <c r="D2496" s="19" t="s">
        <v>11981</v>
      </c>
      <c r="E2496" s="19" t="s">
        <v>11982</v>
      </c>
      <c r="F2496" s="18" t="s">
        <v>11986</v>
      </c>
      <c r="G2496" s="20">
        <f>17.52*L2496</f>
        <v>35.04</v>
      </c>
      <c r="H2496" s="21">
        <v>41604</v>
      </c>
      <c r="I2496" s="20" t="s">
        <v>373</v>
      </c>
      <c r="J2496" s="20" t="s">
        <v>13113</v>
      </c>
      <c r="K2496" s="20" t="s">
        <v>11985</v>
      </c>
      <c r="L2496" s="20">
        <v>2</v>
      </c>
      <c r="M2496" s="22" t="s">
        <v>11732</v>
      </c>
      <c r="N2496" s="22" t="s">
        <v>3205</v>
      </c>
      <c r="O2496" s="85" t="s">
        <v>12623</v>
      </c>
    </row>
    <row r="2497" spans="1:15" s="28" customFormat="1">
      <c r="A2497" s="62" t="s">
        <v>11991</v>
      </c>
      <c r="B2497" s="22" t="s">
        <v>12341</v>
      </c>
      <c r="C2497" s="18"/>
      <c r="D2497" s="19" t="s">
        <v>11988</v>
      </c>
      <c r="E2497" s="19" t="s">
        <v>11982</v>
      </c>
      <c r="F2497" s="18" t="s">
        <v>11987</v>
      </c>
      <c r="G2497" s="20">
        <v>23.728000000000002</v>
      </c>
      <c r="H2497" s="21">
        <v>41604</v>
      </c>
      <c r="I2497" s="20" t="s">
        <v>557</v>
      </c>
      <c r="J2497" s="20" t="s">
        <v>12827</v>
      </c>
      <c r="K2497" s="20" t="s">
        <v>11985</v>
      </c>
      <c r="L2497" s="20">
        <v>2</v>
      </c>
      <c r="M2497" s="22" t="s">
        <v>11990</v>
      </c>
      <c r="N2497" s="22" t="s">
        <v>11992</v>
      </c>
      <c r="O2497" s="83" t="s">
        <v>12525</v>
      </c>
    </row>
    <row r="2498" spans="1:15" s="28" customFormat="1">
      <c r="A2498" s="44" t="s">
        <v>5500</v>
      </c>
      <c r="B2498" s="74"/>
      <c r="C2498" s="44"/>
      <c r="D2498" s="45" t="s">
        <v>11950</v>
      </c>
      <c r="E2498" s="45" t="s">
        <v>11932</v>
      </c>
      <c r="F2498" s="44" t="s">
        <v>11951</v>
      </c>
      <c r="G2498" s="46">
        <f t="shared" ref="G2498:G2503" si="85">17.498*L2498</f>
        <v>87.490000000000009</v>
      </c>
      <c r="H2498" s="47">
        <v>41604</v>
      </c>
      <c r="I2498" s="46" t="s">
        <v>11952</v>
      </c>
      <c r="J2498" s="46" t="s">
        <v>11954</v>
      </c>
      <c r="K2498" s="46" t="s">
        <v>11934</v>
      </c>
      <c r="L2498" s="46">
        <v>5</v>
      </c>
      <c r="M2498" s="48" t="s">
        <v>8271</v>
      </c>
      <c r="N2498" s="48" t="s">
        <v>1955</v>
      </c>
      <c r="O2498" s="83" t="s">
        <v>12171</v>
      </c>
    </row>
    <row r="2499" spans="1:15" s="28" customFormat="1">
      <c r="A2499" s="44" t="s">
        <v>5500</v>
      </c>
      <c r="B2499" s="74"/>
      <c r="C2499" s="44"/>
      <c r="D2499" s="45" t="s">
        <v>11950</v>
      </c>
      <c r="E2499" s="45" t="s">
        <v>11932</v>
      </c>
      <c r="F2499" s="44" t="s">
        <v>11955</v>
      </c>
      <c r="G2499" s="46">
        <f t="shared" si="85"/>
        <v>139.98400000000001</v>
      </c>
      <c r="H2499" s="47">
        <v>41604</v>
      </c>
      <c r="I2499" s="46" t="s">
        <v>11952</v>
      </c>
      <c r="J2499" s="46" t="s">
        <v>11956</v>
      </c>
      <c r="K2499" s="46" t="s">
        <v>11934</v>
      </c>
      <c r="L2499" s="46">
        <v>8</v>
      </c>
      <c r="M2499" s="48" t="s">
        <v>11957</v>
      </c>
      <c r="N2499" s="48" t="s">
        <v>11942</v>
      </c>
      <c r="O2499" s="83" t="s">
        <v>12172</v>
      </c>
    </row>
    <row r="2500" spans="1:15" s="28" customFormat="1">
      <c r="A2500" s="44" t="s">
        <v>5500</v>
      </c>
      <c r="B2500" s="74"/>
      <c r="C2500" s="44"/>
      <c r="D2500" s="45" t="s">
        <v>11950</v>
      </c>
      <c r="E2500" s="45" t="s">
        <v>11932</v>
      </c>
      <c r="F2500" s="44" t="s">
        <v>11958</v>
      </c>
      <c r="G2500" s="46">
        <f t="shared" si="85"/>
        <v>209.976</v>
      </c>
      <c r="H2500" s="47">
        <v>41604</v>
      </c>
      <c r="I2500" s="46" t="s">
        <v>11952</v>
      </c>
      <c r="J2500" s="46" t="s">
        <v>11960</v>
      </c>
      <c r="K2500" s="46" t="s">
        <v>11934</v>
      </c>
      <c r="L2500" s="46">
        <v>12</v>
      </c>
      <c r="M2500" s="48" t="s">
        <v>11962</v>
      </c>
      <c r="N2500" s="48" t="s">
        <v>11963</v>
      </c>
      <c r="O2500" s="83" t="s">
        <v>12173</v>
      </c>
    </row>
    <row r="2501" spans="1:15" s="28" customFormat="1">
      <c r="A2501" s="44" t="s">
        <v>5500</v>
      </c>
      <c r="B2501" s="74"/>
      <c r="C2501" s="44"/>
      <c r="D2501" s="45" t="s">
        <v>11950</v>
      </c>
      <c r="E2501" s="45" t="s">
        <v>11932</v>
      </c>
      <c r="F2501" s="44" t="s">
        <v>11959</v>
      </c>
      <c r="G2501" s="46">
        <f t="shared" si="85"/>
        <v>227.47400000000002</v>
      </c>
      <c r="H2501" s="47">
        <v>41604</v>
      </c>
      <c r="I2501" s="46" t="s">
        <v>11952</v>
      </c>
      <c r="J2501" s="46" t="s">
        <v>11961</v>
      </c>
      <c r="K2501" s="46" t="s">
        <v>11934</v>
      </c>
      <c r="L2501" s="46">
        <v>13</v>
      </c>
      <c r="M2501" s="48" t="s">
        <v>11962</v>
      </c>
      <c r="N2501" s="48" t="s">
        <v>4757</v>
      </c>
      <c r="O2501" s="83" t="s">
        <v>12174</v>
      </c>
    </row>
    <row r="2502" spans="1:15" s="28" customFormat="1">
      <c r="A2502" s="44" t="s">
        <v>5500</v>
      </c>
      <c r="B2502" s="74"/>
      <c r="C2502" s="44"/>
      <c r="D2502" s="45" t="s">
        <v>11950</v>
      </c>
      <c r="E2502" s="45" t="s">
        <v>11932</v>
      </c>
      <c r="F2502" s="44" t="s">
        <v>11964</v>
      </c>
      <c r="G2502" s="46">
        <f t="shared" si="85"/>
        <v>174.98000000000002</v>
      </c>
      <c r="H2502" s="47">
        <v>41604</v>
      </c>
      <c r="I2502" s="46" t="s">
        <v>11952</v>
      </c>
      <c r="J2502" s="46" t="s">
        <v>11966</v>
      </c>
      <c r="K2502" s="46" t="s">
        <v>11934</v>
      </c>
      <c r="L2502" s="46">
        <v>10</v>
      </c>
      <c r="M2502" s="48" t="s">
        <v>11968</v>
      </c>
      <c r="N2502" s="48" t="s">
        <v>4695</v>
      </c>
      <c r="O2502" s="83" t="s">
        <v>12175</v>
      </c>
    </row>
    <row r="2503" spans="1:15" s="28" customFormat="1">
      <c r="A2503" s="45" t="s">
        <v>5500</v>
      </c>
      <c r="B2503" s="74"/>
      <c r="C2503" s="44"/>
      <c r="D2503" s="45" t="s">
        <v>11950</v>
      </c>
      <c r="E2503" s="45" t="s">
        <v>11932</v>
      </c>
      <c r="F2503" s="44" t="s">
        <v>11965</v>
      </c>
      <c r="G2503" s="46">
        <f t="shared" si="85"/>
        <v>174.98000000000002</v>
      </c>
      <c r="H2503" s="47">
        <v>41604</v>
      </c>
      <c r="I2503" s="46" t="s">
        <v>11952</v>
      </c>
      <c r="J2503" s="46" t="s">
        <v>11967</v>
      </c>
      <c r="K2503" s="46" t="s">
        <v>11934</v>
      </c>
      <c r="L2503" s="46">
        <v>10</v>
      </c>
      <c r="M2503" s="48" t="s">
        <v>11969</v>
      </c>
      <c r="N2503" s="48" t="s">
        <v>2474</v>
      </c>
      <c r="O2503" s="83" t="s">
        <v>12176</v>
      </c>
    </row>
    <row r="2504" spans="1:15" s="28" customFormat="1">
      <c r="A2504" s="19" t="s">
        <v>11993</v>
      </c>
      <c r="B2504" s="32"/>
      <c r="C2504" s="18"/>
      <c r="D2504" s="19" t="s">
        <v>11994</v>
      </c>
      <c r="E2504" s="19" t="s">
        <v>11995</v>
      </c>
      <c r="F2504" s="18" t="s">
        <v>11996</v>
      </c>
      <c r="G2504" s="20">
        <f>18.708*L2504</f>
        <v>187.07999999999998</v>
      </c>
      <c r="H2504" s="21">
        <v>41605</v>
      </c>
      <c r="I2504" s="20" t="s">
        <v>8105</v>
      </c>
      <c r="J2504" s="20" t="s">
        <v>11998</v>
      </c>
      <c r="K2504" s="20" t="s">
        <v>11999</v>
      </c>
      <c r="L2504" s="20">
        <v>10</v>
      </c>
      <c r="M2504" s="22" t="s">
        <v>12002</v>
      </c>
      <c r="N2504" s="22" t="s">
        <v>1933</v>
      </c>
      <c r="O2504" s="85" t="s">
        <v>12002</v>
      </c>
    </row>
    <row r="2505" spans="1:15" s="28" customFormat="1">
      <c r="A2505" s="19" t="s">
        <v>11993</v>
      </c>
      <c r="B2505" s="32"/>
      <c r="C2505" s="18"/>
      <c r="D2505" s="19" t="s">
        <v>11994</v>
      </c>
      <c r="E2505" s="19" t="s">
        <v>11995</v>
      </c>
      <c r="F2505" s="18" t="s">
        <v>12000</v>
      </c>
      <c r="G2505" s="20">
        <f>18.708*L2505</f>
        <v>187.07999999999998</v>
      </c>
      <c r="H2505" s="21">
        <v>41605</v>
      </c>
      <c r="I2505" s="20" t="s">
        <v>8105</v>
      </c>
      <c r="J2505" s="20" t="s">
        <v>12001</v>
      </c>
      <c r="K2505" s="20" t="s">
        <v>11999</v>
      </c>
      <c r="L2505" s="20">
        <v>10</v>
      </c>
      <c r="M2505" s="22" t="s">
        <v>12002</v>
      </c>
      <c r="N2505" s="22" t="s">
        <v>5635</v>
      </c>
      <c r="O2505" s="85" t="s">
        <v>12227</v>
      </c>
    </row>
    <row r="2506" spans="1:15" s="28" customFormat="1">
      <c r="A2506" s="19" t="s">
        <v>11993</v>
      </c>
      <c r="B2506" s="32"/>
      <c r="C2506" s="18"/>
      <c r="D2506" s="19" t="s">
        <v>11994</v>
      </c>
      <c r="E2506" s="19" t="s">
        <v>11995</v>
      </c>
      <c r="F2506" s="18" t="s">
        <v>12004</v>
      </c>
      <c r="G2506" s="20">
        <f>18.708*L2506</f>
        <v>93.539999999999992</v>
      </c>
      <c r="H2506" s="21">
        <v>41605</v>
      </c>
      <c r="I2506" s="20" t="s">
        <v>12564</v>
      </c>
      <c r="J2506" s="20" t="s">
        <v>12565</v>
      </c>
      <c r="K2506" s="20" t="s">
        <v>11999</v>
      </c>
      <c r="L2506" s="20">
        <v>5</v>
      </c>
      <c r="M2506" s="22" t="s">
        <v>12003</v>
      </c>
      <c r="N2506" s="22" t="s">
        <v>5849</v>
      </c>
      <c r="O2506" s="85" t="s">
        <v>12003</v>
      </c>
    </row>
    <row r="2507" spans="1:15" s="28" customFormat="1">
      <c r="A2507" s="19" t="s">
        <v>4899</v>
      </c>
      <c r="B2507" s="32"/>
      <c r="C2507" s="18"/>
      <c r="D2507" s="19" t="s">
        <v>12006</v>
      </c>
      <c r="E2507" s="19" t="s">
        <v>12007</v>
      </c>
      <c r="F2507" s="18" t="s">
        <v>12015</v>
      </c>
      <c r="G2507" s="20">
        <f>17.52*L2507</f>
        <v>175.2</v>
      </c>
      <c r="H2507" s="21">
        <v>41607</v>
      </c>
      <c r="I2507" s="20" t="s">
        <v>4120</v>
      </c>
      <c r="J2507" s="20" t="s">
        <v>12009</v>
      </c>
      <c r="K2507" s="20" t="s">
        <v>12010</v>
      </c>
      <c r="L2507" s="20">
        <v>10</v>
      </c>
      <c r="M2507" s="22" t="s">
        <v>9786</v>
      </c>
      <c r="N2507" s="22" t="s">
        <v>1933</v>
      </c>
      <c r="O2507" s="85" t="s">
        <v>12514</v>
      </c>
    </row>
    <row r="2508" spans="1:15" s="28" customFormat="1">
      <c r="A2508" s="19" t="s">
        <v>12005</v>
      </c>
      <c r="B2508" s="32"/>
      <c r="C2508" s="18"/>
      <c r="D2508" s="19" t="s">
        <v>12006</v>
      </c>
      <c r="E2508" s="19" t="s">
        <v>12007</v>
      </c>
      <c r="F2508" s="18" t="s">
        <v>12011</v>
      </c>
      <c r="G2508" s="20">
        <f>17.52*L2508</f>
        <v>175.2</v>
      </c>
      <c r="H2508" s="21">
        <v>41607</v>
      </c>
      <c r="I2508" s="20" t="s">
        <v>4120</v>
      </c>
      <c r="J2508" s="20" t="s">
        <v>12013</v>
      </c>
      <c r="K2508" s="20" t="s">
        <v>12010</v>
      </c>
      <c r="L2508" s="20">
        <v>10</v>
      </c>
      <c r="M2508" s="22" t="s">
        <v>9786</v>
      </c>
      <c r="N2508" s="22" t="s">
        <v>5635</v>
      </c>
      <c r="O2508" s="85" t="s">
        <v>12515</v>
      </c>
    </row>
    <row r="2509" spans="1:15" s="28" customFormat="1">
      <c r="A2509" s="19" t="s">
        <v>12005</v>
      </c>
      <c r="B2509" s="32"/>
      <c r="C2509" s="18"/>
      <c r="D2509" s="19" t="s">
        <v>12006</v>
      </c>
      <c r="E2509" s="19" t="s">
        <v>12007</v>
      </c>
      <c r="F2509" s="18" t="s">
        <v>12012</v>
      </c>
      <c r="G2509" s="20">
        <f>17.52*L2509</f>
        <v>175.2</v>
      </c>
      <c r="H2509" s="21">
        <v>41607</v>
      </c>
      <c r="I2509" s="20" t="s">
        <v>4120</v>
      </c>
      <c r="J2509" s="20" t="s">
        <v>12533</v>
      </c>
      <c r="K2509" s="20" t="s">
        <v>12010</v>
      </c>
      <c r="L2509" s="20">
        <v>10</v>
      </c>
      <c r="M2509" s="22" t="s">
        <v>12014</v>
      </c>
      <c r="N2509" s="22" t="s">
        <v>4695</v>
      </c>
      <c r="O2509" s="85" t="s">
        <v>12014</v>
      </c>
    </row>
    <row r="2510" spans="1:15" s="28" customFormat="1">
      <c r="A2510" s="19" t="s">
        <v>12016</v>
      </c>
      <c r="B2510" s="32"/>
      <c r="C2510" s="18"/>
      <c r="D2510" s="19" t="s">
        <v>12017</v>
      </c>
      <c r="E2510" s="19" t="s">
        <v>12007</v>
      </c>
      <c r="F2510" s="18" t="s">
        <v>12021</v>
      </c>
      <c r="G2510" s="20">
        <f>17.498*L2510</f>
        <v>174.98000000000002</v>
      </c>
      <c r="H2510" s="21">
        <v>41607</v>
      </c>
      <c r="I2510" s="20" t="s">
        <v>13034</v>
      </c>
      <c r="J2510" s="20" t="s">
        <v>13035</v>
      </c>
      <c r="K2510" s="20" t="s">
        <v>12010</v>
      </c>
      <c r="L2510" s="20">
        <v>10</v>
      </c>
      <c r="M2510" s="22" t="s">
        <v>11368</v>
      </c>
      <c r="N2510" s="22" t="s">
        <v>5635</v>
      </c>
      <c r="O2510" s="85" t="s">
        <v>12386</v>
      </c>
    </row>
    <row r="2511" spans="1:15" s="28" customFormat="1">
      <c r="A2511" s="19" t="s">
        <v>12026</v>
      </c>
      <c r="B2511" s="32"/>
      <c r="C2511" s="18"/>
      <c r="D2511" s="19" t="s">
        <v>12027</v>
      </c>
      <c r="E2511" s="19" t="s">
        <v>12007</v>
      </c>
      <c r="F2511" s="18" t="s">
        <v>12028</v>
      </c>
      <c r="G2511" s="20">
        <f>17.52*L2511</f>
        <v>105.12</v>
      </c>
      <c r="H2511" s="21">
        <v>41607</v>
      </c>
      <c r="I2511" s="20" t="s">
        <v>12031</v>
      </c>
      <c r="J2511" s="20" t="s">
        <v>12030</v>
      </c>
      <c r="K2511" s="20" t="s">
        <v>12010</v>
      </c>
      <c r="L2511" s="20">
        <v>6</v>
      </c>
      <c r="M2511" s="22" t="s">
        <v>11891</v>
      </c>
      <c r="N2511" s="22" t="s">
        <v>2625</v>
      </c>
      <c r="O2511" s="85" t="s">
        <v>12387</v>
      </c>
    </row>
    <row r="2512" spans="1:15" s="28" customFormat="1">
      <c r="A2512" s="19" t="s">
        <v>12039</v>
      </c>
      <c r="B2512" s="32"/>
      <c r="C2512" s="18"/>
      <c r="D2512" s="19" t="s">
        <v>12032</v>
      </c>
      <c r="E2512" s="19" t="s">
        <v>12033</v>
      </c>
      <c r="F2512" s="18" t="s">
        <v>12034</v>
      </c>
      <c r="G2512" s="20">
        <f>17.52*L2512</f>
        <v>35.04</v>
      </c>
      <c r="H2512" s="21">
        <v>41607</v>
      </c>
      <c r="I2512" s="20" t="s">
        <v>793</v>
      </c>
      <c r="J2512" s="20" t="s">
        <v>13059</v>
      </c>
      <c r="K2512" s="20" t="s">
        <v>12036</v>
      </c>
      <c r="L2512" s="20">
        <v>2</v>
      </c>
      <c r="M2512" s="22" t="s">
        <v>12626</v>
      </c>
      <c r="N2512" s="22" t="s">
        <v>12038</v>
      </c>
      <c r="O2512" s="85" t="s">
        <v>12037</v>
      </c>
    </row>
    <row r="2513" spans="1:15" s="28" customFormat="1">
      <c r="A2513" s="19" t="s">
        <v>12043</v>
      </c>
      <c r="B2513" s="18" t="s">
        <v>7428</v>
      </c>
      <c r="C2513" s="18"/>
      <c r="D2513" s="19" t="s">
        <v>12040</v>
      </c>
      <c r="E2513" s="19" t="s">
        <v>12033</v>
      </c>
      <c r="F2513" s="18" t="s">
        <v>12042</v>
      </c>
      <c r="G2513" s="20">
        <f>29.101*L2513/2</f>
        <v>58.201999999999998</v>
      </c>
      <c r="H2513" s="21">
        <v>41607</v>
      </c>
      <c r="I2513" s="20" t="s">
        <v>10553</v>
      </c>
      <c r="J2513" s="20" t="s">
        <v>12704</v>
      </c>
      <c r="K2513" s="20" t="s">
        <v>12036</v>
      </c>
      <c r="L2513" s="20">
        <v>4</v>
      </c>
      <c r="M2513" s="22" t="s">
        <v>10600</v>
      </c>
      <c r="N2513" s="22" t="s">
        <v>3182</v>
      </c>
      <c r="O2513" s="85" t="s">
        <v>12388</v>
      </c>
    </row>
    <row r="2514" spans="1:15" s="28" customFormat="1">
      <c r="A2514" s="19" t="s">
        <v>12044</v>
      </c>
      <c r="B2514" s="32"/>
      <c r="C2514" s="18"/>
      <c r="D2514" s="19" t="s">
        <v>12045</v>
      </c>
      <c r="E2514" s="19" t="s">
        <v>12033</v>
      </c>
      <c r="F2514" s="18" t="s">
        <v>12046</v>
      </c>
      <c r="G2514" s="20">
        <f>18.708*L2514</f>
        <v>149.66399999999999</v>
      </c>
      <c r="H2514" s="21">
        <v>41607</v>
      </c>
      <c r="I2514" s="20" t="s">
        <v>2831</v>
      </c>
      <c r="J2514" s="20" t="s">
        <v>12048</v>
      </c>
      <c r="K2514" s="20" t="s">
        <v>12036</v>
      </c>
      <c r="L2514" s="20">
        <v>8</v>
      </c>
      <c r="M2514" s="22" t="s">
        <v>11748</v>
      </c>
      <c r="N2514" s="22" t="s">
        <v>8050</v>
      </c>
      <c r="O2514" s="85" t="s">
        <v>12389</v>
      </c>
    </row>
    <row r="2515" spans="1:15" s="28" customFormat="1">
      <c r="A2515" s="19" t="s">
        <v>12050</v>
      </c>
      <c r="B2515" s="32"/>
      <c r="C2515" s="18"/>
      <c r="D2515" s="19" t="s">
        <v>12045</v>
      </c>
      <c r="E2515" s="19" t="s">
        <v>12033</v>
      </c>
      <c r="F2515" s="18" t="s">
        <v>12049</v>
      </c>
      <c r="G2515" s="20">
        <f>18.708*L2515</f>
        <v>168.37199999999999</v>
      </c>
      <c r="H2515" s="21">
        <v>41607</v>
      </c>
      <c r="I2515" s="20" t="s">
        <v>373</v>
      </c>
      <c r="J2515" s="20" t="s">
        <v>12663</v>
      </c>
      <c r="K2515" s="20" t="s">
        <v>12036</v>
      </c>
      <c r="L2515" s="20">
        <v>9</v>
      </c>
      <c r="M2515" s="22" t="s">
        <v>11748</v>
      </c>
      <c r="N2515" s="22" t="s">
        <v>3395</v>
      </c>
      <c r="O2515" s="85" t="s">
        <v>12390</v>
      </c>
    </row>
    <row r="2516" spans="1:15" s="28" customFormat="1">
      <c r="A2516" s="19" t="s">
        <v>12055</v>
      </c>
      <c r="B2516" s="32"/>
      <c r="C2516" s="18"/>
      <c r="D2516" s="19" t="s">
        <v>12051</v>
      </c>
      <c r="E2516" s="19" t="s">
        <v>12033</v>
      </c>
      <c r="F2516" s="18" t="s">
        <v>12054</v>
      </c>
      <c r="G2516" s="20">
        <f>18.708*L2516</f>
        <v>37.415999999999997</v>
      </c>
      <c r="H2516" s="21">
        <v>41607</v>
      </c>
      <c r="I2516" s="20" t="s">
        <v>12031</v>
      </c>
      <c r="J2516" s="20" t="s">
        <v>12053</v>
      </c>
      <c r="K2516" s="20" t="s">
        <v>12036</v>
      </c>
      <c r="L2516" s="20">
        <v>2</v>
      </c>
      <c r="M2516" s="22" t="s">
        <v>2039</v>
      </c>
      <c r="N2516" s="22" t="s">
        <v>3205</v>
      </c>
      <c r="O2516" s="85" t="s">
        <v>12391</v>
      </c>
    </row>
    <row r="2517" spans="1:15" s="28" customFormat="1">
      <c r="A2517" s="19" t="s">
        <v>12056</v>
      </c>
      <c r="B2517" s="32"/>
      <c r="C2517" s="18"/>
      <c r="D2517" s="19" t="s">
        <v>12057</v>
      </c>
      <c r="E2517" s="19" t="s">
        <v>12007</v>
      </c>
      <c r="F2517" s="18" t="s">
        <v>12062</v>
      </c>
      <c r="G2517" s="20">
        <f>17.498*L2517</f>
        <v>69.992000000000004</v>
      </c>
      <c r="H2517" s="21">
        <v>41607</v>
      </c>
      <c r="I2517" s="20" t="s">
        <v>12063</v>
      </c>
      <c r="J2517" s="20" t="s">
        <v>12060</v>
      </c>
      <c r="K2517" s="20" t="s">
        <v>12010</v>
      </c>
      <c r="L2517" s="20">
        <v>4</v>
      </c>
      <c r="M2517" s="22" t="s">
        <v>11614</v>
      </c>
      <c r="N2517" s="22" t="s">
        <v>12061</v>
      </c>
      <c r="O2517" s="85" t="s">
        <v>12392</v>
      </c>
    </row>
    <row r="2518" spans="1:15" s="28" customFormat="1">
      <c r="A2518" s="19" t="s">
        <v>12064</v>
      </c>
      <c r="B2518" s="32"/>
      <c r="C2518" s="18"/>
      <c r="D2518" s="19" t="s">
        <v>12065</v>
      </c>
      <c r="E2518" s="19" t="s">
        <v>12007</v>
      </c>
      <c r="F2518" s="18" t="s">
        <v>12069</v>
      </c>
      <c r="G2518" s="20">
        <f>17.498*L2518</f>
        <v>17.498000000000001</v>
      </c>
      <c r="H2518" s="21">
        <v>41607</v>
      </c>
      <c r="I2518" s="20" t="s">
        <v>12177</v>
      </c>
      <c r="J2518" s="20" t="s">
        <v>12578</v>
      </c>
      <c r="K2518" s="20" t="s">
        <v>12010</v>
      </c>
      <c r="L2518" s="20">
        <v>1</v>
      </c>
      <c r="M2518" s="22" t="s">
        <v>12067</v>
      </c>
      <c r="N2518" s="22" t="s">
        <v>12068</v>
      </c>
      <c r="O2518" s="83" t="s">
        <v>12516</v>
      </c>
    </row>
    <row r="2519" spans="1:15" s="28" customFormat="1">
      <c r="A2519" s="19" t="s">
        <v>12089</v>
      </c>
      <c r="B2519" s="32"/>
      <c r="C2519" s="18"/>
      <c r="D2519" s="19" t="s">
        <v>12071</v>
      </c>
      <c r="E2519" s="19" t="s">
        <v>12033</v>
      </c>
      <c r="F2519" s="18" t="s">
        <v>12088</v>
      </c>
      <c r="G2519" s="20">
        <f t="shared" ref="G2519:G2524" si="86">17.712*L2519</f>
        <v>159.40799999999999</v>
      </c>
      <c r="H2519" s="21">
        <v>41607</v>
      </c>
      <c r="I2519" s="20" t="s">
        <v>2831</v>
      </c>
      <c r="J2519" s="20" t="s">
        <v>12074</v>
      </c>
      <c r="K2519" s="20" t="s">
        <v>12010</v>
      </c>
      <c r="L2519" s="20">
        <v>9</v>
      </c>
      <c r="M2519" s="22" t="s">
        <v>10127</v>
      </c>
      <c r="N2519" s="22" t="s">
        <v>3395</v>
      </c>
      <c r="O2519" s="85" t="s">
        <v>12393</v>
      </c>
    </row>
    <row r="2520" spans="1:15" s="28" customFormat="1">
      <c r="A2520" s="19" t="s">
        <v>12070</v>
      </c>
      <c r="B2520" s="32"/>
      <c r="C2520" s="18"/>
      <c r="D2520" s="19" t="s">
        <v>12071</v>
      </c>
      <c r="E2520" s="19" t="s">
        <v>12033</v>
      </c>
      <c r="F2520" s="18" t="s">
        <v>12075</v>
      </c>
      <c r="G2520" s="20">
        <f t="shared" si="86"/>
        <v>212.54399999999998</v>
      </c>
      <c r="H2520" s="21">
        <v>41607</v>
      </c>
      <c r="I2520" s="20" t="s">
        <v>2831</v>
      </c>
      <c r="J2520" s="20" t="s">
        <v>12078</v>
      </c>
      <c r="K2520" s="20" t="s">
        <v>12010</v>
      </c>
      <c r="L2520" s="20">
        <v>12</v>
      </c>
      <c r="M2520" s="22" t="s">
        <v>12085</v>
      </c>
      <c r="N2520" s="22" t="s">
        <v>4761</v>
      </c>
      <c r="O2520" s="85" t="s">
        <v>12085</v>
      </c>
    </row>
    <row r="2521" spans="1:15" s="28" customFormat="1">
      <c r="A2521" s="19" t="s">
        <v>12070</v>
      </c>
      <c r="B2521" s="32"/>
      <c r="C2521" s="18"/>
      <c r="D2521" s="19" t="s">
        <v>12071</v>
      </c>
      <c r="E2521" s="19" t="s">
        <v>12033</v>
      </c>
      <c r="F2521" s="18" t="s">
        <v>12076</v>
      </c>
      <c r="G2521" s="20">
        <f t="shared" si="86"/>
        <v>230.256</v>
      </c>
      <c r="H2521" s="21">
        <v>41607</v>
      </c>
      <c r="I2521" s="20" t="s">
        <v>2831</v>
      </c>
      <c r="J2521" s="20" t="s">
        <v>12079</v>
      </c>
      <c r="K2521" s="20" t="s">
        <v>12010</v>
      </c>
      <c r="L2521" s="20">
        <v>13</v>
      </c>
      <c r="M2521" s="22" t="s">
        <v>12085</v>
      </c>
      <c r="N2521" s="22" t="s">
        <v>4757</v>
      </c>
      <c r="O2521" s="85" t="s">
        <v>12394</v>
      </c>
    </row>
    <row r="2522" spans="1:15" s="28" customFormat="1">
      <c r="A2522" s="19" t="s">
        <v>12070</v>
      </c>
      <c r="B2522" s="32"/>
      <c r="C2522" s="18"/>
      <c r="D2522" s="19" t="s">
        <v>12071</v>
      </c>
      <c r="E2522" s="19" t="s">
        <v>12033</v>
      </c>
      <c r="F2522" s="18" t="s">
        <v>12077</v>
      </c>
      <c r="G2522" s="20">
        <f t="shared" si="86"/>
        <v>177.12</v>
      </c>
      <c r="H2522" s="21">
        <v>41607</v>
      </c>
      <c r="I2522" s="20" t="s">
        <v>2831</v>
      </c>
      <c r="J2522" s="20" t="s">
        <v>12080</v>
      </c>
      <c r="K2522" s="20" t="s">
        <v>12010</v>
      </c>
      <c r="L2522" s="20">
        <v>10</v>
      </c>
      <c r="M2522" s="22" t="s">
        <v>12086</v>
      </c>
      <c r="N2522" s="22" t="s">
        <v>4695</v>
      </c>
      <c r="O2522" s="85" t="s">
        <v>12086</v>
      </c>
    </row>
    <row r="2523" spans="1:15">
      <c r="A2523" s="19" t="s">
        <v>12070</v>
      </c>
      <c r="B2523" s="32"/>
      <c r="C2523" s="18"/>
      <c r="D2523" s="19" t="s">
        <v>12071</v>
      </c>
      <c r="E2523" s="19" t="s">
        <v>12033</v>
      </c>
      <c r="F2523" s="18" t="s">
        <v>12081</v>
      </c>
      <c r="G2523" s="20">
        <f t="shared" si="86"/>
        <v>212.54399999999998</v>
      </c>
      <c r="H2523" s="21">
        <v>41607</v>
      </c>
      <c r="I2523" s="20" t="s">
        <v>12025</v>
      </c>
      <c r="J2523" s="20" t="s">
        <v>12083</v>
      </c>
      <c r="K2523" s="20" t="s">
        <v>12010</v>
      </c>
      <c r="L2523" s="20">
        <v>12</v>
      </c>
      <c r="M2523" s="22" t="s">
        <v>12087</v>
      </c>
      <c r="N2523" s="22" t="s">
        <v>4761</v>
      </c>
      <c r="O2523" s="85" t="s">
        <v>12087</v>
      </c>
    </row>
    <row r="2524" spans="1:15">
      <c r="A2524" s="19" t="s">
        <v>12089</v>
      </c>
      <c r="B2524" s="32"/>
      <c r="C2524" s="18"/>
      <c r="D2524" s="19" t="s">
        <v>12071</v>
      </c>
      <c r="E2524" s="19" t="s">
        <v>12033</v>
      </c>
      <c r="F2524" s="18" t="s">
        <v>12092</v>
      </c>
      <c r="G2524" s="20">
        <f t="shared" si="86"/>
        <v>177.12</v>
      </c>
      <c r="H2524" s="21">
        <v>41607</v>
      </c>
      <c r="I2524" s="20" t="s">
        <v>12025</v>
      </c>
      <c r="J2524" s="20" t="s">
        <v>12090</v>
      </c>
      <c r="K2524" s="20" t="s">
        <v>12010</v>
      </c>
      <c r="L2524" s="20">
        <v>10</v>
      </c>
      <c r="M2524" s="22" t="s">
        <v>12091</v>
      </c>
      <c r="N2524" s="22" t="s">
        <v>4695</v>
      </c>
      <c r="O2524" s="85" t="s">
        <v>12091</v>
      </c>
    </row>
    <row r="2525" spans="1:15">
      <c r="A2525" s="19" t="s">
        <v>12093</v>
      </c>
      <c r="B2525" s="32"/>
      <c r="C2525" s="18"/>
      <c r="D2525" s="19" t="s">
        <v>12094</v>
      </c>
      <c r="E2525" s="19" t="s">
        <v>12033</v>
      </c>
      <c r="F2525" s="18" t="s">
        <v>12097</v>
      </c>
      <c r="G2525" s="20">
        <f>12.838*L2525</f>
        <v>25.675999999999998</v>
      </c>
      <c r="H2525" s="21">
        <v>41607</v>
      </c>
      <c r="I2525" s="20" t="s">
        <v>12031</v>
      </c>
      <c r="J2525" s="20" t="s">
        <v>12095</v>
      </c>
      <c r="K2525" s="20" t="s">
        <v>12010</v>
      </c>
      <c r="L2525" s="20">
        <v>2</v>
      </c>
      <c r="M2525" s="22" t="s">
        <v>12096</v>
      </c>
      <c r="N2525" s="22" t="s">
        <v>7563</v>
      </c>
      <c r="O2525" s="83" t="s">
        <v>12096</v>
      </c>
    </row>
    <row r="2526" spans="1:15">
      <c r="A2526" s="19" t="s">
        <v>12113</v>
      </c>
      <c r="B2526" s="32"/>
      <c r="C2526" s="18"/>
      <c r="D2526" s="19" t="s">
        <v>12114</v>
      </c>
      <c r="E2526" s="19" t="s">
        <v>12115</v>
      </c>
      <c r="F2526" s="18" t="s">
        <v>12120</v>
      </c>
      <c r="G2526" s="20">
        <v>224.38</v>
      </c>
      <c r="H2526" s="21">
        <v>41607</v>
      </c>
      <c r="I2526" s="20" t="s">
        <v>12137</v>
      </c>
      <c r="J2526" s="20" t="s">
        <v>12127</v>
      </c>
      <c r="K2526" s="20" t="s">
        <v>12118</v>
      </c>
      <c r="L2526" s="20" t="s">
        <v>12134</v>
      </c>
      <c r="M2526" s="22" t="s">
        <v>12138</v>
      </c>
      <c r="N2526" s="22" t="s">
        <v>12348</v>
      </c>
      <c r="O2526" s="85" t="s">
        <v>12397</v>
      </c>
    </row>
    <row r="2527" spans="1:15">
      <c r="A2527" s="19" t="s">
        <v>12113</v>
      </c>
      <c r="B2527" s="32"/>
      <c r="C2527" s="18"/>
      <c r="D2527" s="19" t="s">
        <v>12114</v>
      </c>
      <c r="E2527" s="19" t="s">
        <v>12115</v>
      </c>
      <c r="F2527" s="18" t="s">
        <v>12122</v>
      </c>
      <c r="G2527" s="20">
        <v>225.70400000000001</v>
      </c>
      <c r="H2527" s="21">
        <v>41607</v>
      </c>
      <c r="I2527" s="20" t="s">
        <v>12141</v>
      </c>
      <c r="J2527" s="20" t="s">
        <v>12129</v>
      </c>
      <c r="K2527" s="20" t="s">
        <v>12118</v>
      </c>
      <c r="L2527" s="20" t="s">
        <v>12134</v>
      </c>
      <c r="M2527" s="22" t="s">
        <v>12142</v>
      </c>
      <c r="N2527" s="22" t="s">
        <v>12143</v>
      </c>
      <c r="O2527" s="85" t="s">
        <v>12399</v>
      </c>
    </row>
    <row r="2528" spans="1:15" s="28" customFormat="1">
      <c r="A2528" s="19" t="s">
        <v>12113</v>
      </c>
      <c r="B2528" s="32"/>
      <c r="C2528" s="18"/>
      <c r="D2528" s="19" t="s">
        <v>12114</v>
      </c>
      <c r="E2528" s="19" t="s">
        <v>12115</v>
      </c>
      <c r="F2528" s="18" t="s">
        <v>12126</v>
      </c>
      <c r="G2528" s="20">
        <v>226.578</v>
      </c>
      <c r="H2528" s="21">
        <v>41607</v>
      </c>
      <c r="I2528" s="20" t="s">
        <v>12141</v>
      </c>
      <c r="J2528" s="20" t="s">
        <v>12133</v>
      </c>
      <c r="K2528" s="20" t="s">
        <v>12118</v>
      </c>
      <c r="L2528" s="20" t="s">
        <v>12134</v>
      </c>
      <c r="M2528" s="22" t="s">
        <v>12155</v>
      </c>
      <c r="N2528" s="22" t="s">
        <v>12156</v>
      </c>
      <c r="O2528" s="85" t="s">
        <v>12403</v>
      </c>
    </row>
    <row r="2529" spans="1:15">
      <c r="A2529" s="19" t="s">
        <v>12113</v>
      </c>
      <c r="B2529" s="32"/>
      <c r="C2529" s="18"/>
      <c r="D2529" s="19" t="s">
        <v>12114</v>
      </c>
      <c r="E2529" s="19" t="s">
        <v>12115</v>
      </c>
      <c r="F2529" s="18" t="s">
        <v>12148</v>
      </c>
      <c r="G2529" s="20">
        <v>207.02500000000001</v>
      </c>
      <c r="H2529" s="21">
        <v>41607</v>
      </c>
      <c r="I2529" s="20" t="s">
        <v>12141</v>
      </c>
      <c r="J2529" s="20" t="s">
        <v>12149</v>
      </c>
      <c r="K2529" s="20" t="s">
        <v>12118</v>
      </c>
      <c r="L2529" s="20" t="s">
        <v>12119</v>
      </c>
      <c r="M2529" s="22" t="s">
        <v>12158</v>
      </c>
      <c r="N2529" s="22" t="s">
        <v>12140</v>
      </c>
      <c r="O2529" s="85" t="s">
        <v>12404</v>
      </c>
    </row>
    <row r="2530" spans="1:15">
      <c r="A2530" s="19" t="s">
        <v>12113</v>
      </c>
      <c r="B2530" s="32"/>
      <c r="C2530" s="18"/>
      <c r="D2530" s="19" t="s">
        <v>12114</v>
      </c>
      <c r="E2530" s="19" t="s">
        <v>12115</v>
      </c>
      <c r="F2530" s="18" t="s">
        <v>12157</v>
      </c>
      <c r="G2530" s="20">
        <v>224.83600000000001</v>
      </c>
      <c r="H2530" s="21">
        <v>41607</v>
      </c>
      <c r="I2530" s="20" t="s">
        <v>12137</v>
      </c>
      <c r="J2530" s="20" t="s">
        <v>12150</v>
      </c>
      <c r="K2530" s="20" t="s">
        <v>12118</v>
      </c>
      <c r="L2530" s="20" t="s">
        <v>12134</v>
      </c>
      <c r="M2530" s="22" t="s">
        <v>12159</v>
      </c>
      <c r="N2530" s="22" t="s">
        <v>12160</v>
      </c>
      <c r="O2530" s="85" t="s">
        <v>12405</v>
      </c>
    </row>
    <row r="2531" spans="1:15">
      <c r="A2531" s="19" t="s">
        <v>12113</v>
      </c>
      <c r="B2531" s="32"/>
      <c r="C2531" s="18"/>
      <c r="D2531" s="19" t="s">
        <v>12114</v>
      </c>
      <c r="E2531" s="19" t="s">
        <v>12115</v>
      </c>
      <c r="F2531" s="18" t="s">
        <v>12162</v>
      </c>
      <c r="G2531" s="20">
        <v>139.03299999999999</v>
      </c>
      <c r="H2531" s="21">
        <v>41607</v>
      </c>
      <c r="I2531" s="20" t="s">
        <v>12137</v>
      </c>
      <c r="J2531" s="20" t="s">
        <v>12151</v>
      </c>
      <c r="K2531" s="20" t="s">
        <v>12118</v>
      </c>
      <c r="L2531" s="20" t="s">
        <v>12161</v>
      </c>
      <c r="M2531" s="22" t="s">
        <v>12163</v>
      </c>
      <c r="N2531" s="22" t="s">
        <v>12164</v>
      </c>
      <c r="O2531" s="85" t="s">
        <v>12406</v>
      </c>
    </row>
    <row r="2532" spans="1:15">
      <c r="A2532" s="19" t="s">
        <v>12113</v>
      </c>
      <c r="B2532" s="32"/>
      <c r="C2532" s="18"/>
      <c r="D2532" s="19" t="s">
        <v>12114</v>
      </c>
      <c r="E2532" s="19" t="s">
        <v>12115</v>
      </c>
      <c r="F2532" s="18" t="s">
        <v>12165</v>
      </c>
      <c r="G2532" s="20">
        <v>206.886</v>
      </c>
      <c r="H2532" s="21">
        <v>41607</v>
      </c>
      <c r="I2532" s="20" t="s">
        <v>12137</v>
      </c>
      <c r="J2532" s="20" t="s">
        <v>12152</v>
      </c>
      <c r="K2532" s="20" t="s">
        <v>12118</v>
      </c>
      <c r="L2532" s="20" t="s">
        <v>12119</v>
      </c>
      <c r="M2532" s="22" t="s">
        <v>12166</v>
      </c>
      <c r="N2532" s="22" t="s">
        <v>12140</v>
      </c>
      <c r="O2532" s="85" t="s">
        <v>12407</v>
      </c>
    </row>
    <row r="2533" spans="1:15">
      <c r="A2533" s="19" t="s">
        <v>12215</v>
      </c>
      <c r="B2533" s="32"/>
      <c r="C2533" s="18"/>
      <c r="D2533" s="19" t="s">
        <v>12214</v>
      </c>
      <c r="E2533" s="19" t="s">
        <v>12183</v>
      </c>
      <c r="F2533" s="18" t="s">
        <v>12220</v>
      </c>
      <c r="G2533" s="20">
        <v>171</v>
      </c>
      <c r="H2533" s="21">
        <v>41607</v>
      </c>
      <c r="I2533" s="20" t="s">
        <v>12181</v>
      </c>
      <c r="J2533" s="20" t="s">
        <v>12219</v>
      </c>
      <c r="K2533" s="20" t="s">
        <v>12179</v>
      </c>
      <c r="L2533" s="20" t="s">
        <v>12218</v>
      </c>
      <c r="M2533" s="22" t="s">
        <v>12217</v>
      </c>
      <c r="N2533" s="22" t="s">
        <v>12216</v>
      </c>
      <c r="O2533" s="85" t="s">
        <v>12408</v>
      </c>
    </row>
    <row r="2534" spans="1:15">
      <c r="A2534" s="19" t="s">
        <v>12215</v>
      </c>
      <c r="B2534" s="32"/>
      <c r="C2534" s="18"/>
      <c r="D2534" s="19" t="s">
        <v>12214</v>
      </c>
      <c r="E2534" s="19" t="s">
        <v>12183</v>
      </c>
      <c r="F2534" s="18" t="s">
        <v>12213</v>
      </c>
      <c r="G2534" s="20">
        <v>139.86000000000001</v>
      </c>
      <c r="H2534" s="21">
        <v>41607</v>
      </c>
      <c r="I2534" s="20" t="s">
        <v>12921</v>
      </c>
      <c r="J2534" s="20" t="s">
        <v>12212</v>
      </c>
      <c r="K2534" s="20" t="s">
        <v>12179</v>
      </c>
      <c r="L2534" s="20" t="s">
        <v>12211</v>
      </c>
      <c r="M2534" s="22" t="s">
        <v>12210</v>
      </c>
      <c r="N2534" s="22" t="s">
        <v>12209</v>
      </c>
      <c r="O2534" s="85" t="s">
        <v>12409</v>
      </c>
    </row>
    <row r="2535" spans="1:15">
      <c r="A2535" s="19" t="s">
        <v>12198</v>
      </c>
      <c r="B2535" s="32"/>
      <c r="C2535" s="18"/>
      <c r="D2535" s="19" t="s">
        <v>12197</v>
      </c>
      <c r="E2535" s="19" t="s">
        <v>12183</v>
      </c>
      <c r="F2535" s="18" t="s">
        <v>12208</v>
      </c>
      <c r="G2535" s="20">
        <v>84.793999999999997</v>
      </c>
      <c r="H2535" s="21">
        <v>41607</v>
      </c>
      <c r="I2535" s="20" t="s">
        <v>12181</v>
      </c>
      <c r="J2535" s="20" t="s">
        <v>12207</v>
      </c>
      <c r="K2535" s="20" t="s">
        <v>12179</v>
      </c>
      <c r="L2535" s="20" t="s">
        <v>12206</v>
      </c>
      <c r="M2535" s="22" t="s">
        <v>12205</v>
      </c>
      <c r="N2535" s="22" t="s">
        <v>12204</v>
      </c>
      <c r="O2535" s="85" t="s">
        <v>12410</v>
      </c>
    </row>
    <row r="2536" spans="1:15">
      <c r="A2536" s="19" t="s">
        <v>12198</v>
      </c>
      <c r="B2536" s="32"/>
      <c r="C2536" s="18"/>
      <c r="D2536" s="19" t="s">
        <v>12197</v>
      </c>
      <c r="E2536" s="19" t="s">
        <v>12183</v>
      </c>
      <c r="F2536" s="18" t="s">
        <v>12203</v>
      </c>
      <c r="G2536" s="20">
        <v>208.011</v>
      </c>
      <c r="H2536" s="21">
        <v>41607</v>
      </c>
      <c r="I2536" s="20" t="s">
        <v>12181</v>
      </c>
      <c r="J2536" s="20" t="s">
        <v>12202</v>
      </c>
      <c r="K2536" s="20" t="s">
        <v>12179</v>
      </c>
      <c r="L2536" s="20" t="s">
        <v>12201</v>
      </c>
      <c r="M2536" s="22" t="s">
        <v>12200</v>
      </c>
      <c r="N2536" s="22" t="s">
        <v>12199</v>
      </c>
      <c r="O2536" s="85" t="s">
        <v>12411</v>
      </c>
    </row>
    <row r="2537" spans="1:15">
      <c r="A2537" s="19" t="s">
        <v>12192</v>
      </c>
      <c r="B2537" s="32"/>
      <c r="C2537" s="18"/>
      <c r="D2537" s="19" t="s">
        <v>12191</v>
      </c>
      <c r="E2537" s="19" t="s">
        <v>12183</v>
      </c>
      <c r="F2537" s="18" t="s">
        <v>12190</v>
      </c>
      <c r="G2537" s="20">
        <v>13.648</v>
      </c>
      <c r="H2537" s="21">
        <v>41607</v>
      </c>
      <c r="I2537" s="20" t="s">
        <v>12181</v>
      </c>
      <c r="J2537" s="20" t="s">
        <v>12189</v>
      </c>
      <c r="K2537" s="20" t="s">
        <v>12179</v>
      </c>
      <c r="L2537" s="20" t="s">
        <v>12188</v>
      </c>
      <c r="M2537" s="22" t="s">
        <v>12187</v>
      </c>
      <c r="N2537" s="22" t="s">
        <v>12186</v>
      </c>
      <c r="O2537" s="85" t="s">
        <v>12413</v>
      </c>
    </row>
    <row r="2538" spans="1:15">
      <c r="A2538" s="19" t="s">
        <v>12185</v>
      </c>
      <c r="B2538" s="32"/>
      <c r="C2538" s="18"/>
      <c r="D2538" s="19" t="s">
        <v>12184</v>
      </c>
      <c r="E2538" s="19" t="s">
        <v>12183</v>
      </c>
      <c r="F2538" s="18" t="s">
        <v>12182</v>
      </c>
      <c r="G2538" s="20">
        <v>87.6</v>
      </c>
      <c r="H2538" s="21">
        <v>41607</v>
      </c>
      <c r="I2538" s="20" t="s">
        <v>12181</v>
      </c>
      <c r="J2538" s="20" t="s">
        <v>12180</v>
      </c>
      <c r="K2538" s="20" t="s">
        <v>12179</v>
      </c>
      <c r="L2538" s="20" t="s">
        <v>12178</v>
      </c>
      <c r="M2538" s="22" t="s">
        <v>12625</v>
      </c>
      <c r="N2538" s="22" t="s">
        <v>12624</v>
      </c>
      <c r="O2538" s="85" t="s">
        <v>12414</v>
      </c>
    </row>
    <row r="2539" spans="1:15">
      <c r="A2539" s="80" t="s">
        <v>12100</v>
      </c>
      <c r="B2539" s="74"/>
      <c r="C2539" s="44"/>
      <c r="D2539" s="45" t="s">
        <v>5501</v>
      </c>
      <c r="E2539" s="45" t="s">
        <v>7986</v>
      </c>
      <c r="F2539" s="44" t="s">
        <v>12099</v>
      </c>
      <c r="G2539" s="46">
        <f>17.498*L2539</f>
        <v>87.490000000000009</v>
      </c>
      <c r="H2539" s="47">
        <v>41607</v>
      </c>
      <c r="I2539" s="46" t="s">
        <v>12102</v>
      </c>
      <c r="J2539" s="46" t="s">
        <v>12104</v>
      </c>
      <c r="K2539" s="46" t="s">
        <v>6851</v>
      </c>
      <c r="L2539" s="46">
        <v>5</v>
      </c>
      <c r="M2539" s="48" t="s">
        <v>12109</v>
      </c>
      <c r="N2539" s="48" t="s">
        <v>12110</v>
      </c>
      <c r="O2539" s="83" t="s">
        <v>12636</v>
      </c>
    </row>
    <row r="2540" spans="1:15">
      <c r="A2540" s="34" t="s">
        <v>12100</v>
      </c>
      <c r="B2540" s="32"/>
      <c r="C2540" s="18"/>
      <c r="D2540" s="19" t="s">
        <v>5501</v>
      </c>
      <c r="E2540" s="19" t="s">
        <v>7986</v>
      </c>
      <c r="F2540" s="18" t="s">
        <v>12105</v>
      </c>
      <c r="G2540" s="20">
        <f>17.498*L2540</f>
        <v>209.976</v>
      </c>
      <c r="H2540" s="21">
        <v>41607</v>
      </c>
      <c r="I2540" s="20" t="s">
        <v>12102</v>
      </c>
      <c r="J2540" s="20" t="s">
        <v>12107</v>
      </c>
      <c r="K2540" s="20" t="s">
        <v>6851</v>
      </c>
      <c r="L2540" s="20">
        <v>12</v>
      </c>
      <c r="M2540" s="22" t="s">
        <v>12111</v>
      </c>
      <c r="N2540" s="22" t="s">
        <v>12112</v>
      </c>
      <c r="O2540" s="83" t="s">
        <v>12637</v>
      </c>
    </row>
    <row r="2541" spans="1:15">
      <c r="A2541" s="80" t="s">
        <v>12098</v>
      </c>
      <c r="B2541" s="74"/>
      <c r="C2541" s="44"/>
      <c r="D2541" s="45" t="s">
        <v>5501</v>
      </c>
      <c r="E2541" s="45" t="s">
        <v>7986</v>
      </c>
      <c r="F2541" s="44" t="s">
        <v>12106</v>
      </c>
      <c r="G2541" s="46">
        <f>17.498*L2541</f>
        <v>227.47400000000002</v>
      </c>
      <c r="H2541" s="47">
        <v>41607</v>
      </c>
      <c r="I2541" s="46" t="s">
        <v>12102</v>
      </c>
      <c r="J2541" s="46" t="s">
        <v>12108</v>
      </c>
      <c r="K2541" s="46" t="s">
        <v>6851</v>
      </c>
      <c r="L2541" s="46">
        <v>13</v>
      </c>
      <c r="M2541" s="48" t="s">
        <v>12111</v>
      </c>
      <c r="N2541" s="48" t="s">
        <v>4757</v>
      </c>
      <c r="O2541" s="83" t="s">
        <v>12638</v>
      </c>
    </row>
    <row r="2542" spans="1:15">
      <c r="A2542" s="19" t="s">
        <v>12297</v>
      </c>
      <c r="B2542" s="32"/>
      <c r="C2542" s="18"/>
      <c r="D2542" s="19" t="s">
        <v>12298</v>
      </c>
      <c r="E2542" s="19" t="s">
        <v>12299</v>
      </c>
      <c r="F2542" s="18" t="s">
        <v>12300</v>
      </c>
      <c r="G2542" s="20">
        <f>18.708*L2542</f>
        <v>224.49599999999998</v>
      </c>
      <c r="H2542" s="21">
        <v>41610</v>
      </c>
      <c r="I2542" s="20" t="s">
        <v>12301</v>
      </c>
      <c r="J2542" s="20" t="s">
        <v>12303</v>
      </c>
      <c r="K2542" s="20" t="s">
        <v>12304</v>
      </c>
      <c r="L2542" s="20">
        <v>12</v>
      </c>
      <c r="M2542" s="22" t="s">
        <v>12311</v>
      </c>
      <c r="N2542" s="22" t="s">
        <v>4761</v>
      </c>
      <c r="O2542" s="85" t="s">
        <v>12311</v>
      </c>
    </row>
    <row r="2543" spans="1:15">
      <c r="A2543" s="19" t="s">
        <v>12297</v>
      </c>
      <c r="B2543" s="32"/>
      <c r="C2543" s="18"/>
      <c r="D2543" s="19" t="s">
        <v>12298</v>
      </c>
      <c r="E2543" s="19" t="s">
        <v>12299</v>
      </c>
      <c r="F2543" s="18" t="s">
        <v>12305</v>
      </c>
      <c r="G2543" s="20">
        <f>18.708*L2543</f>
        <v>243.20399999999998</v>
      </c>
      <c r="H2543" s="21">
        <v>41610</v>
      </c>
      <c r="I2543" s="20" t="s">
        <v>12301</v>
      </c>
      <c r="J2543" s="20" t="s">
        <v>12308</v>
      </c>
      <c r="K2543" s="20" t="s">
        <v>12304</v>
      </c>
      <c r="L2543" s="20">
        <v>13</v>
      </c>
      <c r="M2543" s="22" t="s">
        <v>12311</v>
      </c>
      <c r="N2543" s="22" t="s">
        <v>4757</v>
      </c>
      <c r="O2543" s="85" t="s">
        <v>12415</v>
      </c>
    </row>
    <row r="2544" spans="1:15">
      <c r="A2544" s="19" t="s">
        <v>12297</v>
      </c>
      <c r="B2544" s="32"/>
      <c r="C2544" s="18"/>
      <c r="D2544" s="19" t="s">
        <v>12298</v>
      </c>
      <c r="E2544" s="19" t="s">
        <v>12299</v>
      </c>
      <c r="F2544" s="18" t="s">
        <v>12306</v>
      </c>
      <c r="G2544" s="20">
        <f>18.708*L2544</f>
        <v>224.49599999999998</v>
      </c>
      <c r="H2544" s="21">
        <v>41610</v>
      </c>
      <c r="I2544" s="20" t="s">
        <v>12301</v>
      </c>
      <c r="J2544" s="20" t="s">
        <v>12309</v>
      </c>
      <c r="K2544" s="20" t="s">
        <v>12304</v>
      </c>
      <c r="L2544" s="20">
        <v>12</v>
      </c>
      <c r="M2544" s="22" t="s">
        <v>12347</v>
      </c>
      <c r="N2544" s="22" t="s">
        <v>4761</v>
      </c>
      <c r="O2544" s="85" t="s">
        <v>12347</v>
      </c>
    </row>
    <row r="2545" spans="1:15">
      <c r="A2545" s="19" t="s">
        <v>12297</v>
      </c>
      <c r="B2545" s="32"/>
      <c r="C2545" s="18"/>
      <c r="D2545" s="19" t="s">
        <v>12298</v>
      </c>
      <c r="E2545" s="19" t="s">
        <v>12299</v>
      </c>
      <c r="F2545" s="18" t="s">
        <v>12307</v>
      </c>
      <c r="G2545" s="20">
        <f>18.708*L2545</f>
        <v>243.20399999999998</v>
      </c>
      <c r="H2545" s="21">
        <v>41610</v>
      </c>
      <c r="I2545" s="20" t="s">
        <v>12301</v>
      </c>
      <c r="J2545" s="20" t="s">
        <v>12310</v>
      </c>
      <c r="K2545" s="20" t="s">
        <v>12304</v>
      </c>
      <c r="L2545" s="20">
        <v>13</v>
      </c>
      <c r="M2545" s="22" t="s">
        <v>12347</v>
      </c>
      <c r="N2545" s="22" t="s">
        <v>4757</v>
      </c>
      <c r="O2545" s="85" t="s">
        <v>12416</v>
      </c>
    </row>
    <row r="2546" spans="1:15">
      <c r="A2546" s="19" t="s">
        <v>12312</v>
      </c>
      <c r="B2546" s="32"/>
      <c r="C2546" s="18"/>
      <c r="D2546" s="19" t="s">
        <v>12313</v>
      </c>
      <c r="E2546" s="19" t="s">
        <v>12314</v>
      </c>
      <c r="F2546" s="18" t="s">
        <v>12315</v>
      </c>
      <c r="G2546" s="20">
        <f>17.712*L2546</f>
        <v>212.54399999999998</v>
      </c>
      <c r="H2546" s="21">
        <v>41610</v>
      </c>
      <c r="I2546" s="20" t="s">
        <v>12346</v>
      </c>
      <c r="J2546" s="20" t="s">
        <v>12317</v>
      </c>
      <c r="K2546" s="20" t="s">
        <v>12304</v>
      </c>
      <c r="L2546" s="20">
        <v>12</v>
      </c>
      <c r="M2546" s="22" t="s">
        <v>12321</v>
      </c>
      <c r="N2546" s="22" t="s">
        <v>4761</v>
      </c>
      <c r="O2546" s="85" t="s">
        <v>12321</v>
      </c>
    </row>
    <row r="2547" spans="1:15">
      <c r="A2547" s="19" t="s">
        <v>12312</v>
      </c>
      <c r="B2547" s="32"/>
      <c r="C2547" s="18"/>
      <c r="D2547" s="19" t="s">
        <v>12313</v>
      </c>
      <c r="E2547" s="19" t="s">
        <v>12314</v>
      </c>
      <c r="F2547" s="18" t="s">
        <v>12318</v>
      </c>
      <c r="G2547" s="20">
        <f>17.712*L2547</f>
        <v>230.256</v>
      </c>
      <c r="H2547" s="21">
        <v>41610</v>
      </c>
      <c r="I2547" s="20" t="s">
        <v>12333</v>
      </c>
      <c r="J2547" s="20" t="s">
        <v>12320</v>
      </c>
      <c r="K2547" s="20" t="s">
        <v>12304</v>
      </c>
      <c r="L2547" s="20">
        <v>13</v>
      </c>
      <c r="M2547" s="22" t="s">
        <v>12321</v>
      </c>
      <c r="N2547" s="22" t="s">
        <v>4757</v>
      </c>
      <c r="O2547" s="85" t="s">
        <v>12512</v>
      </c>
    </row>
    <row r="2548" spans="1:15">
      <c r="A2548" s="19" t="s">
        <v>12312</v>
      </c>
      <c r="B2548" s="32"/>
      <c r="C2548" s="18"/>
      <c r="D2548" s="19" t="s">
        <v>12313</v>
      </c>
      <c r="E2548" s="19" t="s">
        <v>12314</v>
      </c>
      <c r="F2548" s="18" t="s">
        <v>12319</v>
      </c>
      <c r="G2548" s="20">
        <f>17.712*L2548</f>
        <v>194.83199999999999</v>
      </c>
      <c r="H2548" s="21">
        <v>41610</v>
      </c>
      <c r="I2548" s="20" t="s">
        <v>793</v>
      </c>
      <c r="J2548" s="20" t="s">
        <v>12773</v>
      </c>
      <c r="K2548" s="20" t="s">
        <v>12304</v>
      </c>
      <c r="L2548" s="20">
        <v>11</v>
      </c>
      <c r="M2548" s="22" t="s">
        <v>12323</v>
      </c>
      <c r="N2548" s="22" t="s">
        <v>12327</v>
      </c>
      <c r="O2548" s="85" t="s">
        <v>12323</v>
      </c>
    </row>
    <row r="2549" spans="1:15">
      <c r="A2549" s="19" t="s">
        <v>12324</v>
      </c>
      <c r="B2549" s="32"/>
      <c r="C2549" s="18"/>
      <c r="D2549" s="19" t="s">
        <v>12325</v>
      </c>
      <c r="E2549" s="19" t="s">
        <v>12299</v>
      </c>
      <c r="F2549" s="18" t="s">
        <v>12326</v>
      </c>
      <c r="G2549" s="20">
        <f>17.712*L2549</f>
        <v>106.27199999999999</v>
      </c>
      <c r="H2549" s="21">
        <v>41610</v>
      </c>
      <c r="I2549" s="20" t="s">
        <v>12333</v>
      </c>
      <c r="J2549" s="20" t="s">
        <v>12331</v>
      </c>
      <c r="K2549" s="20" t="s">
        <v>12304</v>
      </c>
      <c r="L2549" s="20">
        <v>6</v>
      </c>
      <c r="M2549" s="22" t="s">
        <v>12330</v>
      </c>
      <c r="N2549" s="22" t="s">
        <v>5570</v>
      </c>
      <c r="O2549" s="85" t="s">
        <v>12513</v>
      </c>
    </row>
    <row r="2550" spans="1:15">
      <c r="A2550" s="19" t="s">
        <v>12698</v>
      </c>
      <c r="B2550" s="32"/>
      <c r="C2550" s="18"/>
      <c r="D2550" s="19" t="s">
        <v>12332</v>
      </c>
      <c r="E2550" s="19" t="s">
        <v>12314</v>
      </c>
      <c r="F2550" s="18" t="s">
        <v>12337</v>
      </c>
      <c r="G2550" s="20">
        <f>17.712*L2550</f>
        <v>70.847999999999999</v>
      </c>
      <c r="H2550" s="21">
        <v>41610</v>
      </c>
      <c r="I2550" s="20" t="s">
        <v>12333</v>
      </c>
      <c r="J2550" s="20" t="s">
        <v>12335</v>
      </c>
      <c r="K2550" s="20" t="s">
        <v>12304</v>
      </c>
      <c r="L2550" s="20">
        <v>4</v>
      </c>
      <c r="M2550" s="22" t="s">
        <v>12336</v>
      </c>
      <c r="N2550" s="22" t="s">
        <v>6040</v>
      </c>
      <c r="O2550" s="83" t="s">
        <v>12336</v>
      </c>
    </row>
    <row r="2551" spans="1:15">
      <c r="A2551" s="62" t="s">
        <v>12340</v>
      </c>
      <c r="B2551" s="24" t="s">
        <v>12600</v>
      </c>
      <c r="C2551" s="18"/>
      <c r="D2551" s="19" t="s">
        <v>12338</v>
      </c>
      <c r="E2551" s="19" t="s">
        <v>12299</v>
      </c>
      <c r="F2551" s="18" t="s">
        <v>12339</v>
      </c>
      <c r="G2551" s="20">
        <v>14.864000000000001</v>
      </c>
      <c r="H2551" s="21">
        <v>41610</v>
      </c>
      <c r="I2551" s="20" t="s">
        <v>12345</v>
      </c>
      <c r="J2551" s="20" t="s">
        <v>12342</v>
      </c>
      <c r="K2551" s="20" t="s">
        <v>12304</v>
      </c>
      <c r="L2551" s="20">
        <v>1</v>
      </c>
      <c r="M2551" s="22" t="s">
        <v>12343</v>
      </c>
      <c r="N2551" s="22" t="s">
        <v>12344</v>
      </c>
      <c r="O2551" s="83" t="s">
        <v>12343</v>
      </c>
    </row>
    <row r="2552" spans="1:15">
      <c r="A2552" s="45" t="s">
        <v>9582</v>
      </c>
      <c r="B2552" s="74"/>
      <c r="C2552" s="44"/>
      <c r="D2552" s="45" t="s">
        <v>6808</v>
      </c>
      <c r="E2552" s="45" t="s">
        <v>1438</v>
      </c>
      <c r="F2552" s="44" t="s">
        <v>12230</v>
      </c>
      <c r="G2552" s="46">
        <f t="shared" ref="G2552:G2584" si="87">29.101*L2552</f>
        <v>174.60599999999999</v>
      </c>
      <c r="H2552" s="47">
        <v>41610</v>
      </c>
      <c r="I2552" s="46" t="s">
        <v>993</v>
      </c>
      <c r="J2552" s="46" t="s">
        <v>12232</v>
      </c>
      <c r="K2552" s="46" t="s">
        <v>6533</v>
      </c>
      <c r="L2552" s="46">
        <v>6</v>
      </c>
      <c r="M2552" s="48" t="s">
        <v>7073</v>
      </c>
      <c r="N2552" s="48" t="s">
        <v>5151</v>
      </c>
      <c r="O2552" s="83" t="s">
        <v>12639</v>
      </c>
    </row>
    <row r="2553" spans="1:15">
      <c r="A2553" s="45" t="s">
        <v>9582</v>
      </c>
      <c r="B2553" s="74"/>
      <c r="C2553" s="44"/>
      <c r="D2553" s="45" t="s">
        <v>6808</v>
      </c>
      <c r="E2553" s="45" t="s">
        <v>1438</v>
      </c>
      <c r="F2553" s="44" t="s">
        <v>12233</v>
      </c>
      <c r="G2553" s="46">
        <f t="shared" si="87"/>
        <v>203.70699999999999</v>
      </c>
      <c r="H2553" s="47">
        <v>41610</v>
      </c>
      <c r="I2553" s="46" t="s">
        <v>993</v>
      </c>
      <c r="J2553" s="46" t="s">
        <v>12234</v>
      </c>
      <c r="K2553" s="46" t="s">
        <v>6533</v>
      </c>
      <c r="L2553" s="46">
        <v>7</v>
      </c>
      <c r="M2553" s="48" t="s">
        <v>7073</v>
      </c>
      <c r="N2553" s="48" t="s">
        <v>6815</v>
      </c>
      <c r="O2553" s="83" t="s">
        <v>12640</v>
      </c>
    </row>
    <row r="2554" spans="1:15" s="81" customFormat="1">
      <c r="A2554" s="36" t="s">
        <v>13012</v>
      </c>
      <c r="B2554" s="66"/>
      <c r="C2554" s="35"/>
      <c r="D2554" s="36" t="s">
        <v>13013</v>
      </c>
      <c r="E2554" s="36" t="s">
        <v>13014</v>
      </c>
      <c r="F2554" s="35" t="s">
        <v>13015</v>
      </c>
      <c r="G2554" s="39">
        <f t="shared" si="87"/>
        <v>174.60599999999999</v>
      </c>
      <c r="H2554" s="40">
        <v>41610</v>
      </c>
      <c r="I2554" s="39" t="s">
        <v>13016</v>
      </c>
      <c r="J2554" s="39" t="s">
        <v>13017</v>
      </c>
      <c r="K2554" s="39" t="s">
        <v>13018</v>
      </c>
      <c r="L2554" s="39">
        <v>6</v>
      </c>
      <c r="M2554" s="41" t="s">
        <v>13019</v>
      </c>
      <c r="N2554" s="41" t="s">
        <v>13020</v>
      </c>
      <c r="O2554" s="88" t="s">
        <v>13029</v>
      </c>
    </row>
    <row r="2555" spans="1:15" s="81" customFormat="1">
      <c r="A2555" s="36" t="s">
        <v>13004</v>
      </c>
      <c r="B2555" s="66"/>
      <c r="C2555" s="35"/>
      <c r="D2555" s="36" t="s">
        <v>13005</v>
      </c>
      <c r="E2555" s="36" t="s">
        <v>13006</v>
      </c>
      <c r="F2555" s="35" t="s">
        <v>13021</v>
      </c>
      <c r="G2555" s="39">
        <f t="shared" si="87"/>
        <v>174.60599999999999</v>
      </c>
      <c r="H2555" s="40">
        <v>41610</v>
      </c>
      <c r="I2555" s="39" t="s">
        <v>13008</v>
      </c>
      <c r="J2555" s="39" t="s">
        <v>13022</v>
      </c>
      <c r="K2555" s="39" t="s">
        <v>13002</v>
      </c>
      <c r="L2555" s="39">
        <v>6</v>
      </c>
      <c r="M2555" s="41" t="s">
        <v>13023</v>
      </c>
      <c r="N2555" s="41" t="s">
        <v>13024</v>
      </c>
      <c r="O2555" s="88" t="s">
        <v>27</v>
      </c>
    </row>
    <row r="2556" spans="1:15" s="81" customFormat="1">
      <c r="A2556" s="36" t="s">
        <v>13004</v>
      </c>
      <c r="B2556" s="66"/>
      <c r="C2556" s="35"/>
      <c r="D2556" s="36" t="s">
        <v>13005</v>
      </c>
      <c r="E2556" s="36" t="s">
        <v>13006</v>
      </c>
      <c r="F2556" s="35" t="s">
        <v>13025</v>
      </c>
      <c r="G2556" s="39">
        <f t="shared" si="87"/>
        <v>174.60599999999999</v>
      </c>
      <c r="H2556" s="40">
        <v>41610</v>
      </c>
      <c r="I2556" s="39" t="s">
        <v>13008</v>
      </c>
      <c r="J2556" s="39" t="s">
        <v>13026</v>
      </c>
      <c r="K2556" s="39" t="s">
        <v>13002</v>
      </c>
      <c r="L2556" s="39">
        <v>6</v>
      </c>
      <c r="M2556" s="41" t="s">
        <v>13023</v>
      </c>
      <c r="N2556" s="41" t="s">
        <v>13003</v>
      </c>
      <c r="O2556" s="88" t="s">
        <v>27</v>
      </c>
    </row>
    <row r="2557" spans="1:15" s="81" customFormat="1">
      <c r="A2557" s="36" t="s">
        <v>13004</v>
      </c>
      <c r="B2557" s="66"/>
      <c r="C2557" s="35"/>
      <c r="D2557" s="36" t="s">
        <v>13005</v>
      </c>
      <c r="E2557" s="36" t="s">
        <v>13006</v>
      </c>
      <c r="F2557" s="35" t="s">
        <v>13027</v>
      </c>
      <c r="G2557" s="39">
        <f t="shared" si="87"/>
        <v>203.70699999999999</v>
      </c>
      <c r="H2557" s="40">
        <v>41610</v>
      </c>
      <c r="I2557" s="39" t="s">
        <v>13008</v>
      </c>
      <c r="J2557" s="39" t="s">
        <v>13028</v>
      </c>
      <c r="K2557" s="39" t="s">
        <v>13002</v>
      </c>
      <c r="L2557" s="39">
        <v>7</v>
      </c>
      <c r="M2557" s="41" t="s">
        <v>13023</v>
      </c>
      <c r="N2557" s="41" t="s">
        <v>13011</v>
      </c>
      <c r="O2557" s="88" t="s">
        <v>27</v>
      </c>
    </row>
    <row r="2558" spans="1:15" s="81" customFormat="1">
      <c r="A2558" s="36" t="s">
        <v>12982</v>
      </c>
      <c r="B2558" s="66"/>
      <c r="C2558" s="35"/>
      <c r="D2558" s="36" t="s">
        <v>12983</v>
      </c>
      <c r="E2558" s="36" t="s">
        <v>12984</v>
      </c>
      <c r="F2558" s="35" t="s">
        <v>12985</v>
      </c>
      <c r="G2558" s="39">
        <f t="shared" si="87"/>
        <v>174.60599999999999</v>
      </c>
      <c r="H2558" s="40">
        <v>41610</v>
      </c>
      <c r="I2558" s="39" t="s">
        <v>12986</v>
      </c>
      <c r="J2558" s="39" t="s">
        <v>12987</v>
      </c>
      <c r="K2558" s="39" t="s">
        <v>12988</v>
      </c>
      <c r="L2558" s="39">
        <v>6</v>
      </c>
      <c r="M2558" s="41" t="s">
        <v>12989</v>
      </c>
      <c r="N2558" s="41" t="s">
        <v>12990</v>
      </c>
      <c r="O2558" s="88" t="s">
        <v>27</v>
      </c>
    </row>
    <row r="2559" spans="1:15">
      <c r="A2559" s="36" t="s">
        <v>12991</v>
      </c>
      <c r="B2559" s="66"/>
      <c r="C2559" s="35"/>
      <c r="D2559" s="36" t="s">
        <v>12992</v>
      </c>
      <c r="E2559" s="36" t="s">
        <v>12993</v>
      </c>
      <c r="F2559" s="35" t="s">
        <v>12994</v>
      </c>
      <c r="G2559" s="39">
        <f t="shared" si="87"/>
        <v>174.60599999999999</v>
      </c>
      <c r="H2559" s="40">
        <v>41610</v>
      </c>
      <c r="I2559" s="39" t="s">
        <v>12995</v>
      </c>
      <c r="J2559" s="39" t="s">
        <v>12996</v>
      </c>
      <c r="K2559" s="39" t="s">
        <v>12997</v>
      </c>
      <c r="L2559" s="39">
        <v>6</v>
      </c>
      <c r="M2559" s="41" t="s">
        <v>12998</v>
      </c>
      <c r="N2559" s="41" t="s">
        <v>12999</v>
      </c>
      <c r="O2559" s="88" t="s">
        <v>27</v>
      </c>
    </row>
    <row r="2560" spans="1:15">
      <c r="A2560" s="36" t="s">
        <v>12991</v>
      </c>
      <c r="B2560" s="66"/>
      <c r="C2560" s="35"/>
      <c r="D2560" s="36" t="s">
        <v>12992</v>
      </c>
      <c r="E2560" s="36" t="s">
        <v>12993</v>
      </c>
      <c r="F2560" s="35" t="s">
        <v>13000</v>
      </c>
      <c r="G2560" s="39">
        <f t="shared" si="87"/>
        <v>174.60599999999999</v>
      </c>
      <c r="H2560" s="40">
        <v>41610</v>
      </c>
      <c r="I2560" s="39" t="s">
        <v>12995</v>
      </c>
      <c r="J2560" s="39" t="s">
        <v>13001</v>
      </c>
      <c r="K2560" s="39" t="s">
        <v>13002</v>
      </c>
      <c r="L2560" s="39">
        <v>6</v>
      </c>
      <c r="M2560" s="41" t="s">
        <v>12998</v>
      </c>
      <c r="N2560" s="41" t="s">
        <v>13003</v>
      </c>
      <c r="O2560" s="88" t="s">
        <v>27</v>
      </c>
    </row>
    <row r="2561" spans="1:15">
      <c r="A2561" s="36" t="s">
        <v>13004</v>
      </c>
      <c r="B2561" s="66"/>
      <c r="C2561" s="35"/>
      <c r="D2561" s="36" t="s">
        <v>13005</v>
      </c>
      <c r="E2561" s="36" t="s">
        <v>13006</v>
      </c>
      <c r="F2561" s="35" t="s">
        <v>13007</v>
      </c>
      <c r="G2561" s="39">
        <f t="shared" si="87"/>
        <v>203.70699999999999</v>
      </c>
      <c r="H2561" s="40">
        <v>41610</v>
      </c>
      <c r="I2561" s="39" t="s">
        <v>13008</v>
      </c>
      <c r="J2561" s="39" t="s">
        <v>13009</v>
      </c>
      <c r="K2561" s="39" t="s">
        <v>13010</v>
      </c>
      <c r="L2561" s="39">
        <v>7</v>
      </c>
      <c r="M2561" s="41" t="s">
        <v>12998</v>
      </c>
      <c r="N2561" s="41" t="s">
        <v>13011</v>
      </c>
      <c r="O2561" s="88" t="s">
        <v>27</v>
      </c>
    </row>
    <row r="2562" spans="1:15">
      <c r="A2562" s="36" t="s">
        <v>4680</v>
      </c>
      <c r="B2562" s="66"/>
      <c r="C2562" s="35"/>
      <c r="D2562" s="36" t="s">
        <v>733</v>
      </c>
      <c r="E2562" s="36" t="s">
        <v>1438</v>
      </c>
      <c r="F2562" s="35" t="s">
        <v>12237</v>
      </c>
      <c r="G2562" s="39">
        <f t="shared" si="87"/>
        <v>174.60599999999999</v>
      </c>
      <c r="H2562" s="40">
        <v>41610</v>
      </c>
      <c r="I2562" s="39" t="s">
        <v>993</v>
      </c>
      <c r="J2562" s="39" t="s">
        <v>12241</v>
      </c>
      <c r="K2562" s="39" t="s">
        <v>1</v>
      </c>
      <c r="L2562" s="39">
        <v>6</v>
      </c>
      <c r="M2562" s="41" t="s">
        <v>12245</v>
      </c>
      <c r="N2562" s="41" t="s">
        <v>5144</v>
      </c>
      <c r="O2562" s="88" t="s">
        <v>27</v>
      </c>
    </row>
    <row r="2563" spans="1:15">
      <c r="A2563" s="36" t="s">
        <v>4680</v>
      </c>
      <c r="B2563" s="66"/>
      <c r="C2563" s="35"/>
      <c r="D2563" s="36" t="s">
        <v>733</v>
      </c>
      <c r="E2563" s="36" t="s">
        <v>1438</v>
      </c>
      <c r="F2563" s="35" t="s">
        <v>12238</v>
      </c>
      <c r="G2563" s="39">
        <f t="shared" si="87"/>
        <v>174.60599999999999</v>
      </c>
      <c r="H2563" s="40">
        <v>41610</v>
      </c>
      <c r="I2563" s="39" t="s">
        <v>993</v>
      </c>
      <c r="J2563" s="39" t="s">
        <v>12242</v>
      </c>
      <c r="K2563" s="39" t="s">
        <v>1</v>
      </c>
      <c r="L2563" s="39">
        <v>6</v>
      </c>
      <c r="M2563" s="41" t="s">
        <v>12245</v>
      </c>
      <c r="N2563" s="41" t="s">
        <v>5147</v>
      </c>
      <c r="O2563" s="88" t="s">
        <v>27</v>
      </c>
    </row>
    <row r="2564" spans="1:15">
      <c r="A2564" s="36" t="s">
        <v>4680</v>
      </c>
      <c r="B2564" s="66"/>
      <c r="C2564" s="35"/>
      <c r="D2564" s="36" t="s">
        <v>733</v>
      </c>
      <c r="E2564" s="36" t="s">
        <v>1438</v>
      </c>
      <c r="F2564" s="35" t="s">
        <v>12239</v>
      </c>
      <c r="G2564" s="39">
        <f t="shared" si="87"/>
        <v>174.60599999999999</v>
      </c>
      <c r="H2564" s="40">
        <v>41610</v>
      </c>
      <c r="I2564" s="39" t="s">
        <v>993</v>
      </c>
      <c r="J2564" s="39" t="s">
        <v>12243</v>
      </c>
      <c r="K2564" s="39" t="s">
        <v>1</v>
      </c>
      <c r="L2564" s="39">
        <v>6</v>
      </c>
      <c r="M2564" s="41" t="s">
        <v>12245</v>
      </c>
      <c r="N2564" s="41" t="s">
        <v>5151</v>
      </c>
      <c r="O2564" s="88" t="s">
        <v>27</v>
      </c>
    </row>
    <row r="2565" spans="1:15">
      <c r="A2565" s="36" t="s">
        <v>4680</v>
      </c>
      <c r="B2565" s="66"/>
      <c r="C2565" s="35"/>
      <c r="D2565" s="36" t="s">
        <v>733</v>
      </c>
      <c r="E2565" s="36" t="s">
        <v>1438</v>
      </c>
      <c r="F2565" s="35" t="s">
        <v>12240</v>
      </c>
      <c r="G2565" s="39">
        <f t="shared" si="87"/>
        <v>203.70699999999999</v>
      </c>
      <c r="H2565" s="40">
        <v>41610</v>
      </c>
      <c r="I2565" s="39" t="s">
        <v>993</v>
      </c>
      <c r="J2565" s="39" t="s">
        <v>12244</v>
      </c>
      <c r="K2565" s="39" t="s">
        <v>1</v>
      </c>
      <c r="L2565" s="39">
        <v>7</v>
      </c>
      <c r="M2565" s="41" t="s">
        <v>12245</v>
      </c>
      <c r="N2565" s="41" t="s">
        <v>932</v>
      </c>
      <c r="O2565" s="88" t="s">
        <v>27</v>
      </c>
    </row>
    <row r="2566" spans="1:15">
      <c r="A2566" s="36" t="s">
        <v>9582</v>
      </c>
      <c r="B2566" s="66"/>
      <c r="C2566" s="35"/>
      <c r="D2566" s="36" t="s">
        <v>6808</v>
      </c>
      <c r="E2566" s="36" t="s">
        <v>1438</v>
      </c>
      <c r="F2566" s="35" t="s">
        <v>12246</v>
      </c>
      <c r="G2566" s="39">
        <f t="shared" si="87"/>
        <v>174.60599999999999</v>
      </c>
      <c r="H2566" s="40">
        <v>41610</v>
      </c>
      <c r="I2566" s="39" t="s">
        <v>993</v>
      </c>
      <c r="J2566" s="39" t="s">
        <v>12250</v>
      </c>
      <c r="K2566" s="39" t="s">
        <v>6533</v>
      </c>
      <c r="L2566" s="39">
        <v>6</v>
      </c>
      <c r="M2566" s="41" t="s">
        <v>12255</v>
      </c>
      <c r="N2566" s="41" t="s">
        <v>12235</v>
      </c>
      <c r="O2566" s="88" t="s">
        <v>27</v>
      </c>
    </row>
    <row r="2567" spans="1:15">
      <c r="A2567" s="36" t="s">
        <v>9582</v>
      </c>
      <c r="B2567" s="66"/>
      <c r="C2567" s="35"/>
      <c r="D2567" s="36" t="s">
        <v>6808</v>
      </c>
      <c r="E2567" s="36" t="s">
        <v>1438</v>
      </c>
      <c r="F2567" s="35" t="s">
        <v>12247</v>
      </c>
      <c r="G2567" s="39">
        <f t="shared" si="87"/>
        <v>174.60599999999999</v>
      </c>
      <c r="H2567" s="40">
        <v>41610</v>
      </c>
      <c r="I2567" s="39" t="s">
        <v>993</v>
      </c>
      <c r="J2567" s="39" t="s">
        <v>12251</v>
      </c>
      <c r="K2567" s="39" t="s">
        <v>6533</v>
      </c>
      <c r="L2567" s="39">
        <v>6</v>
      </c>
      <c r="M2567" s="41" t="s">
        <v>12255</v>
      </c>
      <c r="N2567" s="41" t="s">
        <v>12236</v>
      </c>
      <c r="O2567" s="88" t="s">
        <v>27</v>
      </c>
    </row>
    <row r="2568" spans="1:15">
      <c r="A2568" s="36" t="s">
        <v>9582</v>
      </c>
      <c r="B2568" s="66"/>
      <c r="C2568" s="35"/>
      <c r="D2568" s="36" t="s">
        <v>6808</v>
      </c>
      <c r="E2568" s="36" t="s">
        <v>1438</v>
      </c>
      <c r="F2568" s="35" t="s">
        <v>12248</v>
      </c>
      <c r="G2568" s="39">
        <f t="shared" si="87"/>
        <v>174.60599999999999</v>
      </c>
      <c r="H2568" s="40">
        <v>41610</v>
      </c>
      <c r="I2568" s="39" t="s">
        <v>993</v>
      </c>
      <c r="J2568" s="39" t="s">
        <v>12252</v>
      </c>
      <c r="K2568" s="39" t="s">
        <v>6533</v>
      </c>
      <c r="L2568" s="39">
        <v>6</v>
      </c>
      <c r="M2568" s="41" t="s">
        <v>12254</v>
      </c>
      <c r="N2568" s="41" t="s">
        <v>1992</v>
      </c>
      <c r="O2568" s="88" t="s">
        <v>27</v>
      </c>
    </row>
    <row r="2569" spans="1:15">
      <c r="A2569" s="36" t="s">
        <v>9582</v>
      </c>
      <c r="B2569" s="66"/>
      <c r="C2569" s="35"/>
      <c r="D2569" s="36" t="s">
        <v>6808</v>
      </c>
      <c r="E2569" s="36" t="s">
        <v>1438</v>
      </c>
      <c r="F2569" s="35" t="s">
        <v>12249</v>
      </c>
      <c r="G2569" s="39">
        <f t="shared" si="87"/>
        <v>203.70699999999999</v>
      </c>
      <c r="H2569" s="40">
        <v>41610</v>
      </c>
      <c r="I2569" s="39" t="s">
        <v>993</v>
      </c>
      <c r="J2569" s="39" t="s">
        <v>12253</v>
      </c>
      <c r="K2569" s="39" t="s">
        <v>6533</v>
      </c>
      <c r="L2569" s="39">
        <v>7</v>
      </c>
      <c r="M2569" s="41" t="s">
        <v>12254</v>
      </c>
      <c r="N2569" s="41" t="s">
        <v>1995</v>
      </c>
      <c r="O2569" s="88" t="s">
        <v>27</v>
      </c>
    </row>
    <row r="2570" spans="1:15">
      <c r="A2570" s="36" t="s">
        <v>4680</v>
      </c>
      <c r="B2570" s="66"/>
      <c r="C2570" s="35"/>
      <c r="D2570" s="36" t="s">
        <v>733</v>
      </c>
      <c r="E2570" s="36" t="s">
        <v>1438</v>
      </c>
      <c r="F2570" s="35" t="s">
        <v>12256</v>
      </c>
      <c r="G2570" s="39">
        <f t="shared" si="87"/>
        <v>174.60599999999999</v>
      </c>
      <c r="H2570" s="40">
        <v>41610</v>
      </c>
      <c r="I2570" s="39" t="s">
        <v>993</v>
      </c>
      <c r="J2570" s="39" t="s">
        <v>12260</v>
      </c>
      <c r="K2570" s="39" t="s">
        <v>1</v>
      </c>
      <c r="L2570" s="39">
        <v>6</v>
      </c>
      <c r="M2570" s="41" t="s">
        <v>12264</v>
      </c>
      <c r="N2570" s="41" t="s">
        <v>12235</v>
      </c>
      <c r="O2570" s="88" t="s">
        <v>27</v>
      </c>
    </row>
    <row r="2571" spans="1:15">
      <c r="A2571" s="36" t="s">
        <v>4680</v>
      </c>
      <c r="B2571" s="66"/>
      <c r="C2571" s="35"/>
      <c r="D2571" s="36" t="s">
        <v>733</v>
      </c>
      <c r="E2571" s="36" t="s">
        <v>1438</v>
      </c>
      <c r="F2571" s="35" t="s">
        <v>12257</v>
      </c>
      <c r="G2571" s="39">
        <f t="shared" si="87"/>
        <v>174.60599999999999</v>
      </c>
      <c r="H2571" s="40">
        <v>41610</v>
      </c>
      <c r="I2571" s="39" t="s">
        <v>993</v>
      </c>
      <c r="J2571" s="39" t="s">
        <v>12261</v>
      </c>
      <c r="K2571" s="39" t="s">
        <v>1</v>
      </c>
      <c r="L2571" s="39">
        <v>6</v>
      </c>
      <c r="M2571" s="41" t="s">
        <v>12265</v>
      </c>
      <c r="N2571" s="41" t="s">
        <v>12236</v>
      </c>
      <c r="O2571" s="88" t="s">
        <v>27</v>
      </c>
    </row>
    <row r="2572" spans="1:15">
      <c r="A2572" s="36" t="s">
        <v>4680</v>
      </c>
      <c r="B2572" s="66"/>
      <c r="C2572" s="35"/>
      <c r="D2572" s="36" t="s">
        <v>733</v>
      </c>
      <c r="E2572" s="36" t="s">
        <v>1438</v>
      </c>
      <c r="F2572" s="35" t="s">
        <v>12258</v>
      </c>
      <c r="G2572" s="39">
        <f t="shared" si="87"/>
        <v>174.60599999999999</v>
      </c>
      <c r="H2572" s="40">
        <v>41610</v>
      </c>
      <c r="I2572" s="39" t="s">
        <v>993</v>
      </c>
      <c r="J2572" s="39" t="s">
        <v>12262</v>
      </c>
      <c r="K2572" s="39" t="s">
        <v>1</v>
      </c>
      <c r="L2572" s="39">
        <v>6</v>
      </c>
      <c r="M2572" s="41" t="s">
        <v>12265</v>
      </c>
      <c r="N2572" s="41" t="s">
        <v>1992</v>
      </c>
      <c r="O2572" s="88" t="s">
        <v>27</v>
      </c>
    </row>
    <row r="2573" spans="1:15">
      <c r="A2573" s="36" t="s">
        <v>4680</v>
      </c>
      <c r="B2573" s="66"/>
      <c r="C2573" s="35"/>
      <c r="D2573" s="36" t="s">
        <v>733</v>
      </c>
      <c r="E2573" s="36" t="s">
        <v>1438</v>
      </c>
      <c r="F2573" s="35" t="s">
        <v>12259</v>
      </c>
      <c r="G2573" s="39">
        <f t="shared" si="87"/>
        <v>203.70699999999999</v>
      </c>
      <c r="H2573" s="40">
        <v>41610</v>
      </c>
      <c r="I2573" s="39" t="s">
        <v>993</v>
      </c>
      <c r="J2573" s="39" t="s">
        <v>12263</v>
      </c>
      <c r="K2573" s="39" t="s">
        <v>1</v>
      </c>
      <c r="L2573" s="39">
        <v>7</v>
      </c>
      <c r="M2573" s="41" t="s">
        <v>12265</v>
      </c>
      <c r="N2573" s="41" t="s">
        <v>1995</v>
      </c>
      <c r="O2573" s="88" t="s">
        <v>27</v>
      </c>
    </row>
    <row r="2574" spans="1:15">
      <c r="A2574" s="45" t="s">
        <v>9582</v>
      </c>
      <c r="B2574" s="74"/>
      <c r="C2574" s="44"/>
      <c r="D2574" s="45" t="s">
        <v>6808</v>
      </c>
      <c r="E2574" s="45" t="s">
        <v>1438</v>
      </c>
      <c r="F2574" s="44" t="s">
        <v>12266</v>
      </c>
      <c r="G2574" s="46">
        <f t="shared" si="87"/>
        <v>145.505</v>
      </c>
      <c r="H2574" s="47">
        <v>41610</v>
      </c>
      <c r="I2574" s="46" t="s">
        <v>993</v>
      </c>
      <c r="J2574" s="46" t="s">
        <v>12269</v>
      </c>
      <c r="K2574" s="46" t="s">
        <v>6533</v>
      </c>
      <c r="L2574" s="46">
        <v>5</v>
      </c>
      <c r="M2574" s="48" t="s">
        <v>12272</v>
      </c>
      <c r="N2574" s="48" t="s">
        <v>12274</v>
      </c>
      <c r="O2574" s="83" t="s">
        <v>12641</v>
      </c>
    </row>
    <row r="2575" spans="1:15" ht="14.25" customHeight="1">
      <c r="A2575" s="45" t="s">
        <v>9582</v>
      </c>
      <c r="B2575" s="74"/>
      <c r="C2575" s="44"/>
      <c r="D2575" s="45" t="s">
        <v>6808</v>
      </c>
      <c r="E2575" s="45" t="s">
        <v>1438</v>
      </c>
      <c r="F2575" s="44" t="s">
        <v>12267</v>
      </c>
      <c r="G2575" s="46">
        <f t="shared" si="87"/>
        <v>174.60599999999999</v>
      </c>
      <c r="H2575" s="47">
        <v>41610</v>
      </c>
      <c r="I2575" s="46" t="s">
        <v>993</v>
      </c>
      <c r="J2575" s="46" t="s">
        <v>12270</v>
      </c>
      <c r="K2575" s="46" t="s">
        <v>6533</v>
      </c>
      <c r="L2575" s="46">
        <v>6</v>
      </c>
      <c r="M2575" s="48" t="s">
        <v>12273</v>
      </c>
      <c r="N2575" s="48" t="s">
        <v>11342</v>
      </c>
      <c r="O2575" s="83" t="s">
        <v>12642</v>
      </c>
    </row>
    <row r="2576" spans="1:15">
      <c r="A2576" s="45" t="s">
        <v>9582</v>
      </c>
      <c r="B2576" s="74"/>
      <c r="C2576" s="44"/>
      <c r="D2576" s="45" t="s">
        <v>6808</v>
      </c>
      <c r="E2576" s="45" t="s">
        <v>1438</v>
      </c>
      <c r="F2576" s="44" t="s">
        <v>12268</v>
      </c>
      <c r="G2576" s="46">
        <f t="shared" si="87"/>
        <v>174.60599999999999</v>
      </c>
      <c r="H2576" s="47">
        <v>41610</v>
      </c>
      <c r="I2576" s="46" t="s">
        <v>993</v>
      </c>
      <c r="J2576" s="46" t="s">
        <v>12271</v>
      </c>
      <c r="K2576" s="46" t="s">
        <v>6533</v>
      </c>
      <c r="L2576" s="46">
        <v>6</v>
      </c>
      <c r="M2576" s="48" t="s">
        <v>12273</v>
      </c>
      <c r="N2576" s="48" t="s">
        <v>10683</v>
      </c>
      <c r="O2576" s="83" t="s">
        <v>12643</v>
      </c>
    </row>
    <row r="2577" spans="1:15">
      <c r="A2577" s="45" t="s">
        <v>9582</v>
      </c>
      <c r="B2577" s="74"/>
      <c r="C2577" s="44"/>
      <c r="D2577" s="45" t="s">
        <v>6808</v>
      </c>
      <c r="E2577" s="45" t="s">
        <v>1438</v>
      </c>
      <c r="F2577" s="44" t="s">
        <v>12275</v>
      </c>
      <c r="G2577" s="46">
        <f t="shared" si="87"/>
        <v>203.70699999999999</v>
      </c>
      <c r="H2577" s="47">
        <v>41610</v>
      </c>
      <c r="I2577" s="46" t="s">
        <v>993</v>
      </c>
      <c r="J2577" s="46" t="s">
        <v>12277</v>
      </c>
      <c r="K2577" s="46" t="s">
        <v>6533</v>
      </c>
      <c r="L2577" s="46">
        <v>7</v>
      </c>
      <c r="M2577" s="48" t="s">
        <v>12279</v>
      </c>
      <c r="N2577" s="48" t="s">
        <v>12281</v>
      </c>
      <c r="O2577" s="83" t="s">
        <v>12644</v>
      </c>
    </row>
    <row r="2578" spans="1:15">
      <c r="A2578" s="45" t="s">
        <v>9582</v>
      </c>
      <c r="B2578" s="74"/>
      <c r="C2578" s="44"/>
      <c r="D2578" s="45" t="s">
        <v>6808</v>
      </c>
      <c r="E2578" s="45" t="s">
        <v>1438</v>
      </c>
      <c r="F2578" s="44" t="s">
        <v>12276</v>
      </c>
      <c r="G2578" s="46">
        <f t="shared" si="87"/>
        <v>232.80799999999999</v>
      </c>
      <c r="H2578" s="47">
        <v>41610</v>
      </c>
      <c r="I2578" s="46" t="s">
        <v>993</v>
      </c>
      <c r="J2578" s="46" t="s">
        <v>12278</v>
      </c>
      <c r="K2578" s="46" t="s">
        <v>6533</v>
      </c>
      <c r="L2578" s="46">
        <v>8</v>
      </c>
      <c r="M2578" s="48" t="s">
        <v>12280</v>
      </c>
      <c r="N2578" s="48" t="s">
        <v>10325</v>
      </c>
      <c r="O2578" s="83" t="s">
        <v>12645</v>
      </c>
    </row>
    <row r="2579" spans="1:15">
      <c r="A2579" s="36" t="s">
        <v>4680</v>
      </c>
      <c r="B2579" s="66"/>
      <c r="C2579" s="35"/>
      <c r="D2579" s="36" t="s">
        <v>733</v>
      </c>
      <c r="E2579" s="36" t="s">
        <v>1438</v>
      </c>
      <c r="F2579" s="35" t="s">
        <v>12282</v>
      </c>
      <c r="G2579" s="39">
        <f t="shared" si="87"/>
        <v>174.60599999999999</v>
      </c>
      <c r="H2579" s="40">
        <v>41610</v>
      </c>
      <c r="I2579" s="39" t="s">
        <v>993</v>
      </c>
      <c r="J2579" s="39" t="s">
        <v>12286</v>
      </c>
      <c r="K2579" s="39" t="s">
        <v>1</v>
      </c>
      <c r="L2579" s="39">
        <v>6</v>
      </c>
      <c r="M2579" s="41" t="s">
        <v>12290</v>
      </c>
      <c r="N2579" s="41" t="s">
        <v>12235</v>
      </c>
      <c r="O2579" s="88" t="s">
        <v>27</v>
      </c>
    </row>
    <row r="2580" spans="1:15">
      <c r="A2580" s="36" t="s">
        <v>4680</v>
      </c>
      <c r="B2580" s="66"/>
      <c r="C2580" s="35"/>
      <c r="D2580" s="36" t="s">
        <v>733</v>
      </c>
      <c r="E2580" s="36" t="s">
        <v>1438</v>
      </c>
      <c r="F2580" s="35" t="s">
        <v>12283</v>
      </c>
      <c r="G2580" s="39">
        <f t="shared" si="87"/>
        <v>174.60599999999999</v>
      </c>
      <c r="H2580" s="40">
        <v>41610</v>
      </c>
      <c r="I2580" s="39" t="s">
        <v>993</v>
      </c>
      <c r="J2580" s="39" t="s">
        <v>12287</v>
      </c>
      <c r="K2580" s="39" t="s">
        <v>1</v>
      </c>
      <c r="L2580" s="39">
        <v>6</v>
      </c>
      <c r="M2580" s="41" t="s">
        <v>12290</v>
      </c>
      <c r="N2580" s="41" t="s">
        <v>12236</v>
      </c>
      <c r="O2580" s="88" t="s">
        <v>27</v>
      </c>
    </row>
    <row r="2581" spans="1:15">
      <c r="A2581" s="36" t="s">
        <v>4680</v>
      </c>
      <c r="B2581" s="66"/>
      <c r="C2581" s="35"/>
      <c r="D2581" s="36" t="s">
        <v>733</v>
      </c>
      <c r="E2581" s="36" t="s">
        <v>1438</v>
      </c>
      <c r="F2581" s="35" t="s">
        <v>12284</v>
      </c>
      <c r="G2581" s="39">
        <f t="shared" si="87"/>
        <v>174.60599999999999</v>
      </c>
      <c r="H2581" s="40">
        <v>41610</v>
      </c>
      <c r="I2581" s="39" t="s">
        <v>993</v>
      </c>
      <c r="J2581" s="39" t="s">
        <v>12288</v>
      </c>
      <c r="K2581" s="39" t="s">
        <v>1</v>
      </c>
      <c r="L2581" s="39">
        <v>6</v>
      </c>
      <c r="M2581" s="41" t="s">
        <v>12290</v>
      </c>
      <c r="N2581" s="41" t="s">
        <v>1992</v>
      </c>
      <c r="O2581" s="88" t="s">
        <v>27</v>
      </c>
    </row>
    <row r="2582" spans="1:15">
      <c r="A2582" s="36" t="s">
        <v>4680</v>
      </c>
      <c r="B2582" s="66"/>
      <c r="C2582" s="35"/>
      <c r="D2582" s="36" t="s">
        <v>733</v>
      </c>
      <c r="E2582" s="36" t="s">
        <v>1438</v>
      </c>
      <c r="F2582" s="35" t="s">
        <v>12285</v>
      </c>
      <c r="G2582" s="39">
        <f t="shared" si="87"/>
        <v>203.70699999999999</v>
      </c>
      <c r="H2582" s="40">
        <v>41610</v>
      </c>
      <c r="I2582" s="39" t="s">
        <v>993</v>
      </c>
      <c r="J2582" s="39" t="s">
        <v>12289</v>
      </c>
      <c r="K2582" s="39" t="s">
        <v>1</v>
      </c>
      <c r="L2582" s="39">
        <v>7</v>
      </c>
      <c r="M2582" s="41" t="s">
        <v>12290</v>
      </c>
      <c r="N2582" s="41" t="s">
        <v>1995</v>
      </c>
      <c r="O2582" s="88" t="s">
        <v>27</v>
      </c>
    </row>
    <row r="2583" spans="1:15">
      <c r="A2583" s="45" t="s">
        <v>9582</v>
      </c>
      <c r="B2583" s="74"/>
      <c r="C2583" s="44"/>
      <c r="D2583" s="45" t="s">
        <v>6808</v>
      </c>
      <c r="E2583" s="45" t="s">
        <v>1438</v>
      </c>
      <c r="F2583" s="44" t="s">
        <v>12291</v>
      </c>
      <c r="G2583" s="46">
        <f t="shared" si="87"/>
        <v>174.60599999999999</v>
      </c>
      <c r="H2583" s="47">
        <v>41610</v>
      </c>
      <c r="I2583" s="46" t="s">
        <v>993</v>
      </c>
      <c r="J2583" s="46" t="s">
        <v>12293</v>
      </c>
      <c r="K2583" s="46" t="s">
        <v>6533</v>
      </c>
      <c r="L2583" s="46">
        <v>6</v>
      </c>
      <c r="M2583" s="48" t="s">
        <v>12296</v>
      </c>
      <c r="N2583" s="48" t="s">
        <v>5151</v>
      </c>
      <c r="O2583" s="83" t="s">
        <v>12646</v>
      </c>
    </row>
    <row r="2584" spans="1:15">
      <c r="A2584" s="45" t="s">
        <v>9582</v>
      </c>
      <c r="B2584" s="74"/>
      <c r="C2584" s="44"/>
      <c r="D2584" s="45" t="s">
        <v>6808</v>
      </c>
      <c r="E2584" s="45" t="s">
        <v>1438</v>
      </c>
      <c r="F2584" s="44" t="s">
        <v>12292</v>
      </c>
      <c r="G2584" s="46">
        <f t="shared" si="87"/>
        <v>203.70699999999999</v>
      </c>
      <c r="H2584" s="47">
        <v>41610</v>
      </c>
      <c r="I2584" s="46" t="s">
        <v>993</v>
      </c>
      <c r="J2584" s="46" t="s">
        <v>12294</v>
      </c>
      <c r="K2584" s="46" t="s">
        <v>6533</v>
      </c>
      <c r="L2584" s="46">
        <v>7</v>
      </c>
      <c r="M2584" s="48" t="s">
        <v>12295</v>
      </c>
      <c r="N2584" s="48" t="s">
        <v>1995</v>
      </c>
      <c r="O2584" s="83" t="s">
        <v>12647</v>
      </c>
    </row>
    <row r="2585" spans="1:15">
      <c r="A2585" s="62" t="s">
        <v>10820</v>
      </c>
      <c r="B2585" s="18" t="s">
        <v>10705</v>
      </c>
      <c r="C2585" s="18"/>
      <c r="D2585" s="62" t="s">
        <v>12355</v>
      </c>
      <c r="E2585" s="19" t="s">
        <v>12350</v>
      </c>
      <c r="F2585" s="18" t="s">
        <v>12351</v>
      </c>
      <c r="G2585" s="20">
        <f>9.871*L2585</f>
        <v>98.710000000000008</v>
      </c>
      <c r="H2585" s="21">
        <v>41611</v>
      </c>
      <c r="I2585" s="20" t="s">
        <v>1089</v>
      </c>
      <c r="J2585" s="20" t="s">
        <v>12436</v>
      </c>
      <c r="K2585" s="20" t="s">
        <v>12354</v>
      </c>
      <c r="L2585" s="20">
        <v>10</v>
      </c>
      <c r="M2585" s="22" t="s">
        <v>12356</v>
      </c>
      <c r="N2585" s="22" t="s">
        <v>12357</v>
      </c>
      <c r="O2585" s="83"/>
    </row>
    <row r="2586" spans="1:15">
      <c r="A2586" s="19" t="s">
        <v>1003</v>
      </c>
      <c r="B2586" s="18" t="s">
        <v>12377</v>
      </c>
      <c r="C2586" s="18"/>
      <c r="D2586" s="19" t="s">
        <v>12359</v>
      </c>
      <c r="E2586" s="19" t="s">
        <v>12360</v>
      </c>
      <c r="F2586" s="18" t="s">
        <v>12361</v>
      </c>
      <c r="G2586" s="20">
        <f>9.804*L2586</f>
        <v>68.628</v>
      </c>
      <c r="H2586" s="21">
        <v>41611</v>
      </c>
      <c r="I2586" s="20" t="s">
        <v>12362</v>
      </c>
      <c r="J2586" s="20" t="s">
        <v>12364</v>
      </c>
      <c r="K2586" s="20" t="s">
        <v>12354</v>
      </c>
      <c r="L2586" s="20">
        <v>7</v>
      </c>
      <c r="M2586" s="22" t="s">
        <v>12366</v>
      </c>
      <c r="N2586" s="22" t="s">
        <v>2089</v>
      </c>
      <c r="O2586" s="83"/>
    </row>
    <row r="2587" spans="1:15">
      <c r="A2587" s="19" t="s">
        <v>12358</v>
      </c>
      <c r="B2587" s="18" t="s">
        <v>10705</v>
      </c>
      <c r="C2587" s="18"/>
      <c r="D2587" s="19" t="s">
        <v>12359</v>
      </c>
      <c r="E2587" s="19" t="s">
        <v>12360</v>
      </c>
      <c r="F2587" s="18" t="s">
        <v>12365</v>
      </c>
      <c r="G2587" s="20">
        <f>9.804*L2587</f>
        <v>78.432000000000002</v>
      </c>
      <c r="H2587" s="21">
        <v>41611</v>
      </c>
      <c r="I2587" s="20" t="s">
        <v>1008</v>
      </c>
      <c r="J2587" s="20" t="s">
        <v>12570</v>
      </c>
      <c r="K2587" s="20" t="s">
        <v>12354</v>
      </c>
      <c r="L2587" s="20">
        <v>8</v>
      </c>
      <c r="M2587" s="22" t="s">
        <v>12366</v>
      </c>
      <c r="N2587" s="22" t="s">
        <v>5117</v>
      </c>
      <c r="O2587" s="83"/>
    </row>
    <row r="2588" spans="1:15">
      <c r="A2588" s="19" t="s">
        <v>12367</v>
      </c>
      <c r="B2588" s="18" t="s">
        <v>12376</v>
      </c>
      <c r="C2588" s="18"/>
      <c r="D2588" s="19" t="s">
        <v>12368</v>
      </c>
      <c r="E2588" s="19" t="s">
        <v>12369</v>
      </c>
      <c r="F2588" s="18" t="s">
        <v>12375</v>
      </c>
      <c r="G2588" s="20">
        <f>9.871*L2588</f>
        <v>69.097000000000008</v>
      </c>
      <c r="H2588" s="21">
        <v>41611</v>
      </c>
      <c r="I2588" s="20" t="s">
        <v>12352</v>
      </c>
      <c r="J2588" s="20" t="s">
        <v>12371</v>
      </c>
      <c r="K2588" s="20" t="s">
        <v>12354</v>
      </c>
      <c r="L2588" s="20">
        <v>7</v>
      </c>
      <c r="M2588" s="22" t="s">
        <v>12374</v>
      </c>
      <c r="N2588" s="22" t="s">
        <v>2089</v>
      </c>
      <c r="O2588" s="83"/>
    </row>
    <row r="2589" spans="1:15">
      <c r="A2589" s="19" t="s">
        <v>12367</v>
      </c>
      <c r="B2589" s="18" t="s">
        <v>10800</v>
      </c>
      <c r="C2589" s="18"/>
      <c r="D2589" s="19" t="s">
        <v>12368</v>
      </c>
      <c r="E2589" s="19" t="s">
        <v>12369</v>
      </c>
      <c r="F2589" s="18" t="s">
        <v>12372</v>
      </c>
      <c r="G2589" s="20">
        <f>9.871*L2589</f>
        <v>78.968000000000004</v>
      </c>
      <c r="H2589" s="21">
        <v>41611</v>
      </c>
      <c r="I2589" s="20" t="s">
        <v>1816</v>
      </c>
      <c r="J2589" s="20" t="s">
        <v>12373</v>
      </c>
      <c r="K2589" s="20" t="s">
        <v>12354</v>
      </c>
      <c r="L2589" s="20">
        <v>8</v>
      </c>
      <c r="M2589" s="22" t="s">
        <v>12374</v>
      </c>
      <c r="N2589" s="22" t="s">
        <v>5117</v>
      </c>
      <c r="O2589" s="83"/>
    </row>
    <row r="2590" spans="1:15">
      <c r="A2590" s="19" t="s">
        <v>6839</v>
      </c>
      <c r="B2590" s="32" t="s">
        <v>12379</v>
      </c>
      <c r="C2590" s="18"/>
      <c r="D2590" s="19"/>
      <c r="E2590" s="19" t="s">
        <v>12380</v>
      </c>
      <c r="F2590" s="18" t="s">
        <v>12378</v>
      </c>
      <c r="G2590" s="20">
        <v>77.5</v>
      </c>
      <c r="H2590" s="21">
        <v>41612</v>
      </c>
      <c r="I2590" s="20" t="s">
        <v>12381</v>
      </c>
      <c r="J2590" s="20"/>
      <c r="K2590" s="20"/>
      <c r="L2590" s="20"/>
      <c r="M2590" s="22"/>
      <c r="N2590" s="22"/>
      <c r="O2590" s="83" t="s">
        <v>12840</v>
      </c>
    </row>
    <row r="2591" spans="1:15">
      <c r="A2591" s="19" t="s">
        <v>12417</v>
      </c>
      <c r="B2591" s="32"/>
      <c r="C2591" s="18"/>
      <c r="D2591" s="19" t="s">
        <v>12418</v>
      </c>
      <c r="E2591" s="19" t="s">
        <v>12380</v>
      </c>
      <c r="F2591" s="18" t="s">
        <v>12419</v>
      </c>
      <c r="G2591" s="20">
        <f>17.712*L2591</f>
        <v>212.54399999999998</v>
      </c>
      <c r="H2591" s="21">
        <v>41612</v>
      </c>
      <c r="I2591" s="20" t="s">
        <v>2831</v>
      </c>
      <c r="J2591" s="20" t="s">
        <v>12421</v>
      </c>
      <c r="K2591" s="20" t="s">
        <v>257</v>
      </c>
      <c r="L2591" s="20">
        <v>12</v>
      </c>
      <c r="M2591" s="22" t="s">
        <v>12423</v>
      </c>
      <c r="N2591" s="22" t="s">
        <v>4761</v>
      </c>
      <c r="O2591" s="83" t="s">
        <v>12423</v>
      </c>
    </row>
    <row r="2592" spans="1:15">
      <c r="A2592" s="19" t="s">
        <v>12417</v>
      </c>
      <c r="B2592" s="32"/>
      <c r="C2592" s="18"/>
      <c r="D2592" s="19" t="s">
        <v>12418</v>
      </c>
      <c r="E2592" s="19" t="s">
        <v>12380</v>
      </c>
      <c r="F2592" s="18" t="s">
        <v>12422</v>
      </c>
      <c r="G2592" s="20">
        <f>17.712*L2592</f>
        <v>230.256</v>
      </c>
      <c r="H2592" s="21">
        <v>41612</v>
      </c>
      <c r="I2592" s="20" t="s">
        <v>793</v>
      </c>
      <c r="J2592" s="20" t="s">
        <v>13046</v>
      </c>
      <c r="K2592" s="20" t="s">
        <v>257</v>
      </c>
      <c r="L2592" s="20">
        <v>13</v>
      </c>
      <c r="M2592" s="22" t="s">
        <v>12423</v>
      </c>
      <c r="N2592" s="22" t="s">
        <v>4757</v>
      </c>
      <c r="O2592" s="83" t="s">
        <v>12518</v>
      </c>
    </row>
    <row r="2593" spans="1:15">
      <c r="A2593" s="19" t="s">
        <v>12424</v>
      </c>
      <c r="B2593" s="18" t="s">
        <v>10800</v>
      </c>
      <c r="C2593" s="18"/>
      <c r="D2593" s="19" t="s">
        <v>12425</v>
      </c>
      <c r="E2593" s="19" t="s">
        <v>12380</v>
      </c>
      <c r="F2593" s="18" t="s">
        <v>12426</v>
      </c>
      <c r="G2593" s="20">
        <f>9.871*L2593</f>
        <v>118.452</v>
      </c>
      <c r="H2593" s="21">
        <v>41612</v>
      </c>
      <c r="I2593" s="20" t="s">
        <v>12427</v>
      </c>
      <c r="J2593" s="20" t="s">
        <v>12429</v>
      </c>
      <c r="K2593" s="20" t="s">
        <v>12430</v>
      </c>
      <c r="L2593" s="20">
        <v>12</v>
      </c>
      <c r="M2593" s="22" t="s">
        <v>12432</v>
      </c>
      <c r="N2593" s="22" t="s">
        <v>706</v>
      </c>
      <c r="O2593" s="83"/>
    </row>
    <row r="2594" spans="1:15">
      <c r="A2594" s="19" t="s">
        <v>12424</v>
      </c>
      <c r="B2594" s="18" t="s">
        <v>12497</v>
      </c>
      <c r="C2594" s="18"/>
      <c r="D2594" s="19" t="s">
        <v>12425</v>
      </c>
      <c r="E2594" s="19" t="s">
        <v>12380</v>
      </c>
      <c r="F2594" s="18" t="s">
        <v>12431</v>
      </c>
      <c r="G2594" s="20">
        <f>9.871*L2594</f>
        <v>128.32300000000001</v>
      </c>
      <c r="H2594" s="21">
        <v>41612</v>
      </c>
      <c r="I2594" s="20" t="s">
        <v>12498</v>
      </c>
      <c r="J2594" s="20" t="s">
        <v>12500</v>
      </c>
      <c r="K2594" s="20" t="s">
        <v>12430</v>
      </c>
      <c r="L2594" s="20">
        <v>13</v>
      </c>
      <c r="M2594" s="22" t="s">
        <v>12432</v>
      </c>
      <c r="N2594" s="22" t="s">
        <v>4757</v>
      </c>
      <c r="O2594" s="83"/>
    </row>
    <row r="2595" spans="1:15">
      <c r="A2595" s="19" t="s">
        <v>12433</v>
      </c>
      <c r="B2595" s="18" t="s">
        <v>12440</v>
      </c>
      <c r="C2595" s="18"/>
      <c r="D2595" s="19" t="s">
        <v>12434</v>
      </c>
      <c r="E2595" s="19" t="s">
        <v>12380</v>
      </c>
      <c r="F2595" s="18" t="s">
        <v>12435</v>
      </c>
      <c r="G2595" s="20">
        <f>9.871*L2595</f>
        <v>118.452</v>
      </c>
      <c r="H2595" s="21">
        <v>41612</v>
      </c>
      <c r="I2595" s="20" t="s">
        <v>1816</v>
      </c>
      <c r="J2595" s="20" t="s">
        <v>12437</v>
      </c>
      <c r="K2595" s="20" t="s">
        <v>12430</v>
      </c>
      <c r="L2595" s="20">
        <v>12</v>
      </c>
      <c r="M2595" s="22" t="s">
        <v>12439</v>
      </c>
      <c r="N2595" s="22" t="s">
        <v>4761</v>
      </c>
      <c r="O2595" s="83"/>
    </row>
    <row r="2596" spans="1:15">
      <c r="A2596" s="19" t="s">
        <v>12433</v>
      </c>
      <c r="B2596" s="18" t="s">
        <v>10800</v>
      </c>
      <c r="C2596" s="18"/>
      <c r="D2596" s="19" t="s">
        <v>12586</v>
      </c>
      <c r="E2596" s="19" t="s">
        <v>12380</v>
      </c>
      <c r="F2596" s="18" t="s">
        <v>12438</v>
      </c>
      <c r="G2596" s="20">
        <f>9.871*L2596</f>
        <v>128.32300000000001</v>
      </c>
      <c r="H2596" s="21">
        <v>41612</v>
      </c>
      <c r="I2596" s="20" t="s">
        <v>12427</v>
      </c>
      <c r="J2596" s="20" t="s">
        <v>12587</v>
      </c>
      <c r="K2596" s="20" t="s">
        <v>12430</v>
      </c>
      <c r="L2596" s="20">
        <v>13</v>
      </c>
      <c r="M2596" s="22" t="s">
        <v>12439</v>
      </c>
      <c r="N2596" s="22" t="s">
        <v>4757</v>
      </c>
      <c r="O2596" s="83"/>
    </row>
    <row r="2597" spans="1:15">
      <c r="A2597" s="19" t="s">
        <v>12450</v>
      </c>
      <c r="B2597" s="32"/>
      <c r="C2597" s="18"/>
      <c r="D2597" s="19" t="s">
        <v>12451</v>
      </c>
      <c r="E2597" s="19" t="s">
        <v>12452</v>
      </c>
      <c r="F2597" s="18" t="s">
        <v>12453</v>
      </c>
      <c r="G2597" s="20">
        <f t="shared" ref="G2597:G2604" si="88">29.101*L2597</f>
        <v>174.60599999999999</v>
      </c>
      <c r="H2597" s="21">
        <v>41612</v>
      </c>
      <c r="I2597" s="20" t="s">
        <v>12454</v>
      </c>
      <c r="J2597" s="20" t="s">
        <v>12458</v>
      </c>
      <c r="K2597" s="20" t="s">
        <v>875</v>
      </c>
      <c r="L2597" s="20">
        <v>6</v>
      </c>
      <c r="M2597" s="22" t="s">
        <v>12462</v>
      </c>
      <c r="N2597" s="22" t="s">
        <v>12235</v>
      </c>
      <c r="O2597" s="85" t="s">
        <v>12462</v>
      </c>
    </row>
    <row r="2598" spans="1:15">
      <c r="A2598" s="19" t="s">
        <v>12450</v>
      </c>
      <c r="B2598" s="32"/>
      <c r="C2598" s="18"/>
      <c r="D2598" s="19" t="s">
        <v>12451</v>
      </c>
      <c r="E2598" s="19" t="s">
        <v>12452</v>
      </c>
      <c r="F2598" s="18" t="s">
        <v>12455</v>
      </c>
      <c r="G2598" s="20">
        <f t="shared" si="88"/>
        <v>174.60599999999999</v>
      </c>
      <c r="H2598" s="21">
        <v>41612</v>
      </c>
      <c r="I2598" s="20" t="s">
        <v>12454</v>
      </c>
      <c r="J2598" s="20" t="s">
        <v>12459</v>
      </c>
      <c r="K2598" s="20" t="s">
        <v>875</v>
      </c>
      <c r="L2598" s="20">
        <v>6</v>
      </c>
      <c r="M2598" s="22" t="s">
        <v>12462</v>
      </c>
      <c r="N2598" s="22" t="s">
        <v>12236</v>
      </c>
      <c r="O2598" s="85" t="s">
        <v>12519</v>
      </c>
    </row>
    <row r="2599" spans="1:15">
      <c r="A2599" s="19" t="s">
        <v>12450</v>
      </c>
      <c r="B2599" s="32"/>
      <c r="C2599" s="18"/>
      <c r="D2599" s="19" t="s">
        <v>12451</v>
      </c>
      <c r="E2599" s="19" t="s">
        <v>12452</v>
      </c>
      <c r="F2599" s="18" t="s">
        <v>12456</v>
      </c>
      <c r="G2599" s="20">
        <f t="shared" si="88"/>
        <v>174.60599999999999</v>
      </c>
      <c r="H2599" s="21">
        <v>41612</v>
      </c>
      <c r="I2599" s="20" t="s">
        <v>12454</v>
      </c>
      <c r="J2599" s="20" t="s">
        <v>12460</v>
      </c>
      <c r="K2599" s="20" t="s">
        <v>875</v>
      </c>
      <c r="L2599" s="20">
        <v>6</v>
      </c>
      <c r="M2599" s="22" t="s">
        <v>12462</v>
      </c>
      <c r="N2599" s="22" t="s">
        <v>1992</v>
      </c>
      <c r="O2599" s="85" t="s">
        <v>12520</v>
      </c>
    </row>
    <row r="2600" spans="1:15">
      <c r="A2600" s="19" t="s">
        <v>12450</v>
      </c>
      <c r="B2600" s="32"/>
      <c r="C2600" s="18"/>
      <c r="D2600" s="19" t="s">
        <v>12451</v>
      </c>
      <c r="E2600" s="19" t="s">
        <v>12452</v>
      </c>
      <c r="F2600" s="18" t="s">
        <v>12457</v>
      </c>
      <c r="G2600" s="20">
        <f t="shared" si="88"/>
        <v>203.70699999999999</v>
      </c>
      <c r="H2600" s="21">
        <v>41612</v>
      </c>
      <c r="I2600" s="20" t="s">
        <v>12454</v>
      </c>
      <c r="J2600" s="20" t="s">
        <v>12461</v>
      </c>
      <c r="K2600" s="20" t="s">
        <v>875</v>
      </c>
      <c r="L2600" s="20">
        <v>7</v>
      </c>
      <c r="M2600" s="22" t="s">
        <v>12462</v>
      </c>
      <c r="N2600" s="22" t="s">
        <v>1995</v>
      </c>
      <c r="O2600" s="85" t="s">
        <v>12521</v>
      </c>
    </row>
    <row r="2601" spans="1:15">
      <c r="A2601" s="45" t="s">
        <v>9582</v>
      </c>
      <c r="B2601" s="74"/>
      <c r="C2601" s="44"/>
      <c r="D2601" s="45" t="s">
        <v>6808</v>
      </c>
      <c r="E2601" s="45" t="s">
        <v>1438</v>
      </c>
      <c r="F2601" s="44" t="s">
        <v>12441</v>
      </c>
      <c r="G2601" s="46">
        <f t="shared" si="88"/>
        <v>174.60599999999999</v>
      </c>
      <c r="H2601" s="47">
        <v>41612</v>
      </c>
      <c r="I2601" s="46" t="s">
        <v>993</v>
      </c>
      <c r="J2601" s="46" t="s">
        <v>12443</v>
      </c>
      <c r="K2601" s="46" t="s">
        <v>6533</v>
      </c>
      <c r="L2601" s="46">
        <v>6</v>
      </c>
      <c r="M2601" s="48" t="s">
        <v>12449</v>
      </c>
      <c r="N2601" s="48" t="s">
        <v>12235</v>
      </c>
      <c r="O2601" s="83" t="s">
        <v>12648</v>
      </c>
    </row>
    <row r="2602" spans="1:15">
      <c r="A2602" s="45" t="s">
        <v>9582</v>
      </c>
      <c r="B2602" s="74"/>
      <c r="C2602" s="44"/>
      <c r="D2602" s="45" t="s">
        <v>6808</v>
      </c>
      <c r="E2602" s="45" t="s">
        <v>1438</v>
      </c>
      <c r="F2602" s="44" t="s">
        <v>12442</v>
      </c>
      <c r="G2602" s="46">
        <f t="shared" si="88"/>
        <v>174.60599999999999</v>
      </c>
      <c r="H2602" s="47">
        <v>41612</v>
      </c>
      <c r="I2602" s="46" t="s">
        <v>993</v>
      </c>
      <c r="J2602" s="46" t="s">
        <v>12444</v>
      </c>
      <c r="K2602" s="46" t="s">
        <v>6533</v>
      </c>
      <c r="L2602" s="46">
        <v>6</v>
      </c>
      <c r="M2602" s="48" t="s">
        <v>12449</v>
      </c>
      <c r="N2602" s="48" t="s">
        <v>12236</v>
      </c>
      <c r="O2602" s="83" t="s">
        <v>12649</v>
      </c>
    </row>
    <row r="2603" spans="1:15">
      <c r="A2603" s="45" t="s">
        <v>9582</v>
      </c>
      <c r="B2603" s="74"/>
      <c r="C2603" s="44"/>
      <c r="D2603" s="45" t="s">
        <v>6808</v>
      </c>
      <c r="E2603" s="45" t="s">
        <v>1438</v>
      </c>
      <c r="F2603" s="44" t="s">
        <v>12445</v>
      </c>
      <c r="G2603" s="46">
        <f t="shared" si="88"/>
        <v>174.60599999999999</v>
      </c>
      <c r="H2603" s="47">
        <v>41612</v>
      </c>
      <c r="I2603" s="46" t="s">
        <v>993</v>
      </c>
      <c r="J2603" s="46" t="s">
        <v>12447</v>
      </c>
      <c r="K2603" s="46" t="s">
        <v>6533</v>
      </c>
      <c r="L2603" s="46">
        <v>6</v>
      </c>
      <c r="M2603" s="48" t="s">
        <v>12449</v>
      </c>
      <c r="N2603" s="48" t="s">
        <v>1992</v>
      </c>
      <c r="O2603" s="83" t="s">
        <v>12650</v>
      </c>
    </row>
    <row r="2604" spans="1:15">
      <c r="A2604" s="45" t="s">
        <v>9582</v>
      </c>
      <c r="B2604" s="74"/>
      <c r="C2604" s="44"/>
      <c r="D2604" s="45" t="s">
        <v>6808</v>
      </c>
      <c r="E2604" s="45" t="s">
        <v>1438</v>
      </c>
      <c r="F2604" s="44" t="s">
        <v>12446</v>
      </c>
      <c r="G2604" s="46">
        <f t="shared" si="88"/>
        <v>203.70699999999999</v>
      </c>
      <c r="H2604" s="47">
        <v>41612</v>
      </c>
      <c r="I2604" s="46" t="s">
        <v>6811</v>
      </c>
      <c r="J2604" s="46" t="s">
        <v>12448</v>
      </c>
      <c r="K2604" s="46" t="s">
        <v>6533</v>
      </c>
      <c r="L2604" s="46">
        <v>7</v>
      </c>
      <c r="M2604" s="48" t="s">
        <v>12449</v>
      </c>
      <c r="N2604" s="48" t="s">
        <v>1995</v>
      </c>
      <c r="O2604" s="83" t="s">
        <v>12651</v>
      </c>
    </row>
    <row r="2605" spans="1:15">
      <c r="A2605" s="19" t="s">
        <v>10431</v>
      </c>
      <c r="B2605" s="32"/>
      <c r="C2605" s="18"/>
      <c r="D2605" s="19" t="s">
        <v>12464</v>
      </c>
      <c r="E2605" s="19" t="s">
        <v>12465</v>
      </c>
      <c r="F2605" s="18" t="s">
        <v>12472</v>
      </c>
      <c r="G2605" s="20">
        <f>14.405*L2605</f>
        <v>28.81</v>
      </c>
      <c r="H2605" s="21">
        <v>41613</v>
      </c>
      <c r="I2605" s="20" t="s">
        <v>12466</v>
      </c>
      <c r="J2605" s="20" t="s">
        <v>12468</v>
      </c>
      <c r="K2605" s="20" t="s">
        <v>12469</v>
      </c>
      <c r="L2605" s="20">
        <v>2</v>
      </c>
      <c r="M2605" s="22" t="s">
        <v>10334</v>
      </c>
      <c r="N2605" s="22" t="s">
        <v>3205</v>
      </c>
      <c r="O2605" s="85" t="s">
        <v>12522</v>
      </c>
    </row>
    <row r="2606" spans="1:15">
      <c r="A2606" s="19" t="s">
        <v>10431</v>
      </c>
      <c r="B2606" s="32"/>
      <c r="C2606" s="18"/>
      <c r="D2606" s="19" t="s">
        <v>12464</v>
      </c>
      <c r="E2606" s="19" t="s">
        <v>12465</v>
      </c>
      <c r="F2606" s="18" t="s">
        <v>12470</v>
      </c>
      <c r="G2606" s="20">
        <f>14.405*L2606</f>
        <v>216.07499999999999</v>
      </c>
      <c r="H2606" s="21">
        <v>41613</v>
      </c>
      <c r="I2606" s="20" t="s">
        <v>793</v>
      </c>
      <c r="J2606" s="20" t="s">
        <v>13039</v>
      </c>
      <c r="K2606" s="20" t="s">
        <v>12469</v>
      </c>
      <c r="L2606" s="20">
        <v>15</v>
      </c>
      <c r="M2606" s="22" t="s">
        <v>12471</v>
      </c>
      <c r="N2606" s="22" t="s">
        <v>5877</v>
      </c>
      <c r="O2606" s="85" t="s">
        <v>12471</v>
      </c>
    </row>
    <row r="2607" spans="1:15">
      <c r="A2607" s="19" t="s">
        <v>12473</v>
      </c>
      <c r="B2607" s="32"/>
      <c r="C2607" s="18"/>
      <c r="D2607" s="19" t="s">
        <v>12474</v>
      </c>
      <c r="E2607" s="19" t="s">
        <v>12465</v>
      </c>
      <c r="F2607" s="18" t="s">
        <v>12477</v>
      </c>
      <c r="G2607" s="20">
        <f>17.712*L2607</f>
        <v>106.27199999999999</v>
      </c>
      <c r="H2607" s="21">
        <v>41613</v>
      </c>
      <c r="I2607" s="20" t="s">
        <v>12466</v>
      </c>
      <c r="J2607" s="20" t="s">
        <v>12476</v>
      </c>
      <c r="K2607" s="20" t="s">
        <v>12469</v>
      </c>
      <c r="L2607" s="20">
        <v>6</v>
      </c>
      <c r="M2607" s="22" t="s">
        <v>10111</v>
      </c>
      <c r="N2607" s="22" t="s">
        <v>1961</v>
      </c>
      <c r="O2607" s="85" t="s">
        <v>12523</v>
      </c>
    </row>
    <row r="2608" spans="1:15">
      <c r="A2608" s="19" t="s">
        <v>12478</v>
      </c>
      <c r="B2608" s="32"/>
      <c r="C2608" s="18"/>
      <c r="D2608" s="19" t="s">
        <v>12479</v>
      </c>
      <c r="E2608" s="19" t="s">
        <v>12465</v>
      </c>
      <c r="F2608" s="18" t="s">
        <v>12484</v>
      </c>
      <c r="G2608" s="20">
        <v>70.08</v>
      </c>
      <c r="H2608" s="21">
        <v>41613</v>
      </c>
      <c r="I2608" s="20" t="s">
        <v>4120</v>
      </c>
      <c r="J2608" s="20" t="s">
        <v>12480</v>
      </c>
      <c r="K2608" s="20" t="s">
        <v>12481</v>
      </c>
      <c r="L2608" s="20" t="s">
        <v>12482</v>
      </c>
      <c r="M2608" s="22" t="s">
        <v>12485</v>
      </c>
      <c r="N2608" s="22" t="s">
        <v>12486</v>
      </c>
      <c r="O2608" s="85" t="s">
        <v>12524</v>
      </c>
    </row>
    <row r="2609" spans="1:15">
      <c r="A2609" s="19" t="s">
        <v>12487</v>
      </c>
      <c r="B2609" s="32" t="s">
        <v>12842</v>
      </c>
      <c r="C2609" s="18"/>
      <c r="D2609" s="19" t="s">
        <v>12488</v>
      </c>
      <c r="E2609" s="19" t="s">
        <v>12489</v>
      </c>
      <c r="F2609" s="18" t="s">
        <v>12490</v>
      </c>
      <c r="G2609" s="20">
        <f>17.52*L2609</f>
        <v>227.76</v>
      </c>
      <c r="H2609" s="21">
        <v>41613</v>
      </c>
      <c r="I2609" s="20" t="s">
        <v>12466</v>
      </c>
      <c r="J2609" s="20" t="s">
        <v>12491</v>
      </c>
      <c r="K2609" s="20" t="s">
        <v>12469</v>
      </c>
      <c r="L2609" s="20">
        <v>13</v>
      </c>
      <c r="M2609" s="22" t="s">
        <v>12492</v>
      </c>
      <c r="N2609" s="22" t="s">
        <v>12493</v>
      </c>
      <c r="O2609" s="85" t="s">
        <v>12492</v>
      </c>
    </row>
    <row r="2610" spans="1:15">
      <c r="A2610" s="19" t="s">
        <v>12494</v>
      </c>
      <c r="B2610" s="18" t="s">
        <v>12509</v>
      </c>
      <c r="C2610" s="18"/>
      <c r="D2610" s="19" t="s">
        <v>12495</v>
      </c>
      <c r="E2610" s="19" t="s">
        <v>12465</v>
      </c>
      <c r="F2610" s="18" t="s">
        <v>12496</v>
      </c>
      <c r="G2610" s="20">
        <f>9.871*L2610</f>
        <v>118.452</v>
      </c>
      <c r="H2610" s="21">
        <v>41613</v>
      </c>
      <c r="I2610" s="20" t="s">
        <v>12499</v>
      </c>
      <c r="J2610" s="20" t="s">
        <v>12501</v>
      </c>
      <c r="K2610" s="20" t="s">
        <v>12469</v>
      </c>
      <c r="L2610" s="20">
        <v>12</v>
      </c>
      <c r="M2610" s="22" t="s">
        <v>12507</v>
      </c>
      <c r="N2610" s="22" t="s">
        <v>706</v>
      </c>
      <c r="O2610" s="83"/>
    </row>
    <row r="2611" spans="1:15">
      <c r="A2611" s="19" t="s">
        <v>12494</v>
      </c>
      <c r="B2611" s="18" t="s">
        <v>12510</v>
      </c>
      <c r="C2611" s="18"/>
      <c r="D2611" s="19" t="s">
        <v>12495</v>
      </c>
      <c r="E2611" s="19" t="s">
        <v>12465</v>
      </c>
      <c r="F2611" s="18" t="s">
        <v>12502</v>
      </c>
      <c r="G2611" s="20">
        <f>9.871*L2611</f>
        <v>128.32300000000001</v>
      </c>
      <c r="H2611" s="21">
        <v>41613</v>
      </c>
      <c r="I2611" s="20" t="s">
        <v>12499</v>
      </c>
      <c r="J2611" s="20" t="s">
        <v>12505</v>
      </c>
      <c r="K2611" s="20" t="s">
        <v>12469</v>
      </c>
      <c r="L2611" s="20">
        <v>13</v>
      </c>
      <c r="M2611" s="22" t="s">
        <v>12507</v>
      </c>
      <c r="N2611" s="22" t="s">
        <v>4757</v>
      </c>
      <c r="O2611" s="83"/>
    </row>
    <row r="2612" spans="1:15">
      <c r="A2612" s="19" t="s">
        <v>12494</v>
      </c>
      <c r="B2612" s="18" t="s">
        <v>12511</v>
      </c>
      <c r="C2612" s="18"/>
      <c r="D2612" s="19" t="s">
        <v>12495</v>
      </c>
      <c r="E2612" s="19" t="s">
        <v>12465</v>
      </c>
      <c r="F2612" s="18" t="s">
        <v>12503</v>
      </c>
      <c r="G2612" s="20">
        <f>9.871*L2612</f>
        <v>118.452</v>
      </c>
      <c r="H2612" s="21">
        <v>41613</v>
      </c>
      <c r="I2612" s="20" t="s">
        <v>12499</v>
      </c>
      <c r="J2612" s="20" t="s">
        <v>12506</v>
      </c>
      <c r="K2612" s="20" t="s">
        <v>12469</v>
      </c>
      <c r="L2612" s="20">
        <v>12</v>
      </c>
      <c r="M2612" s="22" t="s">
        <v>12508</v>
      </c>
      <c r="N2612" s="22" t="s">
        <v>706</v>
      </c>
      <c r="O2612" s="83"/>
    </row>
    <row r="2613" spans="1:15">
      <c r="A2613" s="19" t="s">
        <v>12494</v>
      </c>
      <c r="B2613" s="18" t="s">
        <v>12743</v>
      </c>
      <c r="C2613" s="18"/>
      <c r="D2613" s="19" t="s">
        <v>12495</v>
      </c>
      <c r="E2613" s="19" t="s">
        <v>12465</v>
      </c>
      <c r="F2613" s="18" t="s">
        <v>12504</v>
      </c>
      <c r="G2613" s="20">
        <f>9.871*L2613</f>
        <v>128.32300000000001</v>
      </c>
      <c r="H2613" s="21">
        <v>41613</v>
      </c>
      <c r="I2613" s="20" t="s">
        <v>7509</v>
      </c>
      <c r="J2613" s="20" t="s">
        <v>12744</v>
      </c>
      <c r="K2613" s="20" t="s">
        <v>12469</v>
      </c>
      <c r="L2613" s="20">
        <v>13</v>
      </c>
      <c r="M2613" s="22" t="s">
        <v>12508</v>
      </c>
      <c r="N2613" s="22" t="s">
        <v>4757</v>
      </c>
      <c r="O2613" s="83"/>
    </row>
    <row r="2614" spans="1:15">
      <c r="A2614" s="19" t="s">
        <v>12529</v>
      </c>
      <c r="B2614" s="32"/>
      <c r="C2614" s="18"/>
      <c r="D2614" s="19" t="s">
        <v>12530</v>
      </c>
      <c r="E2614" s="19" t="s">
        <v>12531</v>
      </c>
      <c r="F2614" s="18" t="s">
        <v>12536</v>
      </c>
      <c r="G2614" s="20">
        <f>17.52*L2614</f>
        <v>105.12</v>
      </c>
      <c r="H2614" s="21">
        <v>41618</v>
      </c>
      <c r="I2614" s="20" t="s">
        <v>12532</v>
      </c>
      <c r="J2614" s="20" t="s">
        <v>12534</v>
      </c>
      <c r="K2614" s="20" t="s">
        <v>12535</v>
      </c>
      <c r="L2614" s="20">
        <v>6</v>
      </c>
      <c r="M2614" s="22" t="s">
        <v>12014</v>
      </c>
      <c r="N2614" s="22" t="s">
        <v>1961</v>
      </c>
      <c r="O2614" s="83"/>
    </row>
    <row r="2615" spans="1:15">
      <c r="A2615" s="19" t="s">
        <v>12537</v>
      </c>
      <c r="B2615" s="32"/>
      <c r="C2615" s="18"/>
      <c r="D2615" s="19" t="s">
        <v>12538</v>
      </c>
      <c r="E2615" s="19" t="s">
        <v>12531</v>
      </c>
      <c r="F2615" s="18" t="s">
        <v>12542</v>
      </c>
      <c r="G2615" s="20">
        <f>17.52*L2615</f>
        <v>52.56</v>
      </c>
      <c r="H2615" s="21">
        <v>41618</v>
      </c>
      <c r="I2615" s="20" t="s">
        <v>12543</v>
      </c>
      <c r="J2615" s="20" t="s">
        <v>12540</v>
      </c>
      <c r="K2615" s="20" t="s">
        <v>12535</v>
      </c>
      <c r="L2615" s="20">
        <v>3</v>
      </c>
      <c r="M2615" s="22" t="s">
        <v>12541</v>
      </c>
      <c r="N2615" s="22" t="s">
        <v>5938</v>
      </c>
      <c r="O2615" s="83"/>
    </row>
    <row r="2616" spans="1:15">
      <c r="A2616" s="19" t="s">
        <v>12544</v>
      </c>
      <c r="B2616" s="32"/>
      <c r="C2616" s="18"/>
      <c r="D2616" s="19" t="s">
        <v>12545</v>
      </c>
      <c r="E2616" s="19" t="s">
        <v>12531</v>
      </c>
      <c r="F2616" s="18" t="s">
        <v>12546</v>
      </c>
      <c r="G2616" s="20">
        <f>29.101*L2616</f>
        <v>58.201999999999998</v>
      </c>
      <c r="H2616" s="21">
        <v>41618</v>
      </c>
      <c r="I2616" s="20" t="s">
        <v>12550</v>
      </c>
      <c r="J2616" s="20" t="s">
        <v>12548</v>
      </c>
      <c r="K2616" s="20" t="s">
        <v>12535</v>
      </c>
      <c r="L2616" s="20">
        <v>2</v>
      </c>
      <c r="M2616" s="22" t="s">
        <v>12549</v>
      </c>
      <c r="N2616" s="22" t="s">
        <v>3193</v>
      </c>
      <c r="O2616" s="83"/>
    </row>
    <row r="2617" spans="1:15">
      <c r="A2617" s="19" t="s">
        <v>12551</v>
      </c>
      <c r="B2617" s="32"/>
      <c r="C2617" s="18"/>
      <c r="D2617" s="19" t="s">
        <v>12552</v>
      </c>
      <c r="E2617" s="19" t="s">
        <v>12531</v>
      </c>
      <c r="F2617" s="18" t="s">
        <v>12553</v>
      </c>
      <c r="G2617" s="20">
        <f>29.101*L2617</f>
        <v>145.505</v>
      </c>
      <c r="H2617" s="21">
        <v>41618</v>
      </c>
      <c r="I2617" s="20" t="s">
        <v>1989</v>
      </c>
      <c r="J2617" s="20" t="s">
        <v>12555</v>
      </c>
      <c r="K2617" s="20" t="s">
        <v>12535</v>
      </c>
      <c r="L2617" s="20">
        <v>5</v>
      </c>
      <c r="M2617" s="22" t="s">
        <v>12557</v>
      </c>
      <c r="N2617" s="22" t="s">
        <v>5849</v>
      </c>
      <c r="O2617" s="83"/>
    </row>
    <row r="2618" spans="1:15">
      <c r="A2618" s="19" t="s">
        <v>12551</v>
      </c>
      <c r="B2618" s="32"/>
      <c r="C2618" s="18"/>
      <c r="D2618" s="19" t="s">
        <v>12552</v>
      </c>
      <c r="E2618" s="19" t="s">
        <v>12531</v>
      </c>
      <c r="F2618" s="18" t="s">
        <v>12556</v>
      </c>
      <c r="G2618" s="20">
        <f>29.101*L2618</f>
        <v>145.505</v>
      </c>
      <c r="H2618" s="21">
        <v>41618</v>
      </c>
      <c r="I2618" s="20" t="s">
        <v>993</v>
      </c>
      <c r="J2618" s="20" t="s">
        <v>12655</v>
      </c>
      <c r="K2618" s="20" t="s">
        <v>12535</v>
      </c>
      <c r="L2618" s="20">
        <v>5</v>
      </c>
      <c r="M2618" s="22" t="s">
        <v>12557</v>
      </c>
      <c r="N2618" s="22" t="s">
        <v>501</v>
      </c>
      <c r="O2618" s="83"/>
    </row>
    <row r="2619" spans="1:15">
      <c r="A2619" s="19" t="s">
        <v>12558</v>
      </c>
      <c r="B2619" s="32"/>
      <c r="C2619" s="18"/>
      <c r="D2619" s="19" t="s">
        <v>12562</v>
      </c>
      <c r="E2619" s="19" t="s">
        <v>12559</v>
      </c>
      <c r="F2619" s="18" t="s">
        <v>12560</v>
      </c>
      <c r="G2619" s="20">
        <f>18.708*L2619</f>
        <v>224.49599999999998</v>
      </c>
      <c r="H2619" s="21">
        <v>41618</v>
      </c>
      <c r="I2619" s="20" t="s">
        <v>8105</v>
      </c>
      <c r="J2619" s="20" t="s">
        <v>12566</v>
      </c>
      <c r="K2619" s="20" t="s">
        <v>12535</v>
      </c>
      <c r="L2619" s="20">
        <v>12</v>
      </c>
      <c r="M2619" s="22" t="s">
        <v>12567</v>
      </c>
      <c r="N2619" s="22" t="s">
        <v>4761</v>
      </c>
      <c r="O2619" s="83"/>
    </row>
    <row r="2620" spans="1:15">
      <c r="A2620" s="19" t="s">
        <v>12558</v>
      </c>
      <c r="B2620" s="32"/>
      <c r="C2620" s="18"/>
      <c r="D2620" s="19" t="s">
        <v>12563</v>
      </c>
      <c r="E2620" s="19" t="s">
        <v>12559</v>
      </c>
      <c r="F2620" s="18" t="s">
        <v>12561</v>
      </c>
      <c r="G2620" s="20">
        <f>18.708*L2620</f>
        <v>243.20399999999998</v>
      </c>
      <c r="H2620" s="21">
        <v>41618</v>
      </c>
      <c r="I2620" s="20" t="s">
        <v>12712</v>
      </c>
      <c r="J2620" s="20" t="s">
        <v>12713</v>
      </c>
      <c r="K2620" s="20" t="s">
        <v>12535</v>
      </c>
      <c r="L2620" s="20">
        <v>13</v>
      </c>
      <c r="M2620" s="22" t="s">
        <v>12567</v>
      </c>
      <c r="N2620" s="22" t="s">
        <v>4757</v>
      </c>
      <c r="O2620" s="83"/>
    </row>
    <row r="2621" spans="1:15">
      <c r="A2621" s="19" t="s">
        <v>12573</v>
      </c>
      <c r="B2621" s="18" t="s">
        <v>10705</v>
      </c>
      <c r="C2621" s="18"/>
      <c r="D2621" s="19" t="s">
        <v>12569</v>
      </c>
      <c r="E2621" s="19" t="s">
        <v>12531</v>
      </c>
      <c r="F2621" s="18" t="s">
        <v>12572</v>
      </c>
      <c r="G2621" s="20">
        <f>9.804*L2621</f>
        <v>98.04</v>
      </c>
      <c r="H2621" s="21">
        <v>41618</v>
      </c>
      <c r="I2621" s="20" t="s">
        <v>1008</v>
      </c>
      <c r="J2621" s="20" t="s">
        <v>13120</v>
      </c>
      <c r="K2621" s="20" t="s">
        <v>12535</v>
      </c>
      <c r="L2621" s="20">
        <v>10</v>
      </c>
      <c r="M2621" s="22" t="s">
        <v>12571</v>
      </c>
      <c r="N2621" s="22" t="s">
        <v>4695</v>
      </c>
      <c r="O2621" s="83"/>
    </row>
    <row r="2622" spans="1:15">
      <c r="A2622" s="19" t="s">
        <v>12574</v>
      </c>
      <c r="B2622" s="32"/>
      <c r="C2622" s="18"/>
      <c r="D2622" s="19" t="s">
        <v>12575</v>
      </c>
      <c r="E2622" s="19" t="s">
        <v>12559</v>
      </c>
      <c r="F2622" s="18" t="s">
        <v>12576</v>
      </c>
      <c r="G2622" s="20">
        <f>17.498*L2622</f>
        <v>174.98000000000002</v>
      </c>
      <c r="H2622" s="21">
        <v>41618</v>
      </c>
      <c r="I2622" s="20" t="s">
        <v>12577</v>
      </c>
      <c r="J2622" s="20" t="s">
        <v>12579</v>
      </c>
      <c r="K2622" s="20" t="s">
        <v>12535</v>
      </c>
      <c r="L2622" s="20">
        <v>10</v>
      </c>
      <c r="M2622" s="22" t="s">
        <v>12581</v>
      </c>
      <c r="N2622" s="22" t="s">
        <v>12582</v>
      </c>
      <c r="O2622" s="83"/>
    </row>
    <row r="2623" spans="1:15">
      <c r="A2623" s="62" t="s">
        <v>10820</v>
      </c>
      <c r="B2623" s="18" t="s">
        <v>10800</v>
      </c>
      <c r="C2623" s="18"/>
      <c r="D2623" s="19" t="s">
        <v>12585</v>
      </c>
      <c r="E2623" s="19" t="s">
        <v>12531</v>
      </c>
      <c r="F2623" s="18" t="s">
        <v>12580</v>
      </c>
      <c r="G2623" s="20">
        <f>9.871*L2623</f>
        <v>118.452</v>
      </c>
      <c r="H2623" s="21">
        <v>41618</v>
      </c>
      <c r="I2623" s="20" t="s">
        <v>12583</v>
      </c>
      <c r="J2623" s="20" t="s">
        <v>12588</v>
      </c>
      <c r="K2623" s="20" t="s">
        <v>12584</v>
      </c>
      <c r="L2623" s="20">
        <v>12</v>
      </c>
      <c r="M2623" s="22" t="s">
        <v>12591</v>
      </c>
      <c r="N2623" s="22" t="s">
        <v>3391</v>
      </c>
      <c r="O2623" s="83"/>
    </row>
    <row r="2624" spans="1:15">
      <c r="A2624" s="62" t="s">
        <v>10820</v>
      </c>
      <c r="B2624" s="18" t="s">
        <v>10800</v>
      </c>
      <c r="C2624" s="18"/>
      <c r="D2624" s="19" t="s">
        <v>12585</v>
      </c>
      <c r="E2624" s="19" t="s">
        <v>12531</v>
      </c>
      <c r="F2624" s="18" t="s">
        <v>12589</v>
      </c>
      <c r="G2624" s="20">
        <f>9.871*L2624</f>
        <v>128.32300000000001</v>
      </c>
      <c r="H2624" s="21">
        <v>41618</v>
      </c>
      <c r="I2624" s="20" t="s">
        <v>12583</v>
      </c>
      <c r="J2624" s="20" t="s">
        <v>12590</v>
      </c>
      <c r="K2624" s="20" t="s">
        <v>12584</v>
      </c>
      <c r="L2624" s="20">
        <v>13</v>
      </c>
      <c r="M2624" s="22" t="s">
        <v>12592</v>
      </c>
      <c r="N2624" s="22" t="s">
        <v>4218</v>
      </c>
      <c r="O2624" s="83"/>
    </row>
    <row r="2625" spans="1:15">
      <c r="A2625" s="43" t="s">
        <v>12601</v>
      </c>
      <c r="B2625" s="18" t="s">
        <v>12615</v>
      </c>
      <c r="C2625" s="18"/>
      <c r="D2625" s="19" t="s">
        <v>12602</v>
      </c>
      <c r="E2625" s="19" t="s">
        <v>12604</v>
      </c>
      <c r="F2625" s="18" t="s">
        <v>12606</v>
      </c>
      <c r="G2625" s="20">
        <f>7.451*L2625</f>
        <v>7.4509999999999996</v>
      </c>
      <c r="H2625" s="21">
        <v>41619</v>
      </c>
      <c r="I2625" s="20" t="s">
        <v>12607</v>
      </c>
      <c r="J2625" s="20" t="s">
        <v>12608</v>
      </c>
      <c r="K2625" s="20" t="s">
        <v>12610</v>
      </c>
      <c r="L2625" s="20">
        <v>1</v>
      </c>
      <c r="M2625" s="22" t="s">
        <v>12611</v>
      </c>
      <c r="N2625" s="22" t="s">
        <v>1824</v>
      </c>
      <c r="O2625" s="83"/>
    </row>
    <row r="2626" spans="1:15">
      <c r="A2626" s="43" t="s">
        <v>12601</v>
      </c>
      <c r="B2626" s="18" t="s">
        <v>12615</v>
      </c>
      <c r="C2626" s="18"/>
      <c r="D2626" s="19" t="s">
        <v>12602</v>
      </c>
      <c r="E2626" s="19" t="s">
        <v>12604</v>
      </c>
      <c r="F2626" s="18" t="s">
        <v>12612</v>
      </c>
      <c r="G2626" s="20">
        <f>7.451*L2626</f>
        <v>14.901999999999999</v>
      </c>
      <c r="H2626" s="21">
        <v>41619</v>
      </c>
      <c r="I2626" s="20" t="s">
        <v>12607</v>
      </c>
      <c r="J2626" s="20" t="s">
        <v>12613</v>
      </c>
      <c r="K2626" s="20" t="s">
        <v>12610</v>
      </c>
      <c r="L2626" s="20">
        <v>2</v>
      </c>
      <c r="M2626" s="22" t="s">
        <v>12614</v>
      </c>
      <c r="N2626" s="22" t="s">
        <v>8699</v>
      </c>
      <c r="O2626" s="83"/>
    </row>
    <row r="2627" spans="1:15">
      <c r="A2627" s="43" t="s">
        <v>12598</v>
      </c>
      <c r="B2627" s="18" t="s">
        <v>12668</v>
      </c>
      <c r="C2627" s="18"/>
      <c r="D2627" s="19" t="s">
        <v>11695</v>
      </c>
      <c r="E2627" s="19" t="s">
        <v>12593</v>
      </c>
      <c r="F2627" s="18" t="s">
        <v>12594</v>
      </c>
      <c r="G2627" s="20">
        <v>60.064999999999998</v>
      </c>
      <c r="H2627" s="21">
        <v>41619</v>
      </c>
      <c r="I2627" s="20" t="s">
        <v>4120</v>
      </c>
      <c r="J2627" s="20" t="s">
        <v>12595</v>
      </c>
      <c r="K2627" s="20" t="s">
        <v>57</v>
      </c>
      <c r="L2627" s="20" t="s">
        <v>12596</v>
      </c>
      <c r="M2627" s="22" t="s">
        <v>12597</v>
      </c>
      <c r="N2627" s="22" t="s">
        <v>12599</v>
      </c>
      <c r="O2627" s="83"/>
    </row>
    <row r="2628" spans="1:15">
      <c r="A2628" s="43" t="s">
        <v>12598</v>
      </c>
      <c r="B2628" s="18" t="s">
        <v>1263</v>
      </c>
      <c r="C2628" s="18"/>
      <c r="D2628" s="19" t="s">
        <v>12629</v>
      </c>
      <c r="E2628" s="19" t="s">
        <v>54</v>
      </c>
      <c r="F2628" s="18" t="s">
        <v>12630</v>
      </c>
      <c r="G2628" s="20">
        <v>233.09399999999999</v>
      </c>
      <c r="H2628" s="21">
        <v>41621</v>
      </c>
      <c r="I2628" s="20" t="s">
        <v>12634</v>
      </c>
      <c r="J2628" s="20" t="s">
        <v>12631</v>
      </c>
      <c r="K2628" s="20" t="s">
        <v>57</v>
      </c>
      <c r="L2628" s="20" t="s">
        <v>12632</v>
      </c>
      <c r="M2628" s="22" t="s">
        <v>12633</v>
      </c>
      <c r="N2628" s="22" t="s">
        <v>12635</v>
      </c>
      <c r="O2628" s="83"/>
    </row>
    <row r="2629" spans="1:15">
      <c r="A2629" s="43" t="s">
        <v>12693</v>
      </c>
      <c r="B2629" s="18" t="s">
        <v>556</v>
      </c>
      <c r="C2629" s="18"/>
      <c r="D2629" s="19" t="s">
        <v>12691</v>
      </c>
      <c r="E2629" s="19" t="s">
        <v>12604</v>
      </c>
      <c r="F2629" s="18" t="s">
        <v>12692</v>
      </c>
      <c r="G2629" s="20">
        <f>8.063*L2629</f>
        <v>24.189</v>
      </c>
      <c r="H2629" s="21">
        <v>41624</v>
      </c>
      <c r="I2629" s="20" t="s">
        <v>12694</v>
      </c>
      <c r="J2629" s="20" t="s">
        <v>12695</v>
      </c>
      <c r="K2629" s="20" t="s">
        <v>257</v>
      </c>
      <c r="L2629" s="20">
        <v>3</v>
      </c>
      <c r="M2629" s="22" t="s">
        <v>12696</v>
      </c>
      <c r="N2629" s="22" t="s">
        <v>12697</v>
      </c>
      <c r="O2629" s="83"/>
    </row>
    <row r="2630" spans="1:15">
      <c r="A2630" s="19" t="s">
        <v>12659</v>
      </c>
      <c r="B2630" s="32"/>
      <c r="C2630" s="18"/>
      <c r="D2630" s="19" t="s">
        <v>12652</v>
      </c>
      <c r="E2630" s="19" t="s">
        <v>12653</v>
      </c>
      <c r="F2630" s="18" t="s">
        <v>12654</v>
      </c>
      <c r="G2630" s="20">
        <f>29.101*L2630</f>
        <v>203.70699999999999</v>
      </c>
      <c r="H2630" s="21">
        <v>41624</v>
      </c>
      <c r="I2630" s="20" t="s">
        <v>12660</v>
      </c>
      <c r="J2630" s="20" t="s">
        <v>12656</v>
      </c>
      <c r="K2630" s="20" t="s">
        <v>12657</v>
      </c>
      <c r="L2630" s="20">
        <v>7</v>
      </c>
      <c r="M2630" s="22" t="s">
        <v>12658</v>
      </c>
      <c r="N2630" s="22" t="s">
        <v>1995</v>
      </c>
      <c r="O2630" s="83"/>
    </row>
    <row r="2631" spans="1:15">
      <c r="A2631" s="19" t="s">
        <v>12661</v>
      </c>
      <c r="B2631" s="32"/>
      <c r="C2631" s="18"/>
      <c r="D2631" s="19" t="s">
        <v>12662</v>
      </c>
      <c r="E2631" s="19" t="s">
        <v>12653</v>
      </c>
      <c r="F2631" s="18" t="s">
        <v>12666</v>
      </c>
      <c r="G2631" s="20">
        <f>18.708*L2631</f>
        <v>187.07999999999998</v>
      </c>
      <c r="H2631" s="21">
        <v>41624</v>
      </c>
      <c r="I2631" s="20" t="s">
        <v>12667</v>
      </c>
      <c r="J2631" s="20" t="s">
        <v>12664</v>
      </c>
      <c r="K2631" s="20" t="s">
        <v>12657</v>
      </c>
      <c r="L2631" s="20">
        <v>10</v>
      </c>
      <c r="M2631" s="22" t="s">
        <v>12665</v>
      </c>
      <c r="N2631" s="22" t="s">
        <v>2296</v>
      </c>
      <c r="O2631" s="83"/>
    </row>
    <row r="2632" spans="1:15">
      <c r="A2632" s="19" t="s">
        <v>9582</v>
      </c>
      <c r="B2632" s="32"/>
      <c r="C2632" s="18"/>
      <c r="D2632" s="19" t="s">
        <v>733</v>
      </c>
      <c r="E2632" s="19" t="s">
        <v>1438</v>
      </c>
      <c r="F2632" s="18" t="s">
        <v>12669</v>
      </c>
      <c r="G2632" s="20">
        <f>29.101*L2632</f>
        <v>174.60599999999999</v>
      </c>
      <c r="H2632" s="21">
        <v>41624</v>
      </c>
      <c r="I2632" s="20" t="s">
        <v>993</v>
      </c>
      <c r="J2632" s="20" t="s">
        <v>12670</v>
      </c>
      <c r="K2632" s="20" t="s">
        <v>257</v>
      </c>
      <c r="L2632" s="20">
        <v>6</v>
      </c>
      <c r="M2632" s="22" t="s">
        <v>12676</v>
      </c>
      <c r="N2632" s="22" t="s">
        <v>12677</v>
      </c>
      <c r="O2632" s="83" t="s">
        <v>12871</v>
      </c>
    </row>
    <row r="2633" spans="1:15">
      <c r="A2633" s="19" t="s">
        <v>9582</v>
      </c>
      <c r="B2633" s="32"/>
      <c r="C2633" s="18"/>
      <c r="D2633" s="19" t="s">
        <v>733</v>
      </c>
      <c r="E2633" s="19" t="s">
        <v>1438</v>
      </c>
      <c r="F2633" s="18" t="s">
        <v>12671</v>
      </c>
      <c r="G2633" s="20">
        <f>29.101*L2633</f>
        <v>174.60599999999999</v>
      </c>
      <c r="H2633" s="21">
        <v>41624</v>
      </c>
      <c r="I2633" s="20" t="s">
        <v>993</v>
      </c>
      <c r="J2633" s="20" t="s">
        <v>12674</v>
      </c>
      <c r="K2633" s="20" t="s">
        <v>257</v>
      </c>
      <c r="L2633" s="20">
        <v>6</v>
      </c>
      <c r="M2633" s="22" t="s">
        <v>12676</v>
      </c>
      <c r="N2633" s="22" t="s">
        <v>12678</v>
      </c>
      <c r="O2633" s="83" t="s">
        <v>12872</v>
      </c>
    </row>
    <row r="2634" spans="1:15">
      <c r="A2634" s="19" t="s">
        <v>9582</v>
      </c>
      <c r="B2634" s="32"/>
      <c r="C2634" s="18"/>
      <c r="D2634" s="19" t="s">
        <v>733</v>
      </c>
      <c r="E2634" s="19" t="s">
        <v>1438</v>
      </c>
      <c r="F2634" s="18" t="s">
        <v>12672</v>
      </c>
      <c r="G2634" s="20">
        <f>29.101*L2634</f>
        <v>174.60599999999999</v>
      </c>
      <c r="H2634" s="21">
        <v>41624</v>
      </c>
      <c r="I2634" s="20" t="s">
        <v>993</v>
      </c>
      <c r="J2634" s="20" t="s">
        <v>12675</v>
      </c>
      <c r="K2634" s="20" t="s">
        <v>257</v>
      </c>
      <c r="L2634" s="20">
        <v>6</v>
      </c>
      <c r="M2634" s="22" t="s">
        <v>12676</v>
      </c>
      <c r="N2634" s="22" t="s">
        <v>12679</v>
      </c>
      <c r="O2634" s="83" t="s">
        <v>12873</v>
      </c>
    </row>
    <row r="2635" spans="1:15">
      <c r="A2635" s="19" t="s">
        <v>155</v>
      </c>
      <c r="B2635" s="32"/>
      <c r="C2635" s="18"/>
      <c r="D2635" s="19" t="s">
        <v>733</v>
      </c>
      <c r="E2635" s="19" t="s">
        <v>1438</v>
      </c>
      <c r="F2635" s="18" t="s">
        <v>12673</v>
      </c>
      <c r="G2635" s="20">
        <f>29.101*L2635</f>
        <v>203.70699999999999</v>
      </c>
      <c r="H2635" s="21">
        <v>41624</v>
      </c>
      <c r="I2635" s="20" t="s">
        <v>993</v>
      </c>
      <c r="J2635" s="20" t="s">
        <v>12959</v>
      </c>
      <c r="K2635" s="20" t="s">
        <v>257</v>
      </c>
      <c r="L2635" s="20">
        <v>7</v>
      </c>
      <c r="M2635" s="22" t="s">
        <v>12676</v>
      </c>
      <c r="N2635" s="22" t="s">
        <v>12680</v>
      </c>
      <c r="O2635" s="83" t="s">
        <v>12874</v>
      </c>
    </row>
    <row r="2636" spans="1:15">
      <c r="A2636" s="19" t="s">
        <v>4702</v>
      </c>
      <c r="B2636" s="32"/>
      <c r="C2636" s="18"/>
      <c r="D2636" s="19" t="s">
        <v>12681</v>
      </c>
      <c r="E2636" s="19" t="s">
        <v>1438</v>
      </c>
      <c r="F2636" s="18" t="s">
        <v>12682</v>
      </c>
      <c r="G2636" s="20">
        <f>18.708*L2636</f>
        <v>224.49599999999998</v>
      </c>
      <c r="H2636" s="21">
        <v>41624</v>
      </c>
      <c r="I2636" s="20" t="s">
        <v>1989</v>
      </c>
      <c r="J2636" s="20" t="s">
        <v>12684</v>
      </c>
      <c r="K2636" s="20" t="s">
        <v>257</v>
      </c>
      <c r="L2636" s="20">
        <v>12</v>
      </c>
      <c r="M2636" s="22" t="s">
        <v>12688</v>
      </c>
      <c r="N2636" s="22" t="s">
        <v>12689</v>
      </c>
      <c r="O2636" s="83" t="s">
        <v>12875</v>
      </c>
    </row>
    <row r="2637" spans="1:15">
      <c r="A2637" s="19" t="s">
        <v>4702</v>
      </c>
      <c r="B2637" s="32"/>
      <c r="C2637" s="18"/>
      <c r="D2637" s="19" t="s">
        <v>12681</v>
      </c>
      <c r="E2637" s="19" t="s">
        <v>1438</v>
      </c>
      <c r="F2637" s="18" t="s">
        <v>12685</v>
      </c>
      <c r="G2637" s="20">
        <f>18.708*L2637</f>
        <v>243.20399999999998</v>
      </c>
      <c r="H2637" s="21">
        <v>41624</v>
      </c>
      <c r="I2637" s="20" t="s">
        <v>12687</v>
      </c>
      <c r="J2637" s="20" t="s">
        <v>12686</v>
      </c>
      <c r="K2637" s="20" t="s">
        <v>257</v>
      </c>
      <c r="L2637" s="20">
        <v>13</v>
      </c>
      <c r="M2637" s="22" t="s">
        <v>12688</v>
      </c>
      <c r="N2637" s="22" t="s">
        <v>12690</v>
      </c>
      <c r="O2637" s="83" t="s">
        <v>12876</v>
      </c>
    </row>
    <row r="2638" spans="1:15">
      <c r="A2638" s="19" t="s">
        <v>12699</v>
      </c>
      <c r="B2638" s="18" t="s">
        <v>12703</v>
      </c>
      <c r="C2638" s="18"/>
      <c r="D2638" s="19" t="s">
        <v>12701</v>
      </c>
      <c r="E2638" s="19" t="s">
        <v>12700</v>
      </c>
      <c r="F2638" s="18" t="s">
        <v>12702</v>
      </c>
      <c r="G2638" s="20">
        <f>29.101*L2638/2</f>
        <v>58.201999999999998</v>
      </c>
      <c r="H2638" s="21">
        <v>41625</v>
      </c>
      <c r="I2638" s="20" t="s">
        <v>12708</v>
      </c>
      <c r="J2638" s="20" t="s">
        <v>12705</v>
      </c>
      <c r="K2638" s="20" t="s">
        <v>12706</v>
      </c>
      <c r="L2638" s="20">
        <v>4</v>
      </c>
      <c r="M2638" s="22" t="s">
        <v>12707</v>
      </c>
      <c r="N2638" s="22" t="s">
        <v>6040</v>
      </c>
      <c r="O2638" s="83"/>
    </row>
    <row r="2639" spans="1:15">
      <c r="A2639" s="19" t="s">
        <v>12709</v>
      </c>
      <c r="B2639" s="32"/>
      <c r="C2639" s="18"/>
      <c r="D2639" s="19" t="s">
        <v>12710</v>
      </c>
      <c r="E2639" s="19" t="s">
        <v>12700</v>
      </c>
      <c r="F2639" s="18" t="s">
        <v>12711</v>
      </c>
      <c r="G2639" s="20">
        <f t="shared" ref="G2639:G2644" si="89">18.708*L2639</f>
        <v>224.49599999999998</v>
      </c>
      <c r="H2639" s="21">
        <v>41625</v>
      </c>
      <c r="I2639" s="20" t="s">
        <v>8105</v>
      </c>
      <c r="J2639" s="20" t="s">
        <v>12714</v>
      </c>
      <c r="K2639" s="20" t="s">
        <v>12706</v>
      </c>
      <c r="L2639" s="20">
        <v>12</v>
      </c>
      <c r="M2639" s="22" t="s">
        <v>12721</v>
      </c>
      <c r="N2639" s="22" t="s">
        <v>4761</v>
      </c>
      <c r="O2639" s="83"/>
    </row>
    <row r="2640" spans="1:15">
      <c r="A2640" s="19" t="s">
        <v>12709</v>
      </c>
      <c r="B2640" s="32"/>
      <c r="C2640" s="18"/>
      <c r="D2640" s="19" t="s">
        <v>12710</v>
      </c>
      <c r="E2640" s="19" t="s">
        <v>12700</v>
      </c>
      <c r="F2640" s="18" t="s">
        <v>12715</v>
      </c>
      <c r="G2640" s="20">
        <f t="shared" si="89"/>
        <v>243.20399999999998</v>
      </c>
      <c r="H2640" s="21">
        <v>41625</v>
      </c>
      <c r="I2640" s="20" t="s">
        <v>8105</v>
      </c>
      <c r="J2640" s="20" t="s">
        <v>12716</v>
      </c>
      <c r="K2640" s="20" t="s">
        <v>12706</v>
      </c>
      <c r="L2640" s="20">
        <v>13</v>
      </c>
      <c r="M2640" s="22" t="s">
        <v>12721</v>
      </c>
      <c r="N2640" s="22" t="s">
        <v>4757</v>
      </c>
      <c r="O2640" s="83"/>
    </row>
    <row r="2641" spans="1:15">
      <c r="A2641" s="19" t="s">
        <v>12709</v>
      </c>
      <c r="B2641" s="32"/>
      <c r="C2641" s="18"/>
      <c r="D2641" s="19" t="s">
        <v>12710</v>
      </c>
      <c r="E2641" s="19" t="s">
        <v>12700</v>
      </c>
      <c r="F2641" s="18" t="s">
        <v>12717</v>
      </c>
      <c r="G2641" s="20">
        <f t="shared" si="89"/>
        <v>224.49599999999998</v>
      </c>
      <c r="H2641" s="21">
        <v>41625</v>
      </c>
      <c r="I2641" s="20" t="s">
        <v>8105</v>
      </c>
      <c r="J2641" s="20" t="s">
        <v>12719</v>
      </c>
      <c r="K2641" s="20" t="s">
        <v>12706</v>
      </c>
      <c r="L2641" s="20">
        <v>12</v>
      </c>
      <c r="M2641" s="22" t="s">
        <v>12722</v>
      </c>
      <c r="N2641" s="22" t="s">
        <v>4761</v>
      </c>
      <c r="O2641" s="83"/>
    </row>
    <row r="2642" spans="1:15">
      <c r="A2642" s="19" t="s">
        <v>12709</v>
      </c>
      <c r="B2642" s="32"/>
      <c r="C2642" s="18"/>
      <c r="D2642" s="19" t="s">
        <v>12710</v>
      </c>
      <c r="E2642" s="19" t="s">
        <v>12700</v>
      </c>
      <c r="F2642" s="18" t="s">
        <v>12718</v>
      </c>
      <c r="G2642" s="20">
        <f t="shared" si="89"/>
        <v>243.20399999999998</v>
      </c>
      <c r="H2642" s="21">
        <v>41625</v>
      </c>
      <c r="I2642" s="20" t="s">
        <v>12723</v>
      </c>
      <c r="J2642" s="20" t="s">
        <v>12720</v>
      </c>
      <c r="K2642" s="20" t="s">
        <v>12706</v>
      </c>
      <c r="L2642" s="20">
        <v>13</v>
      </c>
      <c r="M2642" s="22" t="s">
        <v>12722</v>
      </c>
      <c r="N2642" s="22" t="s">
        <v>4757</v>
      </c>
      <c r="O2642" s="83"/>
    </row>
    <row r="2643" spans="1:15">
      <c r="A2643" s="19" t="s">
        <v>12709</v>
      </c>
      <c r="B2643" s="32"/>
      <c r="C2643" s="18"/>
      <c r="D2643" s="19" t="s">
        <v>12710</v>
      </c>
      <c r="E2643" s="19" t="s">
        <v>12700</v>
      </c>
      <c r="F2643" s="18" t="s">
        <v>12727</v>
      </c>
      <c r="G2643" s="20">
        <f t="shared" si="89"/>
        <v>187.07999999999998</v>
      </c>
      <c r="H2643" s="21">
        <v>41625</v>
      </c>
      <c r="I2643" s="20" t="s">
        <v>12723</v>
      </c>
      <c r="J2643" s="20" t="s">
        <v>12724</v>
      </c>
      <c r="K2643" s="20" t="s">
        <v>12706</v>
      </c>
      <c r="L2643" s="20">
        <v>10</v>
      </c>
      <c r="M2643" s="22" t="s">
        <v>12725</v>
      </c>
      <c r="N2643" s="22" t="s">
        <v>12726</v>
      </c>
      <c r="O2643" s="83"/>
    </row>
    <row r="2644" spans="1:15">
      <c r="A2644" s="19" t="s">
        <v>12728</v>
      </c>
      <c r="B2644" s="32"/>
      <c r="C2644" s="18"/>
      <c r="D2644" s="19" t="s">
        <v>12710</v>
      </c>
      <c r="E2644" s="19" t="s">
        <v>12700</v>
      </c>
      <c r="F2644" s="18" t="s">
        <v>12729</v>
      </c>
      <c r="G2644" s="20">
        <f t="shared" si="89"/>
        <v>56.123999999999995</v>
      </c>
      <c r="H2644" s="21">
        <v>41625</v>
      </c>
      <c r="I2644" s="20" t="s">
        <v>12732</v>
      </c>
      <c r="J2644" s="20" t="s">
        <v>12731</v>
      </c>
      <c r="K2644" s="20" t="s">
        <v>12706</v>
      </c>
      <c r="L2644" s="20">
        <v>3</v>
      </c>
      <c r="M2644" s="22" t="s">
        <v>12725</v>
      </c>
      <c r="N2644" s="22" t="s">
        <v>9660</v>
      </c>
      <c r="O2644" s="83"/>
    </row>
    <row r="2645" spans="1:15">
      <c r="A2645" s="19" t="s">
        <v>12733</v>
      </c>
      <c r="B2645" s="32"/>
      <c r="C2645" s="18"/>
      <c r="D2645" s="19" t="s">
        <v>12734</v>
      </c>
      <c r="E2645" s="19" t="s">
        <v>12735</v>
      </c>
      <c r="F2645" s="18" t="s">
        <v>12739</v>
      </c>
      <c r="G2645" s="20">
        <f>17.498*L2645</f>
        <v>104.988</v>
      </c>
      <c r="H2645" s="21">
        <v>41625</v>
      </c>
      <c r="I2645" s="20" t="s">
        <v>12740</v>
      </c>
      <c r="J2645" s="20" t="s">
        <v>12738</v>
      </c>
      <c r="K2645" s="20" t="s">
        <v>12706</v>
      </c>
      <c r="L2645" s="20">
        <v>6</v>
      </c>
      <c r="M2645" s="22" t="s">
        <v>12024</v>
      </c>
      <c r="N2645" s="22" t="s">
        <v>1992</v>
      </c>
      <c r="O2645" s="83"/>
    </row>
    <row r="2646" spans="1:15">
      <c r="A2646" s="19" t="s">
        <v>12746</v>
      </c>
      <c r="B2646" s="18" t="s">
        <v>10800</v>
      </c>
      <c r="C2646" s="18"/>
      <c r="D2646" s="19" t="s">
        <v>12741</v>
      </c>
      <c r="E2646" s="19" t="s">
        <v>12700</v>
      </c>
      <c r="F2646" s="18" t="s">
        <v>12742</v>
      </c>
      <c r="G2646" s="20">
        <f t="shared" ref="G2646:G2651" si="90">9.871*L2646</f>
        <v>118.452</v>
      </c>
      <c r="H2646" s="21">
        <v>41625</v>
      </c>
      <c r="I2646" s="20" t="s">
        <v>1816</v>
      </c>
      <c r="J2646" s="20" t="s">
        <v>12745</v>
      </c>
      <c r="K2646" s="20" t="s">
        <v>12706</v>
      </c>
      <c r="L2646" s="20">
        <v>12</v>
      </c>
      <c r="M2646" s="22" t="s">
        <v>12765</v>
      </c>
      <c r="N2646" s="22" t="s">
        <v>706</v>
      </c>
      <c r="O2646" s="83"/>
    </row>
    <row r="2647" spans="1:15">
      <c r="A2647" s="19" t="s">
        <v>12746</v>
      </c>
      <c r="B2647" s="18" t="s">
        <v>10800</v>
      </c>
      <c r="C2647" s="18"/>
      <c r="D2647" s="19" t="s">
        <v>12741</v>
      </c>
      <c r="E2647" s="19" t="s">
        <v>12700</v>
      </c>
      <c r="F2647" s="18" t="s">
        <v>12747</v>
      </c>
      <c r="G2647" s="20">
        <f t="shared" si="90"/>
        <v>128.32300000000001</v>
      </c>
      <c r="H2647" s="21">
        <v>41625</v>
      </c>
      <c r="I2647" s="20" t="s">
        <v>1816</v>
      </c>
      <c r="J2647" s="20" t="s">
        <v>12756</v>
      </c>
      <c r="K2647" s="20" t="s">
        <v>12706</v>
      </c>
      <c r="L2647" s="20">
        <v>13</v>
      </c>
      <c r="M2647" s="22" t="s">
        <v>12765</v>
      </c>
      <c r="N2647" s="22" t="s">
        <v>4757</v>
      </c>
      <c r="O2647" s="83"/>
    </row>
    <row r="2648" spans="1:15">
      <c r="A2648" s="19" t="s">
        <v>12746</v>
      </c>
      <c r="B2648" s="18" t="s">
        <v>10800</v>
      </c>
      <c r="C2648" s="18"/>
      <c r="D2648" s="19" t="s">
        <v>12741</v>
      </c>
      <c r="E2648" s="19" t="s">
        <v>12700</v>
      </c>
      <c r="F2648" s="18" t="s">
        <v>12748</v>
      </c>
      <c r="G2648" s="20">
        <f t="shared" si="90"/>
        <v>118.452</v>
      </c>
      <c r="H2648" s="21">
        <v>41625</v>
      </c>
      <c r="I2648" s="20" t="s">
        <v>1816</v>
      </c>
      <c r="J2648" s="20" t="s">
        <v>12757</v>
      </c>
      <c r="K2648" s="20" t="s">
        <v>12706</v>
      </c>
      <c r="L2648" s="20">
        <v>12</v>
      </c>
      <c r="M2648" s="22" t="s">
        <v>12766</v>
      </c>
      <c r="N2648" s="22" t="s">
        <v>706</v>
      </c>
      <c r="O2648" s="83"/>
    </row>
    <row r="2649" spans="1:15">
      <c r="A2649" s="19" t="s">
        <v>12746</v>
      </c>
      <c r="B2649" s="18" t="s">
        <v>10800</v>
      </c>
      <c r="C2649" s="18"/>
      <c r="D2649" s="19" t="s">
        <v>12741</v>
      </c>
      <c r="E2649" s="19" t="s">
        <v>12700</v>
      </c>
      <c r="F2649" s="18" t="s">
        <v>12749</v>
      </c>
      <c r="G2649" s="20">
        <f t="shared" si="90"/>
        <v>128.32300000000001</v>
      </c>
      <c r="H2649" s="21">
        <v>41625</v>
      </c>
      <c r="I2649" s="20" t="s">
        <v>1816</v>
      </c>
      <c r="J2649" s="20" t="s">
        <v>12758</v>
      </c>
      <c r="K2649" s="20" t="s">
        <v>12706</v>
      </c>
      <c r="L2649" s="20">
        <v>13</v>
      </c>
      <c r="M2649" s="22" t="s">
        <v>12766</v>
      </c>
      <c r="N2649" s="22" t="s">
        <v>4757</v>
      </c>
      <c r="O2649" s="83"/>
    </row>
    <row r="2650" spans="1:15">
      <c r="A2650" s="19" t="s">
        <v>12746</v>
      </c>
      <c r="B2650" s="18" t="s">
        <v>10800</v>
      </c>
      <c r="C2650" s="18"/>
      <c r="D2650" s="19" t="s">
        <v>12741</v>
      </c>
      <c r="E2650" s="19" t="s">
        <v>12700</v>
      </c>
      <c r="F2650" s="18" t="s">
        <v>12750</v>
      </c>
      <c r="G2650" s="20">
        <f t="shared" si="90"/>
        <v>118.452</v>
      </c>
      <c r="H2650" s="21">
        <v>41625</v>
      </c>
      <c r="I2650" s="20" t="s">
        <v>1816</v>
      </c>
      <c r="J2650" s="20" t="s">
        <v>12759</v>
      </c>
      <c r="K2650" s="20" t="s">
        <v>12706</v>
      </c>
      <c r="L2650" s="20">
        <v>12</v>
      </c>
      <c r="M2650" s="22" t="s">
        <v>12767</v>
      </c>
      <c r="N2650" s="22" t="s">
        <v>706</v>
      </c>
      <c r="O2650" s="83"/>
    </row>
    <row r="2651" spans="1:15">
      <c r="A2651" s="19" t="s">
        <v>12746</v>
      </c>
      <c r="B2651" s="18" t="s">
        <v>10800</v>
      </c>
      <c r="C2651" s="18"/>
      <c r="D2651" s="19" t="s">
        <v>12741</v>
      </c>
      <c r="E2651" s="19" t="s">
        <v>12700</v>
      </c>
      <c r="F2651" s="18" t="s">
        <v>12751</v>
      </c>
      <c r="G2651" s="20">
        <f t="shared" si="90"/>
        <v>128.32300000000001</v>
      </c>
      <c r="H2651" s="21">
        <v>41625</v>
      </c>
      <c r="I2651" s="20" t="s">
        <v>1816</v>
      </c>
      <c r="J2651" s="20" t="s">
        <v>12760</v>
      </c>
      <c r="K2651" s="20" t="s">
        <v>12706</v>
      </c>
      <c r="L2651" s="20">
        <v>13</v>
      </c>
      <c r="M2651" s="22" t="s">
        <v>12767</v>
      </c>
      <c r="N2651" s="22" t="s">
        <v>4757</v>
      </c>
      <c r="O2651" s="83"/>
    </row>
    <row r="2652" spans="1:15">
      <c r="A2652" s="19" t="s">
        <v>12776</v>
      </c>
      <c r="B2652" s="32"/>
      <c r="C2652" s="18"/>
      <c r="D2652" s="19" t="s">
        <v>12771</v>
      </c>
      <c r="E2652" s="19" t="s">
        <v>12735</v>
      </c>
      <c r="F2652" s="18" t="s">
        <v>12772</v>
      </c>
      <c r="G2652" s="20">
        <f>17.712*L2652</f>
        <v>88.56</v>
      </c>
      <c r="H2652" s="21">
        <v>41625</v>
      </c>
      <c r="I2652" s="20" t="s">
        <v>12736</v>
      </c>
      <c r="J2652" s="20" t="s">
        <v>12774</v>
      </c>
      <c r="K2652" s="20" t="s">
        <v>12706</v>
      </c>
      <c r="L2652" s="20">
        <v>5</v>
      </c>
      <c r="M2652" s="22" t="s">
        <v>12775</v>
      </c>
      <c r="N2652" s="22" t="s">
        <v>1955</v>
      </c>
      <c r="O2652" s="83"/>
    </row>
    <row r="2653" spans="1:15">
      <c r="A2653" s="19" t="s">
        <v>3372</v>
      </c>
      <c r="B2653" s="18" t="s">
        <v>3283</v>
      </c>
      <c r="C2653" s="18" t="s">
        <v>12783</v>
      </c>
      <c r="D2653" s="43" t="s">
        <v>12778</v>
      </c>
      <c r="E2653" s="19" t="s">
        <v>12700</v>
      </c>
      <c r="F2653" s="18" t="s">
        <v>12777</v>
      </c>
      <c r="G2653" s="20">
        <f>8.606*L2653</f>
        <v>86.06</v>
      </c>
      <c r="H2653" s="21">
        <v>41625</v>
      </c>
      <c r="I2653" s="20" t="s">
        <v>12782</v>
      </c>
      <c r="J2653" s="20" t="s">
        <v>12780</v>
      </c>
      <c r="K2653" s="20" t="s">
        <v>12706</v>
      </c>
      <c r="L2653" s="20">
        <v>10</v>
      </c>
      <c r="M2653" s="22" t="s">
        <v>12781</v>
      </c>
      <c r="N2653" s="22" t="s">
        <v>4695</v>
      </c>
      <c r="O2653" s="83"/>
    </row>
    <row r="2654" spans="1:15">
      <c r="A2654" s="19" t="s">
        <v>12784</v>
      </c>
      <c r="B2654" s="18" t="s">
        <v>12787</v>
      </c>
      <c r="C2654" s="18"/>
      <c r="D2654" s="19" t="s">
        <v>12785</v>
      </c>
      <c r="E2654" s="19" t="s">
        <v>12735</v>
      </c>
      <c r="F2654" s="18" t="s">
        <v>12786</v>
      </c>
      <c r="G2654" s="20">
        <f>8.606*L2654</f>
        <v>60.241999999999997</v>
      </c>
      <c r="H2654" s="21">
        <v>41625</v>
      </c>
      <c r="I2654" s="20" t="s">
        <v>2747</v>
      </c>
      <c r="J2654" s="20" t="s">
        <v>12789</v>
      </c>
      <c r="K2654" s="20" t="s">
        <v>12706</v>
      </c>
      <c r="L2654" s="20">
        <v>7</v>
      </c>
      <c r="M2654" s="22" t="s">
        <v>12791</v>
      </c>
      <c r="N2654" s="22" t="s">
        <v>2089</v>
      </c>
      <c r="O2654" s="83"/>
    </row>
    <row r="2655" spans="1:15">
      <c r="A2655" s="19" t="s">
        <v>12792</v>
      </c>
      <c r="B2655" s="18" t="s">
        <v>10705</v>
      </c>
      <c r="C2655" s="18"/>
      <c r="D2655" s="19" t="s">
        <v>12785</v>
      </c>
      <c r="E2655" s="19" t="s">
        <v>12735</v>
      </c>
      <c r="F2655" s="18" t="s">
        <v>12790</v>
      </c>
      <c r="G2655" s="20">
        <f>8.606*L2655</f>
        <v>68.847999999999999</v>
      </c>
      <c r="H2655" s="21">
        <v>41625</v>
      </c>
      <c r="I2655" s="20" t="s">
        <v>557</v>
      </c>
      <c r="J2655" s="20" t="s">
        <v>13159</v>
      </c>
      <c r="K2655" s="20" t="s">
        <v>12706</v>
      </c>
      <c r="L2655" s="20">
        <v>8</v>
      </c>
      <c r="M2655" s="22" t="s">
        <v>12791</v>
      </c>
      <c r="N2655" s="22" t="s">
        <v>5117</v>
      </c>
      <c r="O2655" s="83"/>
    </row>
    <row r="2656" spans="1:15">
      <c r="A2656" s="19" t="s">
        <v>12801</v>
      </c>
      <c r="B2656" s="32"/>
      <c r="C2656" s="18"/>
      <c r="D2656" s="19" t="s">
        <v>12793</v>
      </c>
      <c r="E2656" s="19" t="s">
        <v>12735</v>
      </c>
      <c r="F2656" s="18" t="s">
        <v>12798</v>
      </c>
      <c r="G2656" s="20">
        <v>69.578000000000003</v>
      </c>
      <c r="H2656" s="21">
        <v>41625</v>
      </c>
      <c r="I2656" s="20" t="s">
        <v>4120</v>
      </c>
      <c r="J2656" s="20" t="s">
        <v>12927</v>
      </c>
      <c r="K2656" s="20" t="s">
        <v>12796</v>
      </c>
      <c r="L2656" s="20" t="s">
        <v>12797</v>
      </c>
      <c r="M2656" s="22" t="s">
        <v>12799</v>
      </c>
      <c r="N2656" s="22" t="s">
        <v>12800</v>
      </c>
      <c r="O2656" s="83"/>
    </row>
    <row r="2657" spans="1:15">
      <c r="A2657" s="19" t="s">
        <v>12802</v>
      </c>
      <c r="B2657" s="32"/>
      <c r="C2657" s="18"/>
      <c r="D2657" s="19" t="s">
        <v>12803</v>
      </c>
      <c r="E2657" s="19" t="s">
        <v>12735</v>
      </c>
      <c r="F2657" s="18" t="s">
        <v>12809</v>
      </c>
      <c r="G2657" s="20">
        <v>103.765</v>
      </c>
      <c r="H2657" s="21">
        <v>41625</v>
      </c>
      <c r="I2657" s="20" t="s">
        <v>12794</v>
      </c>
      <c r="J2657" s="20" t="s">
        <v>12805</v>
      </c>
      <c r="K2657" s="20" t="s">
        <v>12796</v>
      </c>
      <c r="L2657" s="20" t="s">
        <v>12806</v>
      </c>
      <c r="M2657" s="22" t="s">
        <v>12807</v>
      </c>
      <c r="N2657" s="22" t="s">
        <v>12808</v>
      </c>
      <c r="O2657" s="83"/>
    </row>
    <row r="2658" spans="1:15">
      <c r="A2658" s="19" t="s">
        <v>12810</v>
      </c>
      <c r="B2658" s="32"/>
      <c r="C2658" s="18"/>
      <c r="D2658" s="19" t="s">
        <v>12811</v>
      </c>
      <c r="E2658" s="19" t="s">
        <v>12812</v>
      </c>
      <c r="F2658" s="18" t="s">
        <v>12813</v>
      </c>
      <c r="G2658" s="20">
        <v>60.69</v>
      </c>
      <c r="H2658" s="21">
        <v>41626</v>
      </c>
      <c r="I2658" s="20" t="s">
        <v>4120</v>
      </c>
      <c r="J2658" s="20" t="s">
        <v>12814</v>
      </c>
      <c r="K2658" s="20" t="s">
        <v>12815</v>
      </c>
      <c r="L2658" s="20" t="s">
        <v>12816</v>
      </c>
      <c r="M2658" s="22" t="s">
        <v>12817</v>
      </c>
      <c r="N2658" s="22" t="s">
        <v>12818</v>
      </c>
      <c r="O2658" s="83"/>
    </row>
    <row r="2659" spans="1:15">
      <c r="A2659" s="19" t="s">
        <v>12819</v>
      </c>
      <c r="B2659" s="18" t="s">
        <v>10705</v>
      </c>
      <c r="C2659" s="18"/>
      <c r="D2659" s="19" t="s">
        <v>12820</v>
      </c>
      <c r="E2659" s="19" t="s">
        <v>12812</v>
      </c>
      <c r="F2659" s="18" t="s">
        <v>12824</v>
      </c>
      <c r="G2659" s="20">
        <f>9.871*L2659</f>
        <v>49.355000000000004</v>
      </c>
      <c r="H2659" s="21">
        <v>41626</v>
      </c>
      <c r="I2659" s="20" t="s">
        <v>1089</v>
      </c>
      <c r="J2659" s="20" t="s">
        <v>13066</v>
      </c>
      <c r="K2659" s="20" t="s">
        <v>12822</v>
      </c>
      <c r="L2659" s="20">
        <v>5</v>
      </c>
      <c r="M2659" s="22" t="s">
        <v>12823</v>
      </c>
      <c r="N2659" s="22" t="s">
        <v>1955</v>
      </c>
      <c r="O2659" s="83"/>
    </row>
    <row r="2660" spans="1:15">
      <c r="A2660" s="19" t="s">
        <v>12862</v>
      </c>
      <c r="B2660" s="32"/>
      <c r="C2660" s="18"/>
      <c r="D2660" s="19" t="s">
        <v>12851</v>
      </c>
      <c r="E2660" s="19" t="s">
        <v>12845</v>
      </c>
      <c r="F2660" s="18" t="s">
        <v>12846</v>
      </c>
      <c r="G2660" s="20">
        <v>151.995</v>
      </c>
      <c r="H2660" s="21">
        <v>41628</v>
      </c>
      <c r="I2660" s="20" t="s">
        <v>12847</v>
      </c>
      <c r="J2660" s="20" t="s">
        <v>12849</v>
      </c>
      <c r="K2660" s="20" t="s">
        <v>12850</v>
      </c>
      <c r="L2660" s="20" t="s">
        <v>12852</v>
      </c>
      <c r="M2660" s="22" t="s">
        <v>12860</v>
      </c>
      <c r="N2660" s="22" t="s">
        <v>12861</v>
      </c>
      <c r="O2660" s="83"/>
    </row>
    <row r="2661" spans="1:15">
      <c r="A2661" s="19" t="s">
        <v>12844</v>
      </c>
      <c r="B2661" s="32"/>
      <c r="C2661" s="18"/>
      <c r="D2661" s="19" t="s">
        <v>12851</v>
      </c>
      <c r="E2661" s="19" t="s">
        <v>12845</v>
      </c>
      <c r="F2661" s="18" t="s">
        <v>12853</v>
      </c>
      <c r="G2661" s="20">
        <v>84.9</v>
      </c>
      <c r="H2661" s="21">
        <v>41628</v>
      </c>
      <c r="I2661" s="20" t="s">
        <v>12847</v>
      </c>
      <c r="J2661" s="20" t="s">
        <v>12855</v>
      </c>
      <c r="K2661" s="20" t="s">
        <v>12850</v>
      </c>
      <c r="L2661" s="20" t="s">
        <v>12857</v>
      </c>
      <c r="M2661" s="22" t="s">
        <v>12863</v>
      </c>
      <c r="N2661" s="22" t="s">
        <v>12865</v>
      </c>
      <c r="O2661" s="83"/>
    </row>
    <row r="2662" spans="1:15">
      <c r="A2662" s="19" t="s">
        <v>12844</v>
      </c>
      <c r="B2662" s="32"/>
      <c r="C2662" s="18"/>
      <c r="D2662" s="19" t="s">
        <v>12851</v>
      </c>
      <c r="E2662" s="19" t="s">
        <v>12845</v>
      </c>
      <c r="F2662" s="18" t="s">
        <v>12854</v>
      </c>
      <c r="G2662" s="20">
        <v>66.894999999999996</v>
      </c>
      <c r="H2662" s="21">
        <v>41628</v>
      </c>
      <c r="I2662" s="20" t="s">
        <v>12859</v>
      </c>
      <c r="J2662" s="20" t="s">
        <v>12856</v>
      </c>
      <c r="K2662" s="20" t="s">
        <v>12850</v>
      </c>
      <c r="L2662" s="20" t="s">
        <v>12858</v>
      </c>
      <c r="M2662" s="22" t="s">
        <v>12864</v>
      </c>
      <c r="N2662" s="22" t="s">
        <v>12870</v>
      </c>
      <c r="O2662" s="83"/>
    </row>
    <row r="2663" spans="1:15">
      <c r="A2663" s="19" t="s">
        <v>12844</v>
      </c>
      <c r="B2663" s="32"/>
      <c r="C2663" s="18"/>
      <c r="D2663" s="19" t="s">
        <v>12851</v>
      </c>
      <c r="E2663" s="19" t="s">
        <v>12845</v>
      </c>
      <c r="F2663" s="18" t="s">
        <v>12866</v>
      </c>
      <c r="G2663" s="20">
        <v>84.653000000000006</v>
      </c>
      <c r="H2663" s="21">
        <v>41628</v>
      </c>
      <c r="I2663" s="20" t="s">
        <v>12847</v>
      </c>
      <c r="J2663" s="20" t="s">
        <v>12867</v>
      </c>
      <c r="K2663" s="20" t="s">
        <v>12850</v>
      </c>
      <c r="L2663" s="20" t="s">
        <v>12857</v>
      </c>
      <c r="M2663" s="22" t="s">
        <v>12868</v>
      </c>
      <c r="N2663" s="22" t="s">
        <v>12869</v>
      </c>
      <c r="O2663" s="83"/>
    </row>
    <row r="2664" spans="1:15">
      <c r="A2664" s="43" t="s">
        <v>12877</v>
      </c>
      <c r="B2664" s="18" t="s">
        <v>12933</v>
      </c>
      <c r="C2664" s="18"/>
      <c r="D2664" s="19" t="s">
        <v>12878</v>
      </c>
      <c r="E2664" s="19" t="s">
        <v>12879</v>
      </c>
      <c r="F2664" s="18" t="s">
        <v>13112</v>
      </c>
      <c r="G2664" s="20">
        <v>29.173999999999999</v>
      </c>
      <c r="H2664" s="21">
        <v>41628</v>
      </c>
      <c r="I2664" s="20" t="s">
        <v>12880</v>
      </c>
      <c r="J2664" s="20" t="s">
        <v>12881</v>
      </c>
      <c r="K2664" s="20" t="s">
        <v>12882</v>
      </c>
      <c r="L2664" s="20" t="s">
        <v>12883</v>
      </c>
      <c r="M2664" s="22" t="s">
        <v>12884</v>
      </c>
      <c r="N2664" s="22" t="s">
        <v>12885</v>
      </c>
      <c r="O2664" s="83"/>
    </row>
    <row r="2665" spans="1:15">
      <c r="A2665" s="43" t="s">
        <v>12886</v>
      </c>
      <c r="B2665" s="18" t="s">
        <v>1263</v>
      </c>
      <c r="C2665" s="18"/>
      <c r="D2665" s="19" t="s">
        <v>12878</v>
      </c>
      <c r="E2665" s="19" t="s">
        <v>12879</v>
      </c>
      <c r="F2665" s="18" t="s">
        <v>12887</v>
      </c>
      <c r="G2665" s="20">
        <v>116.696</v>
      </c>
      <c r="H2665" s="21">
        <v>41628</v>
      </c>
      <c r="I2665" s="20" t="s">
        <v>12888</v>
      </c>
      <c r="J2665" s="20" t="s">
        <v>12889</v>
      </c>
      <c r="K2665" s="20" t="s">
        <v>12890</v>
      </c>
      <c r="L2665" s="20" t="s">
        <v>12891</v>
      </c>
      <c r="M2665" s="22" t="s">
        <v>12892</v>
      </c>
      <c r="N2665" s="22" t="s">
        <v>12893</v>
      </c>
      <c r="O2665" s="83"/>
    </row>
    <row r="2666" spans="1:15" ht="14.25" customHeight="1">
      <c r="A2666" s="19" t="s">
        <v>12897</v>
      </c>
      <c r="B2666" s="32" t="s">
        <v>12896</v>
      </c>
      <c r="C2666" s="18"/>
      <c r="D2666" s="19" t="s">
        <v>12898</v>
      </c>
      <c r="E2666" s="19" t="s">
        <v>12899</v>
      </c>
      <c r="F2666" s="18" t="s">
        <v>12914</v>
      </c>
      <c r="G2666" s="20">
        <v>190.21799999999999</v>
      </c>
      <c r="H2666" s="21">
        <v>41631</v>
      </c>
      <c r="I2666" s="20" t="s">
        <v>12904</v>
      </c>
      <c r="J2666" s="20" t="s">
        <v>12910</v>
      </c>
      <c r="K2666" s="20" t="s">
        <v>12900</v>
      </c>
      <c r="L2666" s="20" t="s">
        <v>12901</v>
      </c>
      <c r="M2666" s="22" t="s">
        <v>12902</v>
      </c>
      <c r="N2666" s="22" t="s">
        <v>12903</v>
      </c>
      <c r="O2666" s="83"/>
    </row>
    <row r="2667" spans="1:15">
      <c r="A2667" s="19" t="s">
        <v>12905</v>
      </c>
      <c r="B2667" s="32" t="s">
        <v>12906</v>
      </c>
      <c r="C2667" s="18"/>
      <c r="D2667" s="19" t="s">
        <v>12907</v>
      </c>
      <c r="E2667" s="19" t="s">
        <v>12899</v>
      </c>
      <c r="F2667" s="18" t="s">
        <v>12908</v>
      </c>
      <c r="G2667" s="20">
        <v>209.96</v>
      </c>
      <c r="H2667" s="21">
        <v>41631</v>
      </c>
      <c r="I2667" s="20" t="s">
        <v>12909</v>
      </c>
      <c r="J2667" s="20" t="s">
        <v>12911</v>
      </c>
      <c r="K2667" s="20" t="s">
        <v>12912</v>
      </c>
      <c r="L2667" s="20" t="s">
        <v>12913</v>
      </c>
      <c r="M2667" s="22" t="s">
        <v>12915</v>
      </c>
      <c r="N2667" s="22" t="s">
        <v>12916</v>
      </c>
      <c r="O2667" s="83"/>
    </row>
    <row r="2668" spans="1:15">
      <c r="A2668" s="19" t="s">
        <v>12917</v>
      </c>
      <c r="B2668" s="32" t="s">
        <v>12896</v>
      </c>
      <c r="C2668" s="18"/>
      <c r="D2668" s="19" t="s">
        <v>12918</v>
      </c>
      <c r="E2668" s="19" t="s">
        <v>12919</v>
      </c>
      <c r="F2668" s="18" t="s">
        <v>12920</v>
      </c>
      <c r="G2668" s="20">
        <v>305.416</v>
      </c>
      <c r="H2668" s="21">
        <v>41631</v>
      </c>
      <c r="I2668" s="20" t="s">
        <v>12909</v>
      </c>
      <c r="J2668" s="20" t="s">
        <v>12922</v>
      </c>
      <c r="K2668" s="20" t="s">
        <v>12900</v>
      </c>
      <c r="L2668" s="20" t="s">
        <v>12943</v>
      </c>
      <c r="M2668" s="22" t="s">
        <v>12923</v>
      </c>
      <c r="N2668" s="22" t="s">
        <v>12924</v>
      </c>
      <c r="O2668" s="83"/>
    </row>
    <row r="2669" spans="1:15">
      <c r="A2669" s="19" t="s">
        <v>12925</v>
      </c>
      <c r="B2669" s="32" t="s">
        <v>12628</v>
      </c>
      <c r="C2669" s="18"/>
      <c r="D2669" s="19" t="s">
        <v>12926</v>
      </c>
      <c r="E2669" s="19" t="s">
        <v>12899</v>
      </c>
      <c r="F2669" s="18" t="s">
        <v>12932</v>
      </c>
      <c r="G2669" s="20">
        <v>48.286000000000001</v>
      </c>
      <c r="H2669" s="21">
        <v>41631</v>
      </c>
      <c r="I2669" s="20" t="s">
        <v>12904</v>
      </c>
      <c r="J2669" s="20" t="s">
        <v>12928</v>
      </c>
      <c r="K2669" s="20" t="s">
        <v>12900</v>
      </c>
      <c r="L2669" s="20" t="s">
        <v>12929</v>
      </c>
      <c r="M2669" s="22" t="s">
        <v>12930</v>
      </c>
      <c r="N2669" s="22" t="s">
        <v>12931</v>
      </c>
      <c r="O2669" s="83"/>
    </row>
    <row r="2670" spans="1:15">
      <c r="A2670" s="43" t="s">
        <v>12940</v>
      </c>
      <c r="B2670" s="18" t="s">
        <v>12941</v>
      </c>
      <c r="C2670" s="18"/>
      <c r="D2670" s="19" t="s">
        <v>12934</v>
      </c>
      <c r="E2670" s="19" t="s">
        <v>12919</v>
      </c>
      <c r="F2670" s="18" t="s">
        <v>12939</v>
      </c>
      <c r="G2670" s="20">
        <f>4.66*L2670</f>
        <v>27.96</v>
      </c>
      <c r="H2670" s="21">
        <v>41631</v>
      </c>
      <c r="I2670" s="20" t="s">
        <v>12936</v>
      </c>
      <c r="J2670" s="20" t="s">
        <v>12935</v>
      </c>
      <c r="K2670" s="20" t="s">
        <v>12912</v>
      </c>
      <c r="L2670" s="20">
        <v>6</v>
      </c>
      <c r="M2670" s="22" t="s">
        <v>12937</v>
      </c>
      <c r="N2670" s="22" t="s">
        <v>12938</v>
      </c>
      <c r="O2670" s="83"/>
    </row>
    <row r="2671" spans="1:15">
      <c r="A2671" s="19" t="s">
        <v>12944</v>
      </c>
      <c r="B2671" s="32"/>
      <c r="C2671" s="18"/>
      <c r="D2671" s="19" t="s">
        <v>305</v>
      </c>
      <c r="E2671" s="19" t="s">
        <v>1438</v>
      </c>
      <c r="F2671" s="18" t="s">
        <v>12945</v>
      </c>
      <c r="G2671" s="20">
        <f>18.708*L2671</f>
        <v>205.78799999999998</v>
      </c>
      <c r="H2671" s="21">
        <v>41632</v>
      </c>
      <c r="I2671" s="20" t="s">
        <v>993</v>
      </c>
      <c r="J2671" s="20" t="s">
        <v>12946</v>
      </c>
      <c r="K2671" s="20" t="s">
        <v>1</v>
      </c>
      <c r="L2671" s="20">
        <v>11</v>
      </c>
      <c r="M2671" s="22" t="s">
        <v>12951</v>
      </c>
      <c r="N2671" s="22" t="s">
        <v>12952</v>
      </c>
      <c r="O2671" s="83"/>
    </row>
    <row r="2672" spans="1:15">
      <c r="A2672" s="19" t="s">
        <v>12944</v>
      </c>
      <c r="B2672" s="32"/>
      <c r="C2672" s="18"/>
      <c r="D2672" s="19" t="s">
        <v>305</v>
      </c>
      <c r="E2672" s="19" t="s">
        <v>1438</v>
      </c>
      <c r="F2672" s="18" t="s">
        <v>12947</v>
      </c>
      <c r="G2672" s="20">
        <f>18.708*L2672</f>
        <v>224.49599999999998</v>
      </c>
      <c r="H2672" s="21">
        <v>41632</v>
      </c>
      <c r="I2672" s="20" t="s">
        <v>993</v>
      </c>
      <c r="J2672" s="20" t="s">
        <v>12949</v>
      </c>
      <c r="K2672" s="20" t="s">
        <v>1</v>
      </c>
      <c r="L2672" s="20">
        <v>12</v>
      </c>
      <c r="M2672" s="22" t="s">
        <v>12953</v>
      </c>
      <c r="N2672" s="22" t="s">
        <v>706</v>
      </c>
      <c r="O2672" s="83"/>
    </row>
    <row r="2673" spans="1:15">
      <c r="A2673" s="19" t="s">
        <v>12944</v>
      </c>
      <c r="B2673" s="32"/>
      <c r="C2673" s="18"/>
      <c r="D2673" s="19" t="s">
        <v>305</v>
      </c>
      <c r="E2673" s="19" t="s">
        <v>1438</v>
      </c>
      <c r="F2673" s="18" t="s">
        <v>12948</v>
      </c>
      <c r="G2673" s="20">
        <f>18.708*L2673</f>
        <v>243.20399999999998</v>
      </c>
      <c r="H2673" s="21">
        <v>41632</v>
      </c>
      <c r="I2673" s="20" t="s">
        <v>993</v>
      </c>
      <c r="J2673" s="20" t="s">
        <v>12950</v>
      </c>
      <c r="K2673" s="20" t="s">
        <v>1</v>
      </c>
      <c r="L2673" s="20">
        <v>13</v>
      </c>
      <c r="M2673" s="22" t="s">
        <v>12953</v>
      </c>
      <c r="N2673" s="22" t="s">
        <v>707</v>
      </c>
      <c r="O2673" s="83"/>
    </row>
    <row r="2674" spans="1:15">
      <c r="A2674" s="19" t="s">
        <v>4680</v>
      </c>
      <c r="B2674" s="32"/>
      <c r="C2674" s="18"/>
      <c r="D2674" s="19" t="s">
        <v>12955</v>
      </c>
      <c r="E2674" s="19" t="s">
        <v>12956</v>
      </c>
      <c r="F2674" s="18" t="s">
        <v>12957</v>
      </c>
      <c r="G2674" s="20">
        <f>29.101*L2674</f>
        <v>174.60599999999999</v>
      </c>
      <c r="H2674" s="21">
        <v>41633</v>
      </c>
      <c r="I2674" s="20" t="s">
        <v>12958</v>
      </c>
      <c r="J2674" s="20" t="s">
        <v>12960</v>
      </c>
      <c r="K2674" s="20" t="s">
        <v>12961</v>
      </c>
      <c r="L2674" s="20">
        <v>6</v>
      </c>
      <c r="M2674" s="22" t="s">
        <v>12978</v>
      </c>
      <c r="N2674" s="22" t="s">
        <v>1992</v>
      </c>
      <c r="O2674" s="83"/>
    </row>
    <row r="2675" spans="1:15">
      <c r="A2675" s="19" t="s">
        <v>4680</v>
      </c>
      <c r="B2675" s="32"/>
      <c r="C2675" s="18"/>
      <c r="D2675" s="19" t="s">
        <v>12955</v>
      </c>
      <c r="E2675" s="19" t="s">
        <v>12956</v>
      </c>
      <c r="F2675" s="18" t="s">
        <v>12962</v>
      </c>
      <c r="G2675" s="20">
        <f t="shared" ref="G2675:G2682" si="91">29.101*L2675</f>
        <v>174.60599999999999</v>
      </c>
      <c r="H2675" s="21">
        <v>41633</v>
      </c>
      <c r="I2675" s="20" t="s">
        <v>12958</v>
      </c>
      <c r="J2675" s="20" t="s">
        <v>12966</v>
      </c>
      <c r="K2675" s="20" t="s">
        <v>12961</v>
      </c>
      <c r="L2675" s="20">
        <v>6</v>
      </c>
      <c r="M2675" s="22" t="s">
        <v>12979</v>
      </c>
      <c r="N2675" s="22" t="s">
        <v>5144</v>
      </c>
      <c r="O2675" s="83"/>
    </row>
    <row r="2676" spans="1:15">
      <c r="A2676" s="19" t="s">
        <v>4680</v>
      </c>
      <c r="B2676" s="32"/>
      <c r="C2676" s="18"/>
      <c r="D2676" s="19" t="s">
        <v>12955</v>
      </c>
      <c r="E2676" s="19" t="s">
        <v>12956</v>
      </c>
      <c r="F2676" s="18" t="s">
        <v>12963</v>
      </c>
      <c r="G2676" s="20">
        <f t="shared" si="91"/>
        <v>174.60599999999999</v>
      </c>
      <c r="H2676" s="21">
        <v>41633</v>
      </c>
      <c r="I2676" s="20" t="s">
        <v>12958</v>
      </c>
      <c r="J2676" s="20" t="s">
        <v>12967</v>
      </c>
      <c r="K2676" s="20" t="s">
        <v>12961</v>
      </c>
      <c r="L2676" s="20">
        <v>6</v>
      </c>
      <c r="M2676" s="22" t="s">
        <v>12979</v>
      </c>
      <c r="N2676" s="22" t="s">
        <v>5147</v>
      </c>
      <c r="O2676" s="83"/>
    </row>
    <row r="2677" spans="1:15">
      <c r="A2677" s="19" t="s">
        <v>4680</v>
      </c>
      <c r="B2677" s="32"/>
      <c r="C2677" s="18"/>
      <c r="D2677" s="19" t="s">
        <v>12955</v>
      </c>
      <c r="E2677" s="19" t="s">
        <v>12956</v>
      </c>
      <c r="F2677" s="18" t="s">
        <v>12964</v>
      </c>
      <c r="G2677" s="20">
        <f t="shared" si="91"/>
        <v>174.60599999999999</v>
      </c>
      <c r="H2677" s="21">
        <v>41633</v>
      </c>
      <c r="I2677" s="20" t="s">
        <v>12958</v>
      </c>
      <c r="J2677" s="20" t="s">
        <v>12968</v>
      </c>
      <c r="K2677" s="20" t="s">
        <v>12961</v>
      </c>
      <c r="L2677" s="20">
        <v>6</v>
      </c>
      <c r="M2677" s="22" t="s">
        <v>12979</v>
      </c>
      <c r="N2677" s="22" t="s">
        <v>5151</v>
      </c>
      <c r="O2677" s="83"/>
    </row>
    <row r="2678" spans="1:15">
      <c r="A2678" s="19" t="s">
        <v>4680</v>
      </c>
      <c r="B2678" s="32"/>
      <c r="C2678" s="18"/>
      <c r="D2678" s="19" t="s">
        <v>12955</v>
      </c>
      <c r="E2678" s="19" t="s">
        <v>12956</v>
      </c>
      <c r="F2678" s="18" t="s">
        <v>12965</v>
      </c>
      <c r="G2678" s="20">
        <f t="shared" si="91"/>
        <v>203.70699999999999</v>
      </c>
      <c r="H2678" s="21">
        <v>41633</v>
      </c>
      <c r="I2678" s="20" t="s">
        <v>12958</v>
      </c>
      <c r="J2678" s="20" t="s">
        <v>12969</v>
      </c>
      <c r="K2678" s="20" t="s">
        <v>12961</v>
      </c>
      <c r="L2678" s="20">
        <v>7</v>
      </c>
      <c r="M2678" s="22" t="s">
        <v>12979</v>
      </c>
      <c r="N2678" s="22" t="s">
        <v>932</v>
      </c>
      <c r="O2678" s="83"/>
    </row>
    <row r="2679" spans="1:15">
      <c r="A2679" s="19" t="s">
        <v>4680</v>
      </c>
      <c r="B2679" s="32"/>
      <c r="C2679" s="18"/>
      <c r="D2679" s="19" t="s">
        <v>12955</v>
      </c>
      <c r="E2679" s="19" t="s">
        <v>12956</v>
      </c>
      <c r="F2679" s="18" t="s">
        <v>12970</v>
      </c>
      <c r="G2679" s="20">
        <f t="shared" si="91"/>
        <v>174.60599999999999</v>
      </c>
      <c r="H2679" s="21">
        <v>41633</v>
      </c>
      <c r="I2679" s="20" t="s">
        <v>12958</v>
      </c>
      <c r="J2679" s="20" t="s">
        <v>12973</v>
      </c>
      <c r="K2679" s="20" t="s">
        <v>12961</v>
      </c>
      <c r="L2679" s="20">
        <v>6</v>
      </c>
      <c r="M2679" s="22" t="s">
        <v>12980</v>
      </c>
      <c r="N2679" s="22" t="s">
        <v>5147</v>
      </c>
      <c r="O2679" s="83"/>
    </row>
    <row r="2680" spans="1:15">
      <c r="A2680" s="19" t="s">
        <v>4680</v>
      </c>
      <c r="B2680" s="32"/>
      <c r="C2680" s="18"/>
      <c r="D2680" s="19" t="s">
        <v>12955</v>
      </c>
      <c r="E2680" s="19" t="s">
        <v>12956</v>
      </c>
      <c r="F2680" s="18" t="s">
        <v>12971</v>
      </c>
      <c r="G2680" s="20">
        <f t="shared" si="91"/>
        <v>174.60599999999999</v>
      </c>
      <c r="H2680" s="21">
        <v>41633</v>
      </c>
      <c r="I2680" s="20" t="s">
        <v>12958</v>
      </c>
      <c r="J2680" s="20" t="s">
        <v>12974</v>
      </c>
      <c r="K2680" s="20" t="s">
        <v>12961</v>
      </c>
      <c r="L2680" s="20">
        <v>6</v>
      </c>
      <c r="M2680" s="22" t="s">
        <v>12980</v>
      </c>
      <c r="N2680" s="22" t="s">
        <v>5151</v>
      </c>
      <c r="O2680" s="83"/>
    </row>
    <row r="2681" spans="1:15">
      <c r="A2681" s="19" t="s">
        <v>4680</v>
      </c>
      <c r="B2681" s="32"/>
      <c r="C2681" s="18"/>
      <c r="D2681" s="19" t="s">
        <v>12955</v>
      </c>
      <c r="E2681" s="19" t="s">
        <v>12956</v>
      </c>
      <c r="F2681" s="18" t="s">
        <v>12972</v>
      </c>
      <c r="G2681" s="20">
        <f t="shared" si="91"/>
        <v>203.70699999999999</v>
      </c>
      <c r="H2681" s="21">
        <v>41633</v>
      </c>
      <c r="I2681" s="20" t="s">
        <v>12958</v>
      </c>
      <c r="J2681" s="20" t="s">
        <v>12975</v>
      </c>
      <c r="K2681" s="20" t="s">
        <v>12961</v>
      </c>
      <c r="L2681" s="20">
        <v>7</v>
      </c>
      <c r="M2681" s="22" t="s">
        <v>12980</v>
      </c>
      <c r="N2681" s="22" t="s">
        <v>932</v>
      </c>
      <c r="O2681" s="83"/>
    </row>
    <row r="2682" spans="1:15">
      <c r="A2682" s="19" t="s">
        <v>4680</v>
      </c>
      <c r="B2682" s="32"/>
      <c r="C2682" s="18"/>
      <c r="D2682" s="19" t="s">
        <v>12955</v>
      </c>
      <c r="E2682" s="19" t="s">
        <v>12956</v>
      </c>
      <c r="F2682" s="18" t="s">
        <v>12976</v>
      </c>
      <c r="G2682" s="20">
        <f t="shared" si="91"/>
        <v>116.404</v>
      </c>
      <c r="H2682" s="21">
        <v>41633</v>
      </c>
      <c r="I2682" s="20" t="s">
        <v>12958</v>
      </c>
      <c r="J2682" s="20" t="s">
        <v>12977</v>
      </c>
      <c r="K2682" s="20" t="s">
        <v>12961</v>
      </c>
      <c r="L2682" s="20">
        <v>4</v>
      </c>
      <c r="M2682" s="22" t="s">
        <v>12981</v>
      </c>
      <c r="N2682" s="22" t="s">
        <v>6040</v>
      </c>
      <c r="O2682" s="83"/>
    </row>
    <row r="2683" spans="1:15">
      <c r="A2683" s="19" t="s">
        <v>13030</v>
      </c>
      <c r="B2683" s="32"/>
      <c r="C2683" s="18"/>
      <c r="D2683" s="19" t="s">
        <v>13031</v>
      </c>
      <c r="E2683" s="19" t="s">
        <v>13032</v>
      </c>
      <c r="F2683" s="18" t="s">
        <v>13033</v>
      </c>
      <c r="G2683" s="20">
        <f>17.498*L2683</f>
        <v>122.486</v>
      </c>
      <c r="H2683" s="21">
        <v>41633</v>
      </c>
      <c r="I2683" s="20" t="s">
        <v>13034</v>
      </c>
      <c r="J2683" s="20" t="s">
        <v>13036</v>
      </c>
      <c r="K2683" s="20" t="s">
        <v>12961</v>
      </c>
      <c r="L2683" s="20">
        <v>7</v>
      </c>
      <c r="M2683" s="22" t="s">
        <v>12024</v>
      </c>
      <c r="N2683" s="22" t="s">
        <v>1995</v>
      </c>
      <c r="O2683" s="83"/>
    </row>
    <row r="2684" spans="1:15">
      <c r="A2684" s="19" t="s">
        <v>13037</v>
      </c>
      <c r="B2684" s="32"/>
      <c r="C2684" s="18"/>
      <c r="D2684" s="19" t="s">
        <v>13038</v>
      </c>
      <c r="E2684" s="19" t="s">
        <v>13032</v>
      </c>
      <c r="F2684" s="18" t="s">
        <v>13042</v>
      </c>
      <c r="G2684" s="20">
        <f>14.405*L2684</f>
        <v>144.04999999999998</v>
      </c>
      <c r="H2684" s="21">
        <v>41633</v>
      </c>
      <c r="I2684" s="20" t="s">
        <v>13034</v>
      </c>
      <c r="J2684" s="20" t="s">
        <v>13040</v>
      </c>
      <c r="K2684" s="20" t="s">
        <v>12961</v>
      </c>
      <c r="L2684" s="20">
        <v>10</v>
      </c>
      <c r="M2684" s="22" t="s">
        <v>13041</v>
      </c>
      <c r="N2684" s="22" t="s">
        <v>5635</v>
      </c>
      <c r="O2684" s="83"/>
    </row>
    <row r="2685" spans="1:15">
      <c r="A2685" s="19" t="s">
        <v>13055</v>
      </c>
      <c r="B2685" s="32"/>
      <c r="C2685" s="18"/>
      <c r="D2685" s="19" t="s">
        <v>13044</v>
      </c>
      <c r="E2685" s="19" t="s">
        <v>13032</v>
      </c>
      <c r="F2685" s="18" t="s">
        <v>13045</v>
      </c>
      <c r="G2685" s="20">
        <f>17.712*L2685</f>
        <v>212.54399999999998</v>
      </c>
      <c r="H2685" s="21">
        <v>41633</v>
      </c>
      <c r="I2685" s="20" t="s">
        <v>13034</v>
      </c>
      <c r="J2685" s="20" t="s">
        <v>13047</v>
      </c>
      <c r="K2685" s="20" t="s">
        <v>12961</v>
      </c>
      <c r="L2685" s="20">
        <v>12</v>
      </c>
      <c r="M2685" s="22" t="s">
        <v>13054</v>
      </c>
      <c r="N2685" s="22" t="s">
        <v>4761</v>
      </c>
      <c r="O2685" s="83"/>
    </row>
    <row r="2686" spans="1:15">
      <c r="A2686" s="19" t="s">
        <v>13043</v>
      </c>
      <c r="B2686" s="32"/>
      <c r="C2686" s="18"/>
      <c r="D2686" s="19" t="s">
        <v>13044</v>
      </c>
      <c r="E2686" s="19" t="s">
        <v>13032</v>
      </c>
      <c r="F2686" s="18" t="s">
        <v>13048</v>
      </c>
      <c r="G2686" s="20">
        <f>17.712*L2686</f>
        <v>230.256</v>
      </c>
      <c r="H2686" s="21">
        <v>41633</v>
      </c>
      <c r="I2686" s="20" t="s">
        <v>13034</v>
      </c>
      <c r="J2686" s="20" t="s">
        <v>13051</v>
      </c>
      <c r="K2686" s="20" t="s">
        <v>12961</v>
      </c>
      <c r="L2686" s="20">
        <v>13</v>
      </c>
      <c r="M2686" s="22" t="s">
        <v>13054</v>
      </c>
      <c r="N2686" s="22" t="s">
        <v>4757</v>
      </c>
      <c r="O2686" s="83"/>
    </row>
    <row r="2687" spans="1:15">
      <c r="A2687" s="19" t="s">
        <v>13043</v>
      </c>
      <c r="B2687" s="32"/>
      <c r="C2687" s="18"/>
      <c r="D2687" s="19" t="s">
        <v>13044</v>
      </c>
      <c r="E2687" s="19" t="s">
        <v>13032</v>
      </c>
      <c r="F2687" s="18" t="s">
        <v>13049</v>
      </c>
      <c r="G2687" s="20">
        <f>17.712*L2687</f>
        <v>212.54399999999998</v>
      </c>
      <c r="H2687" s="21">
        <v>41633</v>
      </c>
      <c r="I2687" s="20" t="s">
        <v>13034</v>
      </c>
      <c r="J2687" s="20" t="s">
        <v>13052</v>
      </c>
      <c r="K2687" s="20" t="s">
        <v>12961</v>
      </c>
      <c r="L2687" s="20">
        <v>12</v>
      </c>
      <c r="M2687" s="22" t="s">
        <v>13056</v>
      </c>
      <c r="N2687" s="22" t="s">
        <v>4761</v>
      </c>
      <c r="O2687" s="83"/>
    </row>
    <row r="2688" spans="1:15">
      <c r="A2688" s="19" t="s">
        <v>13055</v>
      </c>
      <c r="B2688" s="32"/>
      <c r="C2688" s="18"/>
      <c r="D2688" s="19" t="s">
        <v>13044</v>
      </c>
      <c r="E2688" s="19" t="s">
        <v>13032</v>
      </c>
      <c r="F2688" s="18" t="s">
        <v>13050</v>
      </c>
      <c r="G2688" s="20">
        <f>17.712*L2688</f>
        <v>230.256</v>
      </c>
      <c r="H2688" s="21">
        <v>41633</v>
      </c>
      <c r="I2688" s="20" t="s">
        <v>13034</v>
      </c>
      <c r="J2688" s="20" t="s">
        <v>13053</v>
      </c>
      <c r="K2688" s="20" t="s">
        <v>12961</v>
      </c>
      <c r="L2688" s="20">
        <v>13</v>
      </c>
      <c r="M2688" s="22" t="s">
        <v>13056</v>
      </c>
      <c r="N2688" s="22" t="s">
        <v>4757</v>
      </c>
      <c r="O2688" s="83"/>
    </row>
    <row r="2689" spans="1:15">
      <c r="A2689" s="19" t="s">
        <v>13057</v>
      </c>
      <c r="B2689" s="32"/>
      <c r="C2689" s="18"/>
      <c r="D2689" s="19" t="s">
        <v>13058</v>
      </c>
      <c r="E2689" s="19" t="s">
        <v>13032</v>
      </c>
      <c r="F2689" s="18" t="s">
        <v>13061</v>
      </c>
      <c r="G2689" s="20">
        <f>17.52*L2689</f>
        <v>105.12</v>
      </c>
      <c r="H2689" s="21">
        <v>41633</v>
      </c>
      <c r="I2689" s="20" t="s">
        <v>13034</v>
      </c>
      <c r="J2689" s="20" t="s">
        <v>13060</v>
      </c>
      <c r="K2689" s="20" t="s">
        <v>12961</v>
      </c>
      <c r="L2689" s="20">
        <v>6</v>
      </c>
      <c r="M2689" s="22" t="s">
        <v>12037</v>
      </c>
      <c r="N2689" s="22" t="s">
        <v>970</v>
      </c>
      <c r="O2689" s="83"/>
    </row>
    <row r="2690" spans="1:15">
      <c r="A2690" s="19" t="s">
        <v>13062</v>
      </c>
      <c r="B2690" s="18" t="s">
        <v>13068</v>
      </c>
      <c r="C2690" s="18"/>
      <c r="D2690" s="19" t="s">
        <v>13063</v>
      </c>
      <c r="E2690" s="19" t="s">
        <v>13064</v>
      </c>
      <c r="F2690" s="18" t="s">
        <v>13065</v>
      </c>
      <c r="G2690" s="20">
        <f>9.871*L2690</f>
        <v>69.097000000000008</v>
      </c>
      <c r="H2690" s="21">
        <v>41633</v>
      </c>
      <c r="I2690" s="20" t="s">
        <v>1816</v>
      </c>
      <c r="J2690" s="20" t="s">
        <v>13067</v>
      </c>
      <c r="K2690" s="20" t="s">
        <v>12961</v>
      </c>
      <c r="L2690" s="20">
        <v>7</v>
      </c>
      <c r="M2690" s="22" t="s">
        <v>13071</v>
      </c>
      <c r="N2690" s="22" t="s">
        <v>13072</v>
      </c>
      <c r="O2690" s="83"/>
    </row>
    <row r="2691" spans="1:15">
      <c r="A2691" s="19" t="s">
        <v>13062</v>
      </c>
      <c r="B2691" s="18" t="s">
        <v>13095</v>
      </c>
      <c r="C2691" s="18"/>
      <c r="D2691" s="19" t="s">
        <v>13063</v>
      </c>
      <c r="E2691" s="19" t="s">
        <v>13064</v>
      </c>
      <c r="F2691" s="18" t="s">
        <v>13069</v>
      </c>
      <c r="G2691" s="20">
        <f>9.871*L2691</f>
        <v>78.968000000000004</v>
      </c>
      <c r="H2691" s="21">
        <v>41633</v>
      </c>
      <c r="I2691" s="20" t="s">
        <v>13073</v>
      </c>
      <c r="J2691" s="20" t="s">
        <v>13070</v>
      </c>
      <c r="K2691" s="20" t="s">
        <v>12961</v>
      </c>
      <c r="L2691" s="20">
        <v>8</v>
      </c>
      <c r="M2691" s="22" t="s">
        <v>13071</v>
      </c>
      <c r="N2691" s="22" t="s">
        <v>10362</v>
      </c>
      <c r="O2691" s="83"/>
    </row>
    <row r="2692" spans="1:15">
      <c r="A2692" s="19" t="s">
        <v>13074</v>
      </c>
      <c r="B2692" s="32"/>
      <c r="C2692" s="18"/>
      <c r="D2692" s="19" t="s">
        <v>13075</v>
      </c>
      <c r="E2692" s="19" t="s">
        <v>13032</v>
      </c>
      <c r="F2692" s="18" t="s">
        <v>13076</v>
      </c>
      <c r="G2692" s="20">
        <v>16.846</v>
      </c>
      <c r="H2692" s="21">
        <v>41633</v>
      </c>
      <c r="I2692" s="20" t="s">
        <v>13077</v>
      </c>
      <c r="J2692" s="20" t="s">
        <v>13078</v>
      </c>
      <c r="K2692" s="20" t="s">
        <v>13079</v>
      </c>
      <c r="L2692" s="20" t="s">
        <v>13083</v>
      </c>
      <c r="M2692" s="22" t="s">
        <v>13086</v>
      </c>
      <c r="N2692" s="22" t="s">
        <v>13089</v>
      </c>
      <c r="O2692" s="83"/>
    </row>
    <row r="2693" spans="1:15">
      <c r="A2693" s="19" t="s">
        <v>13074</v>
      </c>
      <c r="B2693" s="32"/>
      <c r="C2693" s="18"/>
      <c r="D2693" s="19" t="s">
        <v>13075</v>
      </c>
      <c r="E2693" s="19" t="s">
        <v>13032</v>
      </c>
      <c r="F2693" s="18" t="s">
        <v>13085</v>
      </c>
      <c r="G2693" s="20">
        <v>16.806000000000001</v>
      </c>
      <c r="H2693" s="21">
        <v>41633</v>
      </c>
      <c r="I2693" s="20" t="s">
        <v>13077</v>
      </c>
      <c r="J2693" s="20" t="s">
        <v>13081</v>
      </c>
      <c r="K2693" s="20" t="s">
        <v>13079</v>
      </c>
      <c r="L2693" s="20" t="s">
        <v>13084</v>
      </c>
      <c r="M2693" s="22" t="s">
        <v>13087</v>
      </c>
      <c r="N2693" s="22" t="s">
        <v>13090</v>
      </c>
      <c r="O2693" s="83"/>
    </row>
    <row r="2694" spans="1:15">
      <c r="A2694" s="19" t="s">
        <v>13074</v>
      </c>
      <c r="B2694" s="32"/>
      <c r="C2694" s="18"/>
      <c r="D2694" s="19" t="s">
        <v>13075</v>
      </c>
      <c r="E2694" s="19" t="s">
        <v>13032</v>
      </c>
      <c r="F2694" s="18" t="s">
        <v>13080</v>
      </c>
      <c r="G2694" s="20">
        <v>16.678999999999998</v>
      </c>
      <c r="H2694" s="21">
        <v>41633</v>
      </c>
      <c r="I2694" s="20" t="s">
        <v>13077</v>
      </c>
      <c r="J2694" s="20" t="s">
        <v>13082</v>
      </c>
      <c r="K2694" s="20" t="s">
        <v>13079</v>
      </c>
      <c r="L2694" s="20" t="s">
        <v>13084</v>
      </c>
      <c r="M2694" s="22" t="s">
        <v>13088</v>
      </c>
      <c r="N2694" s="22" t="s">
        <v>13091</v>
      </c>
      <c r="O2694" s="83"/>
    </row>
    <row r="2695" spans="1:15">
      <c r="A2695" s="43" t="s">
        <v>13110</v>
      </c>
      <c r="B2695" s="18" t="s">
        <v>13101</v>
      </c>
      <c r="C2695" s="18"/>
      <c r="D2695" s="19" t="s">
        <v>13096</v>
      </c>
      <c r="E2695" s="19" t="s">
        <v>13097</v>
      </c>
      <c r="F2695" s="18" t="s">
        <v>13098</v>
      </c>
      <c r="G2695" s="20">
        <f>33.349*L2695</f>
        <v>100.047</v>
      </c>
      <c r="H2695" s="21">
        <v>41634</v>
      </c>
      <c r="I2695" s="20" t="s">
        <v>13099</v>
      </c>
      <c r="J2695" s="20" t="s">
        <v>13105</v>
      </c>
      <c r="K2695" s="20" t="s">
        <v>13100</v>
      </c>
      <c r="L2695" s="20">
        <v>3</v>
      </c>
      <c r="M2695" s="22" t="s">
        <v>13107</v>
      </c>
      <c r="N2695" s="22" t="s">
        <v>13104</v>
      </c>
      <c r="O2695" s="83"/>
    </row>
    <row r="2696" spans="1:15">
      <c r="A2696" s="43" t="s">
        <v>13111</v>
      </c>
      <c r="B2696" s="18" t="s">
        <v>13101</v>
      </c>
      <c r="C2696" s="18"/>
      <c r="D2696" s="19" t="s">
        <v>13103</v>
      </c>
      <c r="E2696" s="19" t="s">
        <v>13097</v>
      </c>
      <c r="F2696" s="18" t="s">
        <v>13102</v>
      </c>
      <c r="G2696" s="20">
        <f>33.349*L2696</f>
        <v>33.348999999999997</v>
      </c>
      <c r="H2696" s="21">
        <v>41634</v>
      </c>
      <c r="I2696" s="20" t="s">
        <v>13099</v>
      </c>
      <c r="J2696" s="20" t="s">
        <v>13106</v>
      </c>
      <c r="K2696" s="20" t="s">
        <v>13100</v>
      </c>
      <c r="L2696" s="20">
        <v>1</v>
      </c>
      <c r="M2696" s="22" t="s">
        <v>13109</v>
      </c>
      <c r="N2696" s="22" t="s">
        <v>13108</v>
      </c>
      <c r="O2696" s="83"/>
    </row>
    <row r="2697" spans="1:15">
      <c r="A2697" s="19" t="s">
        <v>13114</v>
      </c>
      <c r="B2697" s="18" t="s">
        <v>13118</v>
      </c>
      <c r="C2697" s="18"/>
      <c r="D2697" s="19" t="s">
        <v>13115</v>
      </c>
      <c r="E2697" s="19" t="s">
        <v>13116</v>
      </c>
      <c r="F2697" s="18" t="s">
        <v>13117</v>
      </c>
      <c r="G2697" s="20">
        <f t="shared" ref="G2697:G2700" si="92">9.804*L2697</f>
        <v>117.648</v>
      </c>
      <c r="H2697" s="21">
        <v>41640</v>
      </c>
      <c r="I2697" s="20" t="s">
        <v>13119</v>
      </c>
      <c r="J2697" s="20" t="s">
        <v>13121</v>
      </c>
      <c r="K2697" s="20" t="s">
        <v>13122</v>
      </c>
      <c r="L2697" s="20">
        <v>12</v>
      </c>
      <c r="M2697" s="22" t="s">
        <v>13129</v>
      </c>
      <c r="N2697" s="22" t="s">
        <v>4761</v>
      </c>
      <c r="O2697" s="83"/>
    </row>
    <row r="2698" spans="1:15">
      <c r="A2698" s="19" t="s">
        <v>13114</v>
      </c>
      <c r="B2698" s="18" t="s">
        <v>13118</v>
      </c>
      <c r="C2698" s="18"/>
      <c r="D2698" s="19" t="s">
        <v>13115</v>
      </c>
      <c r="E2698" s="19" t="s">
        <v>13116</v>
      </c>
      <c r="F2698" s="18" t="s">
        <v>13123</v>
      </c>
      <c r="G2698" s="20">
        <f t="shared" si="92"/>
        <v>127.452</v>
      </c>
      <c r="H2698" s="21">
        <v>41640</v>
      </c>
      <c r="I2698" s="20" t="s">
        <v>13119</v>
      </c>
      <c r="J2698" s="20" t="s">
        <v>13126</v>
      </c>
      <c r="K2698" s="20" t="s">
        <v>13122</v>
      </c>
      <c r="L2698" s="20">
        <v>13</v>
      </c>
      <c r="M2698" s="22" t="s">
        <v>13129</v>
      </c>
      <c r="N2698" s="22" t="s">
        <v>4757</v>
      </c>
      <c r="O2698" s="83"/>
    </row>
    <row r="2699" spans="1:15">
      <c r="A2699" s="19" t="s">
        <v>13114</v>
      </c>
      <c r="B2699" s="18" t="s">
        <v>13118</v>
      </c>
      <c r="C2699" s="18"/>
      <c r="D2699" s="19" t="s">
        <v>13115</v>
      </c>
      <c r="E2699" s="19" t="s">
        <v>13116</v>
      </c>
      <c r="F2699" s="18" t="s">
        <v>13124</v>
      </c>
      <c r="G2699" s="20">
        <f t="shared" si="92"/>
        <v>98.04</v>
      </c>
      <c r="H2699" s="21">
        <v>41640</v>
      </c>
      <c r="I2699" s="20" t="s">
        <v>13119</v>
      </c>
      <c r="J2699" s="20" t="s">
        <v>13127</v>
      </c>
      <c r="K2699" s="20" t="s">
        <v>13122</v>
      </c>
      <c r="L2699" s="20">
        <v>10</v>
      </c>
      <c r="M2699" s="22" t="s">
        <v>13130</v>
      </c>
      <c r="N2699" s="22" t="s">
        <v>1933</v>
      </c>
      <c r="O2699" s="83"/>
    </row>
    <row r="2700" spans="1:15">
      <c r="A2700" s="19" t="s">
        <v>13114</v>
      </c>
      <c r="B2700" s="18" t="s">
        <v>13118</v>
      </c>
      <c r="C2700" s="18"/>
      <c r="D2700" s="19" t="s">
        <v>13115</v>
      </c>
      <c r="E2700" s="19" t="s">
        <v>13116</v>
      </c>
      <c r="F2700" s="18" t="s">
        <v>13125</v>
      </c>
      <c r="G2700" s="20">
        <f t="shared" si="92"/>
        <v>98.04</v>
      </c>
      <c r="H2700" s="21">
        <v>41640</v>
      </c>
      <c r="I2700" s="20" t="s">
        <v>13119</v>
      </c>
      <c r="J2700" s="20" t="s">
        <v>13128</v>
      </c>
      <c r="K2700" s="20" t="s">
        <v>13122</v>
      </c>
      <c r="L2700" s="20">
        <v>10</v>
      </c>
      <c r="M2700" s="22" t="s">
        <v>13130</v>
      </c>
      <c r="N2700" s="22" t="s">
        <v>5635</v>
      </c>
      <c r="O2700" s="83"/>
    </row>
    <row r="2701" spans="1:15">
      <c r="A2701" s="19" t="s">
        <v>13131</v>
      </c>
      <c r="B2701" s="18" t="s">
        <v>13135</v>
      </c>
      <c r="C2701" s="18"/>
      <c r="D2701" s="19" t="s">
        <v>13132</v>
      </c>
      <c r="E2701" s="19" t="s">
        <v>13133</v>
      </c>
      <c r="F2701" s="18" t="s">
        <v>13134</v>
      </c>
      <c r="G2701" s="20">
        <f>29.101*L2701</f>
        <v>116.404</v>
      </c>
      <c r="H2701" s="21">
        <v>41640</v>
      </c>
      <c r="I2701" s="20" t="s">
        <v>13136</v>
      </c>
      <c r="J2701" s="20" t="s">
        <v>13138</v>
      </c>
      <c r="K2701" s="20" t="s">
        <v>13122</v>
      </c>
      <c r="L2701" s="20">
        <v>4</v>
      </c>
      <c r="M2701" s="22" t="s">
        <v>13139</v>
      </c>
      <c r="N2701" s="22" t="s">
        <v>11332</v>
      </c>
      <c r="O2701" s="83"/>
    </row>
    <row r="2702" spans="1:15">
      <c r="A2702" s="19" t="s">
        <v>13140</v>
      </c>
      <c r="B2702" s="18" t="s">
        <v>13144</v>
      </c>
      <c r="C2702" s="18"/>
      <c r="D2702" s="19" t="s">
        <v>13141</v>
      </c>
      <c r="E2702" s="19" t="s">
        <v>13133</v>
      </c>
      <c r="F2702" s="18" t="s">
        <v>13142</v>
      </c>
      <c r="G2702" s="20">
        <f t="shared" ref="G2702:G2705" si="93">14.924*L2702</f>
        <v>104.46799999999999</v>
      </c>
      <c r="H2702" s="21">
        <v>41640</v>
      </c>
      <c r="I2702" s="20" t="s">
        <v>13146</v>
      </c>
      <c r="J2702" s="20" t="s">
        <v>13148</v>
      </c>
      <c r="K2702" s="20" t="s">
        <v>4743</v>
      </c>
      <c r="L2702" s="20">
        <v>7</v>
      </c>
      <c r="M2702" s="22" t="s">
        <v>13155</v>
      </c>
      <c r="N2702" s="22" t="s">
        <v>6051</v>
      </c>
      <c r="O2702" s="83"/>
    </row>
    <row r="2703" spans="1:15">
      <c r="A2703" s="19" t="s">
        <v>13140</v>
      </c>
      <c r="B2703" s="18" t="s">
        <v>13144</v>
      </c>
      <c r="C2703" s="18"/>
      <c r="D2703" s="19" t="s">
        <v>13141</v>
      </c>
      <c r="E2703" s="19" t="s">
        <v>13133</v>
      </c>
      <c r="F2703" s="18" t="s">
        <v>13149</v>
      </c>
      <c r="G2703" s="20">
        <f t="shared" si="93"/>
        <v>119.392</v>
      </c>
      <c r="H2703" s="21">
        <v>41640</v>
      </c>
      <c r="I2703" s="20" t="s">
        <v>13146</v>
      </c>
      <c r="J2703" s="20" t="s">
        <v>13152</v>
      </c>
      <c r="K2703" s="20" t="s">
        <v>4743</v>
      </c>
      <c r="L2703" s="20">
        <v>8</v>
      </c>
      <c r="M2703" s="22" t="s">
        <v>13155</v>
      </c>
      <c r="N2703" s="22" t="s">
        <v>1986</v>
      </c>
      <c r="O2703" s="83"/>
    </row>
    <row r="2704" spans="1:15">
      <c r="A2704" s="19" t="s">
        <v>13140</v>
      </c>
      <c r="B2704" s="18" t="s">
        <v>13144</v>
      </c>
      <c r="C2704" s="18"/>
      <c r="D2704" s="19" t="s">
        <v>13141</v>
      </c>
      <c r="E2704" s="19" t="s">
        <v>13133</v>
      </c>
      <c r="F2704" s="18" t="s">
        <v>13150</v>
      </c>
      <c r="G2704" s="20">
        <f t="shared" si="93"/>
        <v>179.08799999999999</v>
      </c>
      <c r="H2704" s="21">
        <v>41640</v>
      </c>
      <c r="I2704" s="20" t="s">
        <v>13146</v>
      </c>
      <c r="J2704" s="20" t="s">
        <v>13153</v>
      </c>
      <c r="K2704" s="20" t="s">
        <v>4743</v>
      </c>
      <c r="L2704" s="20">
        <v>12</v>
      </c>
      <c r="M2704" s="22" t="s">
        <v>13156</v>
      </c>
      <c r="N2704" s="22" t="s">
        <v>4761</v>
      </c>
      <c r="O2704" s="83"/>
    </row>
    <row r="2705" spans="1:15">
      <c r="A2705" s="19" t="s">
        <v>13140</v>
      </c>
      <c r="B2705" s="18" t="s">
        <v>13144</v>
      </c>
      <c r="C2705" s="18"/>
      <c r="D2705" s="19" t="s">
        <v>13141</v>
      </c>
      <c r="E2705" s="19" t="s">
        <v>13133</v>
      </c>
      <c r="F2705" s="18" t="s">
        <v>13151</v>
      </c>
      <c r="G2705" s="20">
        <f t="shared" si="93"/>
        <v>194.012</v>
      </c>
      <c r="H2705" s="21">
        <v>41640</v>
      </c>
      <c r="I2705" s="20" t="s">
        <v>13146</v>
      </c>
      <c r="J2705" s="20" t="s">
        <v>13154</v>
      </c>
      <c r="K2705" s="20" t="s">
        <v>4743</v>
      </c>
      <c r="L2705" s="20">
        <v>13</v>
      </c>
      <c r="M2705" s="22" t="s">
        <v>13156</v>
      </c>
      <c r="N2705" s="22" t="s">
        <v>4757</v>
      </c>
      <c r="O2705" s="83"/>
    </row>
    <row r="2706" spans="1:15">
      <c r="A2706" s="19" t="s">
        <v>13163</v>
      </c>
      <c r="B2706" s="18" t="s">
        <v>13144</v>
      </c>
      <c r="C2706" s="18"/>
      <c r="D2706" s="19" t="s">
        <v>13157</v>
      </c>
      <c r="E2706" s="19" t="s">
        <v>13116</v>
      </c>
      <c r="F2706" s="18" t="s">
        <v>13162</v>
      </c>
      <c r="G2706" s="20">
        <f>8.606*L2706</f>
        <v>17.212</v>
      </c>
      <c r="H2706" s="21">
        <v>41640</v>
      </c>
      <c r="I2706" s="20" t="s">
        <v>13158</v>
      </c>
      <c r="J2706" s="20" t="s">
        <v>13160</v>
      </c>
      <c r="K2706" s="20" t="s">
        <v>13122</v>
      </c>
      <c r="L2706" s="20">
        <v>2</v>
      </c>
      <c r="M2706" s="22" t="s">
        <v>13161</v>
      </c>
      <c r="N2706" s="22" t="s">
        <v>4458</v>
      </c>
      <c r="O2706" s="83"/>
    </row>
    <row r="2707" spans="1:15">
      <c r="A2707" s="19" t="s">
        <v>13164</v>
      </c>
      <c r="B2707" s="32"/>
      <c r="C2707" s="18"/>
      <c r="D2707" s="19" t="s">
        <v>13165</v>
      </c>
      <c r="E2707" s="19" t="s">
        <v>7986</v>
      </c>
      <c r="F2707" s="18" t="s">
        <v>13166</v>
      </c>
      <c r="G2707" s="20">
        <f>18.708*L2707</f>
        <v>149.66399999999999</v>
      </c>
      <c r="H2707" s="21">
        <v>41639</v>
      </c>
      <c r="I2707" s="20" t="s">
        <v>993</v>
      </c>
      <c r="J2707" s="20" t="s">
        <v>13167</v>
      </c>
      <c r="K2707" s="20" t="s">
        <v>8004</v>
      </c>
      <c r="L2707" s="20">
        <v>8</v>
      </c>
      <c r="M2707" s="22" t="s">
        <v>13174</v>
      </c>
      <c r="N2707" s="22" t="s">
        <v>13176</v>
      </c>
      <c r="O2707" s="83"/>
    </row>
    <row r="2708" spans="1:15">
      <c r="A2708" s="19" t="s">
        <v>13164</v>
      </c>
      <c r="B2708" s="32"/>
      <c r="C2708" s="18"/>
      <c r="D2708" s="19" t="s">
        <v>13165</v>
      </c>
      <c r="E2708" s="19" t="s">
        <v>7986</v>
      </c>
      <c r="F2708" s="18" t="s">
        <v>13168</v>
      </c>
      <c r="G2708" s="20">
        <f>18.708*L2708</f>
        <v>149.66399999999999</v>
      </c>
      <c r="H2708" s="21">
        <v>41639</v>
      </c>
      <c r="I2708" s="20" t="s">
        <v>993</v>
      </c>
      <c r="J2708" s="20" t="s">
        <v>13169</v>
      </c>
      <c r="K2708" s="20" t="s">
        <v>8004</v>
      </c>
      <c r="L2708" s="20">
        <v>8</v>
      </c>
      <c r="M2708" s="22" t="s">
        <v>13174</v>
      </c>
      <c r="N2708" s="22" t="s">
        <v>13177</v>
      </c>
      <c r="O2708" s="83"/>
    </row>
    <row r="2709" spans="1:15">
      <c r="A2709" s="19" t="s">
        <v>13164</v>
      </c>
      <c r="B2709" s="32"/>
      <c r="C2709" s="18"/>
      <c r="D2709" s="19" t="s">
        <v>13165</v>
      </c>
      <c r="E2709" s="19" t="s">
        <v>7986</v>
      </c>
      <c r="F2709" s="18" t="s">
        <v>13170</v>
      </c>
      <c r="G2709" s="20">
        <f t="shared" ref="G2709:G2710" si="94">18.708*L2709</f>
        <v>224.49599999999998</v>
      </c>
      <c r="H2709" s="21">
        <v>41639</v>
      </c>
      <c r="I2709" s="20" t="s">
        <v>993</v>
      </c>
      <c r="J2709" s="20" t="s">
        <v>13172</v>
      </c>
      <c r="K2709" s="20" t="s">
        <v>8004</v>
      </c>
      <c r="L2709" s="20">
        <v>12</v>
      </c>
      <c r="M2709" s="22" t="s">
        <v>13175</v>
      </c>
      <c r="N2709" s="22" t="s">
        <v>706</v>
      </c>
      <c r="O2709" s="83"/>
    </row>
    <row r="2710" spans="1:15">
      <c r="A2710" s="19" t="s">
        <v>13164</v>
      </c>
      <c r="B2710" s="32"/>
      <c r="C2710" s="18"/>
      <c r="D2710" s="19" t="s">
        <v>13165</v>
      </c>
      <c r="E2710" s="19" t="s">
        <v>7986</v>
      </c>
      <c r="F2710" s="18" t="s">
        <v>13171</v>
      </c>
      <c r="G2710" s="20">
        <f t="shared" si="94"/>
        <v>243.20399999999998</v>
      </c>
      <c r="H2710" s="21">
        <v>41639</v>
      </c>
      <c r="I2710" s="20" t="s">
        <v>6811</v>
      </c>
      <c r="J2710" s="20" t="s">
        <v>13173</v>
      </c>
      <c r="K2710" s="20" t="s">
        <v>8004</v>
      </c>
      <c r="L2710" s="20">
        <v>13</v>
      </c>
      <c r="M2710" s="22" t="s">
        <v>13175</v>
      </c>
      <c r="N2710" s="22" t="s">
        <v>707</v>
      </c>
      <c r="O2710" s="83"/>
    </row>
    <row r="2711" spans="1:15">
      <c r="A2711" s="19" t="s">
        <v>13178</v>
      </c>
      <c r="B2711" s="32"/>
      <c r="C2711" s="18"/>
      <c r="D2711" s="19" t="s">
        <v>13179</v>
      </c>
      <c r="E2711" s="19" t="s">
        <v>7986</v>
      </c>
      <c r="F2711" s="18" t="s">
        <v>13180</v>
      </c>
      <c r="G2711" s="20">
        <f>17.498*L2711</f>
        <v>209.976</v>
      </c>
      <c r="H2711" s="21">
        <v>41639</v>
      </c>
      <c r="I2711" s="20" t="s">
        <v>13182</v>
      </c>
      <c r="J2711" s="20" t="s">
        <v>13186</v>
      </c>
      <c r="K2711" s="20" t="s">
        <v>8004</v>
      </c>
      <c r="L2711" s="20">
        <v>12</v>
      </c>
      <c r="M2711" s="22" t="s">
        <v>13184</v>
      </c>
      <c r="N2711" s="22" t="s">
        <v>13185</v>
      </c>
      <c r="O2711" s="83"/>
    </row>
    <row r="2712" spans="1:15">
      <c r="A2712" s="19"/>
      <c r="B2712" s="32"/>
      <c r="C2712" s="18"/>
      <c r="D2712" s="19"/>
      <c r="E2712" s="19"/>
      <c r="F2712" s="18"/>
      <c r="G2712" s="20"/>
      <c r="H2712" s="21"/>
      <c r="I2712" s="20"/>
      <c r="J2712" s="20"/>
      <c r="K2712" s="20"/>
      <c r="L2712" s="20"/>
      <c r="M2712" s="22"/>
      <c r="N2712" s="22"/>
      <c r="O2712" s="83"/>
    </row>
    <row r="2713" spans="1:15">
      <c r="A2713" s="19"/>
      <c r="B2713" s="32"/>
      <c r="C2713" s="18"/>
      <c r="D2713" s="19"/>
      <c r="E2713" s="19"/>
      <c r="F2713" s="18"/>
      <c r="G2713" s="20"/>
      <c r="H2713" s="21"/>
      <c r="I2713" s="20"/>
      <c r="J2713" s="20"/>
      <c r="K2713" s="20"/>
      <c r="L2713" s="20"/>
      <c r="M2713" s="22"/>
      <c r="N2713" s="22"/>
      <c r="O2713" s="83"/>
    </row>
    <row r="2714" spans="1:15">
      <c r="A2714" s="19"/>
      <c r="B2714" s="32"/>
      <c r="C2714" s="18"/>
      <c r="D2714" s="19"/>
      <c r="E2714" s="19"/>
      <c r="F2714" s="18"/>
      <c r="G2714" s="20"/>
      <c r="H2714" s="21"/>
      <c r="I2714" s="20"/>
      <c r="J2714" s="20"/>
      <c r="K2714" s="20"/>
      <c r="L2714" s="20"/>
      <c r="M2714" s="22"/>
      <c r="N2714" s="22"/>
      <c r="O2714" s="83"/>
    </row>
    <row r="2715" spans="1:15">
      <c r="A2715" s="19"/>
      <c r="B2715" s="32"/>
      <c r="C2715" s="18"/>
      <c r="D2715" s="19"/>
      <c r="E2715" s="19"/>
      <c r="F2715" s="18"/>
      <c r="G2715" s="20"/>
      <c r="H2715" s="21"/>
      <c r="I2715" s="20"/>
      <c r="J2715" s="20"/>
      <c r="K2715" s="20"/>
      <c r="L2715" s="20"/>
      <c r="M2715" s="22"/>
      <c r="N2715" s="22"/>
      <c r="O2715" s="83"/>
    </row>
    <row r="2716" spans="1:15">
      <c r="A2716" s="19"/>
      <c r="B2716" s="32"/>
      <c r="C2716" s="18"/>
      <c r="D2716" s="19"/>
      <c r="E2716" s="19"/>
      <c r="F2716" s="18"/>
      <c r="G2716" s="20"/>
      <c r="H2716" s="21"/>
      <c r="I2716" s="20"/>
      <c r="J2716" s="20"/>
      <c r="K2716" s="20"/>
      <c r="L2716" s="20"/>
      <c r="M2716" s="22"/>
      <c r="N2716" s="22"/>
      <c r="O2716" s="83"/>
    </row>
    <row r="2717" spans="1:15">
      <c r="A2717" s="19"/>
      <c r="B2717" s="32"/>
      <c r="C2717" s="18"/>
      <c r="D2717" s="19"/>
      <c r="E2717" s="19"/>
      <c r="F2717" s="18"/>
      <c r="G2717" s="20"/>
      <c r="H2717" s="21"/>
      <c r="I2717" s="20"/>
      <c r="J2717" s="20"/>
      <c r="K2717" s="20"/>
      <c r="L2717" s="20"/>
      <c r="M2717" s="22"/>
      <c r="N2717" s="22"/>
      <c r="O2717" s="83"/>
    </row>
    <row r="2718" spans="1:15">
      <c r="A2718" s="19"/>
      <c r="B2718" s="32"/>
      <c r="C2718" s="18"/>
      <c r="D2718" s="19"/>
      <c r="E2718" s="19"/>
      <c r="F2718" s="18"/>
      <c r="G2718" s="20"/>
      <c r="H2718" s="21"/>
      <c r="I2718" s="20"/>
      <c r="J2718" s="20"/>
      <c r="K2718" s="20"/>
      <c r="L2718" s="20"/>
      <c r="M2718" s="22"/>
      <c r="N2718" s="22"/>
      <c r="O2718" s="83"/>
    </row>
    <row r="2719" spans="1:15">
      <c r="A2719" s="19"/>
      <c r="B2719" s="32"/>
      <c r="C2719" s="18"/>
      <c r="D2719" s="19"/>
      <c r="E2719" s="19"/>
      <c r="F2719" s="18"/>
      <c r="G2719" s="20"/>
      <c r="H2719" s="21"/>
      <c r="I2719" s="20"/>
      <c r="J2719" s="20"/>
      <c r="K2719" s="20"/>
      <c r="L2719" s="20"/>
      <c r="M2719" s="22"/>
      <c r="N2719" s="22"/>
      <c r="O2719" s="83"/>
    </row>
    <row r="2720" spans="1:15">
      <c r="A2720" s="19"/>
      <c r="B2720" s="32"/>
      <c r="C2720" s="18"/>
      <c r="D2720" s="19"/>
      <c r="E2720" s="19"/>
      <c r="F2720" s="18"/>
      <c r="G2720" s="20"/>
      <c r="H2720" s="21"/>
      <c r="I2720" s="20"/>
      <c r="J2720" s="20"/>
      <c r="K2720" s="20"/>
      <c r="L2720" s="20"/>
      <c r="M2720" s="22"/>
      <c r="N2720" s="22"/>
      <c r="O2720" s="83"/>
    </row>
    <row r="2721" spans="1:15">
      <c r="A2721" s="19"/>
      <c r="B2721" s="32"/>
      <c r="C2721" s="18"/>
      <c r="D2721" s="19"/>
      <c r="E2721" s="19"/>
      <c r="F2721" s="18"/>
      <c r="G2721" s="20"/>
      <c r="H2721" s="21"/>
      <c r="I2721" s="20"/>
      <c r="J2721" s="20"/>
      <c r="K2721" s="20"/>
      <c r="L2721" s="20"/>
      <c r="M2721" s="22"/>
      <c r="N2721" s="22"/>
      <c r="O2721" s="83"/>
    </row>
    <row r="2722" spans="1:15">
      <c r="A2722" s="19"/>
      <c r="B2722" s="32"/>
      <c r="C2722" s="18"/>
      <c r="D2722" s="19"/>
      <c r="E2722" s="19"/>
      <c r="F2722" s="18"/>
      <c r="G2722" s="20"/>
      <c r="H2722" s="21"/>
      <c r="I2722" s="20"/>
      <c r="J2722" s="20"/>
      <c r="K2722" s="20"/>
      <c r="L2722" s="20"/>
      <c r="M2722" s="22"/>
      <c r="N2722" s="22"/>
      <c r="O2722" s="83"/>
    </row>
    <row r="2723" spans="1:15">
      <c r="A2723" s="19"/>
      <c r="B2723" s="32"/>
      <c r="C2723" s="18"/>
      <c r="D2723" s="19"/>
      <c r="E2723" s="19"/>
      <c r="F2723" s="18"/>
      <c r="G2723" s="20"/>
      <c r="H2723" s="21"/>
      <c r="I2723" s="20"/>
      <c r="J2723" s="20"/>
      <c r="K2723" s="20"/>
      <c r="L2723" s="20"/>
      <c r="M2723" s="22"/>
      <c r="N2723" s="22"/>
      <c r="O2723" s="83"/>
    </row>
    <row r="2724" spans="1:15">
      <c r="A2724" s="19"/>
      <c r="B2724" s="32"/>
      <c r="C2724" s="18"/>
      <c r="D2724" s="19"/>
      <c r="E2724" s="19"/>
      <c r="F2724" s="18"/>
      <c r="G2724" s="20"/>
      <c r="H2724" s="21"/>
      <c r="I2724" s="20"/>
      <c r="J2724" s="20"/>
      <c r="K2724" s="20"/>
      <c r="L2724" s="20"/>
      <c r="M2724" s="22"/>
      <c r="N2724" s="22"/>
      <c r="O2724" s="83"/>
    </row>
    <row r="2725" spans="1:15">
      <c r="A2725" s="19"/>
      <c r="B2725" s="32"/>
      <c r="C2725" s="18"/>
      <c r="D2725" s="19"/>
      <c r="E2725" s="19"/>
      <c r="F2725" s="18"/>
      <c r="G2725" s="20"/>
      <c r="H2725" s="21"/>
      <c r="I2725" s="20"/>
      <c r="J2725" s="20"/>
      <c r="K2725" s="20"/>
      <c r="L2725" s="20"/>
      <c r="M2725" s="22"/>
      <c r="N2725" s="22"/>
      <c r="O2725" s="83"/>
    </row>
    <row r="2726" spans="1:15">
      <c r="A2726" s="19"/>
      <c r="B2726" s="32"/>
      <c r="C2726" s="18"/>
      <c r="D2726" s="19"/>
      <c r="E2726" s="19"/>
      <c r="F2726" s="18"/>
      <c r="G2726" s="20"/>
      <c r="H2726" s="21"/>
      <c r="I2726" s="20"/>
      <c r="J2726" s="20"/>
      <c r="K2726" s="20"/>
      <c r="L2726" s="20"/>
      <c r="M2726" s="22"/>
      <c r="N2726" s="22"/>
      <c r="O2726" s="83"/>
    </row>
    <row r="2727" spans="1:15">
      <c r="A2727" s="19"/>
      <c r="B2727" s="32"/>
      <c r="C2727" s="18"/>
      <c r="D2727" s="19"/>
      <c r="E2727" s="19"/>
      <c r="F2727" s="18"/>
      <c r="G2727" s="20"/>
      <c r="H2727" s="21"/>
      <c r="I2727" s="20"/>
      <c r="J2727" s="20"/>
      <c r="K2727" s="20"/>
      <c r="L2727" s="20"/>
      <c r="M2727" s="22"/>
      <c r="N2727" s="22"/>
      <c r="O2727" s="83"/>
    </row>
  </sheetData>
  <autoFilter ref="A1:O2718"/>
  <sortState ref="A2:AD2665">
    <sortCondition sortBy="cellColor" ref="E2:E2665"/>
    <sortCondition sortBy="cellColor" ref="E2:E2665" dxfId="1582"/>
    <sortCondition ref="F2:F2665"/>
  </sortState>
  <phoneticPr fontId="4" type="noConversion"/>
  <conditionalFormatting sqref="J424">
    <cfRule type="duplicateValues" dxfId="1581" priority="5812" stopIfTrue="1"/>
  </conditionalFormatting>
  <conditionalFormatting sqref="F424">
    <cfRule type="duplicateValues" dxfId="1580" priority="5811" stopIfTrue="1"/>
  </conditionalFormatting>
  <conditionalFormatting sqref="J473 J468:J469 J445">
    <cfRule type="duplicateValues" dxfId="1579" priority="5810" stopIfTrue="1"/>
  </conditionalFormatting>
  <conditionalFormatting sqref="F473 F468:F469 F445">
    <cfRule type="duplicateValues" dxfId="1578" priority="5809" stopIfTrue="1"/>
  </conditionalFormatting>
  <conditionalFormatting sqref="J510 J480">
    <cfRule type="duplicateValues" dxfId="1577" priority="5808" stopIfTrue="1"/>
  </conditionalFormatting>
  <conditionalFormatting sqref="F510 F480">
    <cfRule type="duplicateValues" dxfId="1576" priority="5807" stopIfTrue="1"/>
  </conditionalFormatting>
  <conditionalFormatting sqref="J481:J484 J496">
    <cfRule type="duplicateValues" dxfId="1575" priority="5806" stopIfTrue="1"/>
  </conditionalFormatting>
  <conditionalFormatting sqref="F481:F483">
    <cfRule type="duplicateValues" dxfId="1574" priority="5805" stopIfTrue="1"/>
  </conditionalFormatting>
  <conditionalFormatting sqref="F615 F503 F582">
    <cfRule type="duplicateValues" dxfId="1573" priority="5803" stopIfTrue="1"/>
  </conditionalFormatting>
  <conditionalFormatting sqref="J902 J485:J488 J512:J513">
    <cfRule type="duplicateValues" dxfId="1572" priority="5802" stopIfTrue="1"/>
  </conditionalFormatting>
  <conditionalFormatting sqref="F902 F485:F488 F512:F513">
    <cfRule type="duplicateValues" dxfId="1571" priority="5801" stopIfTrue="1"/>
  </conditionalFormatting>
  <conditionalFormatting sqref="J1025 J925 J992 J694:J695 J730:J731 J820">
    <cfRule type="duplicateValues" dxfId="1570" priority="5800" stopIfTrue="1"/>
  </conditionalFormatting>
  <conditionalFormatting sqref="F925 F730:F731 F694:F695">
    <cfRule type="duplicateValues" dxfId="1569" priority="5799" stopIfTrue="1"/>
  </conditionalFormatting>
  <conditionalFormatting sqref="J1025 J695 J530:J533 J683 J535 J499">
    <cfRule type="duplicateValues" dxfId="1568" priority="5798" stopIfTrue="1"/>
  </conditionalFormatting>
  <conditionalFormatting sqref="F695 F530:F533 F683 F535 F499">
    <cfRule type="duplicateValues" dxfId="1567" priority="5797" stopIfTrue="1"/>
  </conditionalFormatting>
  <conditionalFormatting sqref="J668 J648 J587:J588 J617 J527">
    <cfRule type="duplicateValues" dxfId="1566" priority="5796" stopIfTrue="1"/>
  </conditionalFormatting>
  <conditionalFormatting sqref="F668 F648 F587:F588 F617 F527">
    <cfRule type="duplicateValues" dxfId="1565" priority="5795" stopIfTrue="1"/>
  </conditionalFormatting>
  <conditionalFormatting sqref="J588 J537:J538 J528">
    <cfRule type="duplicateValues" dxfId="1564" priority="5794" stopIfTrue="1"/>
  </conditionalFormatting>
  <conditionalFormatting sqref="F588 F537:F538 F528">
    <cfRule type="duplicateValues" dxfId="1563" priority="5793" stopIfTrue="1"/>
  </conditionalFormatting>
  <conditionalFormatting sqref="J905 J954 J757:J759 J643:J645 J649">
    <cfRule type="duplicateValues" dxfId="1562" priority="5792" stopIfTrue="1"/>
  </conditionalFormatting>
  <conditionalFormatting sqref="F649 F643:F645">
    <cfRule type="duplicateValues" dxfId="1561" priority="5791" stopIfTrue="1"/>
  </conditionalFormatting>
  <conditionalFormatting sqref="J697 J654 J592:J595 J932 J966:J968">
    <cfRule type="duplicateValues" dxfId="1560" priority="5790" stopIfTrue="1"/>
  </conditionalFormatting>
  <conditionalFormatting sqref="F592:F595">
    <cfRule type="duplicateValues" dxfId="1559" priority="5789" stopIfTrue="1"/>
  </conditionalFormatting>
  <conditionalFormatting sqref="J470">
    <cfRule type="duplicateValues" dxfId="1558" priority="5788" stopIfTrue="1"/>
  </conditionalFormatting>
  <conditionalFormatting sqref="F470">
    <cfRule type="duplicateValues" dxfId="1557" priority="5787" stopIfTrue="1"/>
  </conditionalFormatting>
  <conditionalFormatting sqref="F471">
    <cfRule type="duplicateValues" dxfId="1556" priority="5786" stopIfTrue="1"/>
  </conditionalFormatting>
  <conditionalFormatting sqref="J471">
    <cfRule type="duplicateValues" dxfId="1555" priority="5785" stopIfTrue="1"/>
  </conditionalFormatting>
  <conditionalFormatting sqref="F472">
    <cfRule type="duplicateValues" dxfId="1554" priority="5784" stopIfTrue="1"/>
  </conditionalFormatting>
  <conditionalFormatting sqref="J472">
    <cfRule type="duplicateValues" dxfId="1553" priority="5783" stopIfTrue="1"/>
  </conditionalFormatting>
  <conditionalFormatting sqref="F473">
    <cfRule type="duplicateValues" dxfId="1552" priority="5782" stopIfTrue="1"/>
  </conditionalFormatting>
  <conditionalFormatting sqref="J473">
    <cfRule type="duplicateValues" dxfId="1551" priority="5781" stopIfTrue="1"/>
  </conditionalFormatting>
  <conditionalFormatting sqref="F736:F737 F624">
    <cfRule type="duplicateValues" dxfId="1550" priority="5779" stopIfTrue="1"/>
  </conditionalFormatting>
  <conditionalFormatting sqref="J880 J786:J787 J819 J687 J772:J773 J738:J740">
    <cfRule type="duplicateValues" dxfId="1549" priority="5778" stopIfTrue="1"/>
  </conditionalFormatting>
  <conditionalFormatting sqref="F738:F740 F687">
    <cfRule type="duplicateValues" dxfId="1548" priority="5777" stopIfTrue="1"/>
  </conditionalFormatting>
  <conditionalFormatting sqref="J575 J484 J495:J496 J521">
    <cfRule type="duplicateValues" dxfId="1547" priority="5776" stopIfTrue="1"/>
  </conditionalFormatting>
  <conditionalFormatting sqref="F575 F484 F495:F496 F521">
    <cfRule type="duplicateValues" dxfId="1546" priority="5775" stopIfTrue="1"/>
  </conditionalFormatting>
  <conditionalFormatting sqref="F614 F584 F488 F524:F526 F573">
    <cfRule type="duplicateValues" dxfId="1545" priority="5773" stopIfTrue="1"/>
  </conditionalFormatting>
  <conditionalFormatting sqref="J572">
    <cfRule type="duplicateValues" dxfId="1544" priority="5772" stopIfTrue="1"/>
  </conditionalFormatting>
  <conditionalFormatting sqref="F572">
    <cfRule type="duplicateValues" dxfId="1543" priority="5771" stopIfTrue="1"/>
  </conditionalFormatting>
  <conditionalFormatting sqref="J574">
    <cfRule type="duplicateValues" dxfId="1542" priority="5770" stopIfTrue="1"/>
  </conditionalFormatting>
  <conditionalFormatting sqref="F574">
    <cfRule type="duplicateValues" dxfId="1541" priority="5769" stopIfTrue="1"/>
  </conditionalFormatting>
  <conditionalFormatting sqref="J495">
    <cfRule type="duplicateValues" dxfId="1540" priority="5768" stopIfTrue="1"/>
  </conditionalFormatting>
  <conditionalFormatting sqref="F495">
    <cfRule type="duplicateValues" dxfId="1539" priority="5767" stopIfTrue="1"/>
  </conditionalFormatting>
  <conditionalFormatting sqref="J510">
    <cfRule type="duplicateValues" dxfId="1538" priority="5766" stopIfTrue="1"/>
  </conditionalFormatting>
  <conditionalFormatting sqref="F510">
    <cfRule type="duplicateValues" dxfId="1537" priority="5765" stopIfTrue="1"/>
  </conditionalFormatting>
  <conditionalFormatting sqref="J496">
    <cfRule type="duplicateValues" dxfId="1536" priority="5764" stopIfTrue="1"/>
  </conditionalFormatting>
  <conditionalFormatting sqref="F496">
    <cfRule type="duplicateValues" dxfId="1535" priority="5763" stopIfTrue="1"/>
  </conditionalFormatting>
  <conditionalFormatting sqref="J497">
    <cfRule type="duplicateValues" dxfId="1534" priority="5762" stopIfTrue="1"/>
  </conditionalFormatting>
  <conditionalFormatting sqref="F497">
    <cfRule type="duplicateValues" dxfId="1533" priority="5761" stopIfTrue="1"/>
  </conditionalFormatting>
  <conditionalFormatting sqref="J511">
    <cfRule type="duplicateValues" dxfId="1532" priority="5760" stopIfTrue="1"/>
  </conditionalFormatting>
  <conditionalFormatting sqref="F511">
    <cfRule type="duplicateValues" dxfId="1531" priority="5759" stopIfTrue="1"/>
  </conditionalFormatting>
  <conditionalFormatting sqref="J862">
    <cfRule type="duplicateValues" dxfId="1530" priority="5758" stopIfTrue="1"/>
  </conditionalFormatting>
  <conditionalFormatting sqref="F862">
    <cfRule type="duplicateValues" dxfId="1529" priority="5757" stopIfTrue="1"/>
  </conditionalFormatting>
  <conditionalFormatting sqref="J498">
    <cfRule type="duplicateValues" dxfId="1528" priority="5756" stopIfTrue="1"/>
  </conditionalFormatting>
  <conditionalFormatting sqref="F498">
    <cfRule type="duplicateValues" dxfId="1527" priority="5755" stopIfTrue="1"/>
  </conditionalFormatting>
  <conditionalFormatting sqref="J513">
    <cfRule type="duplicateValues" dxfId="1526" priority="5754" stopIfTrue="1"/>
  </conditionalFormatting>
  <conditionalFormatting sqref="F513">
    <cfRule type="duplicateValues" dxfId="1525" priority="5753" stopIfTrue="1"/>
  </conditionalFormatting>
  <conditionalFormatting sqref="J902">
    <cfRule type="duplicateValues" dxfId="1524" priority="5752" stopIfTrue="1"/>
  </conditionalFormatting>
  <conditionalFormatting sqref="F902">
    <cfRule type="duplicateValues" dxfId="1523" priority="5751" stopIfTrue="1"/>
  </conditionalFormatting>
  <conditionalFormatting sqref="J512">
    <cfRule type="duplicateValues" dxfId="1522" priority="5750" stopIfTrue="1"/>
  </conditionalFormatting>
  <conditionalFormatting sqref="F512">
    <cfRule type="duplicateValues" dxfId="1521" priority="5749" stopIfTrue="1"/>
  </conditionalFormatting>
  <conditionalFormatting sqref="J573">
    <cfRule type="duplicateValues" dxfId="1520" priority="5748" stopIfTrue="1"/>
  </conditionalFormatting>
  <conditionalFormatting sqref="F573">
    <cfRule type="duplicateValues" dxfId="1519" priority="5747" stopIfTrue="1"/>
  </conditionalFormatting>
  <conditionalFormatting sqref="J499">
    <cfRule type="duplicateValues" dxfId="1518" priority="5746" stopIfTrue="1"/>
  </conditionalFormatting>
  <conditionalFormatting sqref="F499">
    <cfRule type="duplicateValues" dxfId="1517" priority="5745" stopIfTrue="1"/>
  </conditionalFormatting>
  <conditionalFormatting sqref="J577 J498">
    <cfRule type="duplicateValues" dxfId="1516" priority="5744" stopIfTrue="1"/>
  </conditionalFormatting>
  <conditionalFormatting sqref="F577 F498">
    <cfRule type="duplicateValues" dxfId="1515" priority="5743" stopIfTrue="1"/>
  </conditionalFormatting>
  <conditionalFormatting sqref="J743:J745">
    <cfRule type="duplicateValues" dxfId="1514" priority="5742" stopIfTrue="1"/>
  </conditionalFormatting>
  <conditionalFormatting sqref="F743:F745">
    <cfRule type="duplicateValues" dxfId="1513" priority="5741" stopIfTrue="1"/>
  </conditionalFormatting>
  <conditionalFormatting sqref="J928:J929 J746">
    <cfRule type="duplicateValues" dxfId="1512" priority="5740" stopIfTrue="1"/>
  </conditionalFormatting>
  <conditionalFormatting sqref="F928:F929 F746">
    <cfRule type="duplicateValues" dxfId="1511" priority="5739" stopIfTrue="1"/>
  </conditionalFormatting>
  <conditionalFormatting sqref="J906:J907 J713">
    <cfRule type="duplicateValues" dxfId="1510" priority="5738" stopIfTrue="1"/>
  </conditionalFormatting>
  <conditionalFormatting sqref="F906:F907 F713">
    <cfRule type="duplicateValues" dxfId="1509" priority="5737" stopIfTrue="1"/>
  </conditionalFormatting>
  <conditionalFormatting sqref="J1009 J767:J768 J835 J752 J930:J931 J955:J958">
    <cfRule type="duplicateValues" dxfId="1508" priority="5736" stopIfTrue="1"/>
  </conditionalFormatting>
  <conditionalFormatting sqref="F930:F931 F752">
    <cfRule type="duplicateValues" dxfId="1507" priority="5735" stopIfTrue="1"/>
  </conditionalFormatting>
  <conditionalFormatting sqref="J959:J961 J836:J839 J631:J632 J697 J654">
    <cfRule type="duplicateValues" dxfId="1506" priority="5734" stopIfTrue="1"/>
  </conditionalFormatting>
  <conditionalFormatting sqref="F697 F631:F632">
    <cfRule type="duplicateValues" dxfId="1505" priority="5733" stopIfTrue="1"/>
  </conditionalFormatting>
  <conditionalFormatting sqref="J1429:J1430 J977 J934:J936 J1591:J1593 J1450:J1487 J1680">
    <cfRule type="duplicateValues" dxfId="1504" priority="5732" stopIfTrue="1"/>
  </conditionalFormatting>
  <conditionalFormatting sqref="F934:F936">
    <cfRule type="duplicateValues" dxfId="1503" priority="5731" stopIfTrue="1"/>
  </conditionalFormatting>
  <conditionalFormatting sqref="J680">
    <cfRule type="duplicateValues" dxfId="1502" priority="5730" stopIfTrue="1"/>
  </conditionalFormatting>
  <conditionalFormatting sqref="F680">
    <cfRule type="duplicateValues" dxfId="1501" priority="5729" stopIfTrue="1"/>
  </conditionalFormatting>
  <conditionalFormatting sqref="J515">
    <cfRule type="duplicateValues" dxfId="1500" priority="5728" stopIfTrue="1"/>
  </conditionalFormatting>
  <conditionalFormatting sqref="F515">
    <cfRule type="duplicateValues" dxfId="1499" priority="5727" stopIfTrue="1"/>
  </conditionalFormatting>
  <conditionalFormatting sqref="J938:J940 J717:J718">
    <cfRule type="duplicateValues" dxfId="1498" priority="5726" stopIfTrue="1"/>
  </conditionalFormatting>
  <conditionalFormatting sqref="F938:F940 F717:F718">
    <cfRule type="duplicateValues" dxfId="1497" priority="5725" stopIfTrue="1"/>
  </conditionalFormatting>
  <conditionalFormatting sqref="J661 J640:J641 J656">
    <cfRule type="duplicateValues" dxfId="1496" priority="5724" stopIfTrue="1"/>
  </conditionalFormatting>
  <conditionalFormatting sqref="F661 F640:F641 F656">
    <cfRule type="duplicateValues" dxfId="1495" priority="5723" stopIfTrue="1"/>
  </conditionalFormatting>
  <conditionalFormatting sqref="J926 J702:J703">
    <cfRule type="duplicateValues" dxfId="1494" priority="5722" stopIfTrue="1"/>
  </conditionalFormatting>
  <conditionalFormatting sqref="F926 F702:F703">
    <cfRule type="duplicateValues" dxfId="1493" priority="5721" stopIfTrue="1"/>
  </conditionalFormatting>
  <conditionalFormatting sqref="J575 J521">
    <cfRule type="duplicateValues" dxfId="1492" priority="5720" stopIfTrue="1"/>
  </conditionalFormatting>
  <conditionalFormatting sqref="F575 F521">
    <cfRule type="duplicateValues" dxfId="1491" priority="5719" stopIfTrue="1"/>
  </conditionalFormatting>
  <conditionalFormatting sqref="F679">
    <cfRule type="duplicateValues" dxfId="1490" priority="5718" stopIfTrue="1"/>
  </conditionalFormatting>
  <conditionalFormatting sqref="J679">
    <cfRule type="duplicateValues" dxfId="1489" priority="5717" stopIfTrue="1"/>
  </conditionalFormatting>
  <conditionalFormatting sqref="J530">
    <cfRule type="duplicateValues" dxfId="1488" priority="5716" stopIfTrue="1"/>
  </conditionalFormatting>
  <conditionalFormatting sqref="F530">
    <cfRule type="duplicateValues" dxfId="1487" priority="5715" stopIfTrue="1"/>
  </conditionalFormatting>
  <conditionalFormatting sqref="F514">
    <cfRule type="duplicateValues" dxfId="1486" priority="5714" stopIfTrue="1"/>
  </conditionalFormatting>
  <conditionalFormatting sqref="J514">
    <cfRule type="duplicateValues" dxfId="1485" priority="5713" stopIfTrue="1"/>
  </conditionalFormatting>
  <conditionalFormatting sqref="J516">
    <cfRule type="duplicateValues" dxfId="1484" priority="5712" stopIfTrue="1"/>
  </conditionalFormatting>
  <conditionalFormatting sqref="F516">
    <cfRule type="duplicateValues" dxfId="1483" priority="5711" stopIfTrue="1"/>
  </conditionalFormatting>
  <conditionalFormatting sqref="J517">
    <cfRule type="duplicateValues" dxfId="1482" priority="5710" stopIfTrue="1"/>
  </conditionalFormatting>
  <conditionalFormatting sqref="F517">
    <cfRule type="duplicateValues" dxfId="1481" priority="5709" stopIfTrue="1"/>
  </conditionalFormatting>
  <conditionalFormatting sqref="J518">
    <cfRule type="duplicateValues" dxfId="1480" priority="5708" stopIfTrue="1"/>
  </conditionalFormatting>
  <conditionalFormatting sqref="F518">
    <cfRule type="duplicateValues" dxfId="1479" priority="5707" stopIfTrue="1"/>
  </conditionalFormatting>
  <conditionalFormatting sqref="J681">
    <cfRule type="duplicateValues" dxfId="1478" priority="5706" stopIfTrue="1"/>
  </conditionalFormatting>
  <conditionalFormatting sqref="F681">
    <cfRule type="duplicateValues" dxfId="1477" priority="5705" stopIfTrue="1"/>
  </conditionalFormatting>
  <conditionalFormatting sqref="J519">
    <cfRule type="duplicateValues" dxfId="1476" priority="5704" stopIfTrue="1"/>
  </conditionalFormatting>
  <conditionalFormatting sqref="F519">
    <cfRule type="duplicateValues" dxfId="1475" priority="5703" stopIfTrue="1"/>
  </conditionalFormatting>
  <conditionalFormatting sqref="J522">
    <cfRule type="duplicateValues" dxfId="1474" priority="5702" stopIfTrue="1"/>
  </conditionalFormatting>
  <conditionalFormatting sqref="F522">
    <cfRule type="duplicateValues" dxfId="1473" priority="5701" stopIfTrue="1"/>
  </conditionalFormatting>
  <conditionalFormatting sqref="F523">
    <cfRule type="duplicateValues" dxfId="1472" priority="5700" stopIfTrue="1"/>
  </conditionalFormatting>
  <conditionalFormatting sqref="J523">
    <cfRule type="duplicateValues" dxfId="1471" priority="5699" stopIfTrue="1"/>
  </conditionalFormatting>
  <conditionalFormatting sqref="J524">
    <cfRule type="duplicateValues" dxfId="1470" priority="5698" stopIfTrue="1"/>
  </conditionalFormatting>
  <conditionalFormatting sqref="F524">
    <cfRule type="duplicateValues" dxfId="1469" priority="5697" stopIfTrue="1"/>
  </conditionalFormatting>
  <conditionalFormatting sqref="J525">
    <cfRule type="duplicateValues" dxfId="1468" priority="5696" stopIfTrue="1"/>
  </conditionalFormatting>
  <conditionalFormatting sqref="F525">
    <cfRule type="duplicateValues" dxfId="1467" priority="5695" stopIfTrue="1"/>
  </conditionalFormatting>
  <conditionalFormatting sqref="J526">
    <cfRule type="duplicateValues" dxfId="1466" priority="5694" stopIfTrue="1"/>
  </conditionalFormatting>
  <conditionalFormatting sqref="F526">
    <cfRule type="duplicateValues" dxfId="1465" priority="5693" stopIfTrue="1"/>
  </conditionalFormatting>
  <conditionalFormatting sqref="J683">
    <cfRule type="duplicateValues" dxfId="1464" priority="5692" stopIfTrue="1"/>
  </conditionalFormatting>
  <conditionalFormatting sqref="F683">
    <cfRule type="duplicateValues" dxfId="1463" priority="5691" stopIfTrue="1"/>
  </conditionalFormatting>
  <conditionalFormatting sqref="J531">
    <cfRule type="duplicateValues" dxfId="1462" priority="5690" stopIfTrue="1"/>
  </conditionalFormatting>
  <conditionalFormatting sqref="F531">
    <cfRule type="duplicateValues" dxfId="1461" priority="5689" stopIfTrue="1"/>
  </conditionalFormatting>
  <conditionalFormatting sqref="J532">
    <cfRule type="duplicateValues" dxfId="1460" priority="5688" stopIfTrue="1"/>
  </conditionalFormatting>
  <conditionalFormatting sqref="F532">
    <cfRule type="duplicateValues" dxfId="1459" priority="5687" stopIfTrue="1"/>
  </conditionalFormatting>
  <conditionalFormatting sqref="J527">
    <cfRule type="duplicateValues" dxfId="1458" priority="5686" stopIfTrue="1"/>
  </conditionalFormatting>
  <conditionalFormatting sqref="F527">
    <cfRule type="duplicateValues" dxfId="1457" priority="5685" stopIfTrue="1"/>
  </conditionalFormatting>
  <conditionalFormatting sqref="J528">
    <cfRule type="duplicateValues" dxfId="1456" priority="5684" stopIfTrue="1"/>
  </conditionalFormatting>
  <conditionalFormatting sqref="F528">
    <cfRule type="duplicateValues" dxfId="1455" priority="5683" stopIfTrue="1"/>
  </conditionalFormatting>
  <conditionalFormatting sqref="J576">
    <cfRule type="duplicateValues" dxfId="1454" priority="5682" stopIfTrue="1"/>
  </conditionalFormatting>
  <conditionalFormatting sqref="F576">
    <cfRule type="duplicateValues" dxfId="1453" priority="5681" stopIfTrue="1"/>
  </conditionalFormatting>
  <conditionalFormatting sqref="J529">
    <cfRule type="duplicateValues" dxfId="1452" priority="5680" stopIfTrue="1"/>
  </conditionalFormatting>
  <conditionalFormatting sqref="F529">
    <cfRule type="duplicateValues" dxfId="1451" priority="5679" stopIfTrue="1"/>
  </conditionalFormatting>
  <conditionalFormatting sqref="J676 J435 J501:J502">
    <cfRule type="duplicateValues" dxfId="1450" priority="5678" stopIfTrue="1"/>
  </conditionalFormatting>
  <conditionalFormatting sqref="F676 F435 F471:F472 F446 F501:F502">
    <cfRule type="duplicateValues" dxfId="1449" priority="5677" stopIfTrue="1"/>
  </conditionalFormatting>
  <conditionalFormatting sqref="J535 J530:J533">
    <cfRule type="duplicateValues" dxfId="1448" priority="5676" stopIfTrue="1"/>
  </conditionalFormatting>
  <conditionalFormatting sqref="F535 F530:F533">
    <cfRule type="duplicateValues" dxfId="1447" priority="5675" stopIfTrue="1"/>
  </conditionalFormatting>
  <conditionalFormatting sqref="J916 J583 J523">
    <cfRule type="duplicateValues" dxfId="1446" priority="5674" stopIfTrue="1"/>
  </conditionalFormatting>
  <conditionalFormatting sqref="F916 F583 F523">
    <cfRule type="duplicateValues" dxfId="1445" priority="5673" stopIfTrue="1"/>
  </conditionalFormatting>
  <conditionalFormatting sqref="J574 J471:J472 J446">
    <cfRule type="duplicateValues" dxfId="1444" priority="5672" stopIfTrue="1"/>
  </conditionalFormatting>
  <conditionalFormatting sqref="F574 F471:F472 F446">
    <cfRule type="duplicateValues" dxfId="1443" priority="5671" stopIfTrue="1"/>
  </conditionalFormatting>
  <conditionalFormatting sqref="J862 J577 J511 J484 J522 J497:J498">
    <cfRule type="duplicateValues" dxfId="1442" priority="5670" stopIfTrue="1"/>
  </conditionalFormatting>
  <conditionalFormatting sqref="F862 F577 F511 F484 F522 F497:F498">
    <cfRule type="duplicateValues" dxfId="1441" priority="5669" stopIfTrue="1"/>
  </conditionalFormatting>
  <conditionalFormatting sqref="F615 F525:F526">
    <cfRule type="duplicateValues" dxfId="1440" priority="5668" stopIfTrue="1"/>
  </conditionalFormatting>
  <conditionalFormatting sqref="J1030 J914 J617 J648 J726 J613 J668">
    <cfRule type="duplicateValues" dxfId="1439" priority="5667" stopIfTrue="1"/>
  </conditionalFormatting>
  <conditionalFormatting sqref="F914 F726 F617 F648 F613 F668">
    <cfRule type="duplicateValues" dxfId="1438" priority="5666" stopIfTrue="1"/>
  </conditionalFormatting>
  <conditionalFormatting sqref="J577">
    <cfRule type="duplicateValues" dxfId="1437" priority="5665" stopIfTrue="1"/>
  </conditionalFormatting>
  <conditionalFormatting sqref="F577">
    <cfRule type="duplicateValues" dxfId="1436" priority="5664" stopIfTrue="1"/>
  </conditionalFormatting>
  <conditionalFormatting sqref="F533">
    <cfRule type="duplicateValues" dxfId="1435" priority="5663" stopIfTrue="1"/>
  </conditionalFormatting>
  <conditionalFormatting sqref="J533">
    <cfRule type="duplicateValues" dxfId="1434" priority="5662" stopIfTrue="1"/>
  </conditionalFormatting>
  <conditionalFormatting sqref="J1431:J1433 J943 J663:J664 J690:J691">
    <cfRule type="duplicateValues" dxfId="1433" priority="5661" stopIfTrue="1"/>
  </conditionalFormatting>
  <conditionalFormatting sqref="J1009 J762:J768 J835 J955:J958">
    <cfRule type="duplicateValues" dxfId="1432" priority="5658" stopIfTrue="1"/>
  </conditionalFormatting>
  <conditionalFormatting sqref="J1009 J768 J835 J955:J958">
    <cfRule type="duplicateValues" dxfId="1431" priority="5656" stopIfTrue="1"/>
  </conditionalFormatting>
  <conditionalFormatting sqref="J1009 J905 J835 J768 J757:J759 J954">
    <cfRule type="duplicateValues" dxfId="1430" priority="5654" stopIfTrue="1"/>
  </conditionalFormatting>
  <conditionalFormatting sqref="J971:J972 J818:J819 J692 J784:J787">
    <cfRule type="duplicateValues" dxfId="1429" priority="5643" stopIfTrue="1"/>
  </conditionalFormatting>
  <conditionalFormatting sqref="J578">
    <cfRule type="duplicateValues" dxfId="1428" priority="5640" stopIfTrue="1"/>
  </conditionalFormatting>
  <conditionalFormatting sqref="F578">
    <cfRule type="duplicateValues" dxfId="1427" priority="5639" stopIfTrue="1"/>
  </conditionalFormatting>
  <conditionalFormatting sqref="F521">
    <cfRule type="duplicateValues" dxfId="1426" priority="5638" stopIfTrue="1"/>
  </conditionalFormatting>
  <conditionalFormatting sqref="J521">
    <cfRule type="duplicateValues" dxfId="1425" priority="5637" stopIfTrue="1"/>
  </conditionalFormatting>
  <conditionalFormatting sqref="F610:F611">
    <cfRule type="duplicateValues" dxfId="1424" priority="5636" stopIfTrue="1"/>
  </conditionalFormatting>
  <conditionalFormatting sqref="J610">
    <cfRule type="duplicateValues" dxfId="1423" priority="5635" stopIfTrue="1"/>
  </conditionalFormatting>
  <conditionalFormatting sqref="F610">
    <cfRule type="duplicateValues" dxfId="1422" priority="5634" stopIfTrue="1"/>
  </conditionalFormatting>
  <conditionalFormatting sqref="J611">
    <cfRule type="duplicateValues" dxfId="1421" priority="5633" stopIfTrue="1"/>
  </conditionalFormatting>
  <conditionalFormatting sqref="F611">
    <cfRule type="duplicateValues" dxfId="1420" priority="5632" stopIfTrue="1"/>
  </conditionalFormatting>
  <conditionalFormatting sqref="J610:J611">
    <cfRule type="duplicateValues" dxfId="1419" priority="5631" stopIfTrue="1"/>
  </conditionalFormatting>
  <conditionalFormatting sqref="J1026:J1027 J911 J881:J882 J993:J996 J846 J821:J822 J980 J636 J724 J806:J807 J541">
    <cfRule type="duplicateValues" dxfId="1418" priority="5630" stopIfTrue="1"/>
  </conditionalFormatting>
  <conditionalFormatting sqref="F911 F980 F724 F806:F807">
    <cfRule type="duplicateValues" dxfId="1417" priority="5629" stopIfTrue="1"/>
  </conditionalFormatting>
  <conditionalFormatting sqref="J1026 J881:J882 J872:J873 J821:J822 J846 J980 J1000 J832 J636 J995:J996">
    <cfRule type="duplicateValues" dxfId="1416" priority="5628" stopIfTrue="1"/>
  </conditionalFormatting>
  <conditionalFormatting sqref="F978:F980 F872:F874 F791:F805">
    <cfRule type="duplicateValues" dxfId="1415" priority="5627" stopIfTrue="1"/>
  </conditionalFormatting>
  <conditionalFormatting sqref="J928 J610:J611 J571 J534 J519 J578 J500 J469 J490 J746">
    <cfRule type="duplicateValues" dxfId="1414" priority="5626" stopIfTrue="1"/>
  </conditionalFormatting>
  <conditionalFormatting sqref="F610:F611 F571 F534 F519 F578 F469 F500 F490">
    <cfRule type="duplicateValues" dxfId="1413" priority="5625" stopIfTrue="1"/>
  </conditionalFormatting>
  <conditionalFormatting sqref="F682 F610:F612 F572 F534 F520 F578 F470 F490 F500">
    <cfRule type="duplicateValues" dxfId="1412" priority="5624" stopIfTrue="1"/>
  </conditionalFormatting>
  <conditionalFormatting sqref="J928 J610:J612 J682 J572 J534 J520 J578 J500 J490 J470:J472 J446 J746">
    <cfRule type="duplicateValues" dxfId="1411" priority="5623" stopIfTrue="1"/>
  </conditionalFormatting>
  <conditionalFormatting sqref="J917 J643:J644 J615 J582 J539 J576 J503 J529 J587:J591">
    <cfRule type="duplicateValues" dxfId="1410" priority="5621" stopIfTrue="1"/>
  </conditionalFormatting>
  <conditionalFormatting sqref="F917 F643:F644 F539 F576 F529 F587:F591">
    <cfRule type="duplicateValues" dxfId="1409" priority="5619" stopIfTrue="1"/>
  </conditionalFormatting>
  <conditionalFormatting sqref="J917 J643:J644 J615 J539 J576 J529 J525:J526 J587:J591">
    <cfRule type="duplicateValues" dxfId="1408" priority="5618" stopIfTrue="1"/>
  </conditionalFormatting>
  <conditionalFormatting sqref="J580">
    <cfRule type="duplicateValues" dxfId="1407" priority="5617" stopIfTrue="1"/>
  </conditionalFormatting>
  <conditionalFormatting sqref="F580">
    <cfRule type="duplicateValues" dxfId="1406" priority="5616" stopIfTrue="1"/>
  </conditionalFormatting>
  <conditionalFormatting sqref="J579">
    <cfRule type="duplicateValues" dxfId="1405" priority="5615" stopIfTrue="1"/>
  </conditionalFormatting>
  <conditionalFormatting sqref="F579">
    <cfRule type="duplicateValues" dxfId="1404" priority="5614" stopIfTrue="1"/>
  </conditionalFormatting>
  <conditionalFormatting sqref="J684 J581">
    <cfRule type="duplicateValues" dxfId="1403" priority="5613" stopIfTrue="1"/>
  </conditionalFormatting>
  <conditionalFormatting sqref="F684 F581">
    <cfRule type="duplicateValues" dxfId="1402" priority="5612" stopIfTrue="1"/>
  </conditionalFormatting>
  <conditionalFormatting sqref="J582">
    <cfRule type="duplicateValues" dxfId="1401" priority="5611" stopIfTrue="1"/>
  </conditionalFormatting>
  <conditionalFormatting sqref="F582">
    <cfRule type="duplicateValues" dxfId="1400" priority="5610" stopIfTrue="1"/>
  </conditionalFormatting>
  <conditionalFormatting sqref="F916 F583">
    <cfRule type="duplicateValues" dxfId="1399" priority="5609" stopIfTrue="1"/>
  </conditionalFormatting>
  <conditionalFormatting sqref="J916 J583">
    <cfRule type="duplicateValues" dxfId="1398" priority="5608" stopIfTrue="1"/>
  </conditionalFormatting>
  <conditionalFormatting sqref="J584">
    <cfRule type="duplicateValues" dxfId="1397" priority="5607" stopIfTrue="1"/>
  </conditionalFormatting>
  <conditionalFormatting sqref="F584">
    <cfRule type="duplicateValues" dxfId="1396" priority="5606" stopIfTrue="1"/>
  </conditionalFormatting>
  <conditionalFormatting sqref="F585:F586">
    <cfRule type="duplicateValues" dxfId="1395" priority="5605" stopIfTrue="1"/>
  </conditionalFormatting>
  <conditionalFormatting sqref="J585:J586">
    <cfRule type="duplicateValues" dxfId="1394" priority="5604" stopIfTrue="1"/>
  </conditionalFormatting>
  <conditionalFormatting sqref="J917 J643:J644 J587:J591">
    <cfRule type="duplicateValues" dxfId="1393" priority="5603" stopIfTrue="1"/>
  </conditionalFormatting>
  <conditionalFormatting sqref="F917 F643:F644 F587:F591">
    <cfRule type="duplicateValues" dxfId="1392" priority="5602" stopIfTrue="1"/>
  </conditionalFormatting>
  <conditionalFormatting sqref="J597">
    <cfRule type="duplicateValues" dxfId="1391" priority="5601" stopIfTrue="1"/>
  </conditionalFormatting>
  <conditionalFormatting sqref="F597">
    <cfRule type="duplicateValues" dxfId="1390" priority="5600" stopIfTrue="1"/>
  </conditionalFormatting>
  <conditionalFormatting sqref="J919">
    <cfRule type="duplicateValues" dxfId="1389" priority="5599" stopIfTrue="1"/>
  </conditionalFormatting>
  <conditionalFormatting sqref="F919">
    <cfRule type="duplicateValues" dxfId="1388" priority="5598" stopIfTrue="1"/>
  </conditionalFormatting>
  <conditionalFormatting sqref="J598:J599">
    <cfRule type="duplicateValues" dxfId="1387" priority="5597" stopIfTrue="1"/>
  </conditionalFormatting>
  <conditionalFormatting sqref="F598:F599">
    <cfRule type="duplicateValues" dxfId="1386" priority="5596" stopIfTrue="1"/>
  </conditionalFormatting>
  <conditionalFormatting sqref="J645 J592:J595">
    <cfRule type="duplicateValues" dxfId="1385" priority="5595" stopIfTrue="1"/>
  </conditionalFormatting>
  <conditionalFormatting sqref="F645 F592:F595">
    <cfRule type="duplicateValues" dxfId="1384" priority="5594" stopIfTrue="1"/>
  </conditionalFormatting>
  <conditionalFormatting sqref="J600">
    <cfRule type="duplicateValues" dxfId="1383" priority="5593" stopIfTrue="1"/>
  </conditionalFormatting>
  <conditionalFormatting sqref="F600">
    <cfRule type="duplicateValues" dxfId="1382" priority="5592" stopIfTrue="1"/>
  </conditionalFormatting>
  <conditionalFormatting sqref="J601">
    <cfRule type="duplicateValues" dxfId="1381" priority="5591" stopIfTrue="1"/>
  </conditionalFormatting>
  <conditionalFormatting sqref="F601">
    <cfRule type="duplicateValues" dxfId="1380" priority="5590" stopIfTrue="1"/>
  </conditionalFormatting>
  <conditionalFormatting sqref="J602">
    <cfRule type="duplicateValues" dxfId="1379" priority="5589" stopIfTrue="1"/>
  </conditionalFormatting>
  <conditionalFormatting sqref="F602">
    <cfRule type="duplicateValues" dxfId="1378" priority="5588" stopIfTrue="1"/>
  </conditionalFormatting>
  <conditionalFormatting sqref="J646:J647">
    <cfRule type="duplicateValues" dxfId="1377" priority="5587" stopIfTrue="1"/>
  </conditionalFormatting>
  <conditionalFormatting sqref="F646:F647">
    <cfRule type="duplicateValues" dxfId="1376" priority="5586" stopIfTrue="1"/>
  </conditionalFormatting>
  <conditionalFormatting sqref="J603:J604">
    <cfRule type="duplicateValues" dxfId="1375" priority="5585" stopIfTrue="1"/>
  </conditionalFormatting>
  <conditionalFormatting sqref="F603:F604">
    <cfRule type="duplicateValues" dxfId="1374" priority="5584" stopIfTrue="1"/>
  </conditionalFormatting>
  <conditionalFormatting sqref="J605:J606">
    <cfRule type="duplicateValues" dxfId="1373" priority="5583" stopIfTrue="1"/>
  </conditionalFormatting>
  <conditionalFormatting sqref="F605:F606">
    <cfRule type="duplicateValues" dxfId="1372" priority="5582" stopIfTrue="1"/>
  </conditionalFormatting>
  <conditionalFormatting sqref="F740 F651 F646 F625">
    <cfRule type="duplicateValues" dxfId="1371" priority="5581" stopIfTrue="1"/>
  </conditionalFormatting>
  <conditionalFormatting sqref="J795:J799">
    <cfRule type="duplicateValues" dxfId="1370" priority="5578" stopIfTrue="1"/>
  </conditionalFormatting>
  <conditionalFormatting sqref="J922:J923 J818:J819">
    <cfRule type="duplicateValues" dxfId="1369" priority="5570" stopIfTrue="1"/>
  </conditionalFormatting>
  <conditionalFormatting sqref="F922:F923 F818:F819">
    <cfRule type="duplicateValues" dxfId="1368" priority="5569" stopIfTrue="1"/>
  </conditionalFormatting>
  <conditionalFormatting sqref="F992:F994 F820">
    <cfRule type="duplicateValues" dxfId="1367" priority="5568" stopIfTrue="1"/>
  </conditionalFormatting>
  <conditionalFormatting sqref="J1026 J881:J882 J821:J822 J846 J636 J995:J996">
    <cfRule type="duplicateValues" dxfId="1366" priority="5567" stopIfTrue="1"/>
  </conditionalFormatting>
  <conditionalFormatting sqref="F995:F996 F821:F822">
    <cfRule type="duplicateValues" dxfId="1365" priority="5566" stopIfTrue="1"/>
  </conditionalFormatting>
  <conditionalFormatting sqref="J999 J876 J831 J823:J824">
    <cfRule type="duplicateValues" dxfId="1364" priority="5565" stopIfTrue="1"/>
  </conditionalFormatting>
  <conditionalFormatting sqref="F876 F823:F824">
    <cfRule type="duplicateValues" dxfId="1363" priority="5564" stopIfTrue="1"/>
  </conditionalFormatting>
  <conditionalFormatting sqref="J997:J998 J826:J830">
    <cfRule type="duplicateValues" dxfId="1362" priority="5561" stopIfTrue="1"/>
  </conditionalFormatting>
  <conditionalFormatting sqref="F1434:F1449 F997:F1005 F877:F878 F826:F834">
    <cfRule type="duplicateValues" dxfId="1361" priority="5560" stopIfTrue="1"/>
  </conditionalFormatting>
  <conditionalFormatting sqref="F1434:F1449 F999:F1005 F877:F878 F831:F834">
    <cfRule type="duplicateValues" dxfId="1360" priority="5559" stopIfTrue="1"/>
  </conditionalFormatting>
  <conditionalFormatting sqref="J1434:J1449 J1000:J1004 J877:J878 J847 J832:J833 J1585:J1590 J1750:J1752">
    <cfRule type="duplicateValues" dxfId="1359" priority="5558" stopIfTrue="1"/>
  </conditionalFormatting>
  <conditionalFormatting sqref="F1434:F1449 F1000:F1005 F877:F878 F832:F834">
    <cfRule type="duplicateValues" dxfId="1358" priority="5557" stopIfTrue="1"/>
  </conditionalFormatting>
  <conditionalFormatting sqref="J837:J839">
    <cfRule type="duplicateValues" dxfId="1357" priority="5554" stopIfTrue="1"/>
  </conditionalFormatting>
  <conditionalFormatting sqref="F837:F839">
    <cfRule type="duplicateValues" dxfId="1356" priority="5553" stopIfTrue="1"/>
  </conditionalFormatting>
  <conditionalFormatting sqref="J1010:J1022">
    <cfRule type="duplicateValues" dxfId="1355" priority="5552" stopIfTrue="1"/>
  </conditionalFormatting>
  <conditionalFormatting sqref="F1010:F1022">
    <cfRule type="duplicateValues" dxfId="1354" priority="5551" stopIfTrue="1"/>
  </conditionalFormatting>
  <conditionalFormatting sqref="J959:J961 J869 J792:J796 J836:J839 J759 J769:J770">
    <cfRule type="duplicateValues" dxfId="1353" priority="5550" stopIfTrue="1"/>
  </conditionalFormatting>
  <conditionalFormatting sqref="J1016:J1019">
    <cfRule type="duplicateValues" dxfId="1352" priority="5545" stopIfTrue="1"/>
  </conditionalFormatting>
  <conditionalFormatting sqref="F1016:F1019">
    <cfRule type="duplicateValues" dxfId="1351" priority="5544" stopIfTrue="1"/>
  </conditionalFormatting>
  <conditionalFormatting sqref="J1020:J1022">
    <cfRule type="duplicateValues" dxfId="1350" priority="5543" stopIfTrue="1"/>
  </conditionalFormatting>
  <conditionalFormatting sqref="F1020:F1022">
    <cfRule type="duplicateValues" dxfId="1349" priority="5542" stopIfTrue="1"/>
  </conditionalFormatting>
  <conditionalFormatting sqref="F1023:F1024 F841:F844">
    <cfRule type="duplicateValues" dxfId="1348" priority="5541" stopIfTrue="1"/>
  </conditionalFormatting>
  <conditionalFormatting sqref="J1029:J1031 J848:J849">
    <cfRule type="duplicateValues" dxfId="1347" priority="5533" stopIfTrue="1"/>
  </conditionalFormatting>
  <conditionalFormatting sqref="F1029:F1031 F848:F849">
    <cfRule type="duplicateValues" dxfId="1346" priority="5532" stopIfTrue="1"/>
  </conditionalFormatting>
  <conditionalFormatting sqref="J1033 J885">
    <cfRule type="duplicateValues" dxfId="1345" priority="5529" stopIfTrue="1"/>
  </conditionalFormatting>
  <conditionalFormatting sqref="F1033 F885">
    <cfRule type="duplicateValues" dxfId="1344" priority="5528" stopIfTrue="1"/>
  </conditionalFormatting>
  <conditionalFormatting sqref="J1034:J1038">
    <cfRule type="duplicateValues" dxfId="1343" priority="5527" stopIfTrue="1"/>
  </conditionalFormatting>
  <conditionalFormatting sqref="F1034:F1038">
    <cfRule type="duplicateValues" dxfId="1342" priority="5526" stopIfTrue="1"/>
  </conditionalFormatting>
  <conditionalFormatting sqref="J1269:J1271 J1038:J1057 J1169:J1194">
    <cfRule type="duplicateValues" dxfId="1341" priority="5525" stopIfTrue="1"/>
  </conditionalFormatting>
  <conditionalFormatting sqref="F1038 F1040:F1041">
    <cfRule type="duplicateValues" dxfId="1340" priority="5524" stopIfTrue="1"/>
  </conditionalFormatting>
  <conditionalFormatting sqref="F924">
    <cfRule type="duplicateValues" dxfId="1339" priority="5523" stopIfTrue="1"/>
  </conditionalFormatting>
  <conditionalFormatting sqref="J924">
    <cfRule type="duplicateValues" dxfId="1338" priority="5522" stopIfTrue="1"/>
  </conditionalFormatting>
  <conditionalFormatting sqref="J646">
    <cfRule type="duplicateValues" dxfId="1337" priority="5521" stopIfTrue="1"/>
  </conditionalFormatting>
  <conditionalFormatting sqref="F646">
    <cfRule type="duplicateValues" dxfId="1336" priority="5520" stopIfTrue="1"/>
  </conditionalFormatting>
  <conditionalFormatting sqref="J1027 J992:J994 J541 J820">
    <cfRule type="duplicateValues" dxfId="1335" priority="5519" stopIfTrue="1"/>
  </conditionalFormatting>
  <conditionalFormatting sqref="F618 F918 F596 F920:F921">
    <cfRule type="duplicateValues" dxfId="1334" priority="5518" stopIfTrue="1"/>
  </conditionalFormatting>
  <conditionalFormatting sqref="J918 J596">
    <cfRule type="duplicateValues" dxfId="1333" priority="5517" stopIfTrue="1"/>
  </conditionalFormatting>
  <conditionalFormatting sqref="F918 F596">
    <cfRule type="duplicateValues" dxfId="1332" priority="5516" stopIfTrue="1"/>
  </conditionalFormatting>
  <conditionalFormatting sqref="J747 J685 J607">
    <cfRule type="duplicateValues" dxfId="1331" priority="5515" stopIfTrue="1"/>
  </conditionalFormatting>
  <conditionalFormatting sqref="F747 F685 F607">
    <cfRule type="duplicateValues" dxfId="1330" priority="5514" stopIfTrue="1"/>
  </conditionalFormatting>
  <conditionalFormatting sqref="F685 F607">
    <cfRule type="duplicateValues" dxfId="1329" priority="5513" stopIfTrue="1"/>
  </conditionalFormatting>
  <conditionalFormatting sqref="J685 J607">
    <cfRule type="duplicateValues" dxfId="1328" priority="5512" stopIfTrue="1"/>
  </conditionalFormatting>
  <conditionalFormatting sqref="J619 J597:J599 J919:J921">
    <cfRule type="duplicateValues" dxfId="1327" priority="5511" stopIfTrue="1"/>
  </conditionalFormatting>
  <conditionalFormatting sqref="F619 F597:F599 F919:F921">
    <cfRule type="duplicateValues" dxfId="1326" priority="5510" stopIfTrue="1"/>
  </conditionalFormatting>
  <conditionalFormatting sqref="J912">
    <cfRule type="duplicateValues" dxfId="1325" priority="5509" stopIfTrue="1"/>
  </conditionalFormatting>
  <conditionalFormatting sqref="F912">
    <cfRule type="duplicateValues" dxfId="1324" priority="5508" stopIfTrue="1"/>
  </conditionalFormatting>
  <conditionalFormatting sqref="J648">
    <cfRule type="duplicateValues" dxfId="1323" priority="5507" stopIfTrue="1"/>
  </conditionalFormatting>
  <conditionalFormatting sqref="F648">
    <cfRule type="duplicateValues" dxfId="1322" priority="5506" stopIfTrue="1"/>
  </conditionalFormatting>
  <conditionalFormatting sqref="J649 J920:J921">
    <cfRule type="duplicateValues" dxfId="1321" priority="5505" stopIfTrue="1"/>
  </conditionalFormatting>
  <conditionalFormatting sqref="F649 F920:F921">
    <cfRule type="duplicateValues" dxfId="1320" priority="5504" stopIfTrue="1"/>
  </conditionalFormatting>
  <conditionalFormatting sqref="J904">
    <cfRule type="duplicateValues" dxfId="1319" priority="5503" stopIfTrue="1"/>
  </conditionalFormatting>
  <conditionalFormatting sqref="F904">
    <cfRule type="duplicateValues" dxfId="1318" priority="5502" stopIfTrue="1"/>
  </conditionalFormatting>
  <conditionalFormatting sqref="J686">
    <cfRule type="duplicateValues" dxfId="1317" priority="5501" stopIfTrue="1"/>
  </conditionalFormatting>
  <conditionalFormatting sqref="F686">
    <cfRule type="duplicateValues" dxfId="1316" priority="5500" stopIfTrue="1"/>
  </conditionalFormatting>
  <conditionalFormatting sqref="J650">
    <cfRule type="duplicateValues" dxfId="1315" priority="5499" stopIfTrue="1"/>
  </conditionalFormatting>
  <conditionalFormatting sqref="F650">
    <cfRule type="duplicateValues" dxfId="1314" priority="5498" stopIfTrue="1"/>
  </conditionalFormatting>
  <conditionalFormatting sqref="J687">
    <cfRule type="duplicateValues" dxfId="1313" priority="5497" stopIfTrue="1"/>
  </conditionalFormatting>
  <conditionalFormatting sqref="F687">
    <cfRule type="duplicateValues" dxfId="1312" priority="5496" stopIfTrue="1"/>
  </conditionalFormatting>
  <conditionalFormatting sqref="J651">
    <cfRule type="duplicateValues" dxfId="1311" priority="5495" stopIfTrue="1"/>
  </conditionalFormatting>
  <conditionalFormatting sqref="F651">
    <cfRule type="duplicateValues" dxfId="1310" priority="5494" stopIfTrue="1"/>
  </conditionalFormatting>
  <conditionalFormatting sqref="J913">
    <cfRule type="duplicateValues" dxfId="1309" priority="5493" stopIfTrue="1"/>
  </conditionalFormatting>
  <conditionalFormatting sqref="F913">
    <cfRule type="duplicateValues" dxfId="1308" priority="5492" stopIfTrue="1"/>
  </conditionalFormatting>
  <conditionalFormatting sqref="J652">
    <cfRule type="duplicateValues" dxfId="1307" priority="5491" stopIfTrue="1"/>
  </conditionalFormatting>
  <conditionalFormatting sqref="F652">
    <cfRule type="duplicateValues" dxfId="1306" priority="5490" stopIfTrue="1"/>
  </conditionalFormatting>
  <conditionalFormatting sqref="J688:J689 J653">
    <cfRule type="duplicateValues" dxfId="1305" priority="5489" stopIfTrue="1"/>
  </conditionalFormatting>
  <conditionalFormatting sqref="F688:F689 F653">
    <cfRule type="duplicateValues" dxfId="1304" priority="5488" stopIfTrue="1"/>
  </conditionalFormatting>
  <conditionalFormatting sqref="J690:J691">
    <cfRule type="duplicateValues" dxfId="1303" priority="5487" stopIfTrue="1"/>
  </conditionalFormatting>
  <conditionalFormatting sqref="F690:F691">
    <cfRule type="duplicateValues" dxfId="1302" priority="5486" stopIfTrue="1"/>
  </conditionalFormatting>
  <conditionalFormatting sqref="J654">
    <cfRule type="duplicateValues" dxfId="1301" priority="5485" stopIfTrue="1"/>
  </conditionalFormatting>
  <conditionalFormatting sqref="F654">
    <cfRule type="duplicateValues" dxfId="1300" priority="5484" stopIfTrue="1"/>
  </conditionalFormatting>
  <conditionalFormatting sqref="J692">
    <cfRule type="duplicateValues" dxfId="1299" priority="5483" stopIfTrue="1"/>
  </conditionalFormatting>
  <conditionalFormatting sqref="F692">
    <cfRule type="duplicateValues" dxfId="1298" priority="5482" stopIfTrue="1"/>
  </conditionalFormatting>
  <conditionalFormatting sqref="J655">
    <cfRule type="duplicateValues" dxfId="1297" priority="5481" stopIfTrue="1"/>
  </conditionalFormatting>
  <conditionalFormatting sqref="F655">
    <cfRule type="duplicateValues" dxfId="1296" priority="5480" stopIfTrue="1"/>
  </conditionalFormatting>
  <conditionalFormatting sqref="J693">
    <cfRule type="duplicateValues" dxfId="1295" priority="5479" stopIfTrue="1"/>
  </conditionalFormatting>
  <conditionalFormatting sqref="F693">
    <cfRule type="duplicateValues" dxfId="1294" priority="5478" stopIfTrue="1"/>
  </conditionalFormatting>
  <conditionalFormatting sqref="J1431:J1433 J869 J866 J942:J943 J792:J796 J948:J949 J688:J689">
    <cfRule type="duplicateValues" dxfId="1293" priority="5476" stopIfTrue="1"/>
  </conditionalFormatting>
  <conditionalFormatting sqref="J866 J689">
    <cfRule type="duplicateValues" dxfId="1292" priority="5475" stopIfTrue="1"/>
  </conditionalFormatting>
  <conditionalFormatting sqref="F866 F689">
    <cfRule type="duplicateValues" dxfId="1291" priority="5474" stopIfTrue="1"/>
  </conditionalFormatting>
  <conditionalFormatting sqref="F932 F753 F633">
    <cfRule type="duplicateValues" dxfId="1290" priority="5472" stopIfTrue="1"/>
  </conditionalFormatting>
  <conditionalFormatting sqref="J735 J650 J633 J623 J601:J602">
    <cfRule type="duplicateValues" dxfId="1289" priority="5471" stopIfTrue="1"/>
  </conditionalFormatting>
  <conditionalFormatting sqref="F735 F650 F623 F601:F602">
    <cfRule type="duplicateValues" dxfId="1288" priority="5470" stopIfTrue="1"/>
  </conditionalFormatting>
  <conditionalFormatting sqref="F686 F620:F622">
    <cfRule type="duplicateValues" dxfId="1287" priority="5469" stopIfTrue="1"/>
  </conditionalFormatting>
  <conditionalFormatting sqref="J904 J976 J663:J664 J690:J691 J600 J620 J732:J734 J686">
    <cfRule type="duplicateValues" dxfId="1286" priority="5468" stopIfTrue="1"/>
  </conditionalFormatting>
  <conditionalFormatting sqref="F904 F732:F734 F600 F620 F686">
    <cfRule type="duplicateValues" dxfId="1285" priority="5467" stopIfTrue="1"/>
  </conditionalFormatting>
  <conditionalFormatting sqref="J915 J619 J598:J599">
    <cfRule type="duplicateValues" dxfId="1284" priority="5466" stopIfTrue="1"/>
  </conditionalFormatting>
  <conditionalFormatting sqref="F915 F619 F598:F599">
    <cfRule type="duplicateValues" dxfId="1283" priority="5465" stopIfTrue="1"/>
  </conditionalFormatting>
  <conditionalFormatting sqref="J912 J727:J728 J616">
    <cfRule type="duplicateValues" dxfId="1282" priority="5460" stopIfTrue="1"/>
  </conditionalFormatting>
  <conditionalFormatting sqref="F912 F727:F728 F616">
    <cfRule type="duplicateValues" dxfId="1281" priority="5459" stopIfTrue="1"/>
  </conditionalFormatting>
  <conditionalFormatting sqref="F668">
    <cfRule type="duplicateValues" dxfId="1280" priority="5458" stopIfTrue="1"/>
  </conditionalFormatting>
  <conditionalFormatting sqref="J668">
    <cfRule type="duplicateValues" dxfId="1279" priority="5457" stopIfTrue="1"/>
  </conditionalFormatting>
  <conditionalFormatting sqref="J656">
    <cfRule type="duplicateValues" dxfId="1278" priority="5456" stopIfTrue="1"/>
  </conditionalFormatting>
  <conditionalFormatting sqref="F656">
    <cfRule type="duplicateValues" dxfId="1277" priority="5455" stopIfTrue="1"/>
  </conditionalFormatting>
  <conditionalFormatting sqref="J1269:J1271 J1042:J1057 J1169:J1194">
    <cfRule type="duplicateValues" dxfId="1276" priority="5454" stopIfTrue="1"/>
  </conditionalFormatting>
  <conditionalFormatting sqref="J1269:J1271 J1049:J1059 J1082:J1089 J1169:J1194">
    <cfRule type="duplicateValues" dxfId="1275" priority="5452" stopIfTrue="1"/>
  </conditionalFormatting>
  <conditionalFormatting sqref="J1061:J1063 J851:J852">
    <cfRule type="duplicateValues" dxfId="1274" priority="5448" stopIfTrue="1"/>
  </conditionalFormatting>
  <conditionalFormatting sqref="F1061:F1063 F851:F852">
    <cfRule type="duplicateValues" dxfId="1273" priority="5447" stopIfTrue="1"/>
  </conditionalFormatting>
  <conditionalFormatting sqref="J1617:J1620 J1066:J1072 J886 J854:J855">
    <cfRule type="duplicateValues" dxfId="1272" priority="5446" stopIfTrue="1"/>
  </conditionalFormatting>
  <conditionalFormatting sqref="F1617:F1620 F1066:F1072 F886 F854:F855">
    <cfRule type="duplicateValues" dxfId="1271" priority="5445" stopIfTrue="1"/>
  </conditionalFormatting>
  <conditionalFormatting sqref="J1069 J886">
    <cfRule type="duplicateValues" dxfId="1270" priority="5442" stopIfTrue="1"/>
  </conditionalFormatting>
  <conditionalFormatting sqref="F1069 F886">
    <cfRule type="duplicateValues" dxfId="1269" priority="5441" stopIfTrue="1"/>
  </conditionalFormatting>
  <conditionalFormatting sqref="J1617:J1620 J1091 J856:J857 J1070:J1073">
    <cfRule type="duplicateValues" dxfId="1268" priority="5440" stopIfTrue="1"/>
  </conditionalFormatting>
  <conditionalFormatting sqref="F1617:F1620 F1070:F1073 F856:F857">
    <cfRule type="duplicateValues" dxfId="1267" priority="5439" stopIfTrue="1"/>
  </conditionalFormatting>
  <conditionalFormatting sqref="J1599:J1602 J1074:J1075">
    <cfRule type="duplicateValues" dxfId="1266" priority="5438" stopIfTrue="1"/>
  </conditionalFormatting>
  <conditionalFormatting sqref="F1599:F1602 F1074:F1081">
    <cfRule type="duplicateValues" dxfId="1265" priority="5437" stopIfTrue="1"/>
  </conditionalFormatting>
  <conditionalFormatting sqref="J1076:J1079">
    <cfRule type="duplicateValues" dxfId="1264" priority="5436" stopIfTrue="1"/>
  </conditionalFormatting>
  <conditionalFormatting sqref="F1076:F1081">
    <cfRule type="duplicateValues" dxfId="1263" priority="5435" stopIfTrue="1"/>
  </conditionalFormatting>
  <conditionalFormatting sqref="J1080:J1089">
    <cfRule type="duplicateValues" dxfId="1262" priority="5434" stopIfTrue="1"/>
  </conditionalFormatting>
  <conditionalFormatting sqref="F1080:F1089">
    <cfRule type="duplicateValues" dxfId="1261" priority="5433" stopIfTrue="1"/>
  </conditionalFormatting>
  <conditionalFormatting sqref="J937 J863 J635 J658">
    <cfRule type="duplicateValues" dxfId="1260" priority="5431" stopIfTrue="1"/>
  </conditionalFormatting>
  <conditionalFormatting sqref="F937 F863 F635 F658">
    <cfRule type="duplicateValues" dxfId="1259" priority="5430" stopIfTrue="1"/>
  </conditionalFormatting>
  <conditionalFormatting sqref="F865 F657 F748:F751">
    <cfRule type="duplicateValues" dxfId="1258" priority="5428" stopIfTrue="1"/>
  </conditionalFormatting>
  <conditionalFormatting sqref="J694:J695">
    <cfRule type="duplicateValues" dxfId="1257" priority="5427" stopIfTrue="1"/>
  </conditionalFormatting>
  <conditionalFormatting sqref="F694:F695">
    <cfRule type="duplicateValues" dxfId="1256" priority="5426" stopIfTrue="1"/>
  </conditionalFormatting>
  <conditionalFormatting sqref="F925">
    <cfRule type="duplicateValues" dxfId="1255" priority="5425" stopIfTrue="1"/>
  </conditionalFormatting>
  <conditionalFormatting sqref="J925">
    <cfRule type="duplicateValues" dxfId="1254" priority="5424" stopIfTrue="1"/>
  </conditionalFormatting>
  <conditionalFormatting sqref="J696">
    <cfRule type="duplicateValues" dxfId="1253" priority="5423" stopIfTrue="1"/>
  </conditionalFormatting>
  <conditionalFormatting sqref="F696">
    <cfRule type="duplicateValues" dxfId="1252" priority="5422" stopIfTrue="1"/>
  </conditionalFormatting>
  <conditionalFormatting sqref="J697">
    <cfRule type="duplicateValues" dxfId="1251" priority="5421" stopIfTrue="1"/>
  </conditionalFormatting>
  <conditionalFormatting sqref="F697">
    <cfRule type="duplicateValues" dxfId="1250" priority="5420" stopIfTrue="1"/>
  </conditionalFormatting>
  <conditionalFormatting sqref="J698">
    <cfRule type="duplicateValues" dxfId="1249" priority="5419" stopIfTrue="1"/>
  </conditionalFormatting>
  <conditionalFormatting sqref="F698">
    <cfRule type="duplicateValues" dxfId="1248" priority="5418" stopIfTrue="1"/>
  </conditionalFormatting>
  <conditionalFormatting sqref="J699:J701">
    <cfRule type="duplicateValues" dxfId="1247" priority="5417" stopIfTrue="1"/>
  </conditionalFormatting>
  <conditionalFormatting sqref="F699:F701">
    <cfRule type="duplicateValues" dxfId="1246" priority="5416" stopIfTrue="1"/>
  </conditionalFormatting>
  <conditionalFormatting sqref="J926 J866 J702:J705">
    <cfRule type="duplicateValues" dxfId="1245" priority="5415" stopIfTrue="1"/>
  </conditionalFormatting>
  <conditionalFormatting sqref="F926 F866 F702:F705">
    <cfRule type="duplicateValues" dxfId="1244" priority="5414" stopIfTrue="1"/>
  </conditionalFormatting>
  <conditionalFormatting sqref="J905 J706">
    <cfRule type="duplicateValues" dxfId="1243" priority="5413" stopIfTrue="1"/>
  </conditionalFormatting>
  <conditionalFormatting sqref="F905 F706">
    <cfRule type="duplicateValues" dxfId="1242" priority="5412" stopIfTrue="1"/>
  </conditionalFormatting>
  <conditionalFormatting sqref="J707">
    <cfRule type="duplicateValues" dxfId="1241" priority="5411" stopIfTrue="1"/>
  </conditionalFormatting>
  <conditionalFormatting sqref="J709">
    <cfRule type="duplicateValues" dxfId="1240" priority="5407" stopIfTrue="1"/>
  </conditionalFormatting>
  <conditionalFormatting sqref="F709">
    <cfRule type="duplicateValues" dxfId="1239" priority="5406" stopIfTrue="1"/>
  </conditionalFormatting>
  <conditionalFormatting sqref="F711">
    <cfRule type="duplicateValues" dxfId="1238" priority="5401" stopIfTrue="1"/>
  </conditionalFormatting>
  <conditionalFormatting sqref="J711">
    <cfRule type="duplicateValues" dxfId="1237" priority="5400" stopIfTrue="1"/>
  </conditionalFormatting>
  <conditionalFormatting sqref="J806 J666:J667 J711">
    <cfRule type="duplicateValues" dxfId="1236" priority="5399" stopIfTrue="1"/>
  </conditionalFormatting>
  <conditionalFormatting sqref="F806 F666:F667 F711">
    <cfRule type="duplicateValues" dxfId="1235" priority="5398" stopIfTrue="1"/>
  </conditionalFormatting>
  <conditionalFormatting sqref="F715 F698 F755">
    <cfRule type="duplicateValues" dxfId="1234" priority="5396" stopIfTrue="1"/>
  </conditionalFormatting>
  <conditionalFormatting sqref="F913 F742 F696 F603:F606 F626:F630">
    <cfRule type="duplicateValues" dxfId="1233" priority="5395" stopIfTrue="1"/>
  </conditionalFormatting>
  <conditionalFormatting sqref="J1431:J1433 J913 J981:J983 J942:J943 J869 J949 J696 J692 J685 J626:J630 J742 J792:J796 J603:J607 J875">
    <cfRule type="duplicateValues" dxfId="1232" priority="5394" stopIfTrue="1"/>
  </conditionalFormatting>
  <conditionalFormatting sqref="J992 J925 J536 J585:J586 J729 J820">
    <cfRule type="duplicateValues" dxfId="1231" priority="5393" stopIfTrue="1"/>
  </conditionalFormatting>
  <conditionalFormatting sqref="F925 F729 F536 F585:F586">
    <cfRule type="duplicateValues" dxfId="1230" priority="5392" stopIfTrue="1"/>
  </conditionalFormatting>
  <conditionalFormatting sqref="J903 J938:J941 J717:J720 J652 J699:J701 J659 J637:J638">
    <cfRule type="duplicateValues" dxfId="1229" priority="5391" stopIfTrue="1"/>
  </conditionalFormatting>
  <conditionalFormatting sqref="F903 F938:F941 F717:F720 F652 F699:F701 F659 F637:F638">
    <cfRule type="duplicateValues" dxfId="1228" priority="5390" stopIfTrue="1"/>
  </conditionalFormatting>
  <conditionalFormatting sqref="J903 J938:J941 J717:J720 J659 J699:J701 J637:J638">
    <cfRule type="duplicateValues" dxfId="1227" priority="5389" stopIfTrue="1"/>
  </conditionalFormatting>
  <conditionalFormatting sqref="F903 F938:F941 F717:F720 F659 F699:F701 F637:F638">
    <cfRule type="duplicateValues" dxfId="1226" priority="5388" stopIfTrue="1"/>
  </conditionalFormatting>
  <conditionalFormatting sqref="J712">
    <cfRule type="duplicateValues" dxfId="1225" priority="5387" stopIfTrue="1"/>
  </conditionalFormatting>
  <conditionalFormatting sqref="F712">
    <cfRule type="duplicateValues" dxfId="1224" priority="5386" stopIfTrue="1"/>
  </conditionalFormatting>
  <conditionalFormatting sqref="J713">
    <cfRule type="duplicateValues" dxfId="1223" priority="5385" stopIfTrue="1"/>
  </conditionalFormatting>
  <conditionalFormatting sqref="F713">
    <cfRule type="duplicateValues" dxfId="1222" priority="5384" stopIfTrue="1"/>
  </conditionalFormatting>
  <conditionalFormatting sqref="J714">
    <cfRule type="duplicateValues" dxfId="1221" priority="5383" stopIfTrue="1"/>
  </conditionalFormatting>
  <conditionalFormatting sqref="F714">
    <cfRule type="duplicateValues" dxfId="1220" priority="5382" stopIfTrue="1"/>
  </conditionalFormatting>
  <conditionalFormatting sqref="F715">
    <cfRule type="duplicateValues" dxfId="1219" priority="5381" stopIfTrue="1"/>
  </conditionalFormatting>
  <conditionalFormatting sqref="J715">
    <cfRule type="duplicateValues" dxfId="1218" priority="5380" stopIfTrue="1"/>
  </conditionalFormatting>
  <conditionalFormatting sqref="J716">
    <cfRule type="duplicateValues" dxfId="1217" priority="5379" stopIfTrue="1"/>
  </conditionalFormatting>
  <conditionalFormatting sqref="F716">
    <cfRule type="duplicateValues" dxfId="1216" priority="5378" stopIfTrue="1"/>
  </conditionalFormatting>
  <conditionalFormatting sqref="J717:J718">
    <cfRule type="duplicateValues" dxfId="1215" priority="5377" stopIfTrue="1"/>
  </conditionalFormatting>
  <conditionalFormatting sqref="F717:F718">
    <cfRule type="duplicateValues" dxfId="1214" priority="5376" stopIfTrue="1"/>
  </conditionalFormatting>
  <conditionalFormatting sqref="J719">
    <cfRule type="duplicateValues" dxfId="1213" priority="5375" stopIfTrue="1"/>
  </conditionalFormatting>
  <conditionalFormatting sqref="F719">
    <cfRule type="duplicateValues" dxfId="1212" priority="5374" stopIfTrue="1"/>
  </conditionalFormatting>
  <conditionalFormatting sqref="J720">
    <cfRule type="duplicateValues" dxfId="1211" priority="5373" stopIfTrue="1"/>
  </conditionalFormatting>
  <conditionalFormatting sqref="F720">
    <cfRule type="duplicateValues" dxfId="1210" priority="5372" stopIfTrue="1"/>
  </conditionalFormatting>
  <conditionalFormatting sqref="J721">
    <cfRule type="duplicateValues" dxfId="1209" priority="5371" stopIfTrue="1"/>
  </conditionalFormatting>
  <conditionalFormatting sqref="F721">
    <cfRule type="duplicateValues" dxfId="1208" priority="5370" stopIfTrue="1"/>
  </conditionalFormatting>
  <conditionalFormatting sqref="J722:J723">
    <cfRule type="duplicateValues" dxfId="1207" priority="5369" stopIfTrue="1"/>
  </conditionalFormatting>
  <conditionalFormatting sqref="F722:F723">
    <cfRule type="duplicateValues" dxfId="1206" priority="5368" stopIfTrue="1"/>
  </conditionalFormatting>
  <conditionalFormatting sqref="F724">
    <cfRule type="duplicateValues" dxfId="1205" priority="5367" stopIfTrue="1"/>
  </conditionalFormatting>
  <conditionalFormatting sqref="J724">
    <cfRule type="duplicateValues" dxfId="1204" priority="5366" stopIfTrue="1"/>
  </conditionalFormatting>
  <conditionalFormatting sqref="F933 F754 F714">
    <cfRule type="duplicateValues" dxfId="1203" priority="5364" stopIfTrue="1"/>
  </conditionalFormatting>
  <conditionalFormatting sqref="J1015:J1022 J910 J863 J634:J635 J908 J716:J720 J699:J701 J658:J659 J652 J937:J941 J778:J782 J637:J638 J903">
    <cfRule type="duplicateValues" dxfId="1202" priority="5363" stopIfTrue="1"/>
  </conditionalFormatting>
  <conditionalFormatting sqref="F908 F937:F941 F863 F634:F635 F716:F720 F652 F699:F701 F658:F659 F637:F638 F903">
    <cfRule type="duplicateValues" dxfId="1201" priority="5362" stopIfTrue="1"/>
  </conditionalFormatting>
  <conditionalFormatting sqref="J1000 J909 J872 J832 J620:J622 J721 J663:J664 J686 J690:J691">
    <cfRule type="duplicateValues" dxfId="1200" priority="5361" stopIfTrue="1"/>
  </conditionalFormatting>
  <conditionalFormatting sqref="J1025:J1026 J864 J881:J882 J821:J822 J846 J819 J980 J789:J790 J748:J751 J724 J709:J710 J740 J665 J651 J655 J646 J625 J636 J786:J787 J995:J996">
    <cfRule type="duplicateValues" dxfId="1199" priority="5350" stopIfTrue="1"/>
  </conditionalFormatting>
  <conditionalFormatting sqref="J741:J742 J696 J647 J712">
    <cfRule type="duplicateValues" dxfId="1198" priority="5349" stopIfTrue="1"/>
  </conditionalFormatting>
  <conditionalFormatting sqref="F741:F742 F696 F647 F712">
    <cfRule type="duplicateValues" dxfId="1197" priority="5348" stopIfTrue="1"/>
  </conditionalFormatting>
  <conditionalFormatting sqref="J1084:J1088">
    <cfRule type="duplicateValues" dxfId="1196" priority="5347" stopIfTrue="1"/>
  </conditionalFormatting>
  <conditionalFormatting sqref="F1084:F1088">
    <cfRule type="duplicateValues" dxfId="1195" priority="5346" stopIfTrue="1"/>
  </conditionalFormatting>
  <conditionalFormatting sqref="J1089:J1090">
    <cfRule type="duplicateValues" dxfId="1194" priority="5345" stopIfTrue="1"/>
  </conditionalFormatting>
  <conditionalFormatting sqref="F1089:F1090">
    <cfRule type="duplicateValues" dxfId="1193" priority="5344" stopIfTrue="1"/>
  </conditionalFormatting>
  <conditionalFormatting sqref="J858:J859 J887 J1091:J1092">
    <cfRule type="duplicateValues" dxfId="1192" priority="5343" stopIfTrue="1"/>
  </conditionalFormatting>
  <conditionalFormatting sqref="F858:F859 F887 F1091:F1092">
    <cfRule type="duplicateValues" dxfId="1191" priority="5342" stopIfTrue="1"/>
  </conditionalFormatting>
  <conditionalFormatting sqref="J1093:J1098 J859">
    <cfRule type="duplicateValues" dxfId="1190" priority="5341" stopIfTrue="1"/>
  </conditionalFormatting>
  <conditionalFormatting sqref="F1093:F1098 F859">
    <cfRule type="duplicateValues" dxfId="1189" priority="5340" stopIfTrue="1"/>
  </conditionalFormatting>
  <conditionalFormatting sqref="J1096:J1104">
    <cfRule type="duplicateValues" dxfId="1188" priority="5339" stopIfTrue="1"/>
  </conditionalFormatting>
  <conditionalFormatting sqref="F1096:F1104">
    <cfRule type="duplicateValues" dxfId="1187" priority="5338" stopIfTrue="1"/>
  </conditionalFormatting>
  <conditionalFormatting sqref="J1105:J1109">
    <cfRule type="duplicateValues" dxfId="1186" priority="5337" stopIfTrue="1"/>
  </conditionalFormatting>
  <conditionalFormatting sqref="F1105:F1109">
    <cfRule type="duplicateValues" dxfId="1185" priority="5336" stopIfTrue="1"/>
  </conditionalFormatting>
  <conditionalFormatting sqref="J1109:J1117">
    <cfRule type="duplicateValues" dxfId="1184" priority="5335" stopIfTrue="1"/>
  </conditionalFormatting>
  <conditionalFormatting sqref="F1109:F1117">
    <cfRule type="duplicateValues" dxfId="1183" priority="5334" stopIfTrue="1"/>
  </conditionalFormatting>
  <conditionalFormatting sqref="J1113:J1117">
    <cfRule type="duplicateValues" dxfId="1182" priority="5333" stopIfTrue="1"/>
  </conditionalFormatting>
  <conditionalFormatting sqref="F1113:F1117">
    <cfRule type="duplicateValues" dxfId="1181" priority="5332" stopIfTrue="1"/>
  </conditionalFormatting>
  <conditionalFormatting sqref="J1116:J1118">
    <cfRule type="duplicateValues" dxfId="1180" priority="5331" stopIfTrue="1"/>
  </conditionalFormatting>
  <conditionalFormatting sqref="F1116:F1118">
    <cfRule type="duplicateValues" dxfId="1179" priority="5330" stopIfTrue="1"/>
  </conditionalFormatting>
  <conditionalFormatting sqref="J1124:J1125 J888:J889">
    <cfRule type="duplicateValues" dxfId="1178" priority="5327" stopIfTrue="1"/>
  </conditionalFormatting>
  <conditionalFormatting sqref="F1124:F1125 F888:F889">
    <cfRule type="duplicateValues" dxfId="1177" priority="5326" stopIfTrue="1"/>
  </conditionalFormatting>
  <conditionalFormatting sqref="J1125:J1127">
    <cfRule type="duplicateValues" dxfId="1176" priority="5325" stopIfTrue="1"/>
  </conditionalFormatting>
  <conditionalFormatting sqref="F1125:F1127">
    <cfRule type="duplicateValues" dxfId="1175" priority="5324" stopIfTrue="1"/>
  </conditionalFormatting>
  <conditionalFormatting sqref="J1127:J1134">
    <cfRule type="duplicateValues" dxfId="1174" priority="5323" stopIfTrue="1"/>
  </conditionalFormatting>
  <conditionalFormatting sqref="F1127:F1134">
    <cfRule type="duplicateValues" dxfId="1173" priority="5322" stopIfTrue="1"/>
  </conditionalFormatting>
  <conditionalFormatting sqref="J1131:J1134">
    <cfRule type="duplicateValues" dxfId="1172" priority="5321" stopIfTrue="1"/>
  </conditionalFormatting>
  <conditionalFormatting sqref="F1131:F1134">
    <cfRule type="duplicateValues" dxfId="1171" priority="5320" stopIfTrue="1"/>
  </conditionalFormatting>
  <conditionalFormatting sqref="J1247:J1253 J890:J894 J1135:J1137">
    <cfRule type="duplicateValues" dxfId="1170" priority="5319" stopIfTrue="1"/>
  </conditionalFormatting>
  <conditionalFormatting sqref="F1135:F1137 F890:F894">
    <cfRule type="duplicateValues" dxfId="1169" priority="5318" stopIfTrue="1"/>
  </conditionalFormatting>
  <conditionalFormatting sqref="J1215:J1216 J1142:J1145">
    <cfRule type="duplicateValues" dxfId="1168" priority="5315" stopIfTrue="1"/>
  </conditionalFormatting>
  <conditionalFormatting sqref="F1142:F1145">
    <cfRule type="duplicateValues" dxfId="1167" priority="5314" stopIfTrue="1"/>
  </conditionalFormatting>
  <conditionalFormatting sqref="J1215:J1216 J1145:J1150">
    <cfRule type="duplicateValues" dxfId="1166" priority="5313" stopIfTrue="1"/>
  </conditionalFormatting>
  <conditionalFormatting sqref="F1145:F1150">
    <cfRule type="duplicateValues" dxfId="1165" priority="5312" stopIfTrue="1"/>
  </conditionalFormatting>
  <conditionalFormatting sqref="J1148:J1152">
    <cfRule type="duplicateValues" dxfId="1164" priority="5311" stopIfTrue="1"/>
  </conditionalFormatting>
  <conditionalFormatting sqref="F1148:F1152">
    <cfRule type="duplicateValues" dxfId="1163" priority="5310" stopIfTrue="1"/>
  </conditionalFormatting>
  <conditionalFormatting sqref="J860 J895:J897 J1153:J1162">
    <cfRule type="duplicateValues" dxfId="1162" priority="5309" stopIfTrue="1"/>
  </conditionalFormatting>
  <conditionalFormatting sqref="F860 F895:F897 F1153:F1162">
    <cfRule type="duplicateValues" dxfId="1161" priority="5308" stopIfTrue="1"/>
  </conditionalFormatting>
  <conditionalFormatting sqref="J1163:J1168">
    <cfRule type="duplicateValues" dxfId="1160" priority="5307" stopIfTrue="1"/>
  </conditionalFormatting>
  <conditionalFormatting sqref="J1269:J1271 J1166:J1194">
    <cfRule type="duplicateValues" dxfId="1159" priority="5305" stopIfTrue="1"/>
  </conditionalFormatting>
  <conditionalFormatting sqref="J1269:J1271 J1172:J1194">
    <cfRule type="duplicateValues" dxfId="1158" priority="5303" stopIfTrue="1"/>
  </conditionalFormatting>
  <conditionalFormatting sqref="J1269:J1271 J1178:J1194">
    <cfRule type="duplicateValues" dxfId="1157" priority="5301" stopIfTrue="1"/>
  </conditionalFormatting>
  <conditionalFormatting sqref="J1240 J1192:J1194">
    <cfRule type="duplicateValues" dxfId="1156" priority="5299" stopIfTrue="1"/>
  </conditionalFormatting>
  <conditionalFormatting sqref="F1240 F1192:F1194">
    <cfRule type="duplicateValues" dxfId="1155" priority="5298" stopIfTrue="1"/>
  </conditionalFormatting>
  <conditionalFormatting sqref="J1195:J1200">
    <cfRule type="duplicateValues" dxfId="1154" priority="5297" stopIfTrue="1"/>
  </conditionalFormatting>
  <conditionalFormatting sqref="F1195:F1196">
    <cfRule type="duplicateValues" dxfId="1153" priority="5296" stopIfTrue="1"/>
  </conditionalFormatting>
  <conditionalFormatting sqref="J1261:J1262 J1201:J1209">
    <cfRule type="duplicateValues" dxfId="1152" priority="5295" stopIfTrue="1"/>
  </conditionalFormatting>
  <conditionalFormatting sqref="J1262 J1206:J1209">
    <cfRule type="duplicateValues" dxfId="1151" priority="5294" stopIfTrue="1"/>
  </conditionalFormatting>
  <conditionalFormatting sqref="J1262 J1207:J1209">
    <cfRule type="duplicateValues" dxfId="1150" priority="5293" stopIfTrue="1"/>
  </conditionalFormatting>
  <conditionalFormatting sqref="J1256:J1260 J1210:J1213 J1267:J1268 J1322:J1323 J1334:J1335">
    <cfRule type="duplicateValues" dxfId="1149" priority="5292" stopIfTrue="1"/>
  </conditionalFormatting>
  <conditionalFormatting sqref="J1210:J1213">
    <cfRule type="duplicateValues" dxfId="1148" priority="5291" stopIfTrue="1"/>
  </conditionalFormatting>
  <conditionalFormatting sqref="J1254:J1255 J1214:J1217">
    <cfRule type="duplicateValues" dxfId="1147" priority="5289" stopIfTrue="1"/>
  </conditionalFormatting>
  <conditionalFormatting sqref="J1214:J1217">
    <cfRule type="duplicateValues" dxfId="1146" priority="5288" stopIfTrue="1"/>
  </conditionalFormatting>
  <conditionalFormatting sqref="J1220:J1221">
    <cfRule type="duplicateValues" dxfId="1145" priority="5283" stopIfTrue="1"/>
  </conditionalFormatting>
  <conditionalFormatting sqref="J1222:J1231">
    <cfRule type="duplicateValues" dxfId="1144" priority="5280" stopIfTrue="1"/>
  </conditionalFormatting>
  <conditionalFormatting sqref="J1226:J1228">
    <cfRule type="duplicateValues" dxfId="1143" priority="5277" stopIfTrue="1"/>
  </conditionalFormatting>
  <conditionalFormatting sqref="J1229:J1234">
    <cfRule type="duplicateValues" dxfId="1142" priority="5274" stopIfTrue="1"/>
  </conditionalFormatting>
  <conditionalFormatting sqref="J1239:J1246">
    <cfRule type="duplicateValues" dxfId="1141" priority="5268" stopIfTrue="1"/>
  </conditionalFormatting>
  <conditionalFormatting sqref="J1243:J1253">
    <cfRule type="duplicateValues" dxfId="1140" priority="5265" stopIfTrue="1"/>
  </conditionalFormatting>
  <conditionalFormatting sqref="J1251:J1255">
    <cfRule type="duplicateValues" dxfId="1139" priority="5262" stopIfTrue="1"/>
  </conditionalFormatting>
  <conditionalFormatting sqref="J1256:J1261 J1267:J1268 J1322:J1323 J1334:J1335">
    <cfRule type="duplicateValues" dxfId="1138" priority="5259" stopIfTrue="1"/>
  </conditionalFormatting>
  <conditionalFormatting sqref="J1262">
    <cfRule type="duplicateValues" dxfId="1137" priority="5256" stopIfTrue="1"/>
  </conditionalFormatting>
  <conditionalFormatting sqref="J927">
    <cfRule type="duplicateValues" dxfId="1136" priority="5242" stopIfTrue="1"/>
  </conditionalFormatting>
  <conditionalFormatting sqref="F927">
    <cfRule type="duplicateValues" dxfId="1135" priority="5236" stopIfTrue="1"/>
  </conditionalFormatting>
  <conditionalFormatting sqref="F723">
    <cfRule type="duplicateValues" dxfId="1134" priority="5212" stopIfTrue="1"/>
  </conditionalFormatting>
  <conditionalFormatting sqref="J723">
    <cfRule type="duplicateValues" dxfId="1133" priority="5203" stopIfTrue="1"/>
  </conditionalFormatting>
  <conditionalFormatting sqref="F723:F724">
    <cfRule type="duplicateValues" dxfId="1132" priority="5200" stopIfTrue="1"/>
  </conditionalFormatting>
  <conditionalFormatting sqref="J723:J724">
    <cfRule type="duplicateValues" dxfId="1131" priority="5199" stopIfTrue="1"/>
  </conditionalFormatting>
  <conditionalFormatting sqref="J1263:J1271 J1322:J1323 J1334:J1335">
    <cfRule type="duplicateValues" dxfId="1130" priority="5169" stopIfTrue="1"/>
  </conditionalFormatting>
  <conditionalFormatting sqref="F1275:F1278">
    <cfRule type="duplicateValues" dxfId="1129" priority="5158" stopIfTrue="1"/>
  </conditionalFormatting>
  <conditionalFormatting sqref="J1275:J1278">
    <cfRule type="duplicateValues" dxfId="1128" priority="5157" stopIfTrue="1"/>
  </conditionalFormatting>
  <conditionalFormatting sqref="F1279:F1284">
    <cfRule type="duplicateValues" dxfId="1127" priority="5156" stopIfTrue="1"/>
  </conditionalFormatting>
  <conditionalFormatting sqref="J1279:J1284">
    <cfRule type="duplicateValues" dxfId="1126" priority="5155" stopIfTrue="1"/>
  </conditionalFormatting>
  <conditionalFormatting sqref="F1285:F1293">
    <cfRule type="duplicateValues" dxfId="1125" priority="5154" stopIfTrue="1"/>
  </conditionalFormatting>
  <conditionalFormatting sqref="J1285:J1293">
    <cfRule type="duplicateValues" dxfId="1124" priority="5153" stopIfTrue="1"/>
  </conditionalFormatting>
  <conditionalFormatting sqref="F1294:F1299">
    <cfRule type="duplicateValues" dxfId="1123" priority="5152" stopIfTrue="1"/>
  </conditionalFormatting>
  <conditionalFormatting sqref="J1294:J1299">
    <cfRule type="duplicateValues" dxfId="1122" priority="5151" stopIfTrue="1"/>
  </conditionalFormatting>
  <conditionalFormatting sqref="F1281:F1298">
    <cfRule type="duplicateValues" dxfId="1121" priority="5150" stopIfTrue="1"/>
  </conditionalFormatting>
  <conditionalFormatting sqref="J1281:J1298">
    <cfRule type="duplicateValues" dxfId="1120" priority="5149" stopIfTrue="1"/>
  </conditionalFormatting>
  <conditionalFormatting sqref="F1285:F1298">
    <cfRule type="duplicateValues" dxfId="1119" priority="5132" stopIfTrue="1"/>
  </conditionalFormatting>
  <conditionalFormatting sqref="J1285:J1298">
    <cfRule type="duplicateValues" dxfId="1118" priority="5131" stopIfTrue="1"/>
  </conditionalFormatting>
  <conditionalFormatting sqref="F1289:F1298">
    <cfRule type="duplicateValues" dxfId="1117" priority="5130" stopIfTrue="1"/>
  </conditionalFormatting>
  <conditionalFormatting sqref="J1289:J1298">
    <cfRule type="duplicateValues" dxfId="1116" priority="5129" stopIfTrue="1"/>
  </conditionalFormatting>
  <conditionalFormatting sqref="F1295:F1298">
    <cfRule type="duplicateValues" dxfId="1115" priority="5128" stopIfTrue="1"/>
  </conditionalFormatting>
  <conditionalFormatting sqref="J1295:J1298">
    <cfRule type="duplicateValues" dxfId="1114" priority="5127" stopIfTrue="1"/>
  </conditionalFormatting>
  <conditionalFormatting sqref="F1300:F1309">
    <cfRule type="duplicateValues" dxfId="1113" priority="5126" stopIfTrue="1"/>
  </conditionalFormatting>
  <conditionalFormatting sqref="J1300:J1309">
    <cfRule type="duplicateValues" dxfId="1112" priority="5125" stopIfTrue="1"/>
  </conditionalFormatting>
  <conditionalFormatting sqref="F1306:F1311">
    <cfRule type="duplicateValues" dxfId="1111" priority="5124" stopIfTrue="1"/>
  </conditionalFormatting>
  <conditionalFormatting sqref="J1306:J1311">
    <cfRule type="duplicateValues" dxfId="1110" priority="5123" stopIfTrue="1"/>
  </conditionalFormatting>
  <conditionalFormatting sqref="F1311:F1314">
    <cfRule type="duplicateValues" dxfId="1109" priority="5122" stopIfTrue="1"/>
  </conditionalFormatting>
  <conditionalFormatting sqref="J1311:J1314">
    <cfRule type="duplicateValues" dxfId="1108" priority="5121" stopIfTrue="1"/>
  </conditionalFormatting>
  <conditionalFormatting sqref="F1319:F1324">
    <cfRule type="duplicateValues" dxfId="1107" priority="5118" stopIfTrue="1"/>
  </conditionalFormatting>
  <conditionalFormatting sqref="J1319:J1324 J1334:J1335">
    <cfRule type="duplicateValues" dxfId="1106" priority="5117" stopIfTrue="1"/>
  </conditionalFormatting>
  <conditionalFormatting sqref="F1315:F1318">
    <cfRule type="duplicateValues" dxfId="1105" priority="7064" stopIfTrue="1"/>
  </conditionalFormatting>
  <conditionalFormatting sqref="J1315:J1318">
    <cfRule type="duplicateValues" dxfId="1104" priority="7066" stopIfTrue="1"/>
  </conditionalFormatting>
  <conditionalFormatting sqref="F1321">
    <cfRule type="duplicateValues" dxfId="1103" priority="5116" stopIfTrue="1"/>
  </conditionalFormatting>
  <conditionalFormatting sqref="J1321">
    <cfRule type="duplicateValues" dxfId="1102" priority="5115" stopIfTrue="1"/>
  </conditionalFormatting>
  <conditionalFormatting sqref="F1269:F1272 F1042:F1057 F1163:F1194 F1242:F1253">
    <cfRule type="duplicateValues" dxfId="1101" priority="7856" stopIfTrue="1"/>
  </conditionalFormatting>
  <conditionalFormatting sqref="F1269:F1272 F1049:F1059 F1163:F1194 F1242:F1253">
    <cfRule type="duplicateValues" dxfId="1100" priority="7865" stopIfTrue="1"/>
  </conditionalFormatting>
  <conditionalFormatting sqref="F1269:F1272 F1163:F1194 F1242:F1253">
    <cfRule type="duplicateValues" dxfId="1099" priority="8218" stopIfTrue="1"/>
  </conditionalFormatting>
  <conditionalFormatting sqref="F1269:F1272 F1166:F1194 F1242:F1253">
    <cfRule type="duplicateValues" dxfId="1098" priority="8224" stopIfTrue="1"/>
  </conditionalFormatting>
  <conditionalFormatting sqref="F1269:F1272 F1172:F1194 F1242:F1253">
    <cfRule type="duplicateValues" dxfId="1097" priority="8230" stopIfTrue="1"/>
  </conditionalFormatting>
  <conditionalFormatting sqref="F1269:F1272 F1178:F1194 F1242:F1253">
    <cfRule type="duplicateValues" dxfId="1096" priority="8236" stopIfTrue="1"/>
  </conditionalFormatting>
  <conditionalFormatting sqref="J1234:J1239 J1272">
    <cfRule type="duplicateValues" dxfId="1095" priority="8264" stopIfTrue="1"/>
  </conditionalFormatting>
  <conditionalFormatting sqref="F1263:F1272">
    <cfRule type="duplicateValues" dxfId="1094" priority="8280" stopIfTrue="1"/>
  </conditionalFormatting>
  <conditionalFormatting sqref="F1272:F1275">
    <cfRule type="duplicateValues" dxfId="1093" priority="8289" stopIfTrue="1"/>
  </conditionalFormatting>
  <conditionalFormatting sqref="J1272:J1275">
    <cfRule type="duplicateValues" dxfId="1092" priority="8290" stopIfTrue="1"/>
  </conditionalFormatting>
  <conditionalFormatting sqref="F1325:F1327">
    <cfRule type="duplicateValues" dxfId="1091" priority="5109" stopIfTrue="1"/>
  </conditionalFormatting>
  <conditionalFormatting sqref="J1325:J1327">
    <cfRule type="duplicateValues" dxfId="1090" priority="5108" stopIfTrue="1"/>
  </conditionalFormatting>
  <conditionalFormatting sqref="F1328:F1331">
    <cfRule type="duplicateValues" dxfId="1089" priority="5107" stopIfTrue="1"/>
  </conditionalFormatting>
  <conditionalFormatting sqref="J1328:J1331">
    <cfRule type="duplicateValues" dxfId="1088" priority="5106" stopIfTrue="1"/>
  </conditionalFormatting>
  <conditionalFormatting sqref="J747">
    <cfRule type="duplicateValues" dxfId="1087" priority="5105" stopIfTrue="1"/>
  </conditionalFormatting>
  <conditionalFormatting sqref="F747">
    <cfRule type="duplicateValues" dxfId="1086" priority="5104" stopIfTrue="1"/>
  </conditionalFormatting>
  <conditionalFormatting sqref="J930">
    <cfRule type="duplicateValues" dxfId="1085" priority="5101" stopIfTrue="1"/>
  </conditionalFormatting>
  <conditionalFormatting sqref="F930">
    <cfRule type="duplicateValues" dxfId="1084" priority="5100" stopIfTrue="1"/>
  </conditionalFormatting>
  <conditionalFormatting sqref="F725">
    <cfRule type="duplicateValues" dxfId="1083" priority="5089" stopIfTrue="1"/>
  </conditionalFormatting>
  <conditionalFormatting sqref="J725">
    <cfRule type="duplicateValues" dxfId="1082" priority="5088" stopIfTrue="1"/>
  </conditionalFormatting>
  <conditionalFormatting sqref="F908">
    <cfRule type="duplicateValues" dxfId="1081" priority="5083" stopIfTrue="1"/>
  </conditionalFormatting>
  <conditionalFormatting sqref="J908">
    <cfRule type="duplicateValues" dxfId="1080" priority="5082" stopIfTrue="1"/>
  </conditionalFormatting>
  <conditionalFormatting sqref="F902 F916 F573 F614:F615 F485:F488 F577 F512:F513 F498 F523:F526 F503 F582:F584">
    <cfRule type="duplicateValues" dxfId="1079" priority="8306" stopIfTrue="1"/>
  </conditionalFormatting>
  <conditionalFormatting sqref="F1429:F1433 F976:F977 F864 F710 F1450:F1487">
    <cfRule type="duplicateValues" dxfId="1078" priority="9116" stopIfTrue="1"/>
  </conditionalFormatting>
  <conditionalFormatting sqref="J864 J790 J710">
    <cfRule type="duplicateValues" dxfId="1077" priority="9576" stopIfTrue="1"/>
  </conditionalFormatting>
  <conditionalFormatting sqref="F864 F790 F710">
    <cfRule type="duplicateValues" dxfId="1076" priority="9579" stopIfTrue="1"/>
  </conditionalFormatting>
  <conditionalFormatting sqref="J1429:J1430 J1025:J1026 J864 J881:J882 J821:J822 J846 J980 J724 J710 J636 J995:J996 J976:J977 J1591:J1593 J1450:J1487 J1680">
    <cfRule type="duplicateValues" dxfId="1075" priority="9750" stopIfTrue="1"/>
  </conditionalFormatting>
  <conditionalFormatting sqref="J1025:J1026 J881:J882 J821:J822 J846 J980 J789:J790 J748:J751 J724 J710 J636 J657 J995:J996 J864:J865">
    <cfRule type="duplicateValues" dxfId="1074" priority="9758" stopIfTrue="1"/>
  </conditionalFormatting>
  <conditionalFormatting sqref="F927 F709">
    <cfRule type="duplicateValues" dxfId="1073" priority="10933" stopIfTrue="1"/>
  </conditionalFormatting>
  <conditionalFormatting sqref="J927 J709">
    <cfRule type="duplicateValues" dxfId="1072" priority="10935" stopIfTrue="1"/>
  </conditionalFormatting>
  <conditionalFormatting sqref="J964:J965 J812 J771 J753 J736:J737 J624">
    <cfRule type="duplicateValues" dxfId="1071" priority="11805" stopIfTrue="1"/>
  </conditionalFormatting>
  <conditionalFormatting sqref="J812 J771 J753 J633 J932 J964:J968">
    <cfRule type="duplicateValues" dxfId="1070" priority="12446" stopIfTrue="1"/>
  </conditionalFormatting>
  <conditionalFormatting sqref="J1015:J1022 J910 J970 J776:J782">
    <cfRule type="duplicateValues" dxfId="1069" priority="12818" stopIfTrue="1"/>
  </conditionalFormatting>
  <conditionalFormatting sqref="J970 J776:J777 J754 J714 J933">
    <cfRule type="duplicateValues" dxfId="1068" priority="13403" stopIfTrue="1"/>
  </conditionalFormatting>
  <conditionalFormatting sqref="J1064:J1066 J853">
    <cfRule type="duplicateValues" dxfId="1067" priority="14189" stopIfTrue="1"/>
  </conditionalFormatting>
  <conditionalFormatting sqref="F1064:F1066 F853">
    <cfRule type="duplicateValues" dxfId="1066" priority="14191" stopIfTrue="1"/>
  </conditionalFormatting>
  <conditionalFormatting sqref="J1082:J1089 J850:J852 J1059:J1060">
    <cfRule type="duplicateValues" dxfId="1065" priority="14966" stopIfTrue="1"/>
  </conditionalFormatting>
  <conditionalFormatting sqref="F1059:F1060 F850:F852">
    <cfRule type="duplicateValues" dxfId="1064" priority="14969" stopIfTrue="1"/>
  </conditionalFormatting>
  <conditionalFormatting sqref="J903 J866:J867 J808:J811 J702:J705 J926:J927 J707:J708 J719:J720 J656 J659:J662 J653 J722:J723 J638:J641 J688:J689 J940:J941 J870">
    <cfRule type="duplicateValues" dxfId="1063" priority="15985" stopIfTrue="1"/>
  </conditionalFormatting>
  <conditionalFormatting sqref="J971 J783:J785 J614 J584 J524 J488 J573">
    <cfRule type="duplicateValues" dxfId="1062" priority="18287" stopIfTrue="1"/>
  </conditionalFormatting>
  <conditionalFormatting sqref="J1015:J1022 J971 J779:J785">
    <cfRule type="duplicateValues" dxfId="1061" priority="18498" stopIfTrue="1"/>
  </conditionalFormatting>
  <conditionalFormatting sqref="J902 J971 J916:J917 J587:J591 J783:J785 J643:J644 J614:J615 J529 J523:J526 J485:J488 J498 J503 J512:J513 J576:J577 J539 J582:J584 J573">
    <cfRule type="duplicateValues" dxfId="1060" priority="19328" stopIfTrue="1"/>
  </conditionalFormatting>
  <conditionalFormatting sqref="F973:F975 F864 F788:F790 F655 F709:F710 F693 F665">
    <cfRule type="duplicateValues" dxfId="1059" priority="19958" stopIfTrue="1"/>
  </conditionalFormatting>
  <conditionalFormatting sqref="J1025:J1026 J864 J881:J882 J973:J975 J821:J822 J846 J980 J724 J655 J693 J665:J667 J636 J806 J709:J711 J788:J790 J995:J996">
    <cfRule type="duplicateValues" dxfId="1058" priority="20213" stopIfTrue="1"/>
  </conditionalFormatting>
  <conditionalFormatting sqref="F974:F975 F864 F789:F790 F710 F693">
    <cfRule type="duplicateValues" dxfId="1057" priority="20460" stopIfTrue="1"/>
  </conditionalFormatting>
  <conditionalFormatting sqref="J1025:J1026 J864 J881:J882 J974:J975 J821:J822 J846 J980 J724 J789:J790 J693 J636 J666:J667 J806 J710:J711 J995:J996">
    <cfRule type="duplicateValues" dxfId="1056" priority="20491" stopIfTrue="1"/>
  </conditionalFormatting>
  <conditionalFormatting sqref="J1025:J1026 J864 J881:J882 J995:J996 J974:J975 J821:J822 J846 J980 J724 J918 J693 J636 J596 J666:J667 J618 J806 J710:J711 J788:J790 J920:J921">
    <cfRule type="duplicateValues" dxfId="1055" priority="20504" stopIfTrue="1"/>
  </conditionalFormatting>
  <conditionalFormatting sqref="F978:F979 F874 F791:F805">
    <cfRule type="duplicateValues" dxfId="1054" priority="21218" stopIfTrue="1"/>
  </conditionalFormatting>
  <conditionalFormatting sqref="F979 F795:F805">
    <cfRule type="duplicateValues" dxfId="1053" priority="21223" stopIfTrue="1"/>
  </conditionalFormatting>
  <conditionalFormatting sqref="J979 J808:J811 J800:J805">
    <cfRule type="duplicateValues" dxfId="1052" priority="21264" stopIfTrue="1"/>
  </conditionalFormatting>
  <conditionalFormatting sqref="J1005:J1009 J833:J839">
    <cfRule type="duplicateValues" dxfId="1051" priority="22475" stopIfTrue="1"/>
  </conditionalFormatting>
  <conditionalFormatting sqref="F1005:F1009 F833:F839">
    <cfRule type="duplicateValues" dxfId="1050" priority="22477" stopIfTrue="1"/>
  </conditionalFormatting>
  <conditionalFormatting sqref="F1024 F879 F840 F844:F845">
    <cfRule type="duplicateValues" dxfId="1049" priority="23512" stopIfTrue="1"/>
  </conditionalFormatting>
  <conditionalFormatting sqref="J1032:J1036 J885 J848:J849">
    <cfRule type="duplicateValues" dxfId="1048" priority="24059" stopIfTrue="1"/>
  </conditionalFormatting>
  <conditionalFormatting sqref="F1032:F1036 F885 F848:F849">
    <cfRule type="duplicateValues" dxfId="1047" priority="24061" stopIfTrue="1"/>
  </conditionalFormatting>
  <conditionalFormatting sqref="J1032:J1036 J885 J845:J847 J636 J880:J882 J1025:J1026">
    <cfRule type="duplicateValues" dxfId="1046" priority="24569" stopIfTrue="1"/>
  </conditionalFormatting>
  <conditionalFormatting sqref="F1025:F1026 F880:F882 F636 F845:F847">
    <cfRule type="duplicateValues" dxfId="1045" priority="24574" stopIfTrue="1"/>
  </conditionalFormatting>
  <conditionalFormatting sqref="J997:J998 J825:J830">
    <cfRule type="duplicateValues" dxfId="1044" priority="25068" stopIfTrue="1"/>
  </conditionalFormatting>
  <conditionalFormatting sqref="F1434:F1449 F997:F1005 F877:F878 F825:F834">
    <cfRule type="duplicateValues" dxfId="1043" priority="25070" stopIfTrue="1"/>
  </conditionalFormatting>
  <conditionalFormatting sqref="J999 J876 J831 J814:J817 J989:J991 J824">
    <cfRule type="duplicateValues" dxfId="1042" priority="25543" stopIfTrue="1"/>
  </conditionalFormatting>
  <conditionalFormatting sqref="F989:F991 F814:F817">
    <cfRule type="duplicateValues" dxfId="1041" priority="25549" stopIfTrue="1"/>
  </conditionalFormatting>
  <conditionalFormatting sqref="J1000 J909 J872 J832 J817 J950 J991 J922:J923 J721 J664 J944:J947">
    <cfRule type="duplicateValues" dxfId="1040" priority="25930" stopIfTrue="1"/>
  </conditionalFormatting>
  <conditionalFormatting sqref="J985 J969 J841 J755 J698 J715 J813">
    <cfRule type="duplicateValues" dxfId="1039" priority="26667" stopIfTrue="1"/>
  </conditionalFormatting>
  <conditionalFormatting sqref="J985:J988 J813:J814">
    <cfRule type="duplicateValues" dxfId="1038" priority="27118" stopIfTrue="1"/>
  </conditionalFormatting>
  <conditionalFormatting sqref="F985:F988 F813:F814">
    <cfRule type="duplicateValues" dxfId="1037" priority="27121" stopIfTrue="1"/>
  </conditionalFormatting>
  <conditionalFormatting sqref="F1:F1240 F1242:F1710 F1720:F1048576">
    <cfRule type="duplicateValues" dxfId="1036" priority="28094"/>
  </conditionalFormatting>
  <conditionalFormatting sqref="J1:J1048576">
    <cfRule type="duplicateValues" dxfId="1035" priority="1013"/>
    <cfRule type="duplicateValues" dxfId="1034" priority="28097"/>
  </conditionalFormatting>
  <conditionalFormatting sqref="F1269:F1272 F1599:F1602 F1617:F1620 F1429:F1487 F1201:F1240 F1242:F1262 F1:F1196">
    <cfRule type="duplicateValues" dxfId="1033" priority="28136" stopIfTrue="1"/>
  </conditionalFormatting>
  <conditionalFormatting sqref="J1267:J1272 J1322:J1323 J1334:J1335 J1585:J1593 J1599:J1602 J1617:J1620 J1429:J1487 J1680 J1750:J1752 J1:J1262">
    <cfRule type="duplicateValues" dxfId="1032" priority="28141" stopIfTrue="1"/>
  </conditionalFormatting>
  <conditionalFormatting sqref="F981:F988 F810:F814 F875">
    <cfRule type="duplicateValues" dxfId="1031" priority="28297" stopIfTrue="1"/>
  </conditionalFormatting>
  <conditionalFormatting sqref="F981:F988 F979 F800:F805 F808:F814 F875">
    <cfRule type="duplicateValues" dxfId="1030" priority="28585" stopIfTrue="1"/>
  </conditionalFormatting>
  <conditionalFormatting sqref="J981:J984 J810:J812 J875">
    <cfRule type="duplicateValues" dxfId="1029" priority="30092" stopIfTrue="1"/>
  </conditionalFormatting>
  <conditionalFormatting sqref="F971:F975 F864 F655 F709:F710 F692:F693 F665 F779:F790">
    <cfRule type="duplicateValues" dxfId="1028" priority="32688" stopIfTrue="1"/>
  </conditionalFormatting>
  <conditionalFormatting sqref="F971:F975 F864 F655 F709:F710 F692:F693 F665 F784:F790">
    <cfRule type="duplicateValues" dxfId="1027" priority="32696" stopIfTrue="1"/>
  </conditionalFormatting>
  <conditionalFormatting sqref="F910 F970:F975 F864 F655 F709:F710 F692:F693 F665 F776:F790">
    <cfRule type="duplicateValues" dxfId="1026" priority="32761" stopIfTrue="1"/>
  </conditionalFormatting>
  <conditionalFormatting sqref="F910 F871 F864 F968:F975 F655 F709:F710 F692:F693 F665 F772:F790">
    <cfRule type="duplicateValues" dxfId="1025" priority="32994" stopIfTrue="1"/>
  </conditionalFormatting>
  <conditionalFormatting sqref="F1332:F1343">
    <cfRule type="duplicateValues" dxfId="1024" priority="5077" stopIfTrue="1"/>
  </conditionalFormatting>
  <conditionalFormatting sqref="J1332:J1343">
    <cfRule type="duplicateValues" dxfId="1023" priority="5076" stopIfTrue="1"/>
  </conditionalFormatting>
  <conditionalFormatting sqref="F1344:F1351">
    <cfRule type="duplicateValues" dxfId="1022" priority="5075" stopIfTrue="1"/>
  </conditionalFormatting>
  <conditionalFormatting sqref="J1344:J1351">
    <cfRule type="duplicateValues" dxfId="1021" priority="5074" stopIfTrue="1"/>
  </conditionalFormatting>
  <conditionalFormatting sqref="F1350:F1357">
    <cfRule type="duplicateValues" dxfId="1020" priority="5073" stopIfTrue="1"/>
  </conditionalFormatting>
  <conditionalFormatting sqref="J1350:J1357">
    <cfRule type="duplicateValues" dxfId="1019" priority="5072" stopIfTrue="1"/>
  </conditionalFormatting>
  <conditionalFormatting sqref="F1358:F1360">
    <cfRule type="duplicateValues" dxfId="1018" priority="5071" stopIfTrue="1"/>
  </conditionalFormatting>
  <conditionalFormatting sqref="J1358:J1360">
    <cfRule type="duplicateValues" dxfId="1017" priority="5070" stopIfTrue="1"/>
  </conditionalFormatting>
  <conditionalFormatting sqref="F1361:F1365">
    <cfRule type="duplicateValues" dxfId="1016" priority="5069" stopIfTrue="1"/>
  </conditionalFormatting>
  <conditionalFormatting sqref="J1361:J1365">
    <cfRule type="duplicateValues" dxfId="1015" priority="5068" stopIfTrue="1"/>
  </conditionalFormatting>
  <conditionalFormatting sqref="F1366:F1370">
    <cfRule type="duplicateValues" dxfId="1014" priority="5067" stopIfTrue="1"/>
  </conditionalFormatting>
  <conditionalFormatting sqref="J1366:J1370">
    <cfRule type="duplicateValues" dxfId="1013" priority="5066" stopIfTrue="1"/>
  </conditionalFormatting>
  <conditionalFormatting sqref="F1371:F1377">
    <cfRule type="duplicateValues" dxfId="1012" priority="5065" stopIfTrue="1"/>
  </conditionalFormatting>
  <conditionalFormatting sqref="J1371:J1377">
    <cfRule type="duplicateValues" dxfId="1011" priority="5064" stopIfTrue="1"/>
  </conditionalFormatting>
  <conditionalFormatting sqref="F1378:F1381">
    <cfRule type="duplicateValues" dxfId="1010" priority="5063" stopIfTrue="1"/>
  </conditionalFormatting>
  <conditionalFormatting sqref="J1378:J1381">
    <cfRule type="duplicateValues" dxfId="1009" priority="5062" stopIfTrue="1"/>
  </conditionalFormatting>
  <conditionalFormatting sqref="J1247:J1253 J892:J894 J1137:J1141">
    <cfRule type="duplicateValues" dxfId="1008" priority="33939" stopIfTrue="1"/>
  </conditionalFormatting>
  <conditionalFormatting sqref="F1137:F1141 F892:F894">
    <cfRule type="duplicateValues" dxfId="1007" priority="33943" stopIfTrue="1"/>
  </conditionalFormatting>
  <conditionalFormatting sqref="J1027:J1031 J882:J884 J848:J849 J541 J636">
    <cfRule type="duplicateValues" dxfId="1006" priority="34465" stopIfTrue="1"/>
  </conditionalFormatting>
  <conditionalFormatting sqref="F1027:F1030 F882:F884 F541 F636">
    <cfRule type="duplicateValues" dxfId="1005" priority="34470" stopIfTrue="1"/>
  </conditionalFormatting>
  <conditionalFormatting sqref="J1028:J1031 J883:J884 J848:J849 J841:J844 J1023:J1024">
    <cfRule type="duplicateValues" dxfId="1004" priority="34988" stopIfTrue="1"/>
  </conditionalFormatting>
  <conditionalFormatting sqref="J1028:J1036 J883:J885 J848:J849 J840 J844:J845 J879 J1024">
    <cfRule type="duplicateValues" dxfId="1003" priority="35740" stopIfTrue="1"/>
  </conditionalFormatting>
  <conditionalFormatting sqref="J1001 J877 J874 J917 J529 J643:J644 J587:J591 J951:J952 J539 J576 J978">
    <cfRule type="duplicateValues" dxfId="1002" priority="36136" stopIfTrue="1"/>
  </conditionalFormatting>
  <conditionalFormatting sqref="J1001 J877 J874 J791:J796 J978">
    <cfRule type="duplicateValues" dxfId="1001" priority="36210" stopIfTrue="1"/>
  </conditionalFormatting>
  <conditionalFormatting sqref="J986:J988 J871 J968:J969 J841 J814 J772:J775">
    <cfRule type="duplicateValues" dxfId="1000" priority="39806" stopIfTrue="1"/>
  </conditionalFormatting>
  <conditionalFormatting sqref="J1001 J877 J874 J868 J951:J953 J791 J760:J766 J706 J756 J978">
    <cfRule type="duplicateValues" dxfId="999" priority="41381" stopIfTrue="1"/>
  </conditionalFormatting>
  <conditionalFormatting sqref="J927 J708 J867">
    <cfRule type="duplicateValues" dxfId="998" priority="42085" stopIfTrue="1"/>
  </conditionalFormatting>
  <conditionalFormatting sqref="F905 F927 F909:F910 F721:F723 F692 F654 F706:F708 F756:F787 F867:F871 F948:F972">
    <cfRule type="duplicateValues" dxfId="997" priority="42490" stopIfTrue="1"/>
  </conditionalFormatting>
  <conditionalFormatting sqref="J927 J707:J708 J867">
    <cfRule type="duplicateValues" dxfId="996" priority="42501" stopIfTrue="1"/>
  </conditionalFormatting>
  <conditionalFormatting sqref="F927 F707:F708 F867">
    <cfRule type="duplicateValues" dxfId="995" priority="42504" stopIfTrue="1"/>
  </conditionalFormatting>
  <conditionalFormatting sqref="J866:J867 J808:J811 J688:J689 J927 J653 J722:J723 J704:J705 J707:J708 J662 J870">
    <cfRule type="duplicateValues" dxfId="994" priority="42522" stopIfTrue="1"/>
  </conditionalFormatting>
  <conditionalFormatting sqref="J979 J867 J836:J839 J771 J927 J808:J812 J722:J723 J654 J707:J708 J797:J805 J870 J961:J968">
    <cfRule type="duplicateValues" dxfId="993" priority="42715" stopIfTrue="1"/>
  </conditionalFormatting>
  <conditionalFormatting sqref="F905 F864 F927 F910 F722:F723 F692:F693 F654:F655 F665 F706:F710 F756:F790 F867:F871 F951:F975">
    <cfRule type="duplicateValues" dxfId="992" priority="42749" stopIfTrue="1"/>
  </conditionalFormatting>
  <conditionalFormatting sqref="F905 F864 F927 F909:F910 F721:F723 F692:F693 F654:F655 F665 F706:F710 F756:F790 F867:F871 F948:F975">
    <cfRule type="duplicateValues" dxfId="991" priority="42761" stopIfTrue="1"/>
  </conditionalFormatting>
  <conditionalFormatting sqref="F905 F864 F927 F909:F910 F721:F723 F688:F693 F653:F655 F662:F665 F704:F710 F756:F790 F866:F871 F942:F975">
    <cfRule type="duplicateValues" dxfId="990" priority="42815" stopIfTrue="1"/>
  </conditionalFormatting>
  <conditionalFormatting sqref="F905 F864 F927 F909:F910 F943:F947 F721:F723 F690:F693 F663:F665 F654:F655 F706:F710 F756:F790 F867:F871 F950:F975">
    <cfRule type="duplicateValues" dxfId="989" priority="42827" stopIfTrue="1"/>
  </conditionalFormatting>
  <conditionalFormatting sqref="F905 F864 F927 F909:F910 F944:F947 F721:F723 F692:F693 F664:F665 F654:F655 F706:F710 F756:F790 F867:F871 F950:F975">
    <cfRule type="duplicateValues" dxfId="988" priority="42840" stopIfTrue="1"/>
  </conditionalFormatting>
  <conditionalFormatting sqref="F905 F864 F927 F909:F910 F721:F723 F688:F693 F654:F655 F663:F665 F706:F710 F756:F790 F866:F871 F942:F975">
    <cfRule type="duplicateValues" dxfId="987" priority="42853" stopIfTrue="1"/>
  </conditionalFormatting>
  <conditionalFormatting sqref="F910 F864 F867 F927 F707:F710 F722:F723 F692:F693 F654:F655 F665 F771:F790 F870:F871 F961:F975">
    <cfRule type="duplicateValues" dxfId="986" priority="42874" stopIfTrue="1"/>
  </conditionalFormatting>
  <conditionalFormatting sqref="F910 F864 F757:F759 F927 F867 F722:F723 F707:F710 F692:F693 F665 F654:F655 F905 F762:F790 F869:F871 F954:F975">
    <cfRule type="duplicateValues" dxfId="985" priority="44419" stopIfTrue="1"/>
  </conditionalFormatting>
  <conditionalFormatting sqref="F910 F864 F757:F759 F927 F867 F722:F723 F707:F710 F692:F693 F665 F654:F655 F905 F768:F790 F869:F871 F954:F975">
    <cfRule type="duplicateValues" dxfId="984" priority="44435" stopIfTrue="1"/>
  </conditionalFormatting>
  <conditionalFormatting sqref="F910 F864 F757:F759 F927 F867 F722:F723 F707:F710 F692:F693 F665 F654:F655 F905 F768:F790 F954 F869:F871 F959:F975">
    <cfRule type="duplicateValues" dxfId="983" priority="44521" stopIfTrue="1"/>
  </conditionalFormatting>
  <conditionalFormatting sqref="F910 F864 F759 F927 F867 F722:F723 F707:F710 F665 F654:F655 F692:F693 F769:F790 F869:F871 F959:F975">
    <cfRule type="duplicateValues" dxfId="982" priority="44537" stopIfTrue="1"/>
  </conditionalFormatting>
  <conditionalFormatting sqref="F1269:F1272 F676:F824 F1005:F1038 F833:F876 F1429:F1433 F879:F996 F1599:F1602 F1617:F1620 F1:F668 F1450:F1487 F1201:F1240 F1242:F1262 F1040:F1196">
    <cfRule type="duplicateValues" dxfId="981" priority="45913" stopIfTrue="1"/>
  </conditionalFormatting>
  <conditionalFormatting sqref="J1267:J1272 J999:J1001 J1334:J1335 J543:J561 J563:J668 J1322:J1323 J676:J824 J831:J877 J1429:J1433 J879:J996 J1591:J1593 J1599:J1602 J1617:J1620 J1:J541 J1450:J1487 J1680 J1005:J1262">
    <cfRule type="duplicateValues" dxfId="980" priority="45924" stopIfTrue="1"/>
  </conditionalFormatting>
  <conditionalFormatting sqref="F905 F903 F864 F909:F910 F719:F723 F688:F693 F638:F641 F653:F656 F659:F665 F702:F710 F926:F927 F756:F790 F866:F871 F940:F975">
    <cfRule type="duplicateValues" dxfId="979" priority="47233" stopIfTrue="1"/>
  </conditionalFormatting>
  <conditionalFormatting sqref="F1381:F1385">
    <cfRule type="duplicateValues" dxfId="978" priority="5061" stopIfTrue="1"/>
  </conditionalFormatting>
  <conditionalFormatting sqref="J1381:J1385">
    <cfRule type="duplicateValues" dxfId="977" priority="5060" stopIfTrue="1"/>
  </conditionalFormatting>
  <conditionalFormatting sqref="F1385:F1391">
    <cfRule type="duplicateValues" dxfId="976" priority="5059" stopIfTrue="1"/>
  </conditionalFormatting>
  <conditionalFormatting sqref="J1385:J1391">
    <cfRule type="duplicateValues" dxfId="975" priority="5058" stopIfTrue="1"/>
  </conditionalFormatting>
  <conditionalFormatting sqref="F1392:F1397">
    <cfRule type="duplicateValues" dxfId="974" priority="5057" stopIfTrue="1"/>
  </conditionalFormatting>
  <conditionalFormatting sqref="J1392:J1397">
    <cfRule type="duplicateValues" dxfId="973" priority="5056" stopIfTrue="1"/>
  </conditionalFormatting>
  <conditionalFormatting sqref="F1397:F1403">
    <cfRule type="duplicateValues" dxfId="972" priority="5055" stopIfTrue="1"/>
  </conditionalFormatting>
  <conditionalFormatting sqref="J1397:J1403">
    <cfRule type="duplicateValues" dxfId="971" priority="5054" stopIfTrue="1"/>
  </conditionalFormatting>
  <conditionalFormatting sqref="F1402:F1408">
    <cfRule type="duplicateValues" dxfId="970" priority="5053" stopIfTrue="1"/>
  </conditionalFormatting>
  <conditionalFormatting sqref="J1402:J1408">
    <cfRule type="duplicateValues" dxfId="969" priority="5052" stopIfTrue="1"/>
  </conditionalFormatting>
  <conditionalFormatting sqref="F1406:F1412">
    <cfRule type="duplicateValues" dxfId="968" priority="5051" stopIfTrue="1"/>
  </conditionalFormatting>
  <conditionalFormatting sqref="J1406:J1412">
    <cfRule type="duplicateValues" dxfId="967" priority="5050" stopIfTrue="1"/>
  </conditionalFormatting>
  <conditionalFormatting sqref="F1411:F1415">
    <cfRule type="duplicateValues" dxfId="966" priority="5049" stopIfTrue="1"/>
  </conditionalFormatting>
  <conditionalFormatting sqref="J1411:J1415">
    <cfRule type="duplicateValues" dxfId="965" priority="5048" stopIfTrue="1"/>
  </conditionalFormatting>
  <conditionalFormatting sqref="F1415:F1417">
    <cfRule type="duplicateValues" dxfId="964" priority="5047" stopIfTrue="1"/>
  </conditionalFormatting>
  <conditionalFormatting sqref="J1415:J1417">
    <cfRule type="duplicateValues" dxfId="963" priority="5046" stopIfTrue="1"/>
  </conditionalFormatting>
  <conditionalFormatting sqref="F1418:F1421">
    <cfRule type="duplicateValues" dxfId="962" priority="5045" stopIfTrue="1"/>
  </conditionalFormatting>
  <conditionalFormatting sqref="J1418:J1421">
    <cfRule type="duplicateValues" dxfId="961" priority="5044" stopIfTrue="1"/>
  </conditionalFormatting>
  <conditionalFormatting sqref="J921">
    <cfRule type="duplicateValues" dxfId="960" priority="5043" stopIfTrue="1"/>
  </conditionalFormatting>
  <conditionalFormatting sqref="F921">
    <cfRule type="duplicateValues" dxfId="959" priority="5042" stopIfTrue="1"/>
  </conditionalFormatting>
  <conditionalFormatting sqref="J1119:J1125 J888:J889">
    <cfRule type="duplicateValues" dxfId="958" priority="48113" stopIfTrue="1"/>
  </conditionalFormatting>
  <conditionalFormatting sqref="F1119:F1125 F888:F889">
    <cfRule type="duplicateValues" dxfId="957" priority="48116" stopIfTrue="1"/>
  </conditionalFormatting>
  <conditionalFormatting sqref="F1422:F1425">
    <cfRule type="duplicateValues" dxfId="956" priority="5041" stopIfTrue="1"/>
  </conditionalFormatting>
  <conditionalFormatting sqref="J1422:J1425">
    <cfRule type="duplicateValues" dxfId="955" priority="5040" stopIfTrue="1"/>
  </conditionalFormatting>
  <conditionalFormatting sqref="F1426:F1428 F1434:F1449">
    <cfRule type="duplicateValues" dxfId="954" priority="5039" stopIfTrue="1"/>
  </conditionalFormatting>
  <conditionalFormatting sqref="J1426:J1428 J1434:J1449 J1585:J1590 J1750:J1752">
    <cfRule type="duplicateValues" dxfId="953" priority="5038" stopIfTrue="1"/>
  </conditionalFormatting>
  <conditionalFormatting sqref="F1434:F1449">
    <cfRule type="duplicateValues" dxfId="952" priority="5037" stopIfTrue="1"/>
  </conditionalFormatting>
  <conditionalFormatting sqref="J1434:J1444 J1447:J1449 J1585:J1590 J1750:J1752">
    <cfRule type="duplicateValues" dxfId="951" priority="5036" stopIfTrue="1"/>
  </conditionalFormatting>
  <conditionalFormatting sqref="F1440:F1449">
    <cfRule type="duplicateValues" dxfId="950" priority="5035" stopIfTrue="1"/>
  </conditionalFormatting>
  <conditionalFormatting sqref="J1440:J1444 J1585:J1590">
    <cfRule type="duplicateValues" dxfId="949" priority="5034" stopIfTrue="1"/>
  </conditionalFormatting>
  <conditionalFormatting sqref="F1429:F1433 F1447:F1487">
    <cfRule type="duplicateValues" dxfId="948" priority="5033" stopIfTrue="1"/>
  </conditionalFormatting>
  <conditionalFormatting sqref="J1429:J1430 J1591:J1593 J1450:J1487 J1680">
    <cfRule type="duplicateValues" dxfId="947" priority="5032" stopIfTrue="1"/>
  </conditionalFormatting>
  <conditionalFormatting sqref="F1429:F1433 F1451:F1487">
    <cfRule type="duplicateValues" dxfId="946" priority="5031" stopIfTrue="1"/>
  </conditionalFormatting>
  <conditionalFormatting sqref="J1429:J1430 J1591:J1593 J1451:J1487 J1680">
    <cfRule type="duplicateValues" dxfId="945" priority="5030" stopIfTrue="1"/>
  </conditionalFormatting>
  <conditionalFormatting sqref="F1429:F1433 F1459:F1487">
    <cfRule type="duplicateValues" dxfId="944" priority="5029" stopIfTrue="1"/>
  </conditionalFormatting>
  <conditionalFormatting sqref="J1429:J1430 J1591:J1593 J1459:J1487 J1680">
    <cfRule type="duplicateValues" dxfId="943" priority="5028" stopIfTrue="1"/>
  </conditionalFormatting>
  <conditionalFormatting sqref="F1471:F1487 F1429:F1433">
    <cfRule type="duplicateValues" dxfId="942" priority="5027" stopIfTrue="1"/>
  </conditionalFormatting>
  <conditionalFormatting sqref="J1471:J1487 J1429:J1430 J1591:J1593">
    <cfRule type="duplicateValues" dxfId="941" priority="5026" stopIfTrue="1"/>
  </conditionalFormatting>
  <conditionalFormatting sqref="F1488:F1490">
    <cfRule type="duplicateValues" dxfId="940" priority="5021"/>
  </conditionalFormatting>
  <conditionalFormatting sqref="J1488:J1490">
    <cfRule type="duplicateValues" dxfId="939" priority="5020"/>
  </conditionalFormatting>
  <conditionalFormatting sqref="F1490">
    <cfRule type="duplicateValues" dxfId="938" priority="5017" stopIfTrue="1"/>
  </conditionalFormatting>
  <conditionalFormatting sqref="J1490">
    <cfRule type="duplicateValues" dxfId="937" priority="5016" stopIfTrue="1"/>
  </conditionalFormatting>
  <conditionalFormatting sqref="F1488 F1430:F1433">
    <cfRule type="duplicateValues" dxfId="936" priority="49808" stopIfTrue="1"/>
  </conditionalFormatting>
  <conditionalFormatting sqref="J1488 J1430:J1433">
    <cfRule type="duplicateValues" dxfId="935" priority="49810" stopIfTrue="1"/>
  </conditionalFormatting>
  <conditionalFormatting sqref="F1489:F1490">
    <cfRule type="duplicateValues" dxfId="934" priority="51505" stopIfTrue="1"/>
  </conditionalFormatting>
  <conditionalFormatting sqref="J1489:J1490">
    <cfRule type="duplicateValues" dxfId="933" priority="51506" stopIfTrue="1"/>
  </conditionalFormatting>
  <conditionalFormatting sqref="F1491:F1497">
    <cfRule type="duplicateValues" dxfId="932" priority="5015" stopIfTrue="1"/>
  </conditionalFormatting>
  <conditionalFormatting sqref="J1491:J1497">
    <cfRule type="duplicateValues" dxfId="931" priority="5014" stopIfTrue="1"/>
  </conditionalFormatting>
  <conditionalFormatting sqref="F1498:F1502">
    <cfRule type="duplicateValues" dxfId="930" priority="5013" stopIfTrue="1"/>
  </conditionalFormatting>
  <conditionalFormatting sqref="J1498:J1502">
    <cfRule type="duplicateValues" dxfId="929" priority="5012" stopIfTrue="1"/>
  </conditionalFormatting>
  <conditionalFormatting sqref="F1503:F1507">
    <cfRule type="duplicateValues" dxfId="928" priority="5011" stopIfTrue="1"/>
  </conditionalFormatting>
  <conditionalFormatting sqref="J1503:J1507">
    <cfRule type="duplicateValues" dxfId="927" priority="5010" stopIfTrue="1"/>
  </conditionalFormatting>
  <conditionalFormatting sqref="F1508:F1522">
    <cfRule type="duplicateValues" dxfId="926" priority="5009" stopIfTrue="1"/>
  </conditionalFormatting>
  <conditionalFormatting sqref="J1508:J1522">
    <cfRule type="duplicateValues" dxfId="925" priority="5008" stopIfTrue="1"/>
  </conditionalFormatting>
  <conditionalFormatting sqref="F1515:F1522">
    <cfRule type="duplicateValues" dxfId="924" priority="5007" stopIfTrue="1"/>
  </conditionalFormatting>
  <conditionalFormatting sqref="J1515:J1522">
    <cfRule type="duplicateValues" dxfId="923" priority="5006" stopIfTrue="1"/>
  </conditionalFormatting>
  <conditionalFormatting sqref="F1523:F1524">
    <cfRule type="duplicateValues" dxfId="922" priority="5003" stopIfTrue="1"/>
  </conditionalFormatting>
  <conditionalFormatting sqref="J1693 J1523:J1524 J1684:J1686">
    <cfRule type="duplicateValues" dxfId="921" priority="5002" stopIfTrue="1"/>
  </conditionalFormatting>
  <conditionalFormatting sqref="F1525:F1528">
    <cfRule type="duplicateValues" dxfId="920" priority="5001" stopIfTrue="1"/>
  </conditionalFormatting>
  <conditionalFormatting sqref="J1525:J1528">
    <cfRule type="duplicateValues" dxfId="919" priority="5000" stopIfTrue="1"/>
  </conditionalFormatting>
  <conditionalFormatting sqref="F1520:F1522">
    <cfRule type="duplicateValues" dxfId="918" priority="53219" stopIfTrue="1"/>
  </conditionalFormatting>
  <conditionalFormatting sqref="J1520:J1522">
    <cfRule type="duplicateValues" dxfId="917" priority="53220" stopIfTrue="1"/>
  </conditionalFormatting>
  <conditionalFormatting sqref="F1528:F1545">
    <cfRule type="duplicateValues" dxfId="916" priority="4999" stopIfTrue="1"/>
  </conditionalFormatting>
  <conditionalFormatting sqref="J1528:J1545 J1659 J1662:J1665">
    <cfRule type="duplicateValues" dxfId="915" priority="4998" stopIfTrue="1"/>
  </conditionalFormatting>
  <conditionalFormatting sqref="F1539:F1545">
    <cfRule type="duplicateValues" dxfId="914" priority="4997" stopIfTrue="1"/>
  </conditionalFormatting>
  <conditionalFormatting sqref="J1539:J1545">
    <cfRule type="duplicateValues" dxfId="913" priority="4996" stopIfTrue="1"/>
  </conditionalFormatting>
  <conditionalFormatting sqref="F1544:F1550">
    <cfRule type="duplicateValues" dxfId="912" priority="4995" stopIfTrue="1"/>
  </conditionalFormatting>
  <conditionalFormatting sqref="J1544:J1550">
    <cfRule type="duplicateValues" dxfId="911" priority="4994" stopIfTrue="1"/>
  </conditionalFormatting>
  <conditionalFormatting sqref="F1548:F1555">
    <cfRule type="duplicateValues" dxfId="910" priority="4993" stopIfTrue="1"/>
  </conditionalFormatting>
  <conditionalFormatting sqref="J1548:J1555">
    <cfRule type="duplicateValues" dxfId="909" priority="4992" stopIfTrue="1"/>
  </conditionalFormatting>
  <conditionalFormatting sqref="F1554:F1557">
    <cfRule type="duplicateValues" dxfId="908" priority="4991" stopIfTrue="1"/>
  </conditionalFormatting>
  <conditionalFormatting sqref="J1554:J1557">
    <cfRule type="duplicateValues" dxfId="907" priority="4990" stopIfTrue="1"/>
  </conditionalFormatting>
  <conditionalFormatting sqref="F1558:F1561">
    <cfRule type="duplicateValues" dxfId="906" priority="4989" stopIfTrue="1"/>
  </conditionalFormatting>
  <conditionalFormatting sqref="J1558:J1561 J1774">
    <cfRule type="duplicateValues" dxfId="905" priority="4988" stopIfTrue="1"/>
  </conditionalFormatting>
  <conditionalFormatting sqref="F1562:F1565">
    <cfRule type="duplicateValues" dxfId="904" priority="4987" stopIfTrue="1"/>
  </conditionalFormatting>
  <conditionalFormatting sqref="J1562:J1565">
    <cfRule type="duplicateValues" dxfId="903" priority="4986" stopIfTrue="1"/>
  </conditionalFormatting>
  <conditionalFormatting sqref="F1566:F1570">
    <cfRule type="duplicateValues" dxfId="902" priority="4985" stopIfTrue="1"/>
  </conditionalFormatting>
  <conditionalFormatting sqref="J1566:J1570 J1760:J1761">
    <cfRule type="duplicateValues" dxfId="901" priority="4984" stopIfTrue="1"/>
  </conditionalFormatting>
  <conditionalFormatting sqref="F1571:F1574 F1576:F1590">
    <cfRule type="duplicateValues" dxfId="900" priority="4983" stopIfTrue="1"/>
  </conditionalFormatting>
  <conditionalFormatting sqref="J1571:J1574">
    <cfRule type="duplicateValues" dxfId="899" priority="4982" stopIfTrue="1"/>
  </conditionalFormatting>
  <conditionalFormatting sqref="F1568:F1573">
    <cfRule type="duplicateValues" dxfId="898" priority="4981"/>
  </conditionalFormatting>
  <conditionalFormatting sqref="J1760:J1761 J1568:J1574">
    <cfRule type="duplicateValues" dxfId="897" priority="4980"/>
  </conditionalFormatting>
  <conditionalFormatting sqref="J1571:J1572 J1574">
    <cfRule type="duplicateValues" dxfId="896" priority="4979" stopIfTrue="1"/>
  </conditionalFormatting>
  <conditionalFormatting sqref="F1568:F1570">
    <cfRule type="duplicateValues" dxfId="895" priority="4977" stopIfTrue="1"/>
  </conditionalFormatting>
  <conditionalFormatting sqref="J1568:J1570 J1760:J1761">
    <cfRule type="duplicateValues" dxfId="894" priority="4976" stopIfTrue="1"/>
  </conditionalFormatting>
  <conditionalFormatting sqref="F1571:F1573">
    <cfRule type="duplicateValues" dxfId="893" priority="4975" stopIfTrue="1"/>
  </conditionalFormatting>
  <conditionalFormatting sqref="F1576:F1590">
    <cfRule type="duplicateValues" dxfId="892" priority="4973" stopIfTrue="1"/>
  </conditionalFormatting>
  <conditionalFormatting sqref="J1576:J1584 J1606:J1615">
    <cfRule type="duplicateValues" dxfId="891" priority="4972" stopIfTrue="1"/>
  </conditionalFormatting>
  <conditionalFormatting sqref="F967">
    <cfRule type="duplicateValues" dxfId="890" priority="4971" stopIfTrue="1"/>
  </conditionalFormatting>
  <conditionalFormatting sqref="J967">
    <cfRule type="duplicateValues" dxfId="889" priority="4970" stopIfTrue="1"/>
  </conditionalFormatting>
  <conditionalFormatting sqref="F1580:F1590">
    <cfRule type="duplicateValues" dxfId="888" priority="4969" stopIfTrue="1"/>
  </conditionalFormatting>
  <conditionalFormatting sqref="J1580:J1590">
    <cfRule type="duplicateValues" dxfId="887" priority="4968" stopIfTrue="1"/>
  </conditionalFormatting>
  <conditionalFormatting sqref="F1589:F1596">
    <cfRule type="duplicateValues" dxfId="886" priority="4967" stopIfTrue="1"/>
  </conditionalFormatting>
  <conditionalFormatting sqref="J1589:J1598 J1644 J1654 J1656:J1657">
    <cfRule type="duplicateValues" dxfId="885" priority="4966" stopIfTrue="1"/>
  </conditionalFormatting>
  <conditionalFormatting sqref="F1596:F1598">
    <cfRule type="duplicateValues" dxfId="884" priority="4965" stopIfTrue="1"/>
  </conditionalFormatting>
  <conditionalFormatting sqref="J1596:J1598">
    <cfRule type="duplicateValues" dxfId="883" priority="4964" stopIfTrue="1"/>
  </conditionalFormatting>
  <conditionalFormatting sqref="F1599:F1602">
    <cfRule type="duplicateValues" dxfId="882" priority="4963" stopIfTrue="1"/>
  </conditionalFormatting>
  <conditionalFormatting sqref="J1599:J1602">
    <cfRule type="duplicateValues" dxfId="881" priority="4962" stopIfTrue="1"/>
  </conditionalFormatting>
  <conditionalFormatting sqref="F1602:F1611">
    <cfRule type="duplicateValues" dxfId="880" priority="4961" stopIfTrue="1"/>
  </conditionalFormatting>
  <conditionalFormatting sqref="J1602:J1615 J1645 J1647 J1655 J1769:J1771">
    <cfRule type="duplicateValues" dxfId="879" priority="4960" stopIfTrue="1"/>
  </conditionalFormatting>
  <conditionalFormatting sqref="F1607:F1611">
    <cfRule type="duplicateValues" dxfId="878" priority="4959" stopIfTrue="1"/>
  </conditionalFormatting>
  <conditionalFormatting sqref="J1607:J1615">
    <cfRule type="duplicateValues" dxfId="877" priority="4958" stopIfTrue="1"/>
  </conditionalFormatting>
  <conditionalFormatting sqref="F1611:F1615">
    <cfRule type="duplicateValues" dxfId="876" priority="4957" stopIfTrue="1"/>
  </conditionalFormatting>
  <conditionalFormatting sqref="J1611:J1615">
    <cfRule type="duplicateValues" dxfId="875" priority="4956" stopIfTrue="1"/>
  </conditionalFormatting>
  <conditionalFormatting sqref="F1614:F1620">
    <cfRule type="duplicateValues" dxfId="874" priority="4955" stopIfTrue="1"/>
  </conditionalFormatting>
  <conditionalFormatting sqref="J1614:J1620">
    <cfRule type="duplicateValues" dxfId="873" priority="4954" stopIfTrue="1"/>
  </conditionalFormatting>
  <conditionalFormatting sqref="F1619:F1620">
    <cfRule type="duplicateValues" dxfId="872" priority="4953" stopIfTrue="1"/>
  </conditionalFormatting>
  <conditionalFormatting sqref="J1619:J1620">
    <cfRule type="duplicateValues" dxfId="871" priority="4952" stopIfTrue="1"/>
  </conditionalFormatting>
  <conditionalFormatting sqref="F1621:F1632">
    <cfRule type="duplicateValues" dxfId="870" priority="4951" stopIfTrue="1"/>
  </conditionalFormatting>
  <conditionalFormatting sqref="J1621:J1632 J1765:J1768">
    <cfRule type="duplicateValues" dxfId="869" priority="4950" stopIfTrue="1"/>
  </conditionalFormatting>
  <conditionalFormatting sqref="J1621:J1624 J1765:J1768">
    <cfRule type="duplicateValues" dxfId="868" priority="4949" stopIfTrue="1"/>
  </conditionalFormatting>
  <conditionalFormatting sqref="F1621:F1624">
    <cfRule type="duplicateValues" dxfId="867" priority="4948" stopIfTrue="1"/>
  </conditionalFormatting>
  <conditionalFormatting sqref="F1623:F1624">
    <cfRule type="duplicateValues" dxfId="866" priority="4939" stopIfTrue="1"/>
  </conditionalFormatting>
  <conditionalFormatting sqref="J1623:J1624">
    <cfRule type="duplicateValues" dxfId="865" priority="4938" stopIfTrue="1"/>
  </conditionalFormatting>
  <conditionalFormatting sqref="J1625:J1628">
    <cfRule type="duplicateValues" dxfId="864" priority="4937" stopIfTrue="1"/>
  </conditionalFormatting>
  <conditionalFormatting sqref="F1625:F1628">
    <cfRule type="duplicateValues" dxfId="863" priority="4936" stopIfTrue="1"/>
  </conditionalFormatting>
  <conditionalFormatting sqref="F1627:F1628">
    <cfRule type="duplicateValues" dxfId="862" priority="4927" stopIfTrue="1"/>
  </conditionalFormatting>
  <conditionalFormatting sqref="J1627:J1628">
    <cfRule type="duplicateValues" dxfId="861" priority="4926" stopIfTrue="1"/>
  </conditionalFormatting>
  <conditionalFormatting sqref="F1633:F1643">
    <cfRule type="duplicateValues" dxfId="860" priority="4925" stopIfTrue="1"/>
  </conditionalFormatting>
  <conditionalFormatting sqref="J1633:J1643">
    <cfRule type="duplicateValues" dxfId="859" priority="4924" stopIfTrue="1"/>
  </conditionalFormatting>
  <conditionalFormatting sqref="J1629:J1632">
    <cfRule type="duplicateValues" dxfId="858" priority="4923" stopIfTrue="1"/>
  </conditionalFormatting>
  <conditionalFormatting sqref="F1629:F1632">
    <cfRule type="duplicateValues" dxfId="857" priority="4922" stopIfTrue="1"/>
  </conditionalFormatting>
  <conditionalFormatting sqref="F1631:F1632">
    <cfRule type="duplicateValues" dxfId="856" priority="4913" stopIfTrue="1"/>
  </conditionalFormatting>
  <conditionalFormatting sqref="J1631:J1632">
    <cfRule type="duplicateValues" dxfId="855" priority="4912" stopIfTrue="1"/>
  </conditionalFormatting>
  <conditionalFormatting sqref="F1640:F1643">
    <cfRule type="duplicateValues" dxfId="854" priority="4911" stopIfTrue="1"/>
  </conditionalFormatting>
  <conditionalFormatting sqref="J1640:J1643">
    <cfRule type="duplicateValues" dxfId="853" priority="4910" stopIfTrue="1"/>
  </conditionalFormatting>
  <conditionalFormatting sqref="F1643:F1648">
    <cfRule type="duplicateValues" dxfId="852" priority="4909" stopIfTrue="1"/>
  </conditionalFormatting>
  <conditionalFormatting sqref="J1643:J1648 J1653:J1657">
    <cfRule type="duplicateValues" dxfId="851" priority="4908" stopIfTrue="1"/>
  </conditionalFormatting>
  <conditionalFormatting sqref="F1649:F1657">
    <cfRule type="duplicateValues" dxfId="850" priority="4907" stopIfTrue="1"/>
  </conditionalFormatting>
  <conditionalFormatting sqref="J1649:J1653">
    <cfRule type="duplicateValues" dxfId="849" priority="4906" stopIfTrue="1"/>
  </conditionalFormatting>
  <conditionalFormatting sqref="F1654:F1671">
    <cfRule type="duplicateValues" dxfId="848" priority="4905" stopIfTrue="1"/>
  </conditionalFormatting>
  <conditionalFormatting sqref="J1654:J1671">
    <cfRule type="duplicateValues" dxfId="847" priority="4904" stopIfTrue="1"/>
  </conditionalFormatting>
  <conditionalFormatting sqref="J1648:J1650">
    <cfRule type="duplicateValues" dxfId="846" priority="4903" stopIfTrue="1"/>
  </conditionalFormatting>
  <conditionalFormatting sqref="F1648:F1650">
    <cfRule type="duplicateValues" dxfId="845" priority="4898"/>
  </conditionalFormatting>
  <conditionalFormatting sqref="J67:J68">
    <cfRule type="duplicateValues" dxfId="844" priority="4885" stopIfTrue="1"/>
  </conditionalFormatting>
  <conditionalFormatting sqref="F67:F68">
    <cfRule type="duplicateValues" dxfId="843" priority="4884" stopIfTrue="1"/>
  </conditionalFormatting>
  <conditionalFormatting sqref="F1094:F1097">
    <cfRule type="duplicateValues" dxfId="842" priority="4883" stopIfTrue="1"/>
  </conditionalFormatting>
  <conditionalFormatting sqref="J1094:J1097">
    <cfRule type="duplicateValues" dxfId="841" priority="4882" stopIfTrue="1"/>
  </conditionalFormatting>
  <conditionalFormatting sqref="J1100">
    <cfRule type="duplicateValues" dxfId="840" priority="4880" stopIfTrue="1"/>
  </conditionalFormatting>
  <conditionalFormatting sqref="F1100">
    <cfRule type="duplicateValues" dxfId="839" priority="4878" stopIfTrue="1"/>
  </conditionalFormatting>
  <conditionalFormatting sqref="J1105">
    <cfRule type="duplicateValues" dxfId="838" priority="4874" stopIfTrue="1"/>
  </conditionalFormatting>
  <conditionalFormatting sqref="F1105">
    <cfRule type="duplicateValues" dxfId="837" priority="4873" stopIfTrue="1"/>
  </conditionalFormatting>
  <conditionalFormatting sqref="J1109">
    <cfRule type="duplicateValues" dxfId="836" priority="4866" stopIfTrue="1"/>
  </conditionalFormatting>
  <conditionalFormatting sqref="F1109">
    <cfRule type="duplicateValues" dxfId="835" priority="4865" stopIfTrue="1"/>
  </conditionalFormatting>
  <conditionalFormatting sqref="J1111">
    <cfRule type="duplicateValues" dxfId="834" priority="4858" stopIfTrue="1"/>
  </conditionalFormatting>
  <conditionalFormatting sqref="F1111">
    <cfRule type="duplicateValues" dxfId="833" priority="4857" stopIfTrue="1"/>
  </conditionalFormatting>
  <conditionalFormatting sqref="J1113">
    <cfRule type="duplicateValues" dxfId="832" priority="4848" stopIfTrue="1"/>
  </conditionalFormatting>
  <conditionalFormatting sqref="F1113">
    <cfRule type="duplicateValues" dxfId="831" priority="4847" stopIfTrue="1"/>
  </conditionalFormatting>
  <conditionalFormatting sqref="J1129">
    <cfRule type="duplicateValues" dxfId="830" priority="4838" stopIfTrue="1"/>
  </conditionalFormatting>
  <conditionalFormatting sqref="F1129">
    <cfRule type="duplicateValues" dxfId="829" priority="4837" stopIfTrue="1"/>
  </conditionalFormatting>
  <conditionalFormatting sqref="J1138:J1143">
    <cfRule type="duplicateValues" dxfId="828" priority="4824" stopIfTrue="1"/>
  </conditionalFormatting>
  <conditionalFormatting sqref="F1138:F1143">
    <cfRule type="duplicateValues" dxfId="827" priority="4823" stopIfTrue="1"/>
  </conditionalFormatting>
  <conditionalFormatting sqref="J1145">
    <cfRule type="duplicateValues" dxfId="826" priority="4820" stopIfTrue="1"/>
  </conditionalFormatting>
  <conditionalFormatting sqref="F1145">
    <cfRule type="duplicateValues" dxfId="825" priority="4819" stopIfTrue="1"/>
  </conditionalFormatting>
  <conditionalFormatting sqref="J1149">
    <cfRule type="duplicateValues" dxfId="824" priority="4814" stopIfTrue="1"/>
  </conditionalFormatting>
  <conditionalFormatting sqref="F1149">
    <cfRule type="duplicateValues" dxfId="823" priority="4813" stopIfTrue="1"/>
  </conditionalFormatting>
  <conditionalFormatting sqref="J1152">
    <cfRule type="duplicateValues" dxfId="822" priority="4806" stopIfTrue="1"/>
  </conditionalFormatting>
  <conditionalFormatting sqref="F1152">
    <cfRule type="duplicateValues" dxfId="821" priority="4805" stopIfTrue="1"/>
  </conditionalFormatting>
  <conditionalFormatting sqref="J1154">
    <cfRule type="duplicateValues" dxfId="820" priority="4796" stopIfTrue="1"/>
  </conditionalFormatting>
  <conditionalFormatting sqref="F1154">
    <cfRule type="duplicateValues" dxfId="819" priority="4795" stopIfTrue="1"/>
  </conditionalFormatting>
  <conditionalFormatting sqref="J1159:J1160">
    <cfRule type="duplicateValues" dxfId="818" priority="4784" stopIfTrue="1"/>
  </conditionalFormatting>
  <conditionalFormatting sqref="F1159:F1160">
    <cfRule type="duplicateValues" dxfId="817" priority="4783" stopIfTrue="1"/>
  </conditionalFormatting>
  <conditionalFormatting sqref="J1162">
    <cfRule type="duplicateValues" dxfId="816" priority="4772" stopIfTrue="1"/>
  </conditionalFormatting>
  <conditionalFormatting sqref="F1162">
    <cfRule type="duplicateValues" dxfId="815" priority="4771" stopIfTrue="1"/>
  </conditionalFormatting>
  <conditionalFormatting sqref="J1170">
    <cfRule type="duplicateValues" dxfId="814" priority="4760" stopIfTrue="1"/>
  </conditionalFormatting>
  <conditionalFormatting sqref="F1170">
    <cfRule type="duplicateValues" dxfId="813" priority="4759" stopIfTrue="1"/>
  </conditionalFormatting>
  <conditionalFormatting sqref="J1173">
    <cfRule type="duplicateValues" dxfId="812" priority="4746" stopIfTrue="1"/>
  </conditionalFormatting>
  <conditionalFormatting sqref="F1173">
    <cfRule type="duplicateValues" dxfId="811" priority="4745" stopIfTrue="1"/>
  </conditionalFormatting>
  <conditionalFormatting sqref="J1175">
    <cfRule type="duplicateValues" dxfId="810" priority="4732" stopIfTrue="1"/>
  </conditionalFormatting>
  <conditionalFormatting sqref="F1175">
    <cfRule type="duplicateValues" dxfId="809" priority="4731" stopIfTrue="1"/>
  </conditionalFormatting>
  <conditionalFormatting sqref="J1178">
    <cfRule type="duplicateValues" dxfId="808" priority="4718" stopIfTrue="1"/>
  </conditionalFormatting>
  <conditionalFormatting sqref="F1178">
    <cfRule type="duplicateValues" dxfId="807" priority="4717" stopIfTrue="1"/>
  </conditionalFormatting>
  <conditionalFormatting sqref="J1186">
    <cfRule type="duplicateValues" dxfId="806" priority="4704" stopIfTrue="1"/>
  </conditionalFormatting>
  <conditionalFormatting sqref="F1186">
    <cfRule type="duplicateValues" dxfId="805" priority="4703" stopIfTrue="1"/>
  </conditionalFormatting>
  <conditionalFormatting sqref="J1189:J1194">
    <cfRule type="duplicateValues" dxfId="804" priority="4690" stopIfTrue="1"/>
  </conditionalFormatting>
  <conditionalFormatting sqref="F1189:F1194">
    <cfRule type="duplicateValues" dxfId="803" priority="4689" stopIfTrue="1"/>
  </conditionalFormatting>
  <conditionalFormatting sqref="J1198">
    <cfRule type="duplicateValues" dxfId="802" priority="4676" stopIfTrue="1"/>
  </conditionalFormatting>
  <conditionalFormatting sqref="F1198">
    <cfRule type="duplicateValues" dxfId="801" priority="4670" stopIfTrue="1"/>
  </conditionalFormatting>
  <conditionalFormatting sqref="J1201:J1202">
    <cfRule type="duplicateValues" dxfId="800" priority="4648" stopIfTrue="1"/>
  </conditionalFormatting>
  <conditionalFormatting sqref="F1201:F1202">
    <cfRule type="duplicateValues" dxfId="799" priority="4641" stopIfTrue="1"/>
  </conditionalFormatting>
  <conditionalFormatting sqref="J1204">
    <cfRule type="duplicateValues" dxfId="798" priority="4619" stopIfTrue="1"/>
  </conditionalFormatting>
  <conditionalFormatting sqref="F1204">
    <cfRule type="duplicateValues" dxfId="797" priority="4612" stopIfTrue="1"/>
  </conditionalFormatting>
  <conditionalFormatting sqref="J1207:J1208">
    <cfRule type="duplicateValues" dxfId="796" priority="4590" stopIfTrue="1"/>
  </conditionalFormatting>
  <conditionalFormatting sqref="F1207:F1208">
    <cfRule type="duplicateValues" dxfId="795" priority="4583" stopIfTrue="1"/>
  </conditionalFormatting>
  <conditionalFormatting sqref="J1211">
    <cfRule type="duplicateValues" dxfId="794" priority="4561" stopIfTrue="1"/>
  </conditionalFormatting>
  <conditionalFormatting sqref="F1211">
    <cfRule type="duplicateValues" dxfId="793" priority="4551" stopIfTrue="1"/>
  </conditionalFormatting>
  <conditionalFormatting sqref="J1215">
    <cfRule type="duplicateValues" dxfId="792" priority="4529" stopIfTrue="1"/>
  </conditionalFormatting>
  <conditionalFormatting sqref="F1215">
    <cfRule type="duplicateValues" dxfId="791" priority="4517" stopIfTrue="1"/>
  </conditionalFormatting>
  <conditionalFormatting sqref="J1217">
    <cfRule type="duplicateValues" dxfId="790" priority="4495" stopIfTrue="1"/>
  </conditionalFormatting>
  <conditionalFormatting sqref="F1217">
    <cfRule type="duplicateValues" dxfId="789" priority="4481" stopIfTrue="1"/>
  </conditionalFormatting>
  <conditionalFormatting sqref="J1230">
    <cfRule type="duplicateValues" dxfId="788" priority="4421" stopIfTrue="1"/>
  </conditionalFormatting>
  <conditionalFormatting sqref="F1230">
    <cfRule type="duplicateValues" dxfId="787" priority="4420" stopIfTrue="1"/>
  </conditionalFormatting>
  <conditionalFormatting sqref="J1233:J1234">
    <cfRule type="duplicateValues" dxfId="786" priority="4417" stopIfTrue="1"/>
  </conditionalFormatting>
  <conditionalFormatting sqref="F1233:F1234">
    <cfRule type="duplicateValues" dxfId="785" priority="4415" stopIfTrue="1"/>
  </conditionalFormatting>
  <conditionalFormatting sqref="J1236">
    <cfRule type="duplicateValues" dxfId="784" priority="4412" stopIfTrue="1"/>
  </conditionalFormatting>
  <conditionalFormatting sqref="F1236">
    <cfRule type="duplicateValues" dxfId="783" priority="4409" stopIfTrue="1"/>
  </conditionalFormatting>
  <conditionalFormatting sqref="J1239:J1242">
    <cfRule type="duplicateValues" dxfId="782" priority="4406" stopIfTrue="1"/>
  </conditionalFormatting>
  <conditionalFormatting sqref="F1239:F1240 F1242">
    <cfRule type="duplicateValues" dxfId="781" priority="4389" stopIfTrue="1"/>
  </conditionalFormatting>
  <conditionalFormatting sqref="J1245:J1246">
    <cfRule type="duplicateValues" dxfId="780" priority="4367" stopIfTrue="1"/>
  </conditionalFormatting>
  <conditionalFormatting sqref="F1245:F1246">
    <cfRule type="duplicateValues" dxfId="779" priority="4349" stopIfTrue="1"/>
  </conditionalFormatting>
  <conditionalFormatting sqref="J1248:J1251">
    <cfRule type="duplicateValues" dxfId="778" priority="4327" stopIfTrue="1"/>
  </conditionalFormatting>
  <conditionalFormatting sqref="F1248:F1251">
    <cfRule type="duplicateValues" dxfId="777" priority="4308" stopIfTrue="1"/>
  </conditionalFormatting>
  <conditionalFormatting sqref="J1253">
    <cfRule type="duplicateValues" dxfId="776" priority="4286" stopIfTrue="1"/>
  </conditionalFormatting>
  <conditionalFormatting sqref="F1253">
    <cfRule type="duplicateValues" dxfId="775" priority="4267" stopIfTrue="1"/>
  </conditionalFormatting>
  <conditionalFormatting sqref="J1257:J1259">
    <cfRule type="duplicateValues" dxfId="774" priority="4245" stopIfTrue="1"/>
  </conditionalFormatting>
  <conditionalFormatting sqref="F1257:F1259">
    <cfRule type="duplicateValues" dxfId="773" priority="4242" stopIfTrue="1"/>
  </conditionalFormatting>
  <conditionalFormatting sqref="J1276">
    <cfRule type="duplicateValues" dxfId="772" priority="4194" stopIfTrue="1"/>
  </conditionalFormatting>
  <conditionalFormatting sqref="F1276">
    <cfRule type="duplicateValues" dxfId="771" priority="4192" stopIfTrue="1"/>
  </conditionalFormatting>
  <conditionalFormatting sqref="F1284">
    <cfRule type="duplicateValues" dxfId="770" priority="4137" stopIfTrue="1"/>
  </conditionalFormatting>
  <conditionalFormatting sqref="J1284">
    <cfRule type="duplicateValues" dxfId="769" priority="4136" stopIfTrue="1"/>
  </conditionalFormatting>
  <conditionalFormatting sqref="F1291">
    <cfRule type="duplicateValues" dxfId="768" priority="4078" stopIfTrue="1"/>
  </conditionalFormatting>
  <conditionalFormatting sqref="J1291">
    <cfRule type="duplicateValues" dxfId="767" priority="4077" stopIfTrue="1"/>
  </conditionalFormatting>
  <conditionalFormatting sqref="F1294">
    <cfRule type="duplicateValues" dxfId="766" priority="4017" stopIfTrue="1"/>
  </conditionalFormatting>
  <conditionalFormatting sqref="J1294">
    <cfRule type="duplicateValues" dxfId="765" priority="4016" stopIfTrue="1"/>
  </conditionalFormatting>
  <conditionalFormatting sqref="F1300">
    <cfRule type="duplicateValues" dxfId="764" priority="3954" stopIfTrue="1"/>
  </conditionalFormatting>
  <conditionalFormatting sqref="J1300">
    <cfRule type="duplicateValues" dxfId="763" priority="3953" stopIfTrue="1"/>
  </conditionalFormatting>
  <conditionalFormatting sqref="F1302">
    <cfRule type="duplicateValues" dxfId="762" priority="3883" stopIfTrue="1"/>
  </conditionalFormatting>
  <conditionalFormatting sqref="J1302">
    <cfRule type="duplicateValues" dxfId="761" priority="3882" stopIfTrue="1"/>
  </conditionalFormatting>
  <conditionalFormatting sqref="F1305">
    <cfRule type="duplicateValues" dxfId="760" priority="3812" stopIfTrue="1"/>
  </conditionalFormatting>
  <conditionalFormatting sqref="J1305">
    <cfRule type="duplicateValues" dxfId="759" priority="3811" stopIfTrue="1"/>
  </conditionalFormatting>
  <conditionalFormatting sqref="F1308:F1309">
    <cfRule type="duplicateValues" dxfId="758" priority="3741" stopIfTrue="1"/>
  </conditionalFormatting>
  <conditionalFormatting sqref="J1308:J1309">
    <cfRule type="duplicateValues" dxfId="757" priority="3740" stopIfTrue="1"/>
  </conditionalFormatting>
  <conditionalFormatting sqref="F1311">
    <cfRule type="duplicateValues" dxfId="756" priority="3670" stopIfTrue="1"/>
  </conditionalFormatting>
  <conditionalFormatting sqref="J1311">
    <cfRule type="duplicateValues" dxfId="755" priority="3669" stopIfTrue="1"/>
  </conditionalFormatting>
  <conditionalFormatting sqref="F1314">
    <cfRule type="duplicateValues" dxfId="754" priority="3597" stopIfTrue="1"/>
  </conditionalFormatting>
  <conditionalFormatting sqref="J1314">
    <cfRule type="duplicateValues" dxfId="753" priority="3596" stopIfTrue="1"/>
  </conditionalFormatting>
  <conditionalFormatting sqref="F1318:F1320">
    <cfRule type="duplicateValues" dxfId="752" priority="3522" stopIfTrue="1"/>
  </conditionalFormatting>
  <conditionalFormatting sqref="J1318:J1320">
    <cfRule type="duplicateValues" dxfId="751" priority="3521" stopIfTrue="1"/>
  </conditionalFormatting>
  <conditionalFormatting sqref="J1316">
    <cfRule type="duplicateValues" dxfId="750" priority="3445" stopIfTrue="1"/>
  </conditionalFormatting>
  <conditionalFormatting sqref="F1316">
    <cfRule type="duplicateValues" dxfId="749" priority="3444" stopIfTrue="1"/>
  </conditionalFormatting>
  <conditionalFormatting sqref="F1325">
    <cfRule type="duplicateValues" dxfId="748" priority="3434" stopIfTrue="1"/>
  </conditionalFormatting>
  <conditionalFormatting sqref="J1325">
    <cfRule type="duplicateValues" dxfId="747" priority="3433" stopIfTrue="1"/>
  </conditionalFormatting>
  <conditionalFormatting sqref="F1327">
    <cfRule type="duplicateValues" dxfId="746" priority="3355" stopIfTrue="1"/>
  </conditionalFormatting>
  <conditionalFormatting sqref="J1327">
    <cfRule type="duplicateValues" dxfId="745" priority="3354" stopIfTrue="1"/>
  </conditionalFormatting>
  <conditionalFormatting sqref="F1332:F1334">
    <cfRule type="duplicateValues" dxfId="744" priority="3276" stopIfTrue="1"/>
  </conditionalFormatting>
  <conditionalFormatting sqref="J1332:J1334">
    <cfRule type="duplicateValues" dxfId="743" priority="3275" stopIfTrue="1"/>
  </conditionalFormatting>
  <conditionalFormatting sqref="J1341">
    <cfRule type="duplicateValues" dxfId="742" priority="3195" stopIfTrue="1"/>
  </conditionalFormatting>
  <conditionalFormatting sqref="F1341">
    <cfRule type="duplicateValues" dxfId="741" priority="3189" stopIfTrue="1"/>
  </conditionalFormatting>
  <conditionalFormatting sqref="F1344">
    <cfRule type="duplicateValues" dxfId="740" priority="3108" stopIfTrue="1"/>
  </conditionalFormatting>
  <conditionalFormatting sqref="J1344">
    <cfRule type="duplicateValues" dxfId="739" priority="3107" stopIfTrue="1"/>
  </conditionalFormatting>
  <conditionalFormatting sqref="F1349:F1351">
    <cfRule type="duplicateValues" dxfId="738" priority="3019" stopIfTrue="1"/>
  </conditionalFormatting>
  <conditionalFormatting sqref="J1349:J1351">
    <cfRule type="duplicateValues" dxfId="737" priority="3018" stopIfTrue="1"/>
  </conditionalFormatting>
  <conditionalFormatting sqref="F1358">
    <cfRule type="duplicateValues" dxfId="736" priority="2930" stopIfTrue="1"/>
  </conditionalFormatting>
  <conditionalFormatting sqref="J1358">
    <cfRule type="duplicateValues" dxfId="735" priority="2929" stopIfTrue="1"/>
  </conditionalFormatting>
  <conditionalFormatting sqref="F1365">
    <cfRule type="duplicateValues" dxfId="734" priority="2837" stopIfTrue="1"/>
  </conditionalFormatting>
  <conditionalFormatting sqref="J1365">
    <cfRule type="duplicateValues" dxfId="733" priority="2836" stopIfTrue="1"/>
  </conditionalFormatting>
  <conditionalFormatting sqref="F1368:F1372">
    <cfRule type="duplicateValues" dxfId="732" priority="2742" stopIfTrue="1"/>
  </conditionalFormatting>
  <conditionalFormatting sqref="J1368:J1372">
    <cfRule type="duplicateValues" dxfId="731" priority="2741" stopIfTrue="1"/>
  </conditionalFormatting>
  <conditionalFormatting sqref="F1374:F1375">
    <cfRule type="duplicateValues" dxfId="730" priority="2645" stopIfTrue="1"/>
  </conditionalFormatting>
  <conditionalFormatting sqref="J1374:J1375">
    <cfRule type="duplicateValues" dxfId="729" priority="2644" stopIfTrue="1"/>
  </conditionalFormatting>
  <conditionalFormatting sqref="F1379">
    <cfRule type="duplicateValues" dxfId="728" priority="2548" stopIfTrue="1"/>
  </conditionalFormatting>
  <conditionalFormatting sqref="J1379">
    <cfRule type="duplicateValues" dxfId="727" priority="2547" stopIfTrue="1"/>
  </conditionalFormatting>
  <conditionalFormatting sqref="F1383">
    <cfRule type="duplicateValues" dxfId="726" priority="2449" stopIfTrue="1"/>
  </conditionalFormatting>
  <conditionalFormatting sqref="J1383">
    <cfRule type="duplicateValues" dxfId="725" priority="2448" stopIfTrue="1"/>
  </conditionalFormatting>
  <conditionalFormatting sqref="F1388">
    <cfRule type="duplicateValues" dxfId="724" priority="2348" stopIfTrue="1"/>
  </conditionalFormatting>
  <conditionalFormatting sqref="J1388">
    <cfRule type="duplicateValues" dxfId="723" priority="2347" stopIfTrue="1"/>
  </conditionalFormatting>
  <conditionalFormatting sqref="F1392">
    <cfRule type="duplicateValues" dxfId="722" priority="2245" stopIfTrue="1"/>
  </conditionalFormatting>
  <conditionalFormatting sqref="J1392">
    <cfRule type="duplicateValues" dxfId="721" priority="2244" stopIfTrue="1"/>
  </conditionalFormatting>
  <conditionalFormatting sqref="F1402">
    <cfRule type="duplicateValues" dxfId="720" priority="2140" stopIfTrue="1"/>
  </conditionalFormatting>
  <conditionalFormatting sqref="J1402">
    <cfRule type="duplicateValues" dxfId="719" priority="2139" stopIfTrue="1"/>
  </conditionalFormatting>
  <conditionalFormatting sqref="F1405">
    <cfRule type="duplicateValues" dxfId="718" priority="2033" stopIfTrue="1"/>
  </conditionalFormatting>
  <conditionalFormatting sqref="J1405">
    <cfRule type="duplicateValues" dxfId="717" priority="2032" stopIfTrue="1"/>
  </conditionalFormatting>
  <conditionalFormatting sqref="F1408:F1409">
    <cfRule type="duplicateValues" dxfId="716" priority="1815" stopIfTrue="1"/>
  </conditionalFormatting>
  <conditionalFormatting sqref="J1408:J1409">
    <cfRule type="duplicateValues" dxfId="715" priority="1814" stopIfTrue="1"/>
  </conditionalFormatting>
  <conditionalFormatting sqref="F1412">
    <cfRule type="duplicateValues" dxfId="714" priority="1802" stopIfTrue="1"/>
  </conditionalFormatting>
  <conditionalFormatting sqref="J1412">
    <cfRule type="duplicateValues" dxfId="713" priority="1801" stopIfTrue="1"/>
  </conditionalFormatting>
  <conditionalFormatting sqref="F1416">
    <cfRule type="duplicateValues" dxfId="712" priority="1691" stopIfTrue="1"/>
  </conditionalFormatting>
  <conditionalFormatting sqref="J1416">
    <cfRule type="duplicateValues" dxfId="711" priority="1690" stopIfTrue="1"/>
  </conditionalFormatting>
  <conditionalFormatting sqref="F1424:F1425">
    <cfRule type="duplicateValues" dxfId="710" priority="1576" stopIfTrue="1"/>
  </conditionalFormatting>
  <conditionalFormatting sqref="J1424:J1425">
    <cfRule type="duplicateValues" dxfId="709" priority="1575" stopIfTrue="1"/>
  </conditionalFormatting>
  <conditionalFormatting sqref="F1441">
    <cfRule type="duplicateValues" dxfId="708" priority="1459" stopIfTrue="1"/>
  </conditionalFormatting>
  <conditionalFormatting sqref="J1441">
    <cfRule type="duplicateValues" dxfId="707" priority="1458" stopIfTrue="1"/>
  </conditionalFormatting>
  <conditionalFormatting sqref="F1459">
    <cfRule type="duplicateValues" dxfId="706" priority="1340" stopIfTrue="1"/>
  </conditionalFormatting>
  <conditionalFormatting sqref="J1459">
    <cfRule type="duplicateValues" dxfId="705" priority="1338" stopIfTrue="1"/>
  </conditionalFormatting>
  <conditionalFormatting sqref="F1493:F1494">
    <cfRule type="duplicateValues" dxfId="704" priority="1210" stopIfTrue="1"/>
  </conditionalFormatting>
  <conditionalFormatting sqref="J1493:J1494">
    <cfRule type="duplicateValues" dxfId="703" priority="1209" stopIfTrue="1"/>
  </conditionalFormatting>
  <conditionalFormatting sqref="F1479">
    <cfRule type="duplicateValues" dxfId="702" priority="1195" stopIfTrue="1"/>
  </conditionalFormatting>
  <conditionalFormatting sqref="J1479">
    <cfRule type="duplicateValues" dxfId="701" priority="1193" stopIfTrue="1"/>
  </conditionalFormatting>
  <conditionalFormatting sqref="F1672:F1677">
    <cfRule type="duplicateValues" dxfId="700" priority="1065" stopIfTrue="1"/>
  </conditionalFormatting>
  <conditionalFormatting sqref="J1672:J1677">
    <cfRule type="duplicateValues" dxfId="699" priority="1064" stopIfTrue="1"/>
  </conditionalFormatting>
  <conditionalFormatting sqref="F1676:F1679">
    <cfRule type="duplicateValues" dxfId="698" priority="1063" stopIfTrue="1"/>
  </conditionalFormatting>
  <conditionalFormatting sqref="J1676:J1679">
    <cfRule type="duplicateValues" dxfId="697" priority="1062" stopIfTrue="1"/>
  </conditionalFormatting>
  <conditionalFormatting sqref="F1680:F1686">
    <cfRule type="duplicateValues" dxfId="696" priority="1061" stopIfTrue="1"/>
  </conditionalFormatting>
  <conditionalFormatting sqref="J1693 J1680:J1686">
    <cfRule type="duplicateValues" dxfId="695" priority="1060" stopIfTrue="1"/>
  </conditionalFormatting>
  <conditionalFormatting sqref="G1681">
    <cfRule type="duplicateValues" dxfId="694" priority="1059"/>
  </conditionalFormatting>
  <conditionalFormatting sqref="J1693 J1685:J1686">
    <cfRule type="duplicateValues" dxfId="693" priority="1056" stopIfTrue="1"/>
  </conditionalFormatting>
  <conditionalFormatting sqref="F1690:F1694">
    <cfRule type="duplicateValues" dxfId="692" priority="1049" stopIfTrue="1"/>
  </conditionalFormatting>
  <conditionalFormatting sqref="J1690:J1694 J1704">
    <cfRule type="duplicateValues" dxfId="691" priority="1048" stopIfTrue="1"/>
  </conditionalFormatting>
  <conditionalFormatting sqref="F1695:F1699">
    <cfRule type="duplicateValues" dxfId="690" priority="1047" stopIfTrue="1"/>
  </conditionalFormatting>
  <conditionalFormatting sqref="J1695:J1699">
    <cfRule type="duplicateValues" dxfId="689" priority="1046" stopIfTrue="1"/>
  </conditionalFormatting>
  <conditionalFormatting sqref="F1700:F1702">
    <cfRule type="duplicateValues" dxfId="688" priority="1045" stopIfTrue="1"/>
  </conditionalFormatting>
  <conditionalFormatting sqref="J1700:J1702">
    <cfRule type="duplicateValues" dxfId="687" priority="1044" stopIfTrue="1"/>
  </conditionalFormatting>
  <conditionalFormatting sqref="F1703:F1710">
    <cfRule type="duplicateValues" dxfId="686" priority="1043" stopIfTrue="1"/>
  </conditionalFormatting>
  <conditionalFormatting sqref="J1703:J1710 J2104">
    <cfRule type="duplicateValues" dxfId="685" priority="1042" stopIfTrue="1"/>
  </conditionalFormatting>
  <conditionalFormatting sqref="F1707:F1710">
    <cfRule type="duplicateValues" dxfId="684" priority="1041" stopIfTrue="1"/>
  </conditionalFormatting>
  <conditionalFormatting sqref="J1707:J1719 J2104">
    <cfRule type="duplicateValues" dxfId="683" priority="1040" stopIfTrue="1"/>
  </conditionalFormatting>
  <conditionalFormatting sqref="F1685:F1686">
    <cfRule type="duplicateValues" dxfId="682" priority="58839" stopIfTrue="1"/>
  </conditionalFormatting>
  <conditionalFormatting sqref="F1689">
    <cfRule type="duplicateValues" dxfId="681" priority="60832" stopIfTrue="1"/>
  </conditionalFormatting>
  <conditionalFormatting sqref="J1689">
    <cfRule type="duplicateValues" dxfId="680" priority="60833" stopIfTrue="1"/>
  </conditionalFormatting>
  <conditionalFormatting sqref="F1687:F1688">
    <cfRule type="duplicateValues" dxfId="679" priority="60836" stopIfTrue="1"/>
  </conditionalFormatting>
  <conditionalFormatting sqref="J1687:J1688">
    <cfRule type="duplicateValues" dxfId="678" priority="60837" stopIfTrue="1"/>
  </conditionalFormatting>
  <conditionalFormatting sqref="F1720:F1727">
    <cfRule type="duplicateValues" dxfId="677" priority="1039" stopIfTrue="1"/>
  </conditionalFormatting>
  <conditionalFormatting sqref="J1714:J1727">
    <cfRule type="duplicateValues" dxfId="676" priority="1038" stopIfTrue="1"/>
  </conditionalFormatting>
  <conditionalFormatting sqref="F1722:F1730">
    <cfRule type="duplicateValues" dxfId="675" priority="1037" stopIfTrue="1"/>
  </conditionalFormatting>
  <conditionalFormatting sqref="J1722:J1730">
    <cfRule type="duplicateValues" dxfId="674" priority="1036" stopIfTrue="1"/>
  </conditionalFormatting>
  <conditionalFormatting sqref="F1729:F1734">
    <cfRule type="duplicateValues" dxfId="673" priority="1035" stopIfTrue="1"/>
  </conditionalFormatting>
  <conditionalFormatting sqref="J1729:J1734">
    <cfRule type="duplicateValues" dxfId="672" priority="1034" stopIfTrue="1"/>
  </conditionalFormatting>
  <conditionalFormatting sqref="F1735:F1744">
    <cfRule type="duplicateValues" dxfId="671" priority="1033" stopIfTrue="1"/>
  </conditionalFormatting>
  <conditionalFormatting sqref="J1735:J1744">
    <cfRule type="duplicateValues" dxfId="670" priority="1032" stopIfTrue="1"/>
  </conditionalFormatting>
  <conditionalFormatting sqref="F1745:F1749">
    <cfRule type="duplicateValues" dxfId="669" priority="1031" stopIfTrue="1"/>
  </conditionalFormatting>
  <conditionalFormatting sqref="J1745:J1749">
    <cfRule type="duplicateValues" dxfId="668" priority="1030" stopIfTrue="1"/>
  </conditionalFormatting>
  <conditionalFormatting sqref="F1750:F1757">
    <cfRule type="duplicateValues" dxfId="667" priority="1029" stopIfTrue="1"/>
  </conditionalFormatting>
  <conditionalFormatting sqref="J1750:J1757">
    <cfRule type="duplicateValues" dxfId="666" priority="1028" stopIfTrue="1"/>
  </conditionalFormatting>
  <conditionalFormatting sqref="F1755:F1759">
    <cfRule type="duplicateValues" dxfId="665" priority="1027" stopIfTrue="1"/>
  </conditionalFormatting>
  <conditionalFormatting sqref="J1755:J1759">
    <cfRule type="duplicateValues" dxfId="664" priority="1026" stopIfTrue="1"/>
  </conditionalFormatting>
  <conditionalFormatting sqref="F1760:F1763">
    <cfRule type="duplicateValues" dxfId="663" priority="1025" stopIfTrue="1"/>
  </conditionalFormatting>
  <conditionalFormatting sqref="J1760:J1763">
    <cfRule type="duplicateValues" dxfId="662" priority="1024" stopIfTrue="1"/>
  </conditionalFormatting>
  <conditionalFormatting sqref="F1764:F1771">
    <cfRule type="duplicateValues" dxfId="661" priority="1023" stopIfTrue="1"/>
  </conditionalFormatting>
  <conditionalFormatting sqref="J1764:J1771">
    <cfRule type="duplicateValues" dxfId="660" priority="1022" stopIfTrue="1"/>
  </conditionalFormatting>
  <conditionalFormatting sqref="F1771:F1775">
    <cfRule type="duplicateValues" dxfId="659" priority="1021" stopIfTrue="1"/>
  </conditionalFormatting>
  <conditionalFormatting sqref="J1771:J1775">
    <cfRule type="duplicateValues" dxfId="658" priority="1020" stopIfTrue="1"/>
  </conditionalFormatting>
  <conditionalFormatting sqref="F1776:F1781">
    <cfRule type="duplicateValues" dxfId="657" priority="1019" stopIfTrue="1"/>
  </conditionalFormatting>
  <conditionalFormatting sqref="J1776:J1781">
    <cfRule type="duplicateValues" dxfId="656" priority="1018" stopIfTrue="1"/>
  </conditionalFormatting>
  <conditionalFormatting sqref="F1780:F1786">
    <cfRule type="duplicateValues" dxfId="655" priority="1017" stopIfTrue="1"/>
  </conditionalFormatting>
  <conditionalFormatting sqref="J1780:J1786">
    <cfRule type="duplicateValues" dxfId="654" priority="1016" stopIfTrue="1"/>
  </conditionalFormatting>
  <conditionalFormatting sqref="F1:F1240 F1242:F1048576">
    <cfRule type="duplicateValues" dxfId="653" priority="1014"/>
    <cfRule type="duplicateValues" dxfId="652" priority="1015"/>
  </conditionalFormatting>
  <conditionalFormatting sqref="F1784:F1816">
    <cfRule type="duplicateValues" dxfId="651" priority="1012" stopIfTrue="1"/>
  </conditionalFormatting>
  <conditionalFormatting sqref="J1784:J1788">
    <cfRule type="duplicateValues" dxfId="650" priority="1011" stopIfTrue="1"/>
  </conditionalFormatting>
  <conditionalFormatting sqref="F1789:F1816">
    <cfRule type="duplicateValues" dxfId="649" priority="1010" stopIfTrue="1"/>
  </conditionalFormatting>
  <conditionalFormatting sqref="J1789:J1800">
    <cfRule type="duplicateValues" dxfId="648" priority="1009" stopIfTrue="1"/>
  </conditionalFormatting>
  <conditionalFormatting sqref="F1795:F1816">
    <cfRule type="duplicateValues" dxfId="647" priority="1008" stopIfTrue="1"/>
  </conditionalFormatting>
  <conditionalFormatting sqref="J1795:J1800">
    <cfRule type="duplicateValues" dxfId="646" priority="1007" stopIfTrue="1"/>
  </conditionalFormatting>
  <conditionalFormatting sqref="F1800:F1816">
    <cfRule type="duplicateValues" dxfId="645" priority="1006" stopIfTrue="1"/>
  </conditionalFormatting>
  <conditionalFormatting sqref="J1800:J1805 J1902:J1905">
    <cfRule type="duplicateValues" dxfId="644" priority="1005" stopIfTrue="1"/>
  </conditionalFormatting>
  <conditionalFormatting sqref="F1806:F1820">
    <cfRule type="duplicateValues" dxfId="643" priority="1004" stopIfTrue="1"/>
  </conditionalFormatting>
  <conditionalFormatting sqref="J1806:J1819">
    <cfRule type="duplicateValues" dxfId="642" priority="1003" stopIfTrue="1"/>
  </conditionalFormatting>
  <conditionalFormatting sqref="F1818:F1821">
    <cfRule type="duplicateValues" dxfId="641" priority="1002" stopIfTrue="1"/>
  </conditionalFormatting>
  <conditionalFormatting sqref="J1818:J1821">
    <cfRule type="duplicateValues" dxfId="640" priority="1001" stopIfTrue="1"/>
  </conditionalFormatting>
  <conditionalFormatting sqref="J1218:J1222">
    <cfRule type="duplicateValues" dxfId="639" priority="61768" stopIfTrue="1"/>
  </conditionalFormatting>
  <conditionalFormatting sqref="J1822:J1826">
    <cfRule type="duplicateValues" dxfId="638" priority="999" stopIfTrue="1"/>
  </conditionalFormatting>
  <conditionalFormatting sqref="J1092">
    <cfRule type="duplicateValues" dxfId="637" priority="996" stopIfTrue="1"/>
  </conditionalFormatting>
  <conditionalFormatting sqref="F1822:F1827">
    <cfRule type="duplicateValues" dxfId="636" priority="63838" stopIfTrue="1"/>
  </conditionalFormatting>
  <conditionalFormatting sqref="F1833:F1836">
    <cfRule type="duplicateValues" dxfId="635" priority="995" stopIfTrue="1"/>
  </conditionalFormatting>
  <conditionalFormatting sqref="J1833:J1836">
    <cfRule type="duplicateValues" dxfId="634" priority="994" stopIfTrue="1"/>
  </conditionalFormatting>
  <conditionalFormatting sqref="F1827:F1832">
    <cfRule type="duplicateValues" dxfId="633" priority="65915" stopIfTrue="1"/>
  </conditionalFormatting>
  <conditionalFormatting sqref="J1827:J1832">
    <cfRule type="duplicateValues" dxfId="632" priority="65917" stopIfTrue="1"/>
  </conditionalFormatting>
  <conditionalFormatting sqref="F1837:F1886">
    <cfRule type="duplicateValues" dxfId="631" priority="993" stopIfTrue="1"/>
  </conditionalFormatting>
  <conditionalFormatting sqref="J1837:J1841">
    <cfRule type="duplicateValues" dxfId="630" priority="992" stopIfTrue="1"/>
  </conditionalFormatting>
  <conditionalFormatting sqref="F1839:F1886">
    <cfRule type="duplicateValues" dxfId="629" priority="991" stopIfTrue="1"/>
  </conditionalFormatting>
  <conditionalFormatting sqref="J1839:J1843">
    <cfRule type="duplicateValues" dxfId="628" priority="990" stopIfTrue="1"/>
  </conditionalFormatting>
  <conditionalFormatting sqref="F1844:F1886">
    <cfRule type="duplicateValues" dxfId="627" priority="989" stopIfTrue="1"/>
  </conditionalFormatting>
  <conditionalFormatting sqref="J1844:J1848">
    <cfRule type="duplicateValues" dxfId="626" priority="988" stopIfTrue="1"/>
  </conditionalFormatting>
  <conditionalFormatting sqref="F1849:F1886">
    <cfRule type="duplicateValues" dxfId="625" priority="987" stopIfTrue="1"/>
  </conditionalFormatting>
  <conditionalFormatting sqref="J1849:J1854">
    <cfRule type="duplicateValues" dxfId="624" priority="986" stopIfTrue="1"/>
  </conditionalFormatting>
  <conditionalFormatting sqref="F1855:F1886">
    <cfRule type="duplicateValues" dxfId="623" priority="985" stopIfTrue="1"/>
  </conditionalFormatting>
  <conditionalFormatting sqref="J1855:J1859">
    <cfRule type="duplicateValues" dxfId="622" priority="984" stopIfTrue="1"/>
  </conditionalFormatting>
  <conditionalFormatting sqref="F1870:F1886">
    <cfRule type="duplicateValues" dxfId="621" priority="981" stopIfTrue="1"/>
  </conditionalFormatting>
  <conditionalFormatting sqref="J1870:J1873">
    <cfRule type="duplicateValues" dxfId="620" priority="980" stopIfTrue="1"/>
  </conditionalFormatting>
  <conditionalFormatting sqref="F1860:F1886">
    <cfRule type="duplicateValues" dxfId="619" priority="68004" stopIfTrue="1"/>
  </conditionalFormatting>
  <conditionalFormatting sqref="J1860:J1869">
    <cfRule type="duplicateValues" dxfId="618" priority="68005" stopIfTrue="1"/>
  </conditionalFormatting>
  <conditionalFormatting sqref="F1873:F1886">
    <cfRule type="duplicateValues" dxfId="617" priority="975" stopIfTrue="1"/>
  </conditionalFormatting>
  <conditionalFormatting sqref="J1873:J1876">
    <cfRule type="duplicateValues" dxfId="616" priority="974" stopIfTrue="1"/>
  </conditionalFormatting>
  <conditionalFormatting sqref="F1877:F1892">
    <cfRule type="duplicateValues" dxfId="615" priority="973" stopIfTrue="1"/>
  </conditionalFormatting>
  <conditionalFormatting sqref="J1986:J1989 J1877:J1891">
    <cfRule type="duplicateValues" dxfId="614" priority="972" stopIfTrue="1"/>
  </conditionalFormatting>
  <conditionalFormatting sqref="J1884:J1885">
    <cfRule type="duplicateValues" dxfId="613" priority="971" stopIfTrue="1"/>
  </conditionalFormatting>
  <conditionalFormatting sqref="J1886">
    <cfRule type="duplicateValues" dxfId="612" priority="970" stopIfTrue="1"/>
  </conditionalFormatting>
  <conditionalFormatting sqref="F1887:F1889">
    <cfRule type="duplicateValues" dxfId="611" priority="969" stopIfTrue="1"/>
  </conditionalFormatting>
  <conditionalFormatting sqref="J1986:J1989 J1887">
    <cfRule type="duplicateValues" dxfId="610" priority="965" stopIfTrue="1"/>
  </conditionalFormatting>
  <conditionalFormatting sqref="F1890:F1892">
    <cfRule type="duplicateValues" dxfId="609" priority="964" stopIfTrue="1"/>
  </conditionalFormatting>
  <conditionalFormatting sqref="J1891:J1892">
    <cfRule type="duplicateValues" dxfId="608" priority="959" stopIfTrue="1"/>
    <cfRule type="duplicateValues" dxfId="607" priority="960" stopIfTrue="1"/>
  </conditionalFormatting>
  <conditionalFormatting sqref="F1891:F1892">
    <cfRule type="duplicateValues" dxfId="606" priority="957" stopIfTrue="1"/>
    <cfRule type="duplicateValues" dxfId="605" priority="958" stopIfTrue="1"/>
  </conditionalFormatting>
  <conditionalFormatting sqref="F1893:F1898">
    <cfRule type="duplicateValues" dxfId="604" priority="952" stopIfTrue="1"/>
  </conditionalFormatting>
  <conditionalFormatting sqref="J1893:J1898">
    <cfRule type="duplicateValues" dxfId="603" priority="951" stopIfTrue="1"/>
  </conditionalFormatting>
  <conditionalFormatting sqref="F1906:F1909">
    <cfRule type="duplicateValues" dxfId="602" priority="934" stopIfTrue="1"/>
  </conditionalFormatting>
  <conditionalFormatting sqref="J1906:J1909">
    <cfRule type="duplicateValues" dxfId="601" priority="933" stopIfTrue="1"/>
  </conditionalFormatting>
  <conditionalFormatting sqref="J1899:J1905">
    <cfRule type="duplicateValues" dxfId="600" priority="70127" stopIfTrue="1"/>
  </conditionalFormatting>
  <conditionalFormatting sqref="F1904:F1906">
    <cfRule type="duplicateValues" dxfId="599" priority="72234" stopIfTrue="1"/>
  </conditionalFormatting>
  <conditionalFormatting sqref="J1904:J1905">
    <cfRule type="duplicateValues" dxfId="598" priority="72236" stopIfTrue="1"/>
  </conditionalFormatting>
  <conditionalFormatting sqref="F1899:F1906">
    <cfRule type="duplicateValues" dxfId="597" priority="72245" stopIfTrue="1"/>
  </conditionalFormatting>
  <conditionalFormatting sqref="F1910:F1923">
    <cfRule type="duplicateValues" dxfId="596" priority="928" stopIfTrue="1"/>
  </conditionalFormatting>
  <conditionalFormatting sqref="J1910:J1918">
    <cfRule type="duplicateValues" dxfId="595" priority="927" stopIfTrue="1"/>
  </conditionalFormatting>
  <conditionalFormatting sqref="C1921">
    <cfRule type="duplicateValues" dxfId="594" priority="913"/>
  </conditionalFormatting>
  <conditionalFormatting sqref="G1921">
    <cfRule type="duplicateValues" dxfId="593" priority="911"/>
    <cfRule type="duplicateValues" dxfId="592" priority="912"/>
  </conditionalFormatting>
  <conditionalFormatting sqref="C1921">
    <cfRule type="duplicateValues" dxfId="591" priority="909"/>
    <cfRule type="duplicateValues" dxfId="590" priority="910"/>
  </conditionalFormatting>
  <conditionalFormatting sqref="C1922">
    <cfRule type="duplicateValues" dxfId="589" priority="908"/>
  </conditionalFormatting>
  <conditionalFormatting sqref="G1922">
    <cfRule type="duplicateValues" dxfId="588" priority="906"/>
    <cfRule type="duplicateValues" dxfId="587" priority="907"/>
  </conditionalFormatting>
  <conditionalFormatting sqref="C1922">
    <cfRule type="duplicateValues" dxfId="586" priority="904"/>
    <cfRule type="duplicateValues" dxfId="585" priority="905"/>
  </conditionalFormatting>
  <conditionalFormatting sqref="D1922">
    <cfRule type="duplicateValues" dxfId="584" priority="902"/>
    <cfRule type="duplicateValues" dxfId="583" priority="903"/>
  </conditionalFormatting>
  <conditionalFormatting sqref="F1911:F1916">
    <cfRule type="duplicateValues" dxfId="582" priority="901" stopIfTrue="1"/>
  </conditionalFormatting>
  <conditionalFormatting sqref="J1911">
    <cfRule type="duplicateValues" dxfId="581" priority="896" stopIfTrue="1"/>
  </conditionalFormatting>
  <conditionalFormatting sqref="J1912">
    <cfRule type="duplicateValues" dxfId="580" priority="895" stopIfTrue="1"/>
  </conditionalFormatting>
  <conditionalFormatting sqref="F1918:F1927">
    <cfRule type="duplicateValues" dxfId="579" priority="893" stopIfTrue="1"/>
  </conditionalFormatting>
  <conditionalFormatting sqref="J1918:J1927">
    <cfRule type="duplicateValues" dxfId="578" priority="892" stopIfTrue="1"/>
  </conditionalFormatting>
  <conditionalFormatting sqref="J1915:J1916">
    <cfRule type="duplicateValues" dxfId="577" priority="887" stopIfTrue="1"/>
  </conditionalFormatting>
  <conditionalFormatting sqref="F1917:F1923">
    <cfRule type="duplicateValues" dxfId="576" priority="879" stopIfTrue="1"/>
  </conditionalFormatting>
  <conditionalFormatting sqref="J1917:J1918">
    <cfRule type="duplicateValues" dxfId="575" priority="874" stopIfTrue="1"/>
  </conditionalFormatting>
  <conditionalFormatting sqref="J1920:J1923">
    <cfRule type="duplicateValues" dxfId="574" priority="872" stopIfTrue="1"/>
  </conditionalFormatting>
  <conditionalFormatting sqref="F1927:F1934">
    <cfRule type="duplicateValues" dxfId="573" priority="871" stopIfTrue="1"/>
  </conditionalFormatting>
  <conditionalFormatting sqref="J1980 J1927:J1931">
    <cfRule type="duplicateValues" dxfId="572" priority="870" stopIfTrue="1"/>
  </conditionalFormatting>
  <conditionalFormatting sqref="F1932:F1934">
    <cfRule type="duplicateValues" dxfId="571" priority="865" stopIfTrue="1"/>
  </conditionalFormatting>
  <conditionalFormatting sqref="J1932:J1934">
    <cfRule type="duplicateValues" dxfId="570" priority="864" stopIfTrue="1"/>
  </conditionalFormatting>
  <conditionalFormatting sqref="F1935:F1943 F1575">
    <cfRule type="duplicateValues" dxfId="569" priority="859" stopIfTrue="1"/>
  </conditionalFormatting>
  <conditionalFormatting sqref="J1935:J1943 J1575">
    <cfRule type="duplicateValues" dxfId="568" priority="858" stopIfTrue="1"/>
  </conditionalFormatting>
  <conditionalFormatting sqref="J1936:J1937">
    <cfRule type="duplicateValues" dxfId="567" priority="852" stopIfTrue="1"/>
    <cfRule type="duplicateValues" dxfId="566" priority="853" stopIfTrue="1"/>
  </conditionalFormatting>
  <conditionalFormatting sqref="F1936:F1937">
    <cfRule type="duplicateValues" dxfId="565" priority="850" stopIfTrue="1"/>
    <cfRule type="duplicateValues" dxfId="564" priority="851" stopIfTrue="1"/>
  </conditionalFormatting>
  <conditionalFormatting sqref="F1942:F1946">
    <cfRule type="duplicateValues" dxfId="563" priority="825" stopIfTrue="1"/>
  </conditionalFormatting>
  <conditionalFormatting sqref="J1942:J1945">
    <cfRule type="duplicateValues" dxfId="562" priority="824" stopIfTrue="1"/>
  </conditionalFormatting>
  <conditionalFormatting sqref="F1946:F1956">
    <cfRule type="duplicateValues" dxfId="561" priority="819" stopIfTrue="1"/>
  </conditionalFormatting>
  <conditionalFormatting sqref="J1946:J1956 J1968:J1971">
    <cfRule type="duplicateValues" dxfId="560" priority="818" stopIfTrue="1"/>
  </conditionalFormatting>
  <conditionalFormatting sqref="F1954:F1959">
    <cfRule type="duplicateValues" dxfId="559" priority="813" stopIfTrue="1"/>
  </conditionalFormatting>
  <conditionalFormatting sqref="J1954:J1959 J1968:J1971">
    <cfRule type="duplicateValues" dxfId="558" priority="812" stopIfTrue="1"/>
  </conditionalFormatting>
  <conditionalFormatting sqref="F1959:F1962">
    <cfRule type="duplicateValues" dxfId="557" priority="807" stopIfTrue="1"/>
  </conditionalFormatting>
  <conditionalFormatting sqref="J1959:J1962">
    <cfRule type="duplicateValues" dxfId="556" priority="806" stopIfTrue="1"/>
  </conditionalFormatting>
  <conditionalFormatting sqref="F1963:F1966">
    <cfRule type="duplicateValues" dxfId="555" priority="801" stopIfTrue="1"/>
  </conditionalFormatting>
  <conditionalFormatting sqref="J1963:J1966">
    <cfRule type="duplicateValues" dxfId="554" priority="800" stopIfTrue="1"/>
  </conditionalFormatting>
  <conditionalFormatting sqref="F1967:F1971">
    <cfRule type="duplicateValues" dxfId="553" priority="795" stopIfTrue="1"/>
  </conditionalFormatting>
  <conditionalFormatting sqref="J1967:J1971">
    <cfRule type="duplicateValues" dxfId="552" priority="794" stopIfTrue="1"/>
  </conditionalFormatting>
  <conditionalFormatting sqref="F1967">
    <cfRule type="duplicateValues" dxfId="551" priority="789" stopIfTrue="1"/>
  </conditionalFormatting>
  <conditionalFormatting sqref="F1970:F1979">
    <cfRule type="duplicateValues" dxfId="550" priority="784" stopIfTrue="1"/>
  </conditionalFormatting>
  <conditionalFormatting sqref="J1970:J1979">
    <cfRule type="duplicateValues" dxfId="549" priority="783" stopIfTrue="1"/>
  </conditionalFormatting>
  <conditionalFormatting sqref="F1976:F1979">
    <cfRule type="duplicateValues" dxfId="548" priority="778" stopIfTrue="1"/>
  </conditionalFormatting>
  <conditionalFormatting sqref="J1976:J1979">
    <cfRule type="duplicateValues" dxfId="547" priority="777" stopIfTrue="1"/>
  </conditionalFormatting>
  <conditionalFormatting sqref="F1977:F1979">
    <cfRule type="duplicateValues" dxfId="546" priority="772" stopIfTrue="1"/>
  </conditionalFormatting>
  <conditionalFormatting sqref="J1977:J1979">
    <cfRule type="duplicateValues" dxfId="545" priority="771" stopIfTrue="1"/>
  </conditionalFormatting>
  <conditionalFormatting sqref="F1980:F1982">
    <cfRule type="duplicateValues" dxfId="544" priority="766" stopIfTrue="1"/>
  </conditionalFormatting>
  <conditionalFormatting sqref="J1980:J1982">
    <cfRule type="duplicateValues" dxfId="543" priority="765" stopIfTrue="1"/>
  </conditionalFormatting>
  <conditionalFormatting sqref="F1983:F1993">
    <cfRule type="duplicateValues" dxfId="542" priority="760" stopIfTrue="1"/>
  </conditionalFormatting>
  <conditionalFormatting sqref="J1983:J1993">
    <cfRule type="duplicateValues" dxfId="541" priority="759" stopIfTrue="1"/>
  </conditionalFormatting>
  <conditionalFormatting sqref="F1994:F1999">
    <cfRule type="duplicateValues" dxfId="540" priority="754" stopIfTrue="1"/>
  </conditionalFormatting>
  <conditionalFormatting sqref="J1994:J1999">
    <cfRule type="duplicateValues" dxfId="539" priority="753" stopIfTrue="1"/>
  </conditionalFormatting>
  <conditionalFormatting sqref="F2000:F2001">
    <cfRule type="duplicateValues" dxfId="538" priority="748" stopIfTrue="1"/>
  </conditionalFormatting>
  <conditionalFormatting sqref="J2000:J2001">
    <cfRule type="duplicateValues" dxfId="537" priority="747" stopIfTrue="1"/>
  </conditionalFormatting>
  <conditionalFormatting sqref="F2002:F2007">
    <cfRule type="duplicateValues" dxfId="536" priority="742" stopIfTrue="1"/>
  </conditionalFormatting>
  <conditionalFormatting sqref="J2002:J2007">
    <cfRule type="duplicateValues" dxfId="535" priority="741" stopIfTrue="1"/>
  </conditionalFormatting>
  <conditionalFormatting sqref="F2008:F2011">
    <cfRule type="duplicateValues" dxfId="534" priority="736" stopIfTrue="1"/>
  </conditionalFormatting>
  <conditionalFormatting sqref="J2008:J2011">
    <cfRule type="duplicateValues" dxfId="533" priority="735" stopIfTrue="1"/>
  </conditionalFormatting>
  <conditionalFormatting sqref="F2012:F2017">
    <cfRule type="duplicateValues" dxfId="532" priority="730" stopIfTrue="1"/>
  </conditionalFormatting>
  <conditionalFormatting sqref="J2012:J2017">
    <cfRule type="duplicateValues" dxfId="531" priority="729" stopIfTrue="1"/>
  </conditionalFormatting>
  <conditionalFormatting sqref="F2018:F2020">
    <cfRule type="duplicateValues" dxfId="530" priority="724" stopIfTrue="1"/>
  </conditionalFormatting>
  <conditionalFormatting sqref="J2018:J2020">
    <cfRule type="duplicateValues" dxfId="529" priority="723" stopIfTrue="1"/>
  </conditionalFormatting>
  <conditionalFormatting sqref="F2021:F2025">
    <cfRule type="duplicateValues" dxfId="528" priority="718" stopIfTrue="1"/>
  </conditionalFormatting>
  <conditionalFormatting sqref="J2021:J2025">
    <cfRule type="duplicateValues" dxfId="527" priority="717" stopIfTrue="1"/>
  </conditionalFormatting>
  <conditionalFormatting sqref="F2025:F2027">
    <cfRule type="duplicateValues" dxfId="526" priority="712" stopIfTrue="1"/>
  </conditionalFormatting>
  <conditionalFormatting sqref="J2025:J2027">
    <cfRule type="duplicateValues" dxfId="525" priority="711" stopIfTrue="1"/>
  </conditionalFormatting>
  <conditionalFormatting sqref="F2028:F2035">
    <cfRule type="duplicateValues" dxfId="524" priority="706" stopIfTrue="1"/>
  </conditionalFormatting>
  <conditionalFormatting sqref="J2028:J2035">
    <cfRule type="duplicateValues" dxfId="523" priority="705" stopIfTrue="1"/>
  </conditionalFormatting>
  <conditionalFormatting sqref="F2036:F2044">
    <cfRule type="duplicateValues" dxfId="522" priority="704" stopIfTrue="1"/>
  </conditionalFormatting>
  <conditionalFormatting sqref="J2036:J2044">
    <cfRule type="duplicateValues" dxfId="521" priority="703" stopIfTrue="1"/>
  </conditionalFormatting>
  <conditionalFormatting sqref="F2042:F2051">
    <cfRule type="duplicateValues" dxfId="520" priority="702" stopIfTrue="1"/>
  </conditionalFormatting>
  <conditionalFormatting sqref="J2042:J2051">
    <cfRule type="duplicateValues" dxfId="519" priority="701" stopIfTrue="1"/>
  </conditionalFormatting>
  <conditionalFormatting sqref="F2049:F2051 F2055:F2074">
    <cfRule type="duplicateValues" dxfId="518" priority="700" stopIfTrue="1"/>
  </conditionalFormatting>
  <conditionalFormatting sqref="J2049:J2051 J2055:J2074">
    <cfRule type="duplicateValues" dxfId="517" priority="699" stopIfTrue="1"/>
  </conditionalFormatting>
  <conditionalFormatting sqref="F2059">
    <cfRule type="duplicateValues" dxfId="516" priority="698" stopIfTrue="1"/>
  </conditionalFormatting>
  <conditionalFormatting sqref="J2059">
    <cfRule type="duplicateValues" dxfId="515" priority="697" stopIfTrue="1"/>
  </conditionalFormatting>
  <conditionalFormatting sqref="F2060">
    <cfRule type="duplicateValues" dxfId="514" priority="696" stopIfTrue="1"/>
  </conditionalFormatting>
  <conditionalFormatting sqref="J2060">
    <cfRule type="duplicateValues" dxfId="513" priority="695" stopIfTrue="1"/>
  </conditionalFormatting>
  <conditionalFormatting sqref="F2061">
    <cfRule type="duplicateValues" dxfId="512" priority="694" stopIfTrue="1"/>
  </conditionalFormatting>
  <conditionalFormatting sqref="J2061">
    <cfRule type="duplicateValues" dxfId="511" priority="693" stopIfTrue="1"/>
  </conditionalFormatting>
  <conditionalFormatting sqref="F2062">
    <cfRule type="duplicateValues" dxfId="510" priority="692" stopIfTrue="1"/>
  </conditionalFormatting>
  <conditionalFormatting sqref="J2062">
    <cfRule type="duplicateValues" dxfId="509" priority="691" stopIfTrue="1"/>
  </conditionalFormatting>
  <conditionalFormatting sqref="F2063">
    <cfRule type="duplicateValues" dxfId="508" priority="690" stopIfTrue="1"/>
  </conditionalFormatting>
  <conditionalFormatting sqref="J2063">
    <cfRule type="duplicateValues" dxfId="507" priority="689" stopIfTrue="1"/>
  </conditionalFormatting>
  <conditionalFormatting sqref="F2064">
    <cfRule type="duplicateValues" dxfId="506" priority="688" stopIfTrue="1"/>
  </conditionalFormatting>
  <conditionalFormatting sqref="J2064">
    <cfRule type="duplicateValues" dxfId="505" priority="687" stopIfTrue="1"/>
  </conditionalFormatting>
  <conditionalFormatting sqref="F2065">
    <cfRule type="duplicateValues" dxfId="504" priority="686" stopIfTrue="1"/>
  </conditionalFormatting>
  <conditionalFormatting sqref="J2065">
    <cfRule type="duplicateValues" dxfId="503" priority="685" stopIfTrue="1"/>
  </conditionalFormatting>
  <conditionalFormatting sqref="F2066">
    <cfRule type="duplicateValues" dxfId="502" priority="684" stopIfTrue="1"/>
  </conditionalFormatting>
  <conditionalFormatting sqref="J2066">
    <cfRule type="duplicateValues" dxfId="501" priority="683" stopIfTrue="1"/>
  </conditionalFormatting>
  <conditionalFormatting sqref="F2067">
    <cfRule type="duplicateValues" dxfId="500" priority="680" stopIfTrue="1"/>
  </conditionalFormatting>
  <conditionalFormatting sqref="J2067">
    <cfRule type="duplicateValues" dxfId="499" priority="679" stopIfTrue="1"/>
  </conditionalFormatting>
  <conditionalFormatting sqref="F2071:F2075 F2052:F2054">
    <cfRule type="duplicateValues" dxfId="498" priority="678" stopIfTrue="1"/>
  </conditionalFormatting>
  <conditionalFormatting sqref="J2071:J2075 J2052:J2054">
    <cfRule type="duplicateValues" dxfId="497" priority="677" stopIfTrue="1"/>
  </conditionalFormatting>
  <conditionalFormatting sqref="F2076">
    <cfRule type="duplicateValues" dxfId="496" priority="676" stopIfTrue="1"/>
  </conditionalFormatting>
  <conditionalFormatting sqref="J2076">
    <cfRule type="duplicateValues" dxfId="495" priority="675" stopIfTrue="1"/>
  </conditionalFormatting>
  <conditionalFormatting sqref="F2076:F2083">
    <cfRule type="duplicateValues" dxfId="494" priority="674" stopIfTrue="1"/>
  </conditionalFormatting>
  <conditionalFormatting sqref="J2076:J2083">
    <cfRule type="duplicateValues" dxfId="493" priority="673" stopIfTrue="1"/>
  </conditionalFormatting>
  <conditionalFormatting sqref="F2078:F2079">
    <cfRule type="duplicateValues" dxfId="492" priority="672" stopIfTrue="1"/>
  </conditionalFormatting>
  <conditionalFormatting sqref="J2078:J2079">
    <cfRule type="duplicateValues" dxfId="491" priority="663" stopIfTrue="1"/>
  </conditionalFormatting>
  <conditionalFormatting sqref="F2084:F2087">
    <cfRule type="duplicateValues" dxfId="490" priority="662" stopIfTrue="1"/>
  </conditionalFormatting>
  <conditionalFormatting sqref="J2084:J2087">
    <cfRule type="duplicateValues" dxfId="489" priority="661" stopIfTrue="1"/>
  </conditionalFormatting>
  <conditionalFormatting sqref="F2088:F2093">
    <cfRule type="duplicateValues" dxfId="488" priority="660" stopIfTrue="1"/>
  </conditionalFormatting>
  <conditionalFormatting sqref="J2088:J2093">
    <cfRule type="duplicateValues" dxfId="487" priority="659" stopIfTrue="1"/>
  </conditionalFormatting>
  <conditionalFormatting sqref="F2091:F2097">
    <cfRule type="duplicateValues" dxfId="486" priority="658" stopIfTrue="1"/>
  </conditionalFormatting>
  <conditionalFormatting sqref="J2091:J2097">
    <cfRule type="duplicateValues" dxfId="485" priority="657" stopIfTrue="1"/>
  </conditionalFormatting>
  <conditionalFormatting sqref="F2098:F2102">
    <cfRule type="duplicateValues" dxfId="484" priority="656" stopIfTrue="1"/>
  </conditionalFormatting>
  <conditionalFormatting sqref="J2098:J2102">
    <cfRule type="duplicateValues" dxfId="483" priority="655" stopIfTrue="1"/>
  </conditionalFormatting>
  <conditionalFormatting sqref="F2102:F2104">
    <cfRule type="duplicateValues" dxfId="482" priority="654" stopIfTrue="1"/>
  </conditionalFormatting>
  <conditionalFormatting sqref="J2102:J2104">
    <cfRule type="duplicateValues" dxfId="481" priority="653" stopIfTrue="1"/>
  </conditionalFormatting>
  <conditionalFormatting sqref="F2105:F2111">
    <cfRule type="duplicateValues" dxfId="480" priority="652" stopIfTrue="1"/>
  </conditionalFormatting>
  <conditionalFormatting sqref="J2105:J2111">
    <cfRule type="duplicateValues" dxfId="479" priority="651" stopIfTrue="1"/>
  </conditionalFormatting>
  <conditionalFormatting sqref="F2111:F2124">
    <cfRule type="duplicateValues" dxfId="478" priority="650" stopIfTrue="1"/>
  </conditionalFormatting>
  <conditionalFormatting sqref="J2111:J2124">
    <cfRule type="duplicateValues" dxfId="477" priority="649" stopIfTrue="1"/>
  </conditionalFormatting>
  <conditionalFormatting sqref="F2119:F2128">
    <cfRule type="duplicateValues" dxfId="476" priority="648" stopIfTrue="1"/>
  </conditionalFormatting>
  <conditionalFormatting sqref="J2119:J2128">
    <cfRule type="duplicateValues" dxfId="475" priority="647" stopIfTrue="1"/>
  </conditionalFormatting>
  <conditionalFormatting sqref="F2129:F2158">
    <cfRule type="duplicateValues" dxfId="474" priority="646" stopIfTrue="1"/>
  </conditionalFormatting>
  <conditionalFormatting sqref="J2129:J2158">
    <cfRule type="duplicateValues" dxfId="473" priority="645" stopIfTrue="1"/>
  </conditionalFormatting>
  <conditionalFormatting sqref="F2134:F2158">
    <cfRule type="duplicateValues" dxfId="472" priority="644" stopIfTrue="1"/>
  </conditionalFormatting>
  <conditionalFormatting sqref="J2134:J2158">
    <cfRule type="duplicateValues" dxfId="471" priority="643" stopIfTrue="1"/>
  </conditionalFormatting>
  <conditionalFormatting sqref="F2131:F2158">
    <cfRule type="duplicateValues" dxfId="470" priority="642" stopIfTrue="1"/>
  </conditionalFormatting>
  <conditionalFormatting sqref="J2131:J2158">
    <cfRule type="duplicateValues" dxfId="469" priority="641" stopIfTrue="1"/>
  </conditionalFormatting>
  <conditionalFormatting sqref="F2149:F2174">
    <cfRule type="duplicateValues" dxfId="468" priority="76767" stopIfTrue="1"/>
  </conditionalFormatting>
  <conditionalFormatting sqref="J2149:J2174">
    <cfRule type="duplicateValues" dxfId="467" priority="76769" stopIfTrue="1"/>
  </conditionalFormatting>
  <conditionalFormatting sqref="F2159:F2161">
    <cfRule type="duplicateValues" dxfId="466" priority="76771" stopIfTrue="1"/>
  </conditionalFormatting>
  <conditionalFormatting sqref="F2173:F2180">
    <cfRule type="duplicateValues" dxfId="465" priority="635" stopIfTrue="1"/>
  </conditionalFormatting>
  <conditionalFormatting sqref="J2173:J2180">
    <cfRule type="duplicateValues" dxfId="464" priority="634" stopIfTrue="1"/>
  </conditionalFormatting>
  <conditionalFormatting sqref="F2180:F2186">
    <cfRule type="duplicateValues" dxfId="463" priority="633" stopIfTrue="1"/>
  </conditionalFormatting>
  <conditionalFormatting sqref="J2180:J2186">
    <cfRule type="duplicateValues" dxfId="462" priority="632" stopIfTrue="1"/>
  </conditionalFormatting>
  <conditionalFormatting sqref="F2184:F2188">
    <cfRule type="duplicateValues" dxfId="461" priority="631" stopIfTrue="1"/>
  </conditionalFormatting>
  <conditionalFormatting sqref="J2184:J2188">
    <cfRule type="duplicateValues" dxfId="460" priority="630" stopIfTrue="1"/>
  </conditionalFormatting>
  <conditionalFormatting sqref="F2188:F2192">
    <cfRule type="duplicateValues" dxfId="459" priority="629" stopIfTrue="1"/>
  </conditionalFormatting>
  <conditionalFormatting sqref="J2188:J2192">
    <cfRule type="duplicateValues" dxfId="458" priority="628" stopIfTrue="1"/>
  </conditionalFormatting>
  <conditionalFormatting sqref="F2193:F2194">
    <cfRule type="duplicateValues" dxfId="457" priority="627" stopIfTrue="1"/>
  </conditionalFormatting>
  <conditionalFormatting sqref="J2193:J2194">
    <cfRule type="duplicateValues" dxfId="456" priority="626" stopIfTrue="1"/>
  </conditionalFormatting>
  <conditionalFormatting sqref="F2195:F2200">
    <cfRule type="duplicateValues" dxfId="455" priority="625" stopIfTrue="1"/>
  </conditionalFormatting>
  <conditionalFormatting sqref="J2195:J2200">
    <cfRule type="duplicateValues" dxfId="454" priority="624" stopIfTrue="1"/>
  </conditionalFormatting>
  <conditionalFormatting sqref="F2201:F2206">
    <cfRule type="duplicateValues" dxfId="453" priority="623" stopIfTrue="1"/>
  </conditionalFormatting>
  <conditionalFormatting sqref="J2201:J2206">
    <cfRule type="duplicateValues" dxfId="452" priority="622" stopIfTrue="1"/>
  </conditionalFormatting>
  <conditionalFormatting sqref="F2207:F2216">
    <cfRule type="duplicateValues" dxfId="451" priority="621" stopIfTrue="1"/>
  </conditionalFormatting>
  <conditionalFormatting sqref="J2207:J2216">
    <cfRule type="duplicateValues" dxfId="450" priority="620" stopIfTrue="1"/>
  </conditionalFormatting>
  <conditionalFormatting sqref="F2217">
    <cfRule type="duplicateValues" dxfId="449" priority="619" stopIfTrue="1"/>
  </conditionalFormatting>
  <conditionalFormatting sqref="J2217">
    <cfRule type="duplicateValues" dxfId="448" priority="618" stopIfTrue="1"/>
  </conditionalFormatting>
  <conditionalFormatting sqref="F2218:F2224">
    <cfRule type="duplicateValues" dxfId="447" priority="617" stopIfTrue="1"/>
  </conditionalFormatting>
  <conditionalFormatting sqref="J2218:J2224">
    <cfRule type="duplicateValues" dxfId="446" priority="616" stopIfTrue="1"/>
  </conditionalFormatting>
  <conditionalFormatting sqref="F2223:F2227">
    <cfRule type="duplicateValues" dxfId="445" priority="615" stopIfTrue="1"/>
  </conditionalFormatting>
  <conditionalFormatting sqref="J2223:J2227">
    <cfRule type="duplicateValues" dxfId="444" priority="614" stopIfTrue="1"/>
  </conditionalFormatting>
  <conditionalFormatting sqref="F2227:F2234">
    <cfRule type="duplicateValues" dxfId="443" priority="613" stopIfTrue="1"/>
  </conditionalFormatting>
  <conditionalFormatting sqref="J2227:J2234">
    <cfRule type="duplicateValues" dxfId="442" priority="612" stopIfTrue="1"/>
  </conditionalFormatting>
  <conditionalFormatting sqref="F2231:F2239">
    <cfRule type="duplicateValues" dxfId="441" priority="611" stopIfTrue="1"/>
  </conditionalFormatting>
  <conditionalFormatting sqref="J2231:J2239">
    <cfRule type="duplicateValues" dxfId="440" priority="610" stopIfTrue="1"/>
  </conditionalFormatting>
  <conditionalFormatting sqref="F2240:F2244">
    <cfRule type="duplicateValues" dxfId="439" priority="609" stopIfTrue="1"/>
  </conditionalFormatting>
  <conditionalFormatting sqref="J2240:J2244">
    <cfRule type="duplicateValues" dxfId="438" priority="608" stopIfTrue="1"/>
  </conditionalFormatting>
  <conditionalFormatting sqref="F2245:F2252">
    <cfRule type="duplicateValues" dxfId="437" priority="607" stopIfTrue="1"/>
  </conditionalFormatting>
  <conditionalFormatting sqref="J2245:J2252">
    <cfRule type="duplicateValues" dxfId="436" priority="606" stopIfTrue="1"/>
  </conditionalFormatting>
  <conditionalFormatting sqref="F2250:F2255">
    <cfRule type="duplicateValues" dxfId="435" priority="605" stopIfTrue="1"/>
  </conditionalFormatting>
  <conditionalFormatting sqref="J2250:J2255">
    <cfRule type="duplicateValues" dxfId="434" priority="604" stopIfTrue="1"/>
  </conditionalFormatting>
  <conditionalFormatting sqref="F2256:F2263">
    <cfRule type="duplicateValues" dxfId="433" priority="603" stopIfTrue="1"/>
  </conditionalFormatting>
  <conditionalFormatting sqref="J2256:J2263">
    <cfRule type="duplicateValues" dxfId="432" priority="602" stopIfTrue="1"/>
  </conditionalFormatting>
  <conditionalFormatting sqref="F2253:F2255">
    <cfRule type="duplicateValues" dxfId="431" priority="601" stopIfTrue="1"/>
  </conditionalFormatting>
  <conditionalFormatting sqref="F2261:F2267">
    <cfRule type="duplicateValues" dxfId="430" priority="597" stopIfTrue="1"/>
  </conditionalFormatting>
  <conditionalFormatting sqref="J2261:J2267">
    <cfRule type="duplicateValues" dxfId="429" priority="596" stopIfTrue="1"/>
  </conditionalFormatting>
  <conditionalFormatting sqref="F2265:F2268">
    <cfRule type="duplicateValues" dxfId="428" priority="595" stopIfTrue="1"/>
  </conditionalFormatting>
  <conditionalFormatting sqref="J2265:J2268">
    <cfRule type="duplicateValues" dxfId="427" priority="594" stopIfTrue="1"/>
  </conditionalFormatting>
  <conditionalFormatting sqref="F2269:F2271">
    <cfRule type="duplicateValues" dxfId="426" priority="593" stopIfTrue="1"/>
  </conditionalFormatting>
  <conditionalFormatting sqref="J2269:J2271">
    <cfRule type="duplicateValues" dxfId="425" priority="592" stopIfTrue="1"/>
  </conditionalFormatting>
  <conditionalFormatting sqref="F2269:F2270">
    <cfRule type="duplicateValues" dxfId="424" priority="591" stopIfTrue="1"/>
  </conditionalFormatting>
  <conditionalFormatting sqref="J2269:J2270">
    <cfRule type="duplicateValues" dxfId="423" priority="586" stopIfTrue="1"/>
  </conditionalFormatting>
  <conditionalFormatting sqref="F2272:F2288">
    <cfRule type="duplicateValues" dxfId="422" priority="585" stopIfTrue="1"/>
  </conditionalFormatting>
  <conditionalFormatting sqref="J2272:J2288">
    <cfRule type="duplicateValues" dxfId="421" priority="584" stopIfTrue="1"/>
  </conditionalFormatting>
  <conditionalFormatting sqref="F2280:F2288">
    <cfRule type="duplicateValues" dxfId="420" priority="583" stopIfTrue="1"/>
  </conditionalFormatting>
  <conditionalFormatting sqref="J2280:J2288">
    <cfRule type="duplicateValues" dxfId="419" priority="582" stopIfTrue="1"/>
  </conditionalFormatting>
  <conditionalFormatting sqref="F2278:F2288">
    <cfRule type="duplicateValues" dxfId="418" priority="581" stopIfTrue="1"/>
  </conditionalFormatting>
  <conditionalFormatting sqref="F2287:F2291">
    <cfRule type="duplicateValues" dxfId="417" priority="575" stopIfTrue="1"/>
  </conditionalFormatting>
  <conditionalFormatting sqref="J2287:J2291">
    <cfRule type="duplicateValues" dxfId="416" priority="574" stopIfTrue="1"/>
  </conditionalFormatting>
  <conditionalFormatting sqref="F2291:F2298">
    <cfRule type="duplicateValues" dxfId="415" priority="573" stopIfTrue="1"/>
  </conditionalFormatting>
  <conditionalFormatting sqref="J2291:J2298">
    <cfRule type="duplicateValues" dxfId="414" priority="572" stopIfTrue="1"/>
  </conditionalFormatting>
  <conditionalFormatting sqref="F2297:F2303">
    <cfRule type="duplicateValues" dxfId="413" priority="571" stopIfTrue="1"/>
  </conditionalFormatting>
  <conditionalFormatting sqref="J2297:J2303">
    <cfRule type="duplicateValues" dxfId="412" priority="570" stopIfTrue="1"/>
  </conditionalFormatting>
  <conditionalFormatting sqref="F2302:F2307">
    <cfRule type="duplicateValues" dxfId="411" priority="569" stopIfTrue="1"/>
  </conditionalFormatting>
  <conditionalFormatting sqref="J2302:J2307">
    <cfRule type="duplicateValues" dxfId="410" priority="568" stopIfTrue="1"/>
  </conditionalFormatting>
  <conditionalFormatting sqref="F2308:F2312">
    <cfRule type="duplicateValues" dxfId="409" priority="567" stopIfTrue="1"/>
  </conditionalFormatting>
  <conditionalFormatting sqref="J2308:J2312">
    <cfRule type="duplicateValues" dxfId="408" priority="566" stopIfTrue="1"/>
  </conditionalFormatting>
  <conditionalFormatting sqref="F2258">
    <cfRule type="duplicateValues" dxfId="407" priority="565" stopIfTrue="1"/>
  </conditionalFormatting>
  <conditionalFormatting sqref="J2258">
    <cfRule type="duplicateValues" dxfId="406" priority="563" stopIfTrue="1"/>
  </conditionalFormatting>
  <conditionalFormatting sqref="F2313:F2315">
    <cfRule type="duplicateValues" dxfId="405" priority="562" stopIfTrue="1"/>
  </conditionalFormatting>
  <conditionalFormatting sqref="J2313:J2315">
    <cfRule type="duplicateValues" dxfId="404" priority="561" stopIfTrue="1"/>
  </conditionalFormatting>
  <conditionalFormatting sqref="F2316:F2323">
    <cfRule type="duplicateValues" dxfId="403" priority="560" stopIfTrue="1"/>
  </conditionalFormatting>
  <conditionalFormatting sqref="J2316:J2323">
    <cfRule type="duplicateValues" dxfId="402" priority="559" stopIfTrue="1"/>
  </conditionalFormatting>
  <conditionalFormatting sqref="F2324:F2329">
    <cfRule type="duplicateValues" dxfId="401" priority="558" stopIfTrue="1"/>
  </conditionalFormatting>
  <conditionalFormatting sqref="J2324:J2329">
    <cfRule type="duplicateValues" dxfId="400" priority="557" stopIfTrue="1"/>
  </conditionalFormatting>
  <conditionalFormatting sqref="F2328:F2332">
    <cfRule type="duplicateValues" dxfId="399" priority="556" stopIfTrue="1"/>
  </conditionalFormatting>
  <conditionalFormatting sqref="J2328:J2332">
    <cfRule type="duplicateValues" dxfId="398" priority="555" stopIfTrue="1"/>
  </conditionalFormatting>
  <conditionalFormatting sqref="F2333:F2338">
    <cfRule type="duplicateValues" dxfId="397" priority="554" stopIfTrue="1"/>
  </conditionalFormatting>
  <conditionalFormatting sqref="J2333:J2338">
    <cfRule type="duplicateValues" dxfId="396" priority="553" stopIfTrue="1"/>
  </conditionalFormatting>
  <conditionalFormatting sqref="F2339:F2345">
    <cfRule type="duplicateValues" dxfId="395" priority="552" stopIfTrue="1"/>
  </conditionalFormatting>
  <conditionalFormatting sqref="J2339:J2345">
    <cfRule type="duplicateValues" dxfId="394" priority="551" stopIfTrue="1"/>
  </conditionalFormatting>
  <conditionalFormatting sqref="F2343:F2351">
    <cfRule type="duplicateValues" dxfId="393" priority="550" stopIfTrue="1"/>
  </conditionalFormatting>
  <conditionalFormatting sqref="J2343:J2351 J2486:J2487">
    <cfRule type="duplicateValues" dxfId="392" priority="549" stopIfTrue="1"/>
  </conditionalFormatting>
  <conditionalFormatting sqref="J2342:J2345">
    <cfRule type="duplicateValues" dxfId="391" priority="548" stopIfTrue="1"/>
  </conditionalFormatting>
  <conditionalFormatting sqref="F2346:F2351">
    <cfRule type="duplicateValues" dxfId="390" priority="547" stopIfTrue="1"/>
  </conditionalFormatting>
  <conditionalFormatting sqref="J2346:J2351 J2486:J2487">
    <cfRule type="duplicateValues" dxfId="389" priority="546" stopIfTrue="1"/>
  </conditionalFormatting>
  <conditionalFormatting sqref="F2351:F2362">
    <cfRule type="duplicateValues" dxfId="388" priority="544" stopIfTrue="1"/>
  </conditionalFormatting>
  <conditionalFormatting sqref="J2351:J2362">
    <cfRule type="duplicateValues" dxfId="387" priority="543" stopIfTrue="1"/>
  </conditionalFormatting>
  <conditionalFormatting sqref="F2352:F2362">
    <cfRule type="duplicateValues" dxfId="386" priority="542" stopIfTrue="1"/>
  </conditionalFormatting>
  <conditionalFormatting sqref="F2356:F2366">
    <cfRule type="duplicateValues" dxfId="385" priority="540" stopIfTrue="1"/>
  </conditionalFormatting>
  <conditionalFormatting sqref="J2356:J2366">
    <cfRule type="duplicateValues" dxfId="384" priority="539" stopIfTrue="1"/>
  </conditionalFormatting>
  <conditionalFormatting sqref="F2363:F2365">
    <cfRule type="duplicateValues" dxfId="383" priority="538" stopIfTrue="1"/>
  </conditionalFormatting>
  <conditionalFormatting sqref="J2363:J2365">
    <cfRule type="duplicateValues" dxfId="382" priority="535" stopIfTrue="1"/>
  </conditionalFormatting>
  <conditionalFormatting sqref="F2367:F2370">
    <cfRule type="duplicateValues" dxfId="381" priority="532" stopIfTrue="1"/>
  </conditionalFormatting>
  <conditionalFormatting sqref="J2367:J2370">
    <cfRule type="duplicateValues" dxfId="380" priority="531" stopIfTrue="1"/>
  </conditionalFormatting>
  <conditionalFormatting sqref="F2366">
    <cfRule type="duplicateValues" dxfId="379" priority="530" stopIfTrue="1"/>
  </conditionalFormatting>
  <conditionalFormatting sqref="F2371:F2372">
    <cfRule type="duplicateValues" dxfId="378" priority="527" stopIfTrue="1"/>
  </conditionalFormatting>
  <conditionalFormatting sqref="J2371:J2372">
    <cfRule type="duplicateValues" dxfId="377" priority="526" stopIfTrue="1"/>
  </conditionalFormatting>
  <conditionalFormatting sqref="F2369">
    <cfRule type="duplicateValues" dxfId="376" priority="525"/>
  </conditionalFormatting>
  <conditionalFormatting sqref="J2369">
    <cfRule type="duplicateValues" dxfId="375" priority="523"/>
    <cfRule type="duplicateValues" dxfId="374" priority="524"/>
  </conditionalFormatting>
  <conditionalFormatting sqref="F2369">
    <cfRule type="duplicateValues" dxfId="373" priority="521"/>
    <cfRule type="duplicateValues" dxfId="372" priority="522"/>
  </conditionalFormatting>
  <conditionalFormatting sqref="J2369">
    <cfRule type="duplicateValues" dxfId="371" priority="519" stopIfTrue="1"/>
  </conditionalFormatting>
  <conditionalFormatting sqref="F2373:F2378">
    <cfRule type="duplicateValues" dxfId="370" priority="518" stopIfTrue="1"/>
  </conditionalFormatting>
  <conditionalFormatting sqref="J2373:J2378 J2410:J2412 J2472:J2473">
    <cfRule type="duplicateValues" dxfId="369" priority="517" stopIfTrue="1"/>
  </conditionalFormatting>
  <conditionalFormatting sqref="F2378:F2389">
    <cfRule type="duplicateValues" dxfId="368" priority="516" stopIfTrue="1"/>
  </conditionalFormatting>
  <conditionalFormatting sqref="J2378:J2389 J2410:J2412 J2443 J2472:J2473">
    <cfRule type="duplicateValues" dxfId="367" priority="515" stopIfTrue="1"/>
  </conditionalFormatting>
  <conditionalFormatting sqref="F2382:F2392">
    <cfRule type="duplicateValues" dxfId="366" priority="514" stopIfTrue="1"/>
  </conditionalFormatting>
  <conditionalFormatting sqref="J2382:J2392">
    <cfRule type="duplicateValues" dxfId="365" priority="513" stopIfTrue="1"/>
  </conditionalFormatting>
  <conditionalFormatting sqref="F2380:F2389">
    <cfRule type="duplicateValues" dxfId="364" priority="512" stopIfTrue="1"/>
  </conditionalFormatting>
  <conditionalFormatting sqref="J2380:J2389">
    <cfRule type="duplicateValues" dxfId="363" priority="511" stopIfTrue="1"/>
  </conditionalFormatting>
  <conditionalFormatting sqref="F2393:F2400">
    <cfRule type="duplicateValues" dxfId="362" priority="510" stopIfTrue="1"/>
  </conditionalFormatting>
  <conditionalFormatting sqref="J2393:J2400">
    <cfRule type="duplicateValues" dxfId="361" priority="509" stopIfTrue="1"/>
  </conditionalFormatting>
  <conditionalFormatting sqref="F2396:F2400">
    <cfRule type="duplicateValues" dxfId="360" priority="508" stopIfTrue="1"/>
  </conditionalFormatting>
  <conditionalFormatting sqref="J2396:J2400">
    <cfRule type="duplicateValues" dxfId="359" priority="507" stopIfTrue="1"/>
  </conditionalFormatting>
  <conditionalFormatting sqref="F2401:F2405">
    <cfRule type="duplicateValues" dxfId="358" priority="506" stopIfTrue="1"/>
  </conditionalFormatting>
  <conditionalFormatting sqref="J2401:J2405">
    <cfRule type="duplicateValues" dxfId="357" priority="505" stopIfTrue="1"/>
  </conditionalFormatting>
  <conditionalFormatting sqref="F2406:F2412">
    <cfRule type="duplicateValues" dxfId="356" priority="79160" stopIfTrue="1"/>
  </conditionalFormatting>
  <conditionalFormatting sqref="J2406:J2412 J2472:J2473">
    <cfRule type="duplicateValues" dxfId="355" priority="79162" stopIfTrue="1"/>
  </conditionalFormatting>
  <conditionalFormatting sqref="F2412:F2415">
    <cfRule type="duplicateValues" dxfId="354" priority="502" stopIfTrue="1"/>
  </conditionalFormatting>
  <conditionalFormatting sqref="J2412:J2415 J2472:J2473">
    <cfRule type="duplicateValues" dxfId="353" priority="501" stopIfTrue="1"/>
  </conditionalFormatting>
  <conditionalFormatting sqref="F2413">
    <cfRule type="duplicateValues" dxfId="352" priority="500" stopIfTrue="1"/>
  </conditionalFormatting>
  <conditionalFormatting sqref="F2414">
    <cfRule type="duplicateValues" dxfId="351" priority="499" stopIfTrue="1"/>
  </conditionalFormatting>
  <conditionalFormatting sqref="F2416:F2423">
    <cfRule type="duplicateValues" dxfId="350" priority="498" stopIfTrue="1"/>
  </conditionalFormatting>
  <conditionalFormatting sqref="J2416:J2423">
    <cfRule type="duplicateValues" dxfId="349" priority="497" stopIfTrue="1"/>
  </conditionalFormatting>
  <conditionalFormatting sqref="F2423:F2431">
    <cfRule type="duplicateValues" dxfId="348" priority="496" stopIfTrue="1"/>
  </conditionalFormatting>
  <conditionalFormatting sqref="J2423:J2431">
    <cfRule type="duplicateValues" dxfId="347" priority="495" stopIfTrue="1"/>
  </conditionalFormatting>
  <conditionalFormatting sqref="F2415">
    <cfRule type="duplicateValues" dxfId="346" priority="494" stopIfTrue="1"/>
  </conditionalFormatting>
  <conditionalFormatting sqref="J2415">
    <cfRule type="duplicateValues" dxfId="345" priority="493" stopIfTrue="1"/>
  </conditionalFormatting>
  <conditionalFormatting sqref="F2416:F2417">
    <cfRule type="duplicateValues" dxfId="344" priority="490" stopIfTrue="1"/>
  </conditionalFormatting>
  <conditionalFormatting sqref="J2416:J2417">
    <cfRule type="duplicateValues" dxfId="343" priority="488" stopIfTrue="1"/>
  </conditionalFormatting>
  <conditionalFormatting sqref="F2418:F2419">
    <cfRule type="duplicateValues" dxfId="342" priority="484" stopIfTrue="1"/>
  </conditionalFormatting>
  <conditionalFormatting sqref="J2418:J2419">
    <cfRule type="duplicateValues" dxfId="341" priority="482" stopIfTrue="1"/>
  </conditionalFormatting>
  <conditionalFormatting sqref="F2420">
    <cfRule type="duplicateValues" dxfId="340" priority="480" stopIfTrue="1"/>
  </conditionalFormatting>
  <conditionalFormatting sqref="F2431:F2435">
    <cfRule type="duplicateValues" dxfId="339" priority="478" stopIfTrue="1"/>
  </conditionalFormatting>
  <conditionalFormatting sqref="J2431:J2435 J2441:J2442">
    <cfRule type="duplicateValues" dxfId="338" priority="477" stopIfTrue="1"/>
  </conditionalFormatting>
  <conditionalFormatting sqref="F2434:F2437">
    <cfRule type="duplicateValues" dxfId="337" priority="476" stopIfTrue="1"/>
  </conditionalFormatting>
  <conditionalFormatting sqref="J2434:J2437 J2441:J2442">
    <cfRule type="duplicateValues" dxfId="336" priority="475" stopIfTrue="1"/>
  </conditionalFormatting>
  <conditionalFormatting sqref="F2438:F2442">
    <cfRule type="duplicateValues" dxfId="335" priority="474" stopIfTrue="1"/>
  </conditionalFormatting>
  <conditionalFormatting sqref="J2438:J2442">
    <cfRule type="duplicateValues" dxfId="334" priority="473" stopIfTrue="1"/>
  </conditionalFormatting>
  <conditionalFormatting sqref="F2443">
    <cfRule type="duplicateValues" dxfId="333" priority="472" stopIfTrue="1"/>
  </conditionalFormatting>
  <conditionalFormatting sqref="J2443">
    <cfRule type="duplicateValues" dxfId="332" priority="471" stopIfTrue="1"/>
  </conditionalFormatting>
  <conditionalFormatting sqref="F2444:F2445">
    <cfRule type="duplicateValues" dxfId="331" priority="470" stopIfTrue="1"/>
  </conditionalFormatting>
  <conditionalFormatting sqref="J2444:J2445">
    <cfRule type="duplicateValues" dxfId="330" priority="469" stopIfTrue="1"/>
  </conditionalFormatting>
  <conditionalFormatting sqref="F2446:F2449">
    <cfRule type="duplicateValues" dxfId="329" priority="468" stopIfTrue="1"/>
  </conditionalFormatting>
  <conditionalFormatting sqref="J2446:J2449">
    <cfRule type="duplicateValues" dxfId="328" priority="467" stopIfTrue="1"/>
  </conditionalFormatting>
  <conditionalFormatting sqref="F2450:F2452">
    <cfRule type="duplicateValues" dxfId="327" priority="466" stopIfTrue="1"/>
  </conditionalFormatting>
  <conditionalFormatting sqref="J2450:J2452">
    <cfRule type="duplicateValues" dxfId="326" priority="465" stopIfTrue="1"/>
  </conditionalFormatting>
  <conditionalFormatting sqref="F2453:F2460">
    <cfRule type="duplicateValues" dxfId="325" priority="464" stopIfTrue="1"/>
  </conditionalFormatting>
  <conditionalFormatting sqref="J2453:J2460">
    <cfRule type="duplicateValues" dxfId="324" priority="463" stopIfTrue="1"/>
  </conditionalFormatting>
  <conditionalFormatting sqref="F2459:F2465">
    <cfRule type="duplicateValues" dxfId="323" priority="462" stopIfTrue="1"/>
  </conditionalFormatting>
  <conditionalFormatting sqref="J2459:J2465">
    <cfRule type="duplicateValues" dxfId="322" priority="461" stopIfTrue="1"/>
  </conditionalFormatting>
  <conditionalFormatting sqref="F2464:F2468">
    <cfRule type="duplicateValues" dxfId="321" priority="460" stopIfTrue="1"/>
  </conditionalFormatting>
  <conditionalFormatting sqref="J2464:J2468">
    <cfRule type="duplicateValues" dxfId="320" priority="459" stopIfTrue="1"/>
  </conditionalFormatting>
  <conditionalFormatting sqref="F2468:F2473">
    <cfRule type="duplicateValues" dxfId="319" priority="458" stopIfTrue="1"/>
  </conditionalFormatting>
  <conditionalFormatting sqref="J2468:J2473">
    <cfRule type="duplicateValues" dxfId="318" priority="457" stopIfTrue="1"/>
  </conditionalFormatting>
  <conditionalFormatting sqref="F2473:F2478">
    <cfRule type="duplicateValues" dxfId="317" priority="456" stopIfTrue="1"/>
  </conditionalFormatting>
  <conditionalFormatting sqref="J2473:J2478">
    <cfRule type="duplicateValues" dxfId="316" priority="455" stopIfTrue="1"/>
  </conditionalFormatting>
  <conditionalFormatting sqref="F2476:F2478">
    <cfRule type="duplicateValues" dxfId="315" priority="454" stopIfTrue="1"/>
  </conditionalFormatting>
  <conditionalFormatting sqref="J2476:J2478">
    <cfRule type="duplicateValues" dxfId="314" priority="453" stopIfTrue="1"/>
  </conditionalFormatting>
  <conditionalFormatting sqref="F2479:F2487">
    <cfRule type="duplicateValues" dxfId="313" priority="452" stopIfTrue="1"/>
  </conditionalFormatting>
  <conditionalFormatting sqref="J2479:J2487">
    <cfRule type="duplicateValues" dxfId="312" priority="451" stopIfTrue="1"/>
  </conditionalFormatting>
  <conditionalFormatting sqref="F2479:F2484">
    <cfRule type="duplicateValues" dxfId="311" priority="450" stopIfTrue="1"/>
  </conditionalFormatting>
  <conditionalFormatting sqref="F2488:F2491">
    <cfRule type="duplicateValues" dxfId="310" priority="448" stopIfTrue="1"/>
  </conditionalFormatting>
  <conditionalFormatting sqref="J2488:J2491">
    <cfRule type="duplicateValues" dxfId="309" priority="447" stopIfTrue="1"/>
  </conditionalFormatting>
  <conditionalFormatting sqref="F2492:F2497">
    <cfRule type="duplicateValues" dxfId="308" priority="446" stopIfTrue="1"/>
  </conditionalFormatting>
  <conditionalFormatting sqref="J2492:J2497">
    <cfRule type="duplicateValues" dxfId="307" priority="445" stopIfTrue="1"/>
  </conditionalFormatting>
  <conditionalFormatting sqref="F2496:F2502">
    <cfRule type="duplicateValues" dxfId="306" priority="444" stopIfTrue="1"/>
  </conditionalFormatting>
  <conditionalFormatting sqref="J2496:J2502">
    <cfRule type="duplicateValues" dxfId="305" priority="443" stopIfTrue="1"/>
  </conditionalFormatting>
  <conditionalFormatting sqref="F2503:F2505">
    <cfRule type="duplicateValues" dxfId="304" priority="442" stopIfTrue="1"/>
  </conditionalFormatting>
  <conditionalFormatting sqref="J2503:J2505">
    <cfRule type="duplicateValues" dxfId="303" priority="441" stopIfTrue="1"/>
  </conditionalFormatting>
  <conditionalFormatting sqref="F2506:F2512">
    <cfRule type="duplicateValues" dxfId="302" priority="440" stopIfTrue="1"/>
  </conditionalFormatting>
  <conditionalFormatting sqref="J2506:J2512">
    <cfRule type="duplicateValues" dxfId="301" priority="439" stopIfTrue="1"/>
  </conditionalFormatting>
  <conditionalFormatting sqref="F2512:F2516">
    <cfRule type="duplicateValues" dxfId="300" priority="438" stopIfTrue="1"/>
  </conditionalFormatting>
  <conditionalFormatting sqref="J2512:J2516">
    <cfRule type="duplicateValues" dxfId="299" priority="437" stopIfTrue="1"/>
  </conditionalFormatting>
  <conditionalFormatting sqref="F2516:F2528">
    <cfRule type="duplicateValues" dxfId="298" priority="436" stopIfTrue="1"/>
  </conditionalFormatting>
  <conditionalFormatting sqref="J2516:J2528">
    <cfRule type="duplicateValues" dxfId="297" priority="435" stopIfTrue="1"/>
  </conditionalFormatting>
  <conditionalFormatting sqref="F2514:F2516">
    <cfRule type="duplicateValues" dxfId="296" priority="434" stopIfTrue="1"/>
  </conditionalFormatting>
  <conditionalFormatting sqref="F2523:F2528">
    <cfRule type="duplicateValues" dxfId="295" priority="431" stopIfTrue="1"/>
  </conditionalFormatting>
  <conditionalFormatting sqref="J2523:J2528">
    <cfRule type="duplicateValues" dxfId="294" priority="430" stopIfTrue="1"/>
  </conditionalFormatting>
  <conditionalFormatting sqref="F2529:F2532">
    <cfRule type="duplicateValues" dxfId="293" priority="429" stopIfTrue="1"/>
  </conditionalFormatting>
  <conditionalFormatting sqref="J2529:J2532">
    <cfRule type="duplicateValues" dxfId="292" priority="428" stopIfTrue="1"/>
  </conditionalFormatting>
  <conditionalFormatting sqref="F2533:F2568">
    <cfRule type="duplicateValues" dxfId="291" priority="427" stopIfTrue="1"/>
  </conditionalFormatting>
  <conditionalFormatting sqref="J2533:J2568">
    <cfRule type="duplicateValues" dxfId="290" priority="426" stopIfTrue="1"/>
  </conditionalFormatting>
  <conditionalFormatting sqref="F2529:F2535">
    <cfRule type="duplicateValues" dxfId="289" priority="425"/>
  </conditionalFormatting>
  <conditionalFormatting sqref="J2529:J2535">
    <cfRule type="duplicateValues" dxfId="288" priority="423"/>
    <cfRule type="duplicateValues" dxfId="287" priority="424"/>
  </conditionalFormatting>
  <conditionalFormatting sqref="F2529:F2535">
    <cfRule type="duplicateValues" dxfId="286" priority="421"/>
    <cfRule type="duplicateValues" dxfId="285" priority="422"/>
  </conditionalFormatting>
  <conditionalFormatting sqref="F2529:F2533">
    <cfRule type="duplicateValues" dxfId="284" priority="420" stopIfTrue="1"/>
  </conditionalFormatting>
  <conditionalFormatting sqref="J2529:J2533">
    <cfRule type="duplicateValues" dxfId="283" priority="419" stopIfTrue="1"/>
  </conditionalFormatting>
  <conditionalFormatting sqref="F2533:F2535">
    <cfRule type="duplicateValues" dxfId="282" priority="418" stopIfTrue="1"/>
  </conditionalFormatting>
  <conditionalFormatting sqref="J2533:J2535">
    <cfRule type="duplicateValues" dxfId="281" priority="417" stopIfTrue="1"/>
  </conditionalFormatting>
  <conditionalFormatting sqref="F2532">
    <cfRule type="duplicateValues" dxfId="280" priority="416" stopIfTrue="1"/>
  </conditionalFormatting>
  <conditionalFormatting sqref="J2532">
    <cfRule type="duplicateValues" dxfId="279" priority="415" stopIfTrue="1"/>
  </conditionalFormatting>
  <conditionalFormatting sqref="F2536:F2568">
    <cfRule type="duplicateValues" dxfId="278" priority="414" stopIfTrue="1"/>
  </conditionalFormatting>
  <conditionalFormatting sqref="J2536:J2568">
    <cfRule type="duplicateValues" dxfId="277" priority="413" stopIfTrue="1"/>
  </conditionalFormatting>
  <conditionalFormatting sqref="J2536:J2568">
    <cfRule type="duplicateValues" dxfId="276" priority="410"/>
    <cfRule type="duplicateValues" dxfId="275" priority="411"/>
  </conditionalFormatting>
  <conditionalFormatting sqref="F2536:F2568">
    <cfRule type="duplicateValues" dxfId="274" priority="408"/>
    <cfRule type="duplicateValues" dxfId="273" priority="409"/>
  </conditionalFormatting>
  <conditionalFormatting sqref="F2554:F2568">
    <cfRule type="duplicateValues" dxfId="272" priority="399" stopIfTrue="1"/>
  </conditionalFormatting>
  <conditionalFormatting sqref="J2554:J2568">
    <cfRule type="duplicateValues" dxfId="271" priority="398" stopIfTrue="1"/>
  </conditionalFormatting>
  <conditionalFormatting sqref="J2554:J2568">
    <cfRule type="duplicateValues" dxfId="270" priority="395"/>
    <cfRule type="duplicateValues" dxfId="269" priority="396"/>
  </conditionalFormatting>
  <conditionalFormatting sqref="F2554:F2568">
    <cfRule type="duplicateValues" dxfId="268" priority="393"/>
    <cfRule type="duplicateValues" dxfId="267" priority="394"/>
  </conditionalFormatting>
  <conditionalFormatting sqref="F2562:F2573">
    <cfRule type="duplicateValues" dxfId="266" priority="388" stopIfTrue="1"/>
  </conditionalFormatting>
  <conditionalFormatting sqref="J2562:J2573">
    <cfRule type="duplicateValues" dxfId="265" priority="387" stopIfTrue="1"/>
  </conditionalFormatting>
  <conditionalFormatting sqref="J2562:J2573">
    <cfRule type="duplicateValues" dxfId="264" priority="384"/>
    <cfRule type="duplicateValues" dxfId="263" priority="385"/>
  </conditionalFormatting>
  <conditionalFormatting sqref="F2562:F2573">
    <cfRule type="duplicateValues" dxfId="262" priority="382"/>
    <cfRule type="duplicateValues" dxfId="261" priority="383"/>
  </conditionalFormatting>
  <conditionalFormatting sqref="F2573:F2577">
    <cfRule type="duplicateValues" dxfId="260" priority="377" stopIfTrue="1"/>
  </conditionalFormatting>
  <conditionalFormatting sqref="J2573:J2577">
    <cfRule type="duplicateValues" dxfId="259" priority="376" stopIfTrue="1"/>
  </conditionalFormatting>
  <conditionalFormatting sqref="J2573:J2577">
    <cfRule type="duplicateValues" dxfId="258" priority="373"/>
    <cfRule type="duplicateValues" dxfId="257" priority="374"/>
  </conditionalFormatting>
  <conditionalFormatting sqref="F2573:F2577">
    <cfRule type="duplicateValues" dxfId="256" priority="371"/>
    <cfRule type="duplicateValues" dxfId="255" priority="372"/>
  </conditionalFormatting>
  <conditionalFormatting sqref="F2578:F2583">
    <cfRule type="duplicateValues" dxfId="254" priority="366" stopIfTrue="1"/>
  </conditionalFormatting>
  <conditionalFormatting sqref="J2578:J2583">
    <cfRule type="duplicateValues" dxfId="253" priority="365" stopIfTrue="1"/>
  </conditionalFormatting>
  <conditionalFormatting sqref="J2578:J2583">
    <cfRule type="duplicateValues" dxfId="252" priority="362"/>
    <cfRule type="duplicateValues" dxfId="251" priority="363"/>
  </conditionalFormatting>
  <conditionalFormatting sqref="F2578:F2583">
    <cfRule type="duplicateValues" dxfId="250" priority="360"/>
    <cfRule type="duplicateValues" dxfId="249" priority="361"/>
  </conditionalFormatting>
  <conditionalFormatting sqref="F2584:F2586">
    <cfRule type="duplicateValues" dxfId="248" priority="355" stopIfTrue="1"/>
  </conditionalFormatting>
  <conditionalFormatting sqref="J2584:J2586">
    <cfRule type="duplicateValues" dxfId="247" priority="354" stopIfTrue="1"/>
  </conditionalFormatting>
  <conditionalFormatting sqref="J2584:J2586">
    <cfRule type="duplicateValues" dxfId="246" priority="351"/>
    <cfRule type="duplicateValues" dxfId="245" priority="352"/>
  </conditionalFormatting>
  <conditionalFormatting sqref="F2584:F2586">
    <cfRule type="duplicateValues" dxfId="244" priority="349"/>
    <cfRule type="duplicateValues" dxfId="243" priority="350"/>
  </conditionalFormatting>
  <conditionalFormatting sqref="F2586:F2594">
    <cfRule type="duplicateValues" dxfId="242" priority="344" stopIfTrue="1"/>
  </conditionalFormatting>
  <conditionalFormatting sqref="J2586:J2598">
    <cfRule type="duplicateValues" dxfId="241" priority="343" stopIfTrue="1"/>
  </conditionalFormatting>
  <conditionalFormatting sqref="J2586:J2598">
    <cfRule type="duplicateValues" dxfId="240" priority="340"/>
    <cfRule type="duplicateValues" dxfId="239" priority="341"/>
  </conditionalFormatting>
  <conditionalFormatting sqref="F2586:F2594">
    <cfRule type="duplicateValues" dxfId="238" priority="338"/>
    <cfRule type="duplicateValues" dxfId="237" priority="339"/>
  </conditionalFormatting>
  <conditionalFormatting sqref="F2593:F2600">
    <cfRule type="duplicateValues" dxfId="236" priority="333" stopIfTrue="1"/>
  </conditionalFormatting>
  <conditionalFormatting sqref="J2593:J2600">
    <cfRule type="duplicateValues" dxfId="235" priority="332" stopIfTrue="1"/>
  </conditionalFormatting>
  <conditionalFormatting sqref="J2593:J2600">
    <cfRule type="duplicateValues" dxfId="234" priority="329"/>
    <cfRule type="duplicateValues" dxfId="233" priority="330"/>
  </conditionalFormatting>
  <conditionalFormatting sqref="F2593:F2600">
    <cfRule type="duplicateValues" dxfId="232" priority="327"/>
    <cfRule type="duplicateValues" dxfId="231" priority="328"/>
  </conditionalFormatting>
  <conditionalFormatting sqref="F2591">
    <cfRule type="duplicateValues" dxfId="230" priority="322" stopIfTrue="1"/>
  </conditionalFormatting>
  <conditionalFormatting sqref="F2591">
    <cfRule type="duplicateValues" dxfId="229" priority="318"/>
    <cfRule type="duplicateValues" dxfId="228" priority="319"/>
  </conditionalFormatting>
  <conditionalFormatting sqref="F2592:F2594">
    <cfRule type="duplicateValues" dxfId="227" priority="299" stopIfTrue="1"/>
  </conditionalFormatting>
  <conditionalFormatting sqref="F2592:F2594">
    <cfRule type="duplicateValues" dxfId="226" priority="295"/>
    <cfRule type="duplicateValues" dxfId="225" priority="296"/>
  </conditionalFormatting>
  <conditionalFormatting sqref="J2591">
    <cfRule type="duplicateValues" dxfId="224" priority="276" stopIfTrue="1"/>
  </conditionalFormatting>
  <conditionalFormatting sqref="J2591">
    <cfRule type="duplicateValues" dxfId="223" priority="273"/>
    <cfRule type="duplicateValues" dxfId="222" priority="274"/>
  </conditionalFormatting>
  <conditionalFormatting sqref="J2592:J2598">
    <cfRule type="duplicateValues" dxfId="221" priority="260" stopIfTrue="1"/>
  </conditionalFormatting>
  <conditionalFormatting sqref="J2592:J2598">
    <cfRule type="duplicateValues" dxfId="220" priority="257"/>
    <cfRule type="duplicateValues" dxfId="219" priority="258"/>
  </conditionalFormatting>
  <conditionalFormatting sqref="F2600:F2607">
    <cfRule type="duplicateValues" dxfId="218" priority="244" stopIfTrue="1"/>
  </conditionalFormatting>
  <conditionalFormatting sqref="J2600:J2607">
    <cfRule type="duplicateValues" dxfId="217" priority="243" stopIfTrue="1"/>
  </conditionalFormatting>
  <conditionalFormatting sqref="J2600:J2607">
    <cfRule type="duplicateValues" dxfId="216" priority="240"/>
    <cfRule type="duplicateValues" dxfId="215" priority="241"/>
  </conditionalFormatting>
  <conditionalFormatting sqref="F2600:F2607">
    <cfRule type="duplicateValues" dxfId="214" priority="238"/>
    <cfRule type="duplicateValues" dxfId="213" priority="239"/>
  </conditionalFormatting>
  <conditionalFormatting sqref="F2607:F2610">
    <cfRule type="duplicateValues" dxfId="212" priority="233" stopIfTrue="1"/>
  </conditionalFormatting>
  <conditionalFormatting sqref="J2607:J2610">
    <cfRule type="duplicateValues" dxfId="211" priority="232" stopIfTrue="1"/>
  </conditionalFormatting>
  <conditionalFormatting sqref="J2607:J2610">
    <cfRule type="duplicateValues" dxfId="210" priority="229"/>
    <cfRule type="duplicateValues" dxfId="209" priority="230"/>
  </conditionalFormatting>
  <conditionalFormatting sqref="F2607:F2610">
    <cfRule type="duplicateValues" dxfId="208" priority="227"/>
    <cfRule type="duplicateValues" dxfId="207" priority="228"/>
  </conditionalFormatting>
  <conditionalFormatting sqref="F2619:F2623">
    <cfRule type="duplicateValues" dxfId="206" priority="211" stopIfTrue="1"/>
  </conditionalFormatting>
  <conditionalFormatting sqref="J2619:J2623">
    <cfRule type="duplicateValues" dxfId="205" priority="210" stopIfTrue="1"/>
  </conditionalFormatting>
  <conditionalFormatting sqref="J2619:J2623">
    <cfRule type="duplicateValues" dxfId="204" priority="207"/>
    <cfRule type="duplicateValues" dxfId="203" priority="208"/>
  </conditionalFormatting>
  <conditionalFormatting sqref="F2619:F2623">
    <cfRule type="duplicateValues" dxfId="202" priority="205"/>
    <cfRule type="duplicateValues" dxfId="201" priority="206"/>
  </conditionalFormatting>
  <conditionalFormatting sqref="F2611:F2618">
    <cfRule type="duplicateValues" dxfId="200" priority="81822" stopIfTrue="1"/>
  </conditionalFormatting>
  <conditionalFormatting sqref="J2611:J2618">
    <cfRule type="duplicateValues" dxfId="199" priority="81824" stopIfTrue="1"/>
  </conditionalFormatting>
  <conditionalFormatting sqref="J2611:J2618">
    <cfRule type="duplicateValues" dxfId="198" priority="81828"/>
    <cfRule type="duplicateValues" dxfId="197" priority="81829"/>
  </conditionalFormatting>
  <conditionalFormatting sqref="F2611:F2618">
    <cfRule type="duplicateValues" dxfId="196" priority="81832"/>
    <cfRule type="duplicateValues" dxfId="195" priority="81833"/>
  </conditionalFormatting>
  <conditionalFormatting sqref="F2624:F2628">
    <cfRule type="duplicateValues" dxfId="194" priority="200" stopIfTrue="1"/>
  </conditionalFormatting>
  <conditionalFormatting sqref="J2624:J2628">
    <cfRule type="duplicateValues" dxfId="193" priority="199" stopIfTrue="1"/>
  </conditionalFormatting>
  <conditionalFormatting sqref="J2624:J2628">
    <cfRule type="duplicateValues" dxfId="192" priority="196"/>
    <cfRule type="duplicateValues" dxfId="191" priority="197"/>
  </conditionalFormatting>
  <conditionalFormatting sqref="F2624:F2628">
    <cfRule type="duplicateValues" dxfId="190" priority="194"/>
    <cfRule type="duplicateValues" dxfId="189" priority="195"/>
  </conditionalFormatting>
  <conditionalFormatting sqref="F2625:F2628">
    <cfRule type="duplicateValues" dxfId="188" priority="189" stopIfTrue="1"/>
  </conditionalFormatting>
  <conditionalFormatting sqref="F2625:F2628">
    <cfRule type="duplicateValues" dxfId="187" priority="187"/>
    <cfRule type="duplicateValues" dxfId="186" priority="188"/>
  </conditionalFormatting>
  <conditionalFormatting sqref="F2628:F2637">
    <cfRule type="duplicateValues" dxfId="185" priority="186" stopIfTrue="1"/>
  </conditionalFormatting>
  <conditionalFormatting sqref="J2628:J2637">
    <cfRule type="duplicateValues" dxfId="184" priority="185" stopIfTrue="1"/>
  </conditionalFormatting>
  <conditionalFormatting sqref="J2628:J2637">
    <cfRule type="duplicateValues" dxfId="183" priority="183"/>
    <cfRule type="duplicateValues" dxfId="182" priority="184"/>
  </conditionalFormatting>
  <conditionalFormatting sqref="F2628:F2637">
    <cfRule type="duplicateValues" dxfId="181" priority="181"/>
    <cfRule type="duplicateValues" dxfId="180" priority="182"/>
  </conditionalFormatting>
  <conditionalFormatting sqref="J2625:J2628">
    <cfRule type="duplicateValues" dxfId="179" priority="180" stopIfTrue="1"/>
  </conditionalFormatting>
  <conditionalFormatting sqref="J2625:J2628">
    <cfRule type="duplicateValues" dxfId="178" priority="178"/>
    <cfRule type="duplicateValues" dxfId="177" priority="179"/>
  </conditionalFormatting>
  <conditionalFormatting sqref="F2629:F2630">
    <cfRule type="duplicateValues" dxfId="176" priority="177" stopIfTrue="1"/>
  </conditionalFormatting>
  <conditionalFormatting sqref="F2629:F2630">
    <cfRule type="duplicateValues" dxfId="175" priority="175"/>
    <cfRule type="duplicateValues" dxfId="174" priority="176"/>
  </conditionalFormatting>
  <conditionalFormatting sqref="F2629:F2630">
    <cfRule type="duplicateValues" dxfId="173" priority="174" stopIfTrue="1"/>
  </conditionalFormatting>
  <conditionalFormatting sqref="F2629:F2630">
    <cfRule type="duplicateValues" dxfId="172" priority="172"/>
    <cfRule type="duplicateValues" dxfId="171" priority="173"/>
  </conditionalFormatting>
  <conditionalFormatting sqref="F2631">
    <cfRule type="duplicateValues" dxfId="170" priority="171" stopIfTrue="1"/>
  </conditionalFormatting>
  <conditionalFormatting sqref="F2638:F2649">
    <cfRule type="duplicateValues" dxfId="169" priority="170" stopIfTrue="1"/>
  </conditionalFormatting>
  <conditionalFormatting sqref="J2638:J2649">
    <cfRule type="duplicateValues" dxfId="168" priority="169" stopIfTrue="1"/>
  </conditionalFormatting>
  <conditionalFormatting sqref="J2638:J2649">
    <cfRule type="duplicateValues" dxfId="167" priority="167"/>
    <cfRule type="duplicateValues" dxfId="166" priority="168"/>
  </conditionalFormatting>
  <conditionalFormatting sqref="F2638:F2649">
    <cfRule type="duplicateValues" dxfId="165" priority="165"/>
    <cfRule type="duplicateValues" dxfId="164" priority="166"/>
  </conditionalFormatting>
  <conditionalFormatting sqref="F2642:F2650">
    <cfRule type="duplicateValues" dxfId="163" priority="164" stopIfTrue="1"/>
  </conditionalFormatting>
  <conditionalFormatting sqref="J2642:J2650">
    <cfRule type="duplicateValues" dxfId="162" priority="163" stopIfTrue="1"/>
  </conditionalFormatting>
  <conditionalFormatting sqref="J2642:J2650">
    <cfRule type="duplicateValues" dxfId="161" priority="161"/>
    <cfRule type="duplicateValues" dxfId="160" priority="162"/>
  </conditionalFormatting>
  <conditionalFormatting sqref="F2642:F2650">
    <cfRule type="duplicateValues" dxfId="159" priority="159"/>
    <cfRule type="duplicateValues" dxfId="158" priority="160"/>
  </conditionalFormatting>
  <conditionalFormatting sqref="F2651:F2655">
    <cfRule type="duplicateValues" dxfId="157" priority="158" stopIfTrue="1"/>
  </conditionalFormatting>
  <conditionalFormatting sqref="J2651:J2655 J2706">
    <cfRule type="duplicateValues" dxfId="156" priority="157" stopIfTrue="1"/>
  </conditionalFormatting>
  <conditionalFormatting sqref="J2651:J2655 J2706">
    <cfRule type="duplicateValues" dxfId="155" priority="155"/>
    <cfRule type="duplicateValues" dxfId="154" priority="156"/>
  </conditionalFormatting>
  <conditionalFormatting sqref="F2651:F2655">
    <cfRule type="duplicateValues" dxfId="153" priority="153"/>
    <cfRule type="duplicateValues" dxfId="152" priority="154"/>
  </conditionalFormatting>
  <conditionalFormatting sqref="F2656:F2663">
    <cfRule type="duplicateValues" dxfId="151" priority="152" stopIfTrue="1"/>
  </conditionalFormatting>
  <conditionalFormatting sqref="J2656:J2663">
    <cfRule type="duplicateValues" dxfId="150" priority="151" stopIfTrue="1"/>
  </conditionalFormatting>
  <conditionalFormatting sqref="J2656:J2663">
    <cfRule type="duplicateValues" dxfId="149" priority="149"/>
    <cfRule type="duplicateValues" dxfId="148" priority="150"/>
  </conditionalFormatting>
  <conditionalFormatting sqref="F2656:F2663">
    <cfRule type="duplicateValues" dxfId="147" priority="147"/>
    <cfRule type="duplicateValues" dxfId="146" priority="148"/>
  </conditionalFormatting>
  <conditionalFormatting sqref="F2658:F2659">
    <cfRule type="duplicateValues" dxfId="145" priority="146" stopIfTrue="1"/>
  </conditionalFormatting>
  <conditionalFormatting sqref="J2658:J2659">
    <cfRule type="duplicateValues" dxfId="144" priority="145" stopIfTrue="1"/>
  </conditionalFormatting>
  <conditionalFormatting sqref="J2658:J2659">
    <cfRule type="duplicateValues" dxfId="143" priority="143"/>
    <cfRule type="duplicateValues" dxfId="142" priority="144"/>
  </conditionalFormatting>
  <conditionalFormatting sqref="F2658:F2659">
    <cfRule type="duplicateValues" dxfId="141" priority="141"/>
    <cfRule type="duplicateValues" dxfId="140" priority="142"/>
  </conditionalFormatting>
  <conditionalFormatting sqref="F2658:F2659">
    <cfRule type="duplicateValues" dxfId="139" priority="140" stopIfTrue="1"/>
  </conditionalFormatting>
  <conditionalFormatting sqref="J2658:J2659">
    <cfRule type="duplicateValues" dxfId="138" priority="139" stopIfTrue="1"/>
  </conditionalFormatting>
  <conditionalFormatting sqref="J2658:J2659">
    <cfRule type="duplicateValues" dxfId="137" priority="137"/>
    <cfRule type="duplicateValues" dxfId="136" priority="138"/>
  </conditionalFormatting>
  <conditionalFormatting sqref="F2658:F2659">
    <cfRule type="duplicateValues" dxfId="135" priority="135"/>
    <cfRule type="duplicateValues" dxfId="134" priority="136"/>
  </conditionalFormatting>
  <conditionalFormatting sqref="F2662:F2668">
    <cfRule type="duplicateValues" dxfId="133" priority="134" stopIfTrue="1"/>
  </conditionalFormatting>
  <conditionalFormatting sqref="J2662:J2668">
    <cfRule type="duplicateValues" dxfId="132" priority="133" stopIfTrue="1"/>
  </conditionalFormatting>
  <conditionalFormatting sqref="J2662:J2668">
    <cfRule type="duplicateValues" dxfId="131" priority="131"/>
    <cfRule type="duplicateValues" dxfId="130" priority="132"/>
  </conditionalFormatting>
  <conditionalFormatting sqref="F2662:F2668">
    <cfRule type="duplicateValues" dxfId="129" priority="129"/>
    <cfRule type="duplicateValues" dxfId="128" priority="130"/>
  </conditionalFormatting>
  <conditionalFormatting sqref="F2664:F2665">
    <cfRule type="duplicateValues" dxfId="127" priority="128"/>
  </conditionalFormatting>
  <conditionalFormatting sqref="J2664:J2665">
    <cfRule type="duplicateValues" dxfId="126" priority="126"/>
    <cfRule type="duplicateValues" dxfId="125" priority="127"/>
  </conditionalFormatting>
  <conditionalFormatting sqref="F2664:F2665">
    <cfRule type="duplicateValues" dxfId="124" priority="124"/>
    <cfRule type="duplicateValues" dxfId="123" priority="125"/>
  </conditionalFormatting>
  <conditionalFormatting sqref="F2664:F2665">
    <cfRule type="duplicateValues" dxfId="122" priority="123" stopIfTrue="1"/>
  </conditionalFormatting>
  <conditionalFormatting sqref="J2664:J2665">
    <cfRule type="duplicateValues" dxfId="121" priority="122" stopIfTrue="1"/>
  </conditionalFormatting>
  <conditionalFormatting sqref="J2664:J2665">
    <cfRule type="duplicateValues" dxfId="120" priority="120"/>
    <cfRule type="duplicateValues" dxfId="119" priority="121"/>
  </conditionalFormatting>
  <conditionalFormatting sqref="F2664:F2665">
    <cfRule type="duplicateValues" dxfId="118" priority="118"/>
    <cfRule type="duplicateValues" dxfId="117" priority="119"/>
  </conditionalFormatting>
  <conditionalFormatting sqref="F2669:F2682">
    <cfRule type="duplicateValues" dxfId="116" priority="117" stopIfTrue="1"/>
  </conditionalFormatting>
  <conditionalFormatting sqref="J2669:J2682">
    <cfRule type="duplicateValues" dxfId="115" priority="116" stopIfTrue="1"/>
  </conditionalFormatting>
  <conditionalFormatting sqref="J2669:J2682">
    <cfRule type="duplicateValues" dxfId="114" priority="114"/>
    <cfRule type="duplicateValues" dxfId="113" priority="115"/>
  </conditionalFormatting>
  <conditionalFormatting sqref="F2669:F2682">
    <cfRule type="duplicateValues" dxfId="112" priority="112"/>
    <cfRule type="duplicateValues" dxfId="111" priority="113"/>
  </conditionalFormatting>
  <conditionalFormatting sqref="F2671:F2673">
    <cfRule type="duplicateValues" dxfId="110" priority="111" stopIfTrue="1"/>
  </conditionalFormatting>
  <conditionalFormatting sqref="F2671:F2673">
    <cfRule type="duplicateValues" dxfId="109" priority="109"/>
    <cfRule type="duplicateValues" dxfId="108" priority="110"/>
  </conditionalFormatting>
  <conditionalFormatting sqref="J2671:J2673">
    <cfRule type="duplicateValues" dxfId="107" priority="108" stopIfTrue="1"/>
  </conditionalFormatting>
  <conditionalFormatting sqref="J2671:J2673">
    <cfRule type="duplicateValues" dxfId="106" priority="106"/>
    <cfRule type="duplicateValues" dxfId="105" priority="107"/>
  </conditionalFormatting>
  <conditionalFormatting sqref="F2678:F2682">
    <cfRule type="duplicateValues" dxfId="104" priority="105" stopIfTrue="1"/>
  </conditionalFormatting>
  <conditionalFormatting sqref="J2678:J2682">
    <cfRule type="duplicateValues" dxfId="103" priority="104" stopIfTrue="1"/>
  </conditionalFormatting>
  <conditionalFormatting sqref="J2678:J2682">
    <cfRule type="duplicateValues" dxfId="102" priority="102"/>
    <cfRule type="duplicateValues" dxfId="101" priority="103"/>
  </conditionalFormatting>
  <conditionalFormatting sqref="F2678:F2682">
    <cfRule type="duplicateValues" dxfId="100" priority="100"/>
    <cfRule type="duplicateValues" dxfId="99" priority="101"/>
  </conditionalFormatting>
  <conditionalFormatting sqref="F2682:F2688">
    <cfRule type="duplicateValues" dxfId="98" priority="99" stopIfTrue="1"/>
  </conditionalFormatting>
  <conditionalFormatting sqref="J2682:J2688">
    <cfRule type="duplicateValues" dxfId="97" priority="98" stopIfTrue="1"/>
  </conditionalFormatting>
  <conditionalFormatting sqref="J2682:J2688">
    <cfRule type="duplicateValues" dxfId="96" priority="96"/>
    <cfRule type="duplicateValues" dxfId="95" priority="97"/>
  </conditionalFormatting>
  <conditionalFormatting sqref="F2682:F2688">
    <cfRule type="duplicateValues" dxfId="94" priority="94"/>
    <cfRule type="duplicateValues" dxfId="93" priority="95"/>
  </conditionalFormatting>
  <conditionalFormatting sqref="F2579:F2582">
    <cfRule type="duplicateValues" dxfId="92" priority="93" stopIfTrue="1"/>
  </conditionalFormatting>
  <conditionalFormatting sqref="J2579:J2582">
    <cfRule type="duplicateValues" dxfId="91" priority="92" stopIfTrue="1"/>
  </conditionalFormatting>
  <conditionalFormatting sqref="J2579:J2582">
    <cfRule type="duplicateValues" dxfId="90" priority="90"/>
    <cfRule type="duplicateValues" dxfId="89" priority="91"/>
  </conditionalFormatting>
  <conditionalFormatting sqref="F2579:F2582">
    <cfRule type="duplicateValues" dxfId="88" priority="88"/>
    <cfRule type="duplicateValues" dxfId="87" priority="89"/>
  </conditionalFormatting>
  <conditionalFormatting sqref="F2558:F2561">
    <cfRule type="duplicateValues" dxfId="86" priority="87" stopIfTrue="1"/>
  </conditionalFormatting>
  <conditionalFormatting sqref="J2558:J2561">
    <cfRule type="duplicateValues" dxfId="85" priority="86" stopIfTrue="1"/>
  </conditionalFormatting>
  <conditionalFormatting sqref="J2558:J2561">
    <cfRule type="duplicateValues" dxfId="84" priority="84"/>
    <cfRule type="duplicateValues" dxfId="83" priority="85"/>
  </conditionalFormatting>
  <conditionalFormatting sqref="F2558:F2561">
    <cfRule type="duplicateValues" dxfId="82" priority="82"/>
    <cfRule type="duplicateValues" dxfId="81" priority="83"/>
  </conditionalFormatting>
  <conditionalFormatting sqref="F2554:F2557">
    <cfRule type="duplicateValues" dxfId="80" priority="81" stopIfTrue="1"/>
  </conditionalFormatting>
  <conditionalFormatting sqref="J2554:J2557">
    <cfRule type="duplicateValues" dxfId="79" priority="80" stopIfTrue="1"/>
  </conditionalFormatting>
  <conditionalFormatting sqref="J2554:J2557">
    <cfRule type="duplicateValues" dxfId="78" priority="78"/>
    <cfRule type="duplicateValues" dxfId="77" priority="79"/>
  </conditionalFormatting>
  <conditionalFormatting sqref="F2554:F2557">
    <cfRule type="duplicateValues" dxfId="76" priority="76"/>
    <cfRule type="duplicateValues" dxfId="75" priority="77"/>
  </conditionalFormatting>
  <conditionalFormatting sqref="F2686:F2691">
    <cfRule type="duplicateValues" dxfId="74" priority="75" stopIfTrue="1"/>
  </conditionalFormatting>
  <conditionalFormatting sqref="J2686:J2691">
    <cfRule type="duplicateValues" dxfId="73" priority="74" stopIfTrue="1"/>
  </conditionalFormatting>
  <conditionalFormatting sqref="J2686:J2691">
    <cfRule type="duplicateValues" dxfId="72" priority="72"/>
    <cfRule type="duplicateValues" dxfId="71" priority="73"/>
  </conditionalFormatting>
  <conditionalFormatting sqref="F2686:F2691">
    <cfRule type="duplicateValues" dxfId="70" priority="70"/>
    <cfRule type="duplicateValues" dxfId="69" priority="71"/>
  </conditionalFormatting>
  <conditionalFormatting sqref="F2691:F2694">
    <cfRule type="duplicateValues" dxfId="68" priority="69" stopIfTrue="1"/>
  </conditionalFormatting>
  <conditionalFormatting sqref="J2691:J2694">
    <cfRule type="duplicateValues" dxfId="67" priority="68" stopIfTrue="1"/>
  </conditionalFormatting>
  <conditionalFormatting sqref="J2691:J2694">
    <cfRule type="duplicateValues" dxfId="66" priority="66"/>
    <cfRule type="duplicateValues" dxfId="65" priority="67"/>
  </conditionalFormatting>
  <conditionalFormatting sqref="F2691:F2694">
    <cfRule type="duplicateValues" dxfId="64" priority="64"/>
    <cfRule type="duplicateValues" dxfId="63" priority="65"/>
  </conditionalFormatting>
  <conditionalFormatting sqref="F2695:F2700">
    <cfRule type="duplicateValues" dxfId="62" priority="63" stopIfTrue="1"/>
  </conditionalFormatting>
  <conditionalFormatting sqref="J2695:J2700">
    <cfRule type="duplicateValues" dxfId="61" priority="62" stopIfTrue="1"/>
  </conditionalFormatting>
  <conditionalFormatting sqref="J2695:J2700">
    <cfRule type="duplicateValues" dxfId="60" priority="60"/>
    <cfRule type="duplicateValues" dxfId="59" priority="61"/>
  </conditionalFormatting>
  <conditionalFormatting sqref="F2695:F2700">
    <cfRule type="duplicateValues" dxfId="58" priority="58"/>
    <cfRule type="duplicateValues" dxfId="57" priority="59"/>
  </conditionalFormatting>
  <conditionalFormatting sqref="F2698:F2706">
    <cfRule type="duplicateValues" dxfId="56" priority="57" stopIfTrue="1"/>
  </conditionalFormatting>
  <conditionalFormatting sqref="J2698:J2706">
    <cfRule type="duplicateValues" dxfId="55" priority="56" stopIfTrue="1"/>
  </conditionalFormatting>
  <conditionalFormatting sqref="J2698:J2706">
    <cfRule type="duplicateValues" dxfId="54" priority="54"/>
    <cfRule type="duplicateValues" dxfId="53" priority="55"/>
  </conditionalFormatting>
  <conditionalFormatting sqref="F2698:F2706">
    <cfRule type="duplicateValues" dxfId="52" priority="52"/>
    <cfRule type="duplicateValues" dxfId="51" priority="53"/>
  </conditionalFormatting>
  <conditionalFormatting sqref="F2704:F2710">
    <cfRule type="duplicateValues" dxfId="50" priority="51" stopIfTrue="1"/>
  </conditionalFormatting>
  <conditionalFormatting sqref="J2704:J2710">
    <cfRule type="duplicateValues" dxfId="49" priority="50" stopIfTrue="1"/>
  </conditionalFormatting>
  <conditionalFormatting sqref="J2704:J2710">
    <cfRule type="duplicateValues" dxfId="48" priority="48"/>
    <cfRule type="duplicateValues" dxfId="47" priority="49"/>
  </conditionalFormatting>
  <conditionalFormatting sqref="F2704:F2710">
    <cfRule type="duplicateValues" dxfId="46" priority="46"/>
    <cfRule type="duplicateValues" dxfId="45" priority="47"/>
  </conditionalFormatting>
  <conditionalFormatting sqref="F2707:F2710">
    <cfRule type="duplicateValues" dxfId="44" priority="45" stopIfTrue="1"/>
  </conditionalFormatting>
  <conditionalFormatting sqref="F2707:F2710">
    <cfRule type="duplicateValues" dxfId="43" priority="43"/>
    <cfRule type="duplicateValues" dxfId="42" priority="44"/>
  </conditionalFormatting>
  <conditionalFormatting sqref="F2707:F2710">
    <cfRule type="duplicateValues" dxfId="41" priority="42" stopIfTrue="1"/>
  </conditionalFormatting>
  <conditionalFormatting sqref="F2707:F2710">
    <cfRule type="duplicateValues" dxfId="40" priority="40"/>
    <cfRule type="duplicateValues" dxfId="39" priority="41"/>
  </conditionalFormatting>
  <conditionalFormatting sqref="F2707:F2710">
    <cfRule type="duplicateValues" dxfId="38" priority="39" stopIfTrue="1"/>
  </conditionalFormatting>
  <conditionalFormatting sqref="F2707:F2710">
    <cfRule type="duplicateValues" dxfId="37" priority="37"/>
    <cfRule type="duplicateValues" dxfId="36" priority="38"/>
  </conditionalFormatting>
  <conditionalFormatting sqref="J2707:J2710">
    <cfRule type="duplicateValues" dxfId="35" priority="36" stopIfTrue="1"/>
  </conditionalFormatting>
  <conditionalFormatting sqref="J2707:J2710">
    <cfRule type="duplicateValues" dxfId="34" priority="34"/>
    <cfRule type="duplicateValues" dxfId="33" priority="35"/>
  </conditionalFormatting>
  <conditionalFormatting sqref="J2707:J2710">
    <cfRule type="duplicateValues" dxfId="32" priority="33" stopIfTrue="1"/>
  </conditionalFormatting>
  <conditionalFormatting sqref="J2707:J2710">
    <cfRule type="duplicateValues" dxfId="31" priority="31"/>
    <cfRule type="duplicateValues" dxfId="30" priority="32"/>
  </conditionalFormatting>
  <conditionalFormatting sqref="F2711:F2717">
    <cfRule type="duplicateValues" dxfId="29" priority="30" stopIfTrue="1"/>
  </conditionalFormatting>
  <conditionalFormatting sqref="J2711:J2717">
    <cfRule type="duplicateValues" dxfId="28" priority="29" stopIfTrue="1"/>
  </conditionalFormatting>
  <conditionalFormatting sqref="J2711:J2717">
    <cfRule type="duplicateValues" dxfId="27" priority="27"/>
    <cfRule type="duplicateValues" dxfId="26" priority="28"/>
  </conditionalFormatting>
  <conditionalFormatting sqref="F2711:F2717">
    <cfRule type="duplicateValues" dxfId="25" priority="25"/>
    <cfRule type="duplicateValues" dxfId="24" priority="26"/>
  </conditionalFormatting>
  <conditionalFormatting sqref="F2715:F2719">
    <cfRule type="duplicateValues" dxfId="23" priority="24" stopIfTrue="1"/>
  </conditionalFormatting>
  <conditionalFormatting sqref="J2715:J2719">
    <cfRule type="duplicateValues" dxfId="22" priority="23" stopIfTrue="1"/>
  </conditionalFormatting>
  <conditionalFormatting sqref="J2715:J2719">
    <cfRule type="duplicateValues" dxfId="21" priority="21"/>
    <cfRule type="duplicateValues" dxfId="20" priority="22"/>
  </conditionalFormatting>
  <conditionalFormatting sqref="F2715:F2719">
    <cfRule type="duplicateValues" dxfId="19" priority="19"/>
    <cfRule type="duplicateValues" dxfId="18" priority="20"/>
  </conditionalFormatting>
  <conditionalFormatting sqref="F2711">
    <cfRule type="duplicateValues" dxfId="17" priority="18" stopIfTrue="1"/>
  </conditionalFormatting>
  <conditionalFormatting sqref="F2711">
    <cfRule type="duplicateValues" dxfId="16" priority="16"/>
    <cfRule type="duplicateValues" dxfId="15" priority="17"/>
  </conditionalFormatting>
  <conditionalFormatting sqref="F2711">
    <cfRule type="duplicateValues" dxfId="14" priority="15" stopIfTrue="1"/>
  </conditionalFormatting>
  <conditionalFormatting sqref="F2711">
    <cfRule type="duplicateValues" dxfId="13" priority="13"/>
    <cfRule type="duplicateValues" dxfId="12" priority="14"/>
  </conditionalFormatting>
  <conditionalFormatting sqref="F2711">
    <cfRule type="duplicateValues" dxfId="11" priority="12" stopIfTrue="1"/>
  </conditionalFormatting>
  <conditionalFormatting sqref="F2711">
    <cfRule type="duplicateValues" dxfId="10" priority="10"/>
    <cfRule type="duplicateValues" dxfId="9" priority="11"/>
  </conditionalFormatting>
  <conditionalFormatting sqref="F2711">
    <cfRule type="duplicateValues" dxfId="8" priority="9" stopIfTrue="1"/>
  </conditionalFormatting>
  <conditionalFormatting sqref="F2711">
    <cfRule type="duplicateValues" dxfId="7" priority="7"/>
    <cfRule type="duplicateValues" dxfId="6" priority="8"/>
  </conditionalFormatting>
  <conditionalFormatting sqref="F2720:F2727">
    <cfRule type="duplicateValues" dxfId="5" priority="6" stopIfTrue="1"/>
  </conditionalFormatting>
  <conditionalFormatting sqref="J2720:J2727">
    <cfRule type="duplicateValues" dxfId="4" priority="5" stopIfTrue="1"/>
  </conditionalFormatting>
  <conditionalFormatting sqref="J2720:J2727">
    <cfRule type="duplicateValues" dxfId="3" priority="3"/>
    <cfRule type="duplicateValues" dxfId="2" priority="4"/>
  </conditionalFormatting>
  <conditionalFormatting sqref="F2720:F2727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ignoredErrors>
    <ignoredError sqref="G2510 G2410 G2674 G2310 G2110 G2369 G2371 G2631 G263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国内work order</vt:lpstr>
      <vt:lpstr>'国内work order'!Print_Area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wenwen_bao</dc:creator>
  <cp:lastModifiedBy>Shuaijie_Li</cp:lastModifiedBy>
  <cp:lastPrinted>2013-06-03T06:14:27Z</cp:lastPrinted>
  <dcterms:created xsi:type="dcterms:W3CDTF">2013-05-06T09:58:14Z</dcterms:created>
  <dcterms:modified xsi:type="dcterms:W3CDTF">2016-10-24T11:06:16Z</dcterms:modified>
</cp:coreProperties>
</file>