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45" yWindow="3165" windowWidth="24930" windowHeight="8580"/>
  </bookViews>
  <sheets>
    <sheet name="国内work order" sheetId="1" r:id="rId1"/>
  </sheets>
  <definedNames>
    <definedName name="_xlnm._FilterDatabase" localSheetId="0" hidden="1">'国内work order'!$A$1:$O$2731</definedName>
    <definedName name="_xlnm.Print_Area" localSheetId="0">'国内work order'!$A$1278:$O$1278</definedName>
  </definedNames>
  <calcPr calcId="144525"/>
</workbook>
</file>

<file path=xl/calcChain.xml><?xml version="1.0" encoding="utf-8"?>
<calcChain xmlns="http://schemas.openxmlformats.org/spreadsheetml/2006/main">
  <c r="G2731" i="1" l="1"/>
  <c r="G2730" i="1"/>
  <c r="G2560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06" i="1"/>
  <c r="G2559" i="1"/>
  <c r="G2558" i="1"/>
  <c r="G2557" i="1"/>
  <c r="G2556" i="1"/>
  <c r="G2555" i="1"/>
  <c r="G2554" i="1"/>
  <c r="G2008" i="1"/>
  <c r="G2009" i="1"/>
  <c r="G2007" i="1"/>
  <c r="G2006" i="1"/>
  <c r="G1997" i="1"/>
  <c r="G1996" i="1"/>
  <c r="G1995" i="1"/>
  <c r="G1994" i="1"/>
  <c r="G2005" i="1"/>
  <c r="G2004" i="1"/>
  <c r="G2550" i="1"/>
  <c r="G2003" i="1" l="1"/>
  <c r="G2002" i="1"/>
  <c r="G1993" i="1"/>
  <c r="G1992" i="1"/>
  <c r="G2001" i="1"/>
  <c r="G2000" i="1"/>
  <c r="G2705" i="1"/>
  <c r="G2704" i="1" l="1"/>
  <c r="G2703" i="1"/>
  <c r="G2682" i="1"/>
  <c r="G2681" i="1"/>
  <c r="G2672" i="1"/>
  <c r="G2671" i="1"/>
  <c r="G2670" i="1"/>
  <c r="G2669" i="1"/>
  <c r="G2668" i="1"/>
  <c r="G2667" i="1"/>
  <c r="G2666" i="1"/>
  <c r="G2665" i="1"/>
  <c r="G2664" i="1"/>
  <c r="G2534" i="1" l="1"/>
  <c r="G2533" i="1"/>
  <c r="G2532" i="1"/>
  <c r="G2531" i="1"/>
  <c r="G2530" i="1"/>
  <c r="G2529" i="1"/>
  <c r="G2501" i="1" l="1"/>
  <c r="G2500" i="1"/>
  <c r="G1937" i="1" l="1"/>
  <c r="G1938" i="1"/>
  <c r="G1939" i="1"/>
  <c r="G1940" i="1"/>
  <c r="G1936" i="1"/>
  <c r="G1935" i="1"/>
  <c r="G1934" i="1" l="1"/>
  <c r="G1933" i="1"/>
  <c r="G1932" i="1"/>
  <c r="G2679" i="1" l="1"/>
  <c r="G2680" i="1"/>
  <c r="G2678" i="1"/>
  <c r="G2677" i="1"/>
  <c r="G2676" i="1"/>
  <c r="G2482" i="1" l="1"/>
  <c r="G2675" i="1" l="1"/>
  <c r="G2674" i="1"/>
  <c r="G2673" i="1"/>
  <c r="G2653" i="1"/>
  <c r="G2663" i="1"/>
  <c r="G2662" i="1"/>
  <c r="G2661" i="1" l="1"/>
  <c r="G2660" i="1"/>
  <c r="G2659" i="1"/>
  <c r="G2658" i="1"/>
  <c r="G2657" i="1"/>
  <c r="G2656" i="1"/>
  <c r="G2655" i="1"/>
  <c r="G2654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652" i="1"/>
  <c r="G2651" i="1"/>
  <c r="G2650" i="1" l="1"/>
  <c r="G2649" i="1"/>
  <c r="G2648" i="1"/>
  <c r="G2418" i="1" l="1"/>
  <c r="G2417" i="1"/>
  <c r="G2416" i="1" l="1"/>
  <c r="G2647" i="1" l="1"/>
  <c r="G2646" i="1"/>
  <c r="G2645" i="1"/>
  <c r="G2644" i="1"/>
  <c r="G2643" i="1"/>
  <c r="G2642" i="1"/>
  <c r="G2641" i="1"/>
  <c r="G2640" i="1"/>
  <c r="G2639" i="1"/>
  <c r="G1918" i="1"/>
  <c r="G1917" i="1"/>
  <c r="G2405" i="1" l="1"/>
  <c r="G2404" i="1"/>
  <c r="G2403" i="1"/>
  <c r="G2402" i="1" l="1"/>
  <c r="G2401" i="1" l="1"/>
  <c r="G2400" i="1"/>
  <c r="G2399" i="1"/>
  <c r="G2398" i="1"/>
  <c r="G2393" i="1" l="1"/>
  <c r="G2392" i="1"/>
  <c r="G2391" i="1" l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638" i="1" l="1"/>
  <c r="G2637" i="1"/>
  <c r="G2636" i="1"/>
  <c r="G2635" i="1"/>
  <c r="G2634" i="1"/>
  <c r="G2633" i="1"/>
  <c r="G2632" i="1"/>
  <c r="G2354" i="1" l="1"/>
  <c r="G2631" i="1"/>
  <c r="G2630" i="1"/>
  <c r="G2629" i="1"/>
  <c r="G2628" i="1"/>
  <c r="G1916" i="1"/>
  <c r="G2627" i="1"/>
  <c r="G1915" i="1"/>
  <c r="G1914" i="1"/>
  <c r="G2626" i="1"/>
  <c r="G2625" i="1"/>
  <c r="G1913" i="1"/>
  <c r="G1912" i="1"/>
  <c r="G1911" i="1"/>
  <c r="G2624" i="1"/>
  <c r="G1910" i="1"/>
  <c r="G2353" i="1" l="1"/>
  <c r="G2352" i="1" l="1"/>
  <c r="G2351" i="1"/>
  <c r="G2350" i="1"/>
  <c r="G2349" i="1"/>
  <c r="G2348" i="1"/>
  <c r="G2347" i="1"/>
  <c r="G2346" i="1"/>
  <c r="G2345" i="1"/>
  <c r="G2344" i="1"/>
  <c r="G2343" i="1"/>
  <c r="G2342" i="1" l="1"/>
  <c r="G2337" i="1"/>
  <c r="G2336" i="1"/>
  <c r="G2335" i="1"/>
  <c r="G2334" i="1" l="1"/>
  <c r="G2333" i="1"/>
  <c r="G2332" i="1"/>
  <c r="G2331" i="1"/>
  <c r="G1272" i="1"/>
  <c r="G2330" i="1" l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1271" i="1"/>
  <c r="G2309" i="1"/>
  <c r="G2308" i="1"/>
  <c r="G2307" i="1"/>
  <c r="G2306" i="1"/>
  <c r="G2305" i="1"/>
  <c r="G2304" i="1"/>
  <c r="G2303" i="1"/>
  <c r="G2302" i="1"/>
  <c r="G1270" i="1"/>
  <c r="G2301" i="1"/>
  <c r="G2300" i="1"/>
  <c r="G2280" i="1" l="1"/>
  <c r="G2279" i="1"/>
  <c r="G2278" i="1"/>
  <c r="G2277" i="1"/>
  <c r="G1267" i="1"/>
  <c r="G1266" i="1"/>
  <c r="G2276" i="1"/>
  <c r="G2275" i="1"/>
  <c r="G2274" i="1"/>
  <c r="G2273" i="1"/>
  <c r="G2272" i="1"/>
  <c r="G2271" i="1"/>
  <c r="G2270" i="1" l="1"/>
  <c r="G2269" i="1"/>
  <c r="G2268" i="1"/>
  <c r="G2265" i="1"/>
  <c r="G1265" i="1"/>
  <c r="G1259" i="1"/>
  <c r="G2262" i="1"/>
  <c r="G2261" i="1"/>
  <c r="G1254" i="1" l="1"/>
  <c r="G1253" i="1"/>
  <c r="G2256" i="1" l="1"/>
  <c r="G1908" i="1"/>
  <c r="G1907" i="1" l="1"/>
  <c r="G2253" i="1"/>
  <c r="G2621" i="1" l="1"/>
  <c r="G1904" i="1"/>
  <c r="G1903" i="1"/>
  <c r="G1901" i="1"/>
  <c r="G1899" i="1"/>
  <c r="G1898" i="1"/>
  <c r="G1897" i="1"/>
  <c r="G1896" i="1"/>
  <c r="G1895" i="1"/>
  <c r="G1894" i="1"/>
  <c r="G1893" i="1"/>
  <c r="G1892" i="1"/>
  <c r="G1891" i="1"/>
  <c r="G1890" i="1"/>
  <c r="G2620" i="1"/>
  <c r="G1889" i="1"/>
  <c r="G1888" i="1"/>
  <c r="G1887" i="1"/>
  <c r="G2252" i="1" l="1"/>
  <c r="G2251" i="1" l="1"/>
  <c r="G2617" i="1" l="1"/>
  <c r="G1883" i="1"/>
  <c r="G1882" i="1"/>
  <c r="G1881" i="1" l="1"/>
  <c r="G2242" i="1" l="1"/>
  <c r="G1242" i="1"/>
  <c r="G1241" i="1"/>
  <c r="G1240" i="1"/>
  <c r="G1239" i="1"/>
  <c r="G2241" i="1" l="1"/>
  <c r="G1233" i="1"/>
  <c r="G2240" i="1"/>
  <c r="G2239" i="1"/>
  <c r="G1232" i="1"/>
  <c r="G1870" i="1" l="1"/>
  <c r="G2234" i="1" l="1"/>
  <c r="G2233" i="1"/>
  <c r="G2232" i="1"/>
  <c r="G2231" i="1"/>
  <c r="G2230" i="1"/>
  <c r="G2229" i="1"/>
  <c r="G2228" i="1"/>
  <c r="G2227" i="1"/>
  <c r="G2226" i="1"/>
  <c r="G2225" i="1"/>
  <c r="G1218" i="1" l="1"/>
  <c r="G2221" i="1" l="1"/>
  <c r="G2220" i="1"/>
  <c r="G2219" i="1"/>
  <c r="G2218" i="1"/>
  <c r="G2217" i="1"/>
  <c r="G2216" i="1"/>
  <c r="G1215" i="1"/>
  <c r="G2215" i="1" l="1"/>
  <c r="G1990" i="1" l="1"/>
  <c r="G2616" i="1"/>
  <c r="G2206" i="1" l="1"/>
  <c r="G1195" i="1"/>
  <c r="G2205" i="1"/>
  <c r="G2204" i="1"/>
  <c r="G2198" i="1" l="1"/>
  <c r="G2197" i="1"/>
  <c r="G1184" i="1"/>
  <c r="G2196" i="1"/>
  <c r="G2195" i="1"/>
  <c r="G2194" i="1"/>
  <c r="G2193" i="1"/>
  <c r="G2192" i="1" l="1"/>
  <c r="G2191" i="1"/>
  <c r="G1179" i="1"/>
  <c r="G2190" i="1" l="1"/>
  <c r="G2189" i="1"/>
  <c r="G2188" i="1"/>
  <c r="G1178" i="1"/>
  <c r="G2187" i="1"/>
  <c r="G1177" i="1"/>
  <c r="G2186" i="1"/>
  <c r="G2185" i="1"/>
  <c r="G2184" i="1"/>
  <c r="G1175" i="1"/>
  <c r="G2183" i="1"/>
  <c r="G2182" i="1"/>
  <c r="G1172" i="1"/>
  <c r="G2181" i="1" l="1"/>
  <c r="G1169" i="1"/>
  <c r="G2180" i="1"/>
  <c r="G1168" i="1"/>
  <c r="G1167" i="1"/>
  <c r="G1166" i="1"/>
  <c r="G2179" i="1"/>
  <c r="G2178" i="1"/>
  <c r="G2177" i="1"/>
  <c r="G2176" i="1"/>
  <c r="G1165" i="1"/>
  <c r="G2175" i="1"/>
  <c r="G2174" i="1"/>
  <c r="G2173" i="1"/>
  <c r="G2172" i="1"/>
  <c r="G2171" i="1"/>
  <c r="G1163" i="1"/>
  <c r="G1161" i="1"/>
  <c r="G2170" i="1"/>
  <c r="G2169" i="1"/>
  <c r="G2168" i="1"/>
  <c r="G2167" i="1"/>
  <c r="G2166" i="1"/>
  <c r="G1160" i="1"/>
  <c r="G2165" i="1"/>
  <c r="G2164" i="1"/>
  <c r="G2163" i="1"/>
  <c r="G1159" i="1"/>
  <c r="G1155" i="1"/>
  <c r="G1154" i="1"/>
  <c r="G2162" i="1"/>
  <c r="G2161" i="1"/>
  <c r="G2160" i="1"/>
  <c r="G2159" i="1"/>
  <c r="G1149" i="1"/>
  <c r="G2158" i="1"/>
  <c r="G2157" i="1"/>
  <c r="G2615" i="1"/>
  <c r="G2614" i="1"/>
  <c r="G2613" i="1"/>
  <c r="G2612" i="1"/>
  <c r="G1859" i="1"/>
  <c r="G1857" i="1"/>
  <c r="G1989" i="1" l="1"/>
  <c r="G1988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1849" i="1"/>
  <c r="G1846" i="1"/>
  <c r="G2156" i="1"/>
  <c r="G1144" i="1"/>
  <c r="G1143" i="1"/>
  <c r="G1142" i="1"/>
  <c r="G2155" i="1"/>
  <c r="G2154" i="1"/>
  <c r="G2153" i="1"/>
  <c r="G2152" i="1"/>
  <c r="G1987" i="1" l="1"/>
  <c r="G1986" i="1"/>
  <c r="G1985" i="1"/>
  <c r="G1984" i="1"/>
  <c r="G2581" i="1"/>
  <c r="G1837" i="1"/>
  <c r="G1836" i="1"/>
  <c r="G1835" i="1"/>
  <c r="G1834" i="1"/>
  <c r="G1833" i="1"/>
  <c r="G1832" i="1"/>
  <c r="G2141" i="1" l="1"/>
  <c r="G2140" i="1"/>
  <c r="G2580" i="1" l="1"/>
  <c r="G2137" i="1"/>
  <c r="G2136" i="1"/>
  <c r="G1112" i="1"/>
  <c r="G1111" i="1"/>
  <c r="G2135" i="1"/>
  <c r="G2134" i="1"/>
  <c r="G2133" i="1"/>
  <c r="G2132" i="1" l="1"/>
  <c r="G1093" i="1" l="1"/>
  <c r="G2579" i="1"/>
  <c r="G2578" i="1"/>
  <c r="G2577" i="1"/>
  <c r="G2576" i="1"/>
  <c r="G2575" i="1"/>
  <c r="G2574" i="1"/>
  <c r="G2573" i="1"/>
  <c r="G1803" i="1"/>
  <c r="G2572" i="1"/>
  <c r="G1778" i="1"/>
  <c r="G1772" i="1"/>
  <c r="G1771" i="1"/>
  <c r="G1770" i="1"/>
  <c r="G2571" i="1"/>
  <c r="G2570" i="1"/>
  <c r="G2125" i="1"/>
  <c r="G1060" i="1"/>
  <c r="G2124" i="1"/>
  <c r="G1051" i="1"/>
  <c r="G2123" i="1" l="1"/>
  <c r="G2119" i="1" l="1"/>
  <c r="G2118" i="1"/>
  <c r="G1027" i="1"/>
  <c r="G2117" i="1"/>
  <c r="G2569" i="1"/>
  <c r="G2568" i="1"/>
  <c r="G2567" i="1"/>
  <c r="G1738" i="1"/>
  <c r="G1737" i="1"/>
  <c r="G2116" i="1"/>
  <c r="G2115" i="1"/>
  <c r="G2114" i="1"/>
  <c r="G2113" i="1" l="1"/>
  <c r="G2112" i="1" l="1"/>
  <c r="G2111" i="1"/>
  <c r="G2110" i="1"/>
  <c r="G2109" i="1"/>
  <c r="G2107" i="1"/>
  <c r="G2106" i="1"/>
  <c r="G2105" i="1"/>
  <c r="G2566" i="1"/>
  <c r="G2565" i="1"/>
  <c r="G1983" i="1" l="1"/>
  <c r="G1982" i="1"/>
  <c r="G1981" i="1"/>
  <c r="G1980" i="1"/>
  <c r="G1979" i="1"/>
  <c r="G1978" i="1"/>
  <c r="G987" i="1"/>
  <c r="G2101" i="1"/>
  <c r="G2100" i="1"/>
  <c r="G2564" i="1"/>
  <c r="G2098" i="1"/>
  <c r="G2097" i="1"/>
  <c r="G2096" i="1"/>
  <c r="G2095" i="1"/>
  <c r="G2094" i="1"/>
  <c r="G2093" i="1"/>
  <c r="G946" i="1"/>
  <c r="G2091" i="1" l="1"/>
  <c r="G2090" i="1"/>
  <c r="G2089" i="1" l="1"/>
  <c r="G2088" i="1"/>
  <c r="G942" i="1"/>
  <c r="G2087" i="1"/>
  <c r="G941" i="1" l="1"/>
  <c r="G2086" i="1"/>
  <c r="G2085" i="1"/>
  <c r="G2563" i="1"/>
  <c r="G923" i="1" l="1"/>
  <c r="G2083" i="1" l="1"/>
  <c r="G2082" i="1" l="1"/>
  <c r="G918" i="1"/>
  <c r="G2081" i="1"/>
  <c r="G2080" i="1"/>
  <c r="G905" i="1"/>
  <c r="G904" i="1"/>
  <c r="G1958" i="1"/>
  <c r="G1957" i="1"/>
  <c r="G1956" i="1" l="1"/>
  <c r="G1955" i="1"/>
  <c r="G1954" i="1"/>
  <c r="G1953" i="1"/>
  <c r="G1952" i="1" l="1"/>
  <c r="G1951" i="1"/>
  <c r="G1950" i="1"/>
  <c r="G2562" i="1"/>
  <c r="G2561" i="1"/>
  <c r="G2079" i="1"/>
  <c r="G885" i="1"/>
  <c r="G884" i="1"/>
  <c r="G2075" i="1"/>
  <c r="G2074" i="1"/>
  <c r="G1948" i="1" l="1"/>
  <c r="G1947" i="1"/>
  <c r="G1946" i="1"/>
  <c r="G1977" i="1"/>
  <c r="G1976" i="1"/>
  <c r="G1975" i="1"/>
  <c r="G1974" i="1"/>
  <c r="G1973" i="1"/>
  <c r="G1945" i="1"/>
  <c r="G1944" i="1"/>
  <c r="G1943" i="1"/>
  <c r="G21" i="1"/>
  <c r="G20" i="1"/>
  <c r="G19" i="1"/>
  <c r="G1942" i="1"/>
  <c r="G2068" i="1"/>
  <c r="G818" i="1"/>
  <c r="G1972" i="1"/>
  <c r="G2067" i="1" l="1"/>
  <c r="G2066" i="1"/>
  <c r="G2065" i="1"/>
  <c r="G802" i="1"/>
  <c r="G2064" i="1"/>
  <c r="G2063" i="1"/>
  <c r="G2062" i="1"/>
  <c r="G786" i="1"/>
  <c r="G778" i="1"/>
  <c r="G2061" i="1"/>
  <c r="G2060" i="1"/>
  <c r="G2059" i="1"/>
  <c r="G2057" i="1"/>
  <c r="G2056" i="1"/>
  <c r="G2055" i="1"/>
  <c r="G2054" i="1"/>
  <c r="G2053" i="1"/>
  <c r="G2052" i="1"/>
  <c r="G2051" i="1"/>
  <c r="G721" i="1"/>
  <c r="G2047" i="1"/>
  <c r="G703" i="1"/>
  <c r="G2044" i="1"/>
  <c r="G2043" i="1"/>
  <c r="G677" i="1"/>
  <c r="G1971" i="1" l="1"/>
  <c r="G2042" i="1"/>
  <c r="G2038" i="1"/>
  <c r="G2037" i="1"/>
  <c r="G2036" i="1"/>
  <c r="G2035" i="1"/>
  <c r="G1970" i="1" l="1"/>
  <c r="G603" i="1" l="1"/>
  <c r="G1969" i="1"/>
  <c r="G574" i="1"/>
  <c r="G2033" i="1" l="1"/>
  <c r="G540" i="1"/>
  <c r="G2032" i="1"/>
  <c r="G1968" i="1"/>
  <c r="G504" i="1"/>
  <c r="G2030" i="1"/>
  <c r="G280" i="1"/>
  <c r="G2025" i="1"/>
  <c r="G233" i="1" l="1"/>
  <c r="G2024" i="1"/>
  <c r="G1967" i="1"/>
  <c r="G1966" i="1"/>
  <c r="G2020" i="1"/>
  <c r="G1965" i="1"/>
  <c r="G2019" i="1"/>
  <c r="G158" i="1"/>
  <c r="G1964" i="1"/>
  <c r="G147" i="1"/>
  <c r="G146" i="1"/>
  <c r="G143" i="1"/>
  <c r="G1963" i="1"/>
  <c r="G134" i="1"/>
  <c r="G122" i="1"/>
  <c r="G1962" i="1" l="1"/>
  <c r="G2016" i="1"/>
  <c r="G115" i="1"/>
  <c r="G2014" i="1"/>
  <c r="G1961" i="1"/>
  <c r="G78" i="1"/>
  <c r="G1960" i="1"/>
  <c r="G2010" i="1"/>
  <c r="G1930" i="1" l="1"/>
  <c r="G1925" i="1"/>
  <c r="G1924" i="1"/>
  <c r="G1923" i="1"/>
  <c r="G1922" i="1"/>
  <c r="G1921" i="1"/>
  <c r="G1909" i="1" l="1"/>
  <c r="G1906" i="1"/>
  <c r="G1905" i="1"/>
  <c r="G1902" i="1"/>
  <c r="G1900" i="1"/>
  <c r="G1884" i="1"/>
  <c r="G1880" i="1"/>
  <c r="G1879" i="1"/>
  <c r="G1878" i="1"/>
  <c r="G1877" i="1"/>
  <c r="G1876" i="1"/>
  <c r="G1875" i="1"/>
  <c r="G1231" i="1"/>
  <c r="G1874" i="1"/>
  <c r="G1873" i="1"/>
  <c r="G1872" i="1"/>
  <c r="G1871" i="1"/>
  <c r="G1217" i="1"/>
  <c r="G1216" i="1"/>
  <c r="G1868" i="1"/>
  <c r="G1194" i="1"/>
  <c r="G1193" i="1"/>
  <c r="G1192" i="1"/>
  <c r="G1185" i="1" l="1"/>
  <c r="G1181" i="1"/>
  <c r="G1164" i="1"/>
  <c r="G1153" i="1"/>
  <c r="G1151" i="1"/>
  <c r="G1150" i="1"/>
  <c r="G1183" i="1"/>
  <c r="G1182" i="1"/>
  <c r="G1180" i="1"/>
  <c r="G1176" i="1"/>
  <c r="G1174" i="1"/>
  <c r="G1173" i="1"/>
  <c r="G1171" i="1"/>
  <c r="G1170" i="1"/>
  <c r="G1162" i="1"/>
  <c r="G1158" i="1"/>
  <c r="G1157" i="1"/>
  <c r="G1156" i="1"/>
  <c r="G1152" i="1"/>
  <c r="G1148" i="1"/>
  <c r="G1867" i="1"/>
  <c r="G1866" i="1"/>
  <c r="G1865" i="1"/>
  <c r="G1864" i="1"/>
  <c r="G1863" i="1"/>
  <c r="G1862" i="1"/>
  <c r="G1861" i="1"/>
  <c r="G1860" i="1"/>
  <c r="G1858" i="1"/>
  <c r="G1856" i="1"/>
  <c r="G1855" i="1"/>
  <c r="G1854" i="1"/>
  <c r="G1853" i="1"/>
  <c r="G1852" i="1"/>
  <c r="G1851" i="1"/>
  <c r="G1850" i="1"/>
  <c r="G1848" i="1"/>
  <c r="G1847" i="1"/>
  <c r="G1845" i="1"/>
  <c r="G1844" i="1"/>
  <c r="G1843" i="1"/>
  <c r="G1842" i="1"/>
  <c r="G1841" i="1"/>
  <c r="G1147" i="1"/>
  <c r="G1146" i="1"/>
  <c r="G1145" i="1"/>
  <c r="G1141" i="1"/>
  <c r="G1140" i="1"/>
  <c r="G1139" i="1"/>
  <c r="G1138" i="1"/>
  <c r="G1840" i="1"/>
  <c r="G1839" i="1"/>
  <c r="G1838" i="1"/>
  <c r="G1122" i="1"/>
  <c r="G1115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113" i="1"/>
  <c r="G1110" i="1"/>
  <c r="G1109" i="1"/>
  <c r="G1114" i="1"/>
  <c r="G1108" i="1"/>
  <c r="G1107" i="1"/>
  <c r="G1106" i="1"/>
  <c r="G1105" i="1"/>
  <c r="G1104" i="1"/>
  <c r="G1103" i="1"/>
  <c r="G1092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067" i="1" l="1"/>
  <c r="G1781" i="1"/>
  <c r="G1780" i="1"/>
  <c r="G1779" i="1"/>
  <c r="G1777" i="1"/>
  <c r="G1776" i="1"/>
  <c r="G1775" i="1"/>
  <c r="G1774" i="1"/>
  <c r="G1773" i="1"/>
  <c r="G1066" i="1" l="1"/>
  <c r="G1769" i="1" l="1"/>
  <c r="G1768" i="1"/>
  <c r="G1767" i="1"/>
  <c r="G1766" i="1"/>
  <c r="G1765" i="1"/>
  <c r="G1764" i="1"/>
  <c r="G1763" i="1"/>
  <c r="G1762" i="1"/>
  <c r="G1761" i="1"/>
  <c r="G1760" i="1"/>
  <c r="G1759" i="1"/>
  <c r="G1064" i="1" l="1"/>
  <c r="G1063" i="1"/>
  <c r="G1062" i="1"/>
  <c r="G1061" i="1"/>
  <c r="G1059" i="1"/>
  <c r="G1058" i="1"/>
  <c r="G1031" i="1"/>
  <c r="G1052" i="1"/>
  <c r="G1033" i="1"/>
  <c r="G1032" i="1"/>
  <c r="G1030" i="1"/>
  <c r="G1029" i="1"/>
  <c r="G1028" i="1"/>
  <c r="G1026" i="1" l="1"/>
  <c r="G1025" i="1"/>
  <c r="G1024" i="1"/>
  <c r="G1023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6" i="1"/>
  <c r="G1008" i="1"/>
  <c r="G1735" i="1"/>
  <c r="G1734" i="1"/>
  <c r="G1733" i="1"/>
  <c r="G1007" i="1"/>
  <c r="G1006" i="1"/>
  <c r="G1005" i="1"/>
  <c r="G1004" i="1"/>
  <c r="G1003" i="1"/>
  <c r="G1002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986" i="1"/>
  <c r="G985" i="1"/>
  <c r="G984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981" i="1"/>
  <c r="G980" i="1"/>
  <c r="G979" i="1"/>
  <c r="G978" i="1"/>
  <c r="G977" i="1"/>
  <c r="G976" i="1"/>
  <c r="G975" i="1"/>
  <c r="G974" i="1"/>
  <c r="G973" i="1"/>
  <c r="G972" i="1"/>
  <c r="G971" i="1" l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45" i="1"/>
  <c r="G944" i="1"/>
  <c r="G943" i="1"/>
  <c r="G908" i="1"/>
  <c r="G907" i="1"/>
  <c r="G902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922" i="1"/>
  <c r="G921" i="1"/>
  <c r="G920" i="1"/>
  <c r="G919" i="1"/>
  <c r="G917" i="1"/>
  <c r="G916" i="1"/>
  <c r="G915" i="1"/>
  <c r="G914" i="1"/>
  <c r="G913" i="1"/>
  <c r="G912" i="1"/>
  <c r="G911" i="1"/>
  <c r="G910" i="1"/>
  <c r="G909" i="1"/>
  <c r="G906" i="1"/>
  <c r="G903" i="1"/>
  <c r="G901" i="1"/>
  <c r="G900" i="1"/>
  <c r="G899" i="1"/>
  <c r="G898" i="1"/>
  <c r="G897" i="1"/>
  <c r="G47" i="1" l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892" i="1" l="1"/>
  <c r="G891" i="1"/>
  <c r="G890" i="1"/>
  <c r="G889" i="1"/>
  <c r="G888" i="1"/>
  <c r="G887" i="1"/>
  <c r="G886" i="1"/>
  <c r="G29" i="1" l="1"/>
  <c r="G1612" i="1"/>
  <c r="G1611" i="1"/>
  <c r="G1610" i="1"/>
  <c r="G1609" i="1"/>
  <c r="G1608" i="1"/>
  <c r="G1607" i="1"/>
  <c r="G853" i="1"/>
  <c r="G852" i="1"/>
  <c r="G851" i="1"/>
  <c r="G27" i="1" l="1"/>
  <c r="G26" i="1"/>
  <c r="G848" i="1"/>
  <c r="G847" i="1"/>
  <c r="G23" i="1" l="1"/>
  <c r="G22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819" i="1"/>
  <c r="G817" i="1"/>
  <c r="G816" i="1"/>
  <c r="G815" i="1"/>
  <c r="G18" i="1" l="1"/>
  <c r="G17" i="1"/>
  <c r="G16" i="1"/>
  <c r="G811" i="1"/>
  <c r="G810" i="1" l="1"/>
  <c r="G809" i="1"/>
  <c r="G808" i="1"/>
  <c r="G807" i="1"/>
  <c r="G806" i="1"/>
  <c r="G805" i="1"/>
  <c r="G804" i="1"/>
  <c r="G803" i="1"/>
  <c r="G801" i="1"/>
  <c r="G800" i="1"/>
  <c r="G799" i="1"/>
  <c r="G798" i="1"/>
  <c r="G797" i="1"/>
  <c r="G796" i="1"/>
  <c r="G795" i="1"/>
  <c r="G794" i="1"/>
  <c r="G793" i="1"/>
  <c r="G1590" i="1"/>
  <c r="G1589" i="1"/>
  <c r="G1588" i="1"/>
  <c r="G1587" i="1"/>
  <c r="G792" i="1"/>
  <c r="G791" i="1"/>
  <c r="G790" i="1"/>
  <c r="G789" i="1"/>
  <c r="G788" i="1"/>
  <c r="G787" i="1"/>
  <c r="G785" i="1"/>
  <c r="G784" i="1"/>
  <c r="G783" i="1"/>
  <c r="G782" i="1"/>
  <c r="G781" i="1"/>
  <c r="G780" i="1"/>
  <c r="G779" i="1"/>
  <c r="G777" i="1"/>
  <c r="G776" i="1"/>
  <c r="G775" i="1"/>
  <c r="G774" i="1"/>
  <c r="G773" i="1"/>
  <c r="G772" i="1"/>
  <c r="G771" i="1"/>
  <c r="G755" i="1"/>
  <c r="G1586" i="1" l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15" i="1"/>
  <c r="G14" i="1"/>
  <c r="G13" i="1"/>
  <c r="G12" i="1"/>
  <c r="G11" i="1"/>
  <c r="G10" i="1"/>
  <c r="G9" i="1"/>
  <c r="G8" i="1"/>
  <c r="G7" i="1"/>
  <c r="G6" i="1"/>
  <c r="G720" i="1" l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725" i="1"/>
  <c r="G724" i="1"/>
  <c r="G723" i="1"/>
  <c r="G722" i="1"/>
  <c r="G714" i="1" l="1"/>
  <c r="G712" i="1"/>
  <c r="G710" i="1"/>
  <c r="G1537" i="1"/>
  <c r="G1536" i="1"/>
  <c r="G1535" i="1"/>
  <c r="G1534" i="1"/>
  <c r="G1533" i="1"/>
  <c r="G713" i="1"/>
  <c r="G711" i="1"/>
  <c r="G709" i="1"/>
  <c r="G708" i="1"/>
  <c r="G707" i="1"/>
  <c r="G706" i="1"/>
  <c r="G705" i="1"/>
  <c r="G704" i="1"/>
  <c r="G702" i="1"/>
  <c r="G5" i="1" l="1"/>
  <c r="G4" i="1"/>
  <c r="G686" i="1"/>
  <c r="G1532" i="1"/>
  <c r="G1531" i="1"/>
  <c r="G1530" i="1" l="1"/>
  <c r="G1529" i="1"/>
  <c r="G1528" i="1"/>
  <c r="G1527" i="1"/>
  <c r="G1526" i="1"/>
  <c r="G1525" i="1"/>
  <c r="G1524" i="1"/>
  <c r="G1523" i="1"/>
  <c r="G1522" i="1"/>
  <c r="G1521" i="1"/>
  <c r="G688" i="1"/>
  <c r="G687" i="1"/>
  <c r="G685" i="1"/>
  <c r="G684" i="1"/>
  <c r="G683" i="1"/>
  <c r="G682" i="1"/>
  <c r="G1520" i="1" l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71" i="1"/>
  <c r="G662" i="1" l="1"/>
  <c r="G647" i="1"/>
  <c r="G1507" i="1"/>
  <c r="G1506" i="1"/>
  <c r="G1505" i="1"/>
  <c r="G646" i="1" l="1"/>
  <c r="G645" i="1"/>
  <c r="G644" i="1"/>
  <c r="G643" i="1" l="1"/>
  <c r="G633" i="1"/>
  <c r="G632" i="1"/>
  <c r="G620" i="1"/>
  <c r="G610" i="1"/>
  <c r="G608" i="1"/>
  <c r="G1504" i="1"/>
  <c r="G1503" i="1"/>
  <c r="G1502" i="1"/>
  <c r="G1501" i="1"/>
  <c r="G1500" i="1" l="1"/>
  <c r="G1499" i="1"/>
  <c r="G1498" i="1"/>
  <c r="G1497" i="1"/>
  <c r="G1496" i="1" l="1"/>
  <c r="G642" i="1"/>
  <c r="G641" i="1"/>
  <c r="G640" i="1"/>
  <c r="G639" i="1"/>
  <c r="G638" i="1"/>
  <c r="G637" i="1"/>
  <c r="G636" i="1"/>
  <c r="G635" i="1"/>
  <c r="G634" i="1"/>
  <c r="G631" i="1"/>
  <c r="G630" i="1"/>
  <c r="G629" i="1"/>
  <c r="G628" i="1"/>
  <c r="G627" i="1"/>
  <c r="G626" i="1"/>
  <c r="G625" i="1"/>
  <c r="G624" i="1"/>
  <c r="G623" i="1"/>
  <c r="G622" i="1"/>
  <c r="G621" i="1"/>
  <c r="G619" i="1"/>
  <c r="G618" i="1"/>
  <c r="G617" i="1"/>
  <c r="G616" i="1"/>
  <c r="G615" i="1"/>
  <c r="G614" i="1"/>
  <c r="G613" i="1"/>
  <c r="G612" i="1"/>
  <c r="G611" i="1"/>
  <c r="G609" i="1"/>
  <c r="G607" i="1"/>
  <c r="G606" i="1"/>
  <c r="G605" i="1"/>
  <c r="G70" i="1" l="1"/>
  <c r="G69" i="1"/>
  <c r="G68" i="1"/>
  <c r="G67" i="1"/>
  <c r="G3" i="1"/>
  <c r="G2" i="1"/>
  <c r="G604" i="1"/>
  <c r="G602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600" i="1"/>
  <c r="G599" i="1"/>
  <c r="G598" i="1"/>
  <c r="G597" i="1"/>
  <c r="G596" i="1"/>
  <c r="G595" i="1"/>
  <c r="G594" i="1" l="1"/>
  <c r="G593" i="1"/>
  <c r="G592" i="1"/>
  <c r="G591" i="1"/>
  <c r="G590" i="1"/>
  <c r="G589" i="1"/>
  <c r="G581" i="1" l="1"/>
  <c r="G580" i="1"/>
  <c r="G579" i="1"/>
  <c r="G66" i="1"/>
  <c r="G65" i="1"/>
  <c r="G577" i="1"/>
  <c r="G576" i="1"/>
  <c r="G64" i="1"/>
  <c r="G575" i="1"/>
  <c r="G568" i="1"/>
  <c r="G567" i="1"/>
  <c r="G566" i="1"/>
  <c r="G565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 l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 l="1"/>
  <c r="G541" i="1"/>
  <c r="G539" i="1"/>
  <c r="G536" i="1"/>
  <c r="G535" i="1"/>
  <c r="G534" i="1"/>
  <c r="G533" i="1"/>
  <c r="G532" i="1"/>
  <c r="G531" i="1"/>
  <c r="G530" i="1"/>
  <c r="G63" i="1"/>
  <c r="G522" i="1" l="1"/>
  <c r="G521" i="1"/>
  <c r="G520" i="1"/>
  <c r="G519" i="1"/>
  <c r="G518" i="1"/>
  <c r="G517" i="1"/>
  <c r="G511" i="1"/>
  <c r="G510" i="1"/>
  <c r="G509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508" i="1" l="1"/>
  <c r="G506" i="1"/>
  <c r="G505" i="1" l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6" i="1"/>
  <c r="G485" i="1"/>
  <c r="G484" i="1"/>
  <c r="G483" i="1"/>
  <c r="G482" i="1"/>
  <c r="G481" i="1"/>
  <c r="G480" i="1"/>
  <c r="G1425" i="1" l="1"/>
  <c r="G1424" i="1"/>
  <c r="G1423" i="1"/>
  <c r="G1422" i="1"/>
  <c r="G1421" i="1"/>
  <c r="G1420" i="1"/>
  <c r="G1419" i="1" l="1"/>
  <c r="G1418" i="1"/>
  <c r="G1417" i="1"/>
  <c r="G1416" i="1"/>
  <c r="G1415" i="1"/>
  <c r="G1414" i="1"/>
  <c r="G1413" i="1"/>
  <c r="G466" i="1" l="1"/>
  <c r="G465" i="1"/>
  <c r="G464" i="1"/>
  <c r="G463" i="1" l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 l="1"/>
  <c r="G442" i="1"/>
  <c r="G441" i="1"/>
  <c r="G440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427" i="1" l="1"/>
  <c r="G426" i="1" l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6" i="1"/>
  <c r="G405" i="1"/>
  <c r="G62" i="1"/>
  <c r="G400" i="1"/>
  <c r="G399" i="1"/>
  <c r="G398" i="1"/>
  <c r="G397" i="1"/>
  <c r="G396" i="1"/>
  <c r="G1372" i="1"/>
  <c r="G389" i="1"/>
  <c r="G388" i="1"/>
  <c r="G387" i="1"/>
  <c r="G386" i="1"/>
  <c r="G385" i="1"/>
  <c r="G384" i="1"/>
  <c r="G1371" i="1" l="1"/>
  <c r="G1370" i="1"/>
  <c r="G1369" i="1"/>
  <c r="G1368" i="1"/>
  <c r="G383" i="1"/>
  <c r="G382" i="1"/>
  <c r="G381" i="1"/>
  <c r="G380" i="1"/>
  <c r="G379" i="1"/>
  <c r="G378" i="1"/>
  <c r="G377" i="1"/>
  <c r="G376" i="1"/>
  <c r="G375" i="1"/>
  <c r="G362" i="1"/>
  <c r="G361" i="1"/>
  <c r="G360" i="1"/>
  <c r="G359" i="1"/>
  <c r="G358" i="1"/>
  <c r="G357" i="1"/>
  <c r="G1367" i="1"/>
  <c r="G1366" i="1"/>
  <c r="G1365" i="1"/>
  <c r="G1364" i="1"/>
  <c r="G1363" i="1"/>
  <c r="G1362" i="1"/>
  <c r="G1361" i="1"/>
  <c r="G1360" i="1"/>
  <c r="G354" i="1"/>
  <c r="G352" i="1"/>
  <c r="G353" i="1" l="1"/>
  <c r="G346" i="1" l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19" i="1" l="1"/>
  <c r="G324" i="1"/>
  <c r="G323" i="1"/>
  <c r="G321" i="1"/>
  <c r="G320" i="1"/>
  <c r="G318" i="1"/>
  <c r="G317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315" i="1" l="1"/>
  <c r="G314" i="1"/>
  <c r="G307" i="1"/>
  <c r="G306" i="1"/>
  <c r="G305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 l="1"/>
  <c r="G291" i="1"/>
  <c r="G290" i="1"/>
  <c r="G289" i="1"/>
  <c r="G288" i="1"/>
  <c r="G287" i="1"/>
  <c r="G286" i="1"/>
  <c r="G285" i="1"/>
  <c r="G284" i="1"/>
  <c r="G283" i="1"/>
  <c r="G282" i="1"/>
  <c r="G281" i="1"/>
  <c r="G279" i="1"/>
  <c r="G61" i="1"/>
  <c r="G278" i="1"/>
  <c r="G277" i="1"/>
  <c r="G276" i="1"/>
  <c r="G275" i="1"/>
  <c r="G274" i="1"/>
  <c r="G273" i="1"/>
  <c r="G272" i="1"/>
  <c r="G271" i="1"/>
  <c r="G270" i="1"/>
  <c r="G269" i="1"/>
  <c r="G268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60" i="1" l="1"/>
  <c r="G1309" i="1" l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 l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5" i="1" l="1"/>
  <c r="G214" i="1"/>
  <c r="G212" i="1"/>
  <c r="G211" i="1"/>
  <c r="G210" i="1"/>
  <c r="G209" i="1"/>
  <c r="G208" i="1"/>
  <c r="G207" i="1"/>
  <c r="G206" i="1"/>
  <c r="G205" i="1"/>
  <c r="G199" i="1"/>
  <c r="G198" i="1"/>
  <c r="G59" i="1"/>
  <c r="G58" i="1"/>
  <c r="G57" i="1"/>
  <c r="G197" i="1"/>
  <c r="G195" i="1"/>
  <c r="G193" i="1" l="1"/>
  <c r="G1285" i="1"/>
  <c r="G1284" i="1"/>
  <c r="G56" i="1"/>
  <c r="G55" i="1"/>
  <c r="G54" i="1"/>
  <c r="G53" i="1"/>
  <c r="G52" i="1"/>
  <c r="G191" i="1"/>
  <c r="G190" i="1" l="1"/>
  <c r="G189" i="1"/>
  <c r="G188" i="1"/>
  <c r="G187" i="1"/>
  <c r="G1283" i="1"/>
  <c r="G1282" i="1"/>
  <c r="G1281" i="1" l="1"/>
  <c r="G185" i="1"/>
  <c r="G184" i="1"/>
  <c r="G183" i="1"/>
  <c r="G182" i="1" l="1"/>
  <c r="G1280" i="1"/>
  <c r="G178" i="1"/>
  <c r="G177" i="1"/>
  <c r="G176" i="1"/>
  <c r="G173" i="1"/>
  <c r="G172" i="1"/>
  <c r="G171" i="1"/>
  <c r="G170" i="1"/>
  <c r="G169" i="1"/>
  <c r="G168" i="1"/>
  <c r="G167" i="1"/>
  <c r="G166" i="1"/>
  <c r="G165" i="1"/>
  <c r="G164" i="1"/>
  <c r="G162" i="1"/>
  <c r="G51" i="1"/>
  <c r="G160" i="1"/>
  <c r="G159" i="1"/>
  <c r="G157" i="1"/>
  <c r="G1277" i="1"/>
  <c r="G1276" i="1"/>
  <c r="G149" i="1"/>
  <c r="G148" i="1"/>
  <c r="G145" i="1"/>
  <c r="G144" i="1"/>
  <c r="G140" i="1"/>
  <c r="G139" i="1"/>
  <c r="G133" i="1"/>
  <c r="G132" i="1"/>
  <c r="G129" i="1"/>
  <c r="G128" i="1"/>
  <c r="G127" i="1"/>
  <c r="G126" i="1"/>
  <c r="G125" i="1"/>
  <c r="G124" i="1"/>
  <c r="G123" i="1"/>
  <c r="G121" i="1"/>
  <c r="G120" i="1"/>
  <c r="G50" i="1"/>
  <c r="G119" i="1"/>
  <c r="G118" i="1"/>
  <c r="G117" i="1"/>
  <c r="G116" i="1"/>
  <c r="G112" i="1"/>
  <c r="G111" i="1"/>
  <c r="G110" i="1"/>
  <c r="G109" i="1"/>
  <c r="G108" i="1"/>
  <c r="G107" i="1"/>
  <c r="G106" i="1"/>
  <c r="G105" i="1"/>
  <c r="G104" i="1"/>
  <c r="G102" i="1"/>
  <c r="G95" i="1"/>
  <c r="G94" i="1"/>
  <c r="G93" i="1"/>
  <c r="G92" i="1"/>
  <c r="G91" i="1"/>
  <c r="G86" i="1"/>
  <c r="G85" i="1"/>
  <c r="G84" i="1"/>
  <c r="G81" i="1"/>
  <c r="G79" i="1"/>
  <c r="G77" i="1"/>
  <c r="G49" i="1"/>
  <c r="G48" i="1"/>
  <c r="G75" i="1"/>
  <c r="G74" i="1"/>
</calcChain>
</file>

<file path=xl/comments1.xml><?xml version="1.0" encoding="utf-8"?>
<comments xmlns="http://schemas.openxmlformats.org/spreadsheetml/2006/main">
  <authors>
    <author>wenwen_bao</author>
  </authors>
  <commentList>
    <comment ref="O2224" authorId="0">
      <text>
        <r>
          <rPr>
            <b/>
            <sz val="9"/>
            <color indexed="81"/>
            <rFont val="Tahoma"/>
            <family val="2"/>
          </rPr>
          <t>wafer</t>
        </r>
        <r>
          <rPr>
            <b/>
            <sz val="9"/>
            <color indexed="81"/>
            <rFont val="宋体"/>
            <family val="3"/>
            <charset val="134"/>
          </rPr>
          <t>批次</t>
        </r>
        <r>
          <rPr>
            <b/>
            <sz val="9"/>
            <color indexed="81"/>
            <rFont val="Tahoma"/>
            <family val="2"/>
          </rPr>
          <t>FS4TR</t>
        </r>
        <r>
          <rPr>
            <b/>
            <sz val="9"/>
            <color indexed="81"/>
            <rFont val="宋体"/>
            <family val="3"/>
            <charset val="134"/>
          </rPr>
          <t>，换成另外一批</t>
        </r>
        <r>
          <rPr>
            <b/>
            <sz val="9"/>
            <color indexed="81"/>
            <rFont val="Tahoma"/>
            <family val="2"/>
          </rPr>
          <t>FL4P6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37" authorId="0">
      <text>
        <r>
          <rPr>
            <b/>
            <sz val="9"/>
            <color indexed="81"/>
            <rFont val="宋体"/>
            <family val="3"/>
            <charset val="134"/>
          </rPr>
          <t>由于</t>
        </r>
        <r>
          <rPr>
            <b/>
            <sz val="9"/>
            <color indexed="81"/>
            <rFont val="Tahoma"/>
            <family val="2"/>
          </rPr>
          <t>FLRGK1#~5#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18#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19#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22#~25#</t>
        </r>
        <r>
          <rPr>
            <b/>
            <sz val="9"/>
            <color indexed="81"/>
            <rFont val="宋体"/>
            <family val="3"/>
            <charset val="134"/>
          </rPr>
          <t>芯片背面局部黄斑沾污，替换成</t>
        </r>
        <r>
          <rPr>
            <b/>
            <sz val="9"/>
            <color indexed="81"/>
            <rFont val="Tahoma"/>
            <family val="2"/>
          </rPr>
          <t xml:space="preserve">FLR2P(21#-25#)  FN4H7(24#-25#)  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<sst xmlns="http://schemas.openxmlformats.org/spreadsheetml/2006/main" count="27366" uniqueCount="12968">
  <si>
    <t>notice</t>
  </si>
  <si>
    <t>waferhistory</t>
  </si>
  <si>
    <t>Site</t>
  </si>
  <si>
    <t>OrderNO#</t>
  </si>
  <si>
    <t>Qty.(K)</t>
  </si>
  <si>
    <t>IssuedDate</t>
  </si>
  <si>
    <t>Packagetype</t>
  </si>
  <si>
    <t>TopMark</t>
  </si>
  <si>
    <t>wafersite</t>
  </si>
  <si>
    <t>wafer（pcs）</t>
  </si>
  <si>
    <t>Wafer Lot#</t>
  </si>
  <si>
    <t>WaferIDs</t>
  </si>
  <si>
    <t>NFME</t>
  </si>
  <si>
    <t>HJTC</t>
  </si>
  <si>
    <t>SY6880CPGC</t>
  </si>
  <si>
    <t>C23C0</t>
  </si>
  <si>
    <t>CSP2*1.8-12</t>
  </si>
  <si>
    <t>1#~10#</t>
  </si>
  <si>
    <t>A58B2</t>
  </si>
  <si>
    <t>CSP1.56*1.96-20</t>
  </si>
  <si>
    <t>A58C1</t>
  </si>
  <si>
    <t xml:space="preserve"> </t>
  </si>
  <si>
    <t>SY6818PLC</t>
  </si>
  <si>
    <t>C28A0</t>
  </si>
  <si>
    <t>CSP1.73*1.73-12</t>
  </si>
  <si>
    <t>1#-6#</t>
  </si>
  <si>
    <t>1#-12#</t>
  </si>
  <si>
    <t>13#-25#</t>
  </si>
  <si>
    <t>Marcom需要</t>
  </si>
  <si>
    <t>SYR828PKC</t>
  </si>
  <si>
    <t>SYR827PKC</t>
  </si>
  <si>
    <t xml:space="preserve">CSP1.56*1.96-20 </t>
  </si>
  <si>
    <t>N9FCK</t>
  </si>
  <si>
    <t>JCET</t>
  </si>
  <si>
    <t>SO8</t>
  </si>
  <si>
    <t>ASMC</t>
  </si>
  <si>
    <t>D</t>
  </si>
  <si>
    <t>A11A1</t>
  </si>
  <si>
    <t>SY7065QMC</t>
  </si>
  <si>
    <t>QFN2*2-10</t>
  </si>
  <si>
    <t>1#~12#</t>
  </si>
  <si>
    <t>13#~25#</t>
  </si>
  <si>
    <t>SY7201ABC</t>
  </si>
  <si>
    <t>B07L1</t>
  </si>
  <si>
    <t>SOT23-6</t>
  </si>
  <si>
    <r>
      <rPr>
        <sz val="10"/>
        <rFont val="Arial"/>
        <family val="2"/>
        <charset val="134"/>
      </rP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</si>
  <si>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DFN3*3-14</t>
  </si>
  <si>
    <t>5#~6#</t>
  </si>
  <si>
    <t>A25A1</t>
  </si>
  <si>
    <t>DFN3*3-10</t>
  </si>
  <si>
    <t>SYK735FAC</t>
  </si>
  <si>
    <t>E02T2+A2X02A</t>
  </si>
  <si>
    <r>
      <rPr>
        <sz val="10"/>
        <rFont val="Arial"/>
        <family val="2"/>
        <charset val="134"/>
      </rP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</si>
  <si>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SY58202FAC</t>
  </si>
  <si>
    <t>E02G1+A1X02A</t>
  </si>
  <si>
    <t>E02TD0+A3X01A</t>
  </si>
  <si>
    <t>A52G0</t>
  </si>
  <si>
    <t>DFN2*2-8</t>
  </si>
  <si>
    <t>SY8079AAC</t>
  </si>
  <si>
    <t>B07EA0</t>
  </si>
  <si>
    <r>
      <rPr>
        <sz val="10"/>
        <rFont val="Arial"/>
        <family val="2"/>
        <charset val="134"/>
      </rP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</si>
  <si>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1#~2#</t>
  </si>
  <si>
    <t>B40L1</t>
  </si>
  <si>
    <t>TSOT23-6</t>
  </si>
  <si>
    <t>SY8205FCC</t>
  </si>
  <si>
    <t>A10A2</t>
  </si>
  <si>
    <t>SO8E</t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</si>
  <si>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  <charset val="134"/>
      </rPr>
      <t>Bumping</t>
    </r>
  </si>
  <si>
    <t>B17S0</t>
  </si>
  <si>
    <t>11#~15#</t>
  </si>
  <si>
    <t>2+5</t>
  </si>
  <si>
    <t>SY5002BABC</t>
  </si>
  <si>
    <t>E02S1</t>
  </si>
  <si>
    <t>DFN1.5*1.5-6</t>
  </si>
  <si>
    <t>4#</t>
  </si>
  <si>
    <t>23#</t>
  </si>
  <si>
    <t>A46F0</t>
  </si>
  <si>
    <t>21#~23#</t>
  </si>
  <si>
    <t>SY8003EDFC</t>
  </si>
  <si>
    <t>A25I0</t>
  </si>
  <si>
    <t>DFN2x2-8</t>
  </si>
  <si>
    <t>E02T2+A3X03A</t>
  </si>
  <si>
    <t>A21A1</t>
  </si>
  <si>
    <t>SYK871FCC</t>
  </si>
  <si>
    <t>B07J0</t>
  </si>
  <si>
    <t>SY5802FAC</t>
  </si>
  <si>
    <t>E02B3</t>
  </si>
  <si>
    <t>A11I0</t>
  </si>
  <si>
    <t>DFN2*2-6</t>
  </si>
  <si>
    <t>SY8003ADFC</t>
  </si>
  <si>
    <t>A25C1</t>
  </si>
  <si>
    <t>SY8711FCC</t>
  </si>
  <si>
    <t>SY8100AABC</t>
  </si>
  <si>
    <t>SY8204FCC</t>
  </si>
  <si>
    <r>
      <rPr>
        <sz val="10"/>
        <rFont val="Arial"/>
        <family val="2"/>
        <charset val="134"/>
      </rP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</si>
  <si>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SY8233FCC</t>
  </si>
  <si>
    <t>A46A0</t>
  </si>
  <si>
    <t>SY7304DBC</t>
  </si>
  <si>
    <t>B18C1</t>
  </si>
  <si>
    <r>
      <rPr>
        <sz val="10"/>
        <rFont val="Arial"/>
        <family val="2"/>
        <charset val="134"/>
      </rP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</si>
  <si>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SY7301AADC</t>
  </si>
  <si>
    <t>B40LA0</t>
  </si>
  <si>
    <t>1+3</t>
  </si>
  <si>
    <t>SY58106AFAC</t>
  </si>
  <si>
    <t>E02GC0+A2X06B</t>
  </si>
  <si>
    <t>SYPH28A1ABC</t>
  </si>
  <si>
    <t>E02Q1</t>
  </si>
  <si>
    <t>11#~20#</t>
  </si>
  <si>
    <t>A11D0</t>
  </si>
  <si>
    <t>SY7066QMC</t>
  </si>
  <si>
    <t>B23A2</t>
  </si>
  <si>
    <t>E02J1</t>
  </si>
  <si>
    <t>SY5810BABC</t>
  </si>
  <si>
    <t>E02FB0</t>
  </si>
  <si>
    <t>21#~22#</t>
  </si>
  <si>
    <t>SY8002AABC</t>
  </si>
  <si>
    <t>B07Q0+B07E1</t>
  </si>
  <si>
    <t>SY5800AFAC</t>
  </si>
  <si>
    <t>SY8089AAC</t>
  </si>
  <si>
    <t>SY58203AFAC</t>
  </si>
  <si>
    <t>E02GA0+A1X01A</t>
  </si>
  <si>
    <t>E02TD0+A2X01A</t>
  </si>
  <si>
    <t>2+3</t>
  </si>
  <si>
    <t>SY58292AFAC</t>
  </si>
  <si>
    <t>E02TE1+A3X04A</t>
  </si>
  <si>
    <t>SYPH04A1FAC</t>
  </si>
  <si>
    <t>E02DA0</t>
  </si>
  <si>
    <t>SY58296AFAC</t>
  </si>
  <si>
    <t>E02TJ0+A3X06B</t>
  </si>
  <si>
    <t>1+4</t>
  </si>
  <si>
    <t>SY58105AFAC</t>
  </si>
  <si>
    <t>E02GC0+A2X07A</t>
  </si>
  <si>
    <t>1+2</t>
  </si>
  <si>
    <t>10#</t>
  </si>
  <si>
    <t>SYLS83FAC</t>
  </si>
  <si>
    <t>SY8002BABC</t>
  </si>
  <si>
    <t>A25F0</t>
  </si>
  <si>
    <t>SY5824AABC</t>
  </si>
  <si>
    <t>E02QB0</t>
  </si>
  <si>
    <t>SY8105ADC</t>
  </si>
  <si>
    <t>A38B0</t>
  </si>
  <si>
    <t>SY9701ADPC</t>
  </si>
  <si>
    <t>K10A1</t>
  </si>
  <si>
    <t>7#~15#</t>
  </si>
  <si>
    <t>I01A1</t>
  </si>
  <si>
    <t>9+25</t>
  </si>
  <si>
    <t>SY58200FAC</t>
  </si>
  <si>
    <t>E02G1+A1X03A</t>
  </si>
  <si>
    <t>SY5800BFAC</t>
  </si>
  <si>
    <t>SY8060DCC</t>
  </si>
  <si>
    <r>
      <rPr>
        <sz val="10"/>
        <rFont val="Arial"/>
        <family val="2"/>
        <charset val="134"/>
      </rPr>
      <t>DFN3*3-12(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</si>
  <si>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17#~25#</t>
  </si>
  <si>
    <t>SY8069FAC</t>
  </si>
  <si>
    <t>A25B0</t>
  </si>
  <si>
    <t>16#~19#</t>
  </si>
  <si>
    <r>
      <rPr>
        <sz val="10"/>
        <rFont val="Arial"/>
        <family val="2"/>
        <charset val="134"/>
      </rPr>
      <t>TSOT23-6(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</si>
  <si>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SY8120BABC</t>
  </si>
  <si>
    <t>A36A2</t>
  </si>
  <si>
    <t>12+24</t>
  </si>
  <si>
    <t>8+16</t>
  </si>
  <si>
    <t>SYK491FAC</t>
  </si>
  <si>
    <t>10+11</t>
  </si>
  <si>
    <t>5+7</t>
  </si>
  <si>
    <t>SY8089AAAC</t>
  </si>
  <si>
    <t>SYT020ABC</t>
  </si>
  <si>
    <t>20#~25#</t>
  </si>
  <si>
    <t>SY8121ABC</t>
  </si>
  <si>
    <t>SY7065AQMC</t>
  </si>
  <si>
    <t>B23E1</t>
  </si>
  <si>
    <t>SY8868QMC</t>
  </si>
  <si>
    <t>A42B3</t>
  </si>
  <si>
    <t>QFN2x2-10</t>
  </si>
  <si>
    <t>B23C0</t>
  </si>
  <si>
    <t>SY8088AAC</t>
  </si>
  <si>
    <t>A11C0</t>
  </si>
  <si>
    <t>19#~25#</t>
  </si>
  <si>
    <t>SY8121BABC</t>
  </si>
  <si>
    <t>A21D0</t>
  </si>
  <si>
    <t>SY8077AAC</t>
  </si>
  <si>
    <t>A51A0</t>
  </si>
  <si>
    <t>14#~25#</t>
  </si>
  <si>
    <t>1#~13#</t>
  </si>
  <si>
    <t>SY58282FAC</t>
  </si>
  <si>
    <t>21#~25#</t>
  </si>
  <si>
    <t>SY8104ADC</t>
  </si>
  <si>
    <t>A38A3</t>
  </si>
  <si>
    <t>SY58596AFAC</t>
  </si>
  <si>
    <t>E02TJ0+A2X06B</t>
  </si>
  <si>
    <t>SY58594AFAC</t>
  </si>
  <si>
    <t>5+14</t>
  </si>
  <si>
    <t>4+11</t>
  </si>
  <si>
    <t>SY58281SAAC</t>
  </si>
  <si>
    <r>
      <rPr>
        <sz val="10"/>
        <rFont val="Arial"/>
        <family val="2"/>
        <charset val="134"/>
      </rPr>
      <t>Marcom</t>
    </r>
    <r>
      <rPr>
        <sz val="10"/>
        <rFont val="宋体"/>
        <family val="3"/>
        <charset val="134"/>
      </rPr>
      <t>需要</t>
    </r>
    <r>
      <rPr>
        <sz val="10"/>
        <rFont val="Arial"/>
        <family val="2"/>
        <charset val="134"/>
      </rPr>
      <t>,</t>
    </r>
    <r>
      <rPr>
        <sz val="10"/>
        <rFont val="宋体"/>
        <family val="3"/>
        <charset val="134"/>
      </rPr>
      <t>需</t>
    </r>
    <r>
      <rPr>
        <sz val="10"/>
        <rFont val="Arial"/>
        <family val="2"/>
        <charset val="134"/>
      </rPr>
      <t>Bumping</t>
    </r>
  </si>
  <si>
    <t>SY5810ABC</t>
  </si>
  <si>
    <t>E02F1</t>
  </si>
  <si>
    <t>SY58202AFAC</t>
  </si>
  <si>
    <t>E02GA0+A1X02A</t>
  </si>
  <si>
    <t>2+4</t>
  </si>
  <si>
    <t>3+15</t>
  </si>
  <si>
    <t>10+20</t>
  </si>
  <si>
    <t>重测</t>
  </si>
  <si>
    <t>SY58291ZFAC</t>
  </si>
  <si>
    <t>SYLS25ABC</t>
  </si>
  <si>
    <t>SY58595AFAC</t>
  </si>
  <si>
    <t>E02TJ0+A2X07A</t>
  </si>
  <si>
    <t>11#</t>
  </si>
  <si>
    <t>N/A</t>
  </si>
  <si>
    <t>A21B2</t>
  </si>
  <si>
    <t>SY6177FAC</t>
  </si>
  <si>
    <t>E02CC0+A5X01A</t>
  </si>
  <si>
    <t>3+8</t>
  </si>
  <si>
    <t>SY58102AFAC</t>
  </si>
  <si>
    <t>E02GA0+A2X02A</t>
  </si>
  <si>
    <t>3+6</t>
  </si>
  <si>
    <t>E34G1+A3X03A</t>
  </si>
  <si>
    <t>E34G1+A3X04B</t>
  </si>
  <si>
    <t>3+7</t>
  </si>
  <si>
    <t>5+9</t>
  </si>
  <si>
    <t>A11B1</t>
  </si>
  <si>
    <t>7+20</t>
  </si>
  <si>
    <t>11+12</t>
  </si>
  <si>
    <t>12+13</t>
  </si>
  <si>
    <t>5+25</t>
  </si>
  <si>
    <t>2+10</t>
  </si>
  <si>
    <t>B28E0</t>
  </si>
  <si>
    <t>3+3</t>
  </si>
  <si>
    <t>SYC813FCC</t>
  </si>
  <si>
    <t>SYK594AFAC</t>
  </si>
  <si>
    <t>1#-4#</t>
  </si>
  <si>
    <t>E02CF1+A2X01A</t>
  </si>
  <si>
    <t>B22A0</t>
  </si>
  <si>
    <t>SY8205DNC</t>
  </si>
  <si>
    <t>DFN4×3-12</t>
  </si>
  <si>
    <t>SY8234FCC</t>
  </si>
  <si>
    <t>A46C0</t>
  </si>
  <si>
    <t>SY8722AFCC</t>
  </si>
  <si>
    <t>B18QA0+B07EA0</t>
  </si>
  <si>
    <r>
      <rPr>
        <sz val="10"/>
        <rFont val="Arial"/>
        <family val="2"/>
        <charset val="134"/>
      </rPr>
      <t>需</t>
    </r>
    <r>
      <rPr>
        <sz val="10"/>
        <rFont val="Arial"/>
        <family val="2"/>
        <charset val="134"/>
      </rPr>
      <t>Bumping</t>
    </r>
  </si>
  <si>
    <t>1#-7#</t>
  </si>
  <si>
    <t>8#-15#</t>
  </si>
  <si>
    <t>N8LGJ.02</t>
  </si>
  <si>
    <t>A11R0+MPH160805S1ROMT</t>
  </si>
  <si>
    <t>QFN2*1.5-8</t>
  </si>
  <si>
    <t>SY8290ABC</t>
  </si>
  <si>
    <t>A71A0</t>
  </si>
  <si>
    <t>1# 2#</t>
  </si>
  <si>
    <t>SY5824ABC</t>
  </si>
  <si>
    <t>E02V1</t>
  </si>
  <si>
    <t>SY8703ABC</t>
  </si>
  <si>
    <t>3#-13#</t>
  </si>
  <si>
    <t>需Bumping</t>
  </si>
  <si>
    <t>1#-5#</t>
  </si>
  <si>
    <t>3#-6#</t>
  </si>
  <si>
    <t>6#-15#</t>
  </si>
  <si>
    <t>16#-25#</t>
  </si>
  <si>
    <t>1#-10#</t>
  </si>
  <si>
    <t>11#-18#</t>
  </si>
  <si>
    <t>17#-25#</t>
  </si>
  <si>
    <t>11#-25#</t>
  </si>
  <si>
    <t>15#-25#</t>
  </si>
  <si>
    <t>1#-9#+1#-25#</t>
  </si>
  <si>
    <t>SY8704FCC</t>
  </si>
  <si>
    <t>1#-2#</t>
  </si>
  <si>
    <t>SY58110AAC</t>
  </si>
  <si>
    <t>E34C2+A2X03A</t>
  </si>
  <si>
    <t>SY50135FAC</t>
  </si>
  <si>
    <t>E02R3</t>
  </si>
  <si>
    <t>SY5839ABC</t>
  </si>
  <si>
    <t>SYC812FAC</t>
  </si>
  <si>
    <t>9+16</t>
  </si>
  <si>
    <r>
      <rPr>
        <sz val="10"/>
        <rFont val="Arial"/>
        <family val="2"/>
        <charset val="134"/>
      </rPr>
      <t>S08(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</si>
  <si>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19#-25#</t>
  </si>
  <si>
    <t>SY7208CABC</t>
  </si>
  <si>
    <t>B27P0</t>
  </si>
  <si>
    <t>HTJC</t>
  </si>
  <si>
    <t>13+14</t>
  </si>
  <si>
    <t>1#-14#</t>
  </si>
  <si>
    <t>SY58206AFAC</t>
  </si>
  <si>
    <t>E02GC0+A1X06B</t>
  </si>
  <si>
    <t>13#-18#</t>
  </si>
  <si>
    <t>SY8702ABC</t>
  </si>
  <si>
    <t>N9FJY</t>
  </si>
  <si>
    <t>E02CB4</t>
  </si>
  <si>
    <t>YG272FAC</t>
  </si>
  <si>
    <r>
      <rPr>
        <sz val="10"/>
        <color indexed="8"/>
        <rFont val="Arial"/>
        <family val="2"/>
        <charset val="134"/>
      </rPr>
      <t>S08(</t>
    </r>
    <r>
      <rPr>
        <sz val="10"/>
        <color indexed="8"/>
        <rFont val="宋体"/>
        <family val="3"/>
        <charset val="134"/>
      </rPr>
      <t>铜线</t>
    </r>
    <r>
      <rPr>
        <sz val="10"/>
        <color indexed="8"/>
        <rFont val="Arial"/>
        <family val="2"/>
        <charset val="134"/>
      </rPr>
      <t>)</t>
    </r>
  </si>
  <si>
    <t>1#-8#+1#~16#</t>
  </si>
  <si>
    <t>SY58181AAC</t>
  </si>
  <si>
    <t>E34J0+U8X10A</t>
  </si>
  <si>
    <t>SY58182FAC</t>
  </si>
  <si>
    <t>SY5814A1ABC</t>
  </si>
  <si>
    <t>SY58183FAC</t>
  </si>
  <si>
    <t>E34J0+U8X14A</t>
  </si>
  <si>
    <t>13#~23#</t>
  </si>
  <si>
    <t>1#-8#</t>
  </si>
  <si>
    <t>14#-25#</t>
  </si>
  <si>
    <t>SYT706FAC</t>
  </si>
  <si>
    <t>E24D0+U2X14A</t>
  </si>
  <si>
    <t>SYT714AAC</t>
  </si>
  <si>
    <t>Marcom(原是SY58120AAC后来产品名字改成了SYT714AAC)</t>
  </si>
  <si>
    <t>E24D0+U2X10A</t>
  </si>
  <si>
    <t>8+22</t>
  </si>
  <si>
    <t>SY5805FAC</t>
  </si>
  <si>
    <t>N9ML4</t>
  </si>
  <si>
    <t>20#-25#</t>
  </si>
  <si>
    <t>N9ML8</t>
  </si>
  <si>
    <t>SY8705FCC</t>
  </si>
  <si>
    <t>B18E0</t>
  </si>
  <si>
    <t>21#-25#</t>
  </si>
  <si>
    <t>22#-25#</t>
  </si>
  <si>
    <t>N9H8K</t>
  </si>
  <si>
    <t>N9LHK</t>
  </si>
  <si>
    <t>11#-15#</t>
  </si>
  <si>
    <t>N9HCP</t>
  </si>
  <si>
    <t>SY8246DNC</t>
  </si>
  <si>
    <t>DFN4*3-12</t>
  </si>
  <si>
    <t>N93NN;SJ034400</t>
  </si>
  <si>
    <t>SYPH82FAC</t>
  </si>
  <si>
    <t>SYPH83FAC</t>
  </si>
  <si>
    <t>SY58591QFAC</t>
  </si>
  <si>
    <t>E02EE0+A2X03A</t>
  </si>
  <si>
    <t>E51G0+A2X01B</t>
  </si>
  <si>
    <t>SY8088LACC</t>
  </si>
  <si>
    <r>
      <rPr>
        <sz val="10"/>
        <rFont val="Arial"/>
        <family val="2"/>
        <charset val="134"/>
      </rPr>
      <t>TSOT23-5(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</si>
  <si>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1#-15#</t>
  </si>
  <si>
    <t>4+13</t>
  </si>
  <si>
    <t xml:space="preserve">N83RF.01 </t>
  </si>
  <si>
    <t>SY58294FAC</t>
  </si>
  <si>
    <t>1#-9#</t>
  </si>
  <si>
    <t>E10G4</t>
  </si>
  <si>
    <t>11#-12#</t>
  </si>
  <si>
    <t>SY8034DFC</t>
  </si>
  <si>
    <t>11#-19#</t>
  </si>
  <si>
    <t>4+7</t>
  </si>
  <si>
    <t>13#-17#</t>
  </si>
  <si>
    <t>SY8743FCC</t>
  </si>
  <si>
    <t>B61F0</t>
  </si>
  <si>
    <t>9#-10#</t>
  </si>
  <si>
    <t>24#-25#</t>
  </si>
  <si>
    <t>N9Q8P</t>
  </si>
  <si>
    <t>1#-3#</t>
  </si>
  <si>
    <t>SY5861FAC</t>
  </si>
  <si>
    <t>H15A0</t>
  </si>
  <si>
    <r>
      <rPr>
        <sz val="10"/>
        <rFont val="Arial"/>
        <family val="2"/>
        <charset val="134"/>
      </rPr>
      <t>SOP8(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</si>
  <si>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SYU9914FAC</t>
  </si>
  <si>
    <t>SYPH593FAC</t>
  </si>
  <si>
    <t xml:space="preserve">N9C0H </t>
  </si>
  <si>
    <t>N9RF7</t>
  </si>
  <si>
    <t>N9RRN</t>
  </si>
  <si>
    <t>N9RCK</t>
  </si>
  <si>
    <t>N9LHA</t>
  </si>
  <si>
    <t>SY5810DABC</t>
  </si>
  <si>
    <t>E02UA0</t>
  </si>
  <si>
    <t>11#-22#</t>
  </si>
  <si>
    <t>9#-18#</t>
  </si>
  <si>
    <t>N99J8+SJ070800</t>
  </si>
  <si>
    <t>N9RCJ</t>
  </si>
  <si>
    <t>6#-12#</t>
  </si>
  <si>
    <t>N9TJA</t>
  </si>
  <si>
    <t>N9TJ8</t>
  </si>
  <si>
    <t>E34B2+U3X10A</t>
  </si>
  <si>
    <t>UMC</t>
  </si>
  <si>
    <t>7+22</t>
  </si>
  <si>
    <t>B27T0</t>
  </si>
  <si>
    <t>HTKJ</t>
  </si>
  <si>
    <t>西安</t>
  </si>
  <si>
    <t>19#~22#</t>
  </si>
  <si>
    <t>11#-17#</t>
  </si>
  <si>
    <t>1#-13#</t>
  </si>
  <si>
    <t>23#-25#</t>
  </si>
  <si>
    <t>1#-10# 23#-25#</t>
  </si>
  <si>
    <t>GF00013</t>
  </si>
  <si>
    <t>ZQ4OA</t>
  </si>
  <si>
    <t>N9KR0</t>
  </si>
  <si>
    <t>GF00016</t>
  </si>
  <si>
    <t>Bc4OA</t>
  </si>
  <si>
    <t>N9FCH.01</t>
  </si>
  <si>
    <t>GF00017</t>
  </si>
  <si>
    <t>Ab4OA</t>
  </si>
  <si>
    <t>N9FCH</t>
  </si>
  <si>
    <t>GF00018</t>
  </si>
  <si>
    <t>Ab4PA</t>
  </si>
  <si>
    <t>GF00035</t>
  </si>
  <si>
    <t>ZQ4UA</t>
  </si>
  <si>
    <t>N9RTG</t>
  </si>
  <si>
    <t>GF00036</t>
  </si>
  <si>
    <t>ZQ4UB</t>
  </si>
  <si>
    <t>GF00039</t>
  </si>
  <si>
    <t>Ab4UC</t>
  </si>
  <si>
    <t>N9Y4N.02</t>
  </si>
  <si>
    <t>GF00042</t>
  </si>
  <si>
    <t>Bc4VA</t>
  </si>
  <si>
    <t>NA03A</t>
  </si>
  <si>
    <t>GF00043</t>
  </si>
  <si>
    <t>YH4VA</t>
  </si>
  <si>
    <t>NA0JM</t>
  </si>
  <si>
    <t>NA0JN</t>
  </si>
  <si>
    <t>GF00046</t>
  </si>
  <si>
    <t>YH4VD</t>
  </si>
  <si>
    <t>GF00047</t>
  </si>
  <si>
    <t>YH4WA</t>
  </si>
  <si>
    <t>NA1JG</t>
  </si>
  <si>
    <t>GF00048</t>
  </si>
  <si>
    <t>YH4WB</t>
  </si>
  <si>
    <t>GF00049</t>
  </si>
  <si>
    <t>Ab4WA</t>
  </si>
  <si>
    <t>NA1TA</t>
  </si>
  <si>
    <t>GF00050</t>
  </si>
  <si>
    <t>Ab4WB</t>
  </si>
  <si>
    <t>GF00051</t>
  </si>
  <si>
    <t>Bc4WA</t>
  </si>
  <si>
    <t>NA1T8</t>
  </si>
  <si>
    <t>GF00052</t>
  </si>
  <si>
    <t>Bc4WB</t>
  </si>
  <si>
    <t>SY98081QUC</t>
  </si>
  <si>
    <t>A11Q0+MPH160805S1ROMT</t>
  </si>
  <si>
    <t>5+19</t>
  </si>
  <si>
    <t>HF01087</t>
  </si>
  <si>
    <t>AJU4NB</t>
  </si>
  <si>
    <t>N923P+ (SJ066400+SJ066500)</t>
  </si>
  <si>
    <t>1#~12#+(15#~17#,19#~25#+1#~3#)</t>
  </si>
  <si>
    <t>N923P;(SJ066400+SJ066500)</t>
  </si>
  <si>
    <t>AJU4NC</t>
  </si>
  <si>
    <t>N923P+SJ066500</t>
  </si>
  <si>
    <t>13#~25#+4#~17#</t>
  </si>
  <si>
    <t>N923P;SJ066500</t>
  </si>
  <si>
    <t>HF01121</t>
  </si>
  <si>
    <t>AEP4NA</t>
  </si>
  <si>
    <t>N8LGJ.02-1</t>
  </si>
  <si>
    <t>16#-20#</t>
  </si>
  <si>
    <t>E02TM0+A3X01A</t>
  </si>
  <si>
    <t>HF01149</t>
  </si>
  <si>
    <t>AHC4NA</t>
  </si>
  <si>
    <r>
      <rPr>
        <sz val="10"/>
        <rFont val="Arial"/>
        <family val="2"/>
        <charset val="134"/>
      </rPr>
      <t>N9JJL.01+(SJ023300+SJ006400(</t>
    </r>
    <r>
      <rPr>
        <sz val="10"/>
        <rFont val="宋体"/>
        <family val="3"/>
        <charset val="134"/>
      </rPr>
      <t>蓝膜</t>
    </r>
    <r>
      <rPr>
        <sz val="10"/>
        <rFont val="Arial"/>
        <family val="2"/>
        <charset val="134"/>
      </rPr>
      <t>))</t>
    </r>
  </si>
  <si>
    <r>
      <rPr>
        <sz val="10"/>
        <rFont val="Arial"/>
        <family val="2"/>
        <charset val="134"/>
      </rPr>
      <t>24#+(24#~25#+</t>
    </r>
    <r>
      <rPr>
        <sz val="10"/>
        <rFont val="宋体"/>
        <family val="3"/>
        <charset val="134"/>
      </rPr>
      <t>任意</t>
    </r>
    <r>
      <rPr>
        <sz val="10"/>
        <rFont val="Arial"/>
        <family val="2"/>
        <charset val="134"/>
      </rPr>
      <t>)</t>
    </r>
  </si>
  <si>
    <t>N9JJL.01;(SJ023300+SJ006400)</t>
  </si>
  <si>
    <t>SY98081CQUC</t>
  </si>
  <si>
    <t>A11H0+MPH160805S1ROMT</t>
  </si>
  <si>
    <t>HF01170</t>
  </si>
  <si>
    <t>TP4OA</t>
  </si>
  <si>
    <t>N9KWF.02+LE1405220638</t>
  </si>
  <si>
    <t>N9KWF.02</t>
  </si>
  <si>
    <t>HF01177</t>
  </si>
  <si>
    <t>YG4OA</t>
  </si>
  <si>
    <t>N9C45.03+LE1405220638</t>
  </si>
  <si>
    <t>N9C45.03</t>
  </si>
  <si>
    <t>6+6</t>
  </si>
  <si>
    <t>HF01216</t>
  </si>
  <si>
    <t>Ba4PB</t>
  </si>
  <si>
    <t>N9NJ7+FWAP2</t>
  </si>
  <si>
    <t>10#-17#+1#-10#,12#~23#</t>
  </si>
  <si>
    <t>HF01225</t>
  </si>
  <si>
    <t>MH4PA</t>
  </si>
  <si>
    <t>HF01235</t>
  </si>
  <si>
    <t>AJQ4PA</t>
  </si>
  <si>
    <t>5#~18#</t>
  </si>
  <si>
    <t>N9H8K-1</t>
  </si>
  <si>
    <t>HF01243</t>
  </si>
  <si>
    <t>AIV4PA</t>
  </si>
  <si>
    <t>HF01247</t>
  </si>
  <si>
    <t>Ba4PC</t>
  </si>
  <si>
    <t>N9NJ7+FY47S</t>
  </si>
  <si>
    <t>20#-21#+21#-25#</t>
  </si>
  <si>
    <t>FY47S;N9NJ7</t>
  </si>
  <si>
    <t>HF01251</t>
  </si>
  <si>
    <t>AHH4PB</t>
  </si>
  <si>
    <t>HF01257</t>
  </si>
  <si>
    <t>AJM4PA</t>
  </si>
  <si>
    <t xml:space="preserve">N9ML6+SJ056600 </t>
  </si>
  <si>
    <t xml:space="preserve"> 1#-12#+1#~15#,17#~25#</t>
  </si>
  <si>
    <t>N9ML6;SJ056600</t>
  </si>
  <si>
    <t>HF01275</t>
  </si>
  <si>
    <t>ARK4PC</t>
  </si>
  <si>
    <t>N9KF7.02+SJ077200</t>
  </si>
  <si>
    <t>7#-11#+1#-25#</t>
  </si>
  <si>
    <t>SJ077200;N9KF7.02</t>
  </si>
  <si>
    <t>HF01289</t>
  </si>
  <si>
    <t>PR4PA</t>
  </si>
  <si>
    <t>N9ML5</t>
  </si>
  <si>
    <t>B18L0</t>
  </si>
  <si>
    <t>SYT936ABC</t>
  </si>
  <si>
    <t>HF01328</t>
  </si>
  <si>
    <t>PR4QA</t>
  </si>
  <si>
    <t>N9ML5-1</t>
  </si>
  <si>
    <t xml:space="preserve">N8JP5 </t>
  </si>
  <si>
    <t>HF01342</t>
  </si>
  <si>
    <t>AMJ4QA</t>
  </si>
  <si>
    <t>N9JP3+SJ075300</t>
  </si>
  <si>
    <t>23#-25+14#-21#</t>
  </si>
  <si>
    <t>N9JP3;SJ075300</t>
  </si>
  <si>
    <t>HF01362</t>
  </si>
  <si>
    <t>VI4QA</t>
  </si>
  <si>
    <t>N9PR8</t>
  </si>
  <si>
    <t>13#-14#</t>
  </si>
  <si>
    <t>HF01370</t>
  </si>
  <si>
    <t>AVN4QA</t>
  </si>
  <si>
    <t>5+17</t>
  </si>
  <si>
    <t>N9NR9+FW2TK</t>
  </si>
  <si>
    <t>19#-23#+1#-17#</t>
  </si>
  <si>
    <t>N9NR9;FW2TK</t>
  </si>
  <si>
    <t>HF01372</t>
  </si>
  <si>
    <t>ARK4RB</t>
  </si>
  <si>
    <t>3+14</t>
  </si>
  <si>
    <t>N9KF7.02+SJ079800</t>
  </si>
  <si>
    <t>19#-21#+11#~17#,19#~25#</t>
  </si>
  <si>
    <t>SJ079800;N9KF7.02</t>
  </si>
  <si>
    <t>N9Q8N</t>
  </si>
  <si>
    <t>HF01396</t>
  </si>
  <si>
    <t>ARC4RA</t>
  </si>
  <si>
    <t>N9A4N.04+SJ070500</t>
  </si>
  <si>
    <t>1#-4#+19#-25#</t>
  </si>
  <si>
    <t>SJ070500;N9A4N.04</t>
  </si>
  <si>
    <t>SY5210FAC</t>
  </si>
  <si>
    <t>D10A0</t>
  </si>
  <si>
    <t>HF01419</t>
  </si>
  <si>
    <t>ALN4RA</t>
  </si>
  <si>
    <t>N9QL3</t>
  </si>
  <si>
    <t>8+23</t>
  </si>
  <si>
    <t>AWM4RD</t>
  </si>
  <si>
    <t>N9QYS+FTL9F</t>
  </si>
  <si>
    <t>19#-25#+5#-24#</t>
  </si>
  <si>
    <t>FTL9F;N9QYS</t>
  </si>
  <si>
    <t>HF01440</t>
  </si>
  <si>
    <t>UW4RA</t>
  </si>
  <si>
    <t>EF4RB</t>
  </si>
  <si>
    <t>N9QA1</t>
  </si>
  <si>
    <t>HF01452</t>
  </si>
  <si>
    <t>DR4RA</t>
  </si>
  <si>
    <t>N9QA1.02</t>
  </si>
  <si>
    <t>7#-10#</t>
  </si>
  <si>
    <t>N9ML2</t>
  </si>
  <si>
    <t>HF01460</t>
  </si>
  <si>
    <t>AIU4SA</t>
  </si>
  <si>
    <t>N9NYL</t>
  </si>
  <si>
    <t>HF01462</t>
  </si>
  <si>
    <t>AHI4SA</t>
  </si>
  <si>
    <t>N9Q8N-1</t>
  </si>
  <si>
    <t>HF01463</t>
  </si>
  <si>
    <t>ZT4SA</t>
  </si>
  <si>
    <t>N9MLA.05</t>
  </si>
  <si>
    <t>SY8011BDQC</t>
  </si>
  <si>
    <t>HF01472</t>
  </si>
  <si>
    <t>AQX4SA</t>
  </si>
  <si>
    <t>N9ATW+SJ076300</t>
  </si>
  <si>
    <t>10#~14#+1#~6#,8#~13#,15#~21#</t>
  </si>
  <si>
    <t>SJ076300;N9ATW</t>
  </si>
  <si>
    <t>HF01473</t>
  </si>
  <si>
    <t>AQU4SA</t>
  </si>
  <si>
    <t>N9ATW+SJ058900</t>
  </si>
  <si>
    <t>15#~16#+1#~10#</t>
  </si>
  <si>
    <t>HF01474</t>
  </si>
  <si>
    <t>ALJ4SA</t>
  </si>
  <si>
    <t>N8A8T+EP347900</t>
  </si>
  <si>
    <t>10#~19#+1#-11#</t>
  </si>
  <si>
    <t>N8A8T;EP347900</t>
  </si>
  <si>
    <t>HF01481</t>
  </si>
  <si>
    <t>ARK4SD</t>
  </si>
  <si>
    <t>N9RCF+(SJ080700+SJ080701)</t>
  </si>
  <si>
    <t>1#-5#+(14#~25#+1#~13#)</t>
  </si>
  <si>
    <t>(SJ080700+SJ080701);N9RCF</t>
  </si>
  <si>
    <t>HF01484</t>
  </si>
  <si>
    <t>AJM4SB</t>
  </si>
  <si>
    <t>N9RCM+(SJ056602+SJ056200)</t>
  </si>
  <si>
    <t>11#-12#+(16#+23#~25#)</t>
  </si>
  <si>
    <t>N9RCM;(SJ056602+SJ056200)</t>
  </si>
  <si>
    <t>HF01486</t>
  </si>
  <si>
    <t>AQT4SA</t>
  </si>
  <si>
    <t>N9RCH+SJ058900</t>
  </si>
  <si>
    <t>6#-8#+11#~25#</t>
  </si>
  <si>
    <t>SJ058900;N9RCH</t>
  </si>
  <si>
    <t>HF01487</t>
  </si>
  <si>
    <t>AQT4AB</t>
  </si>
  <si>
    <t>N9RCH+SJ059600</t>
  </si>
  <si>
    <t>9#-13#+1#~25#</t>
  </si>
  <si>
    <t>SJ059600;N9RCH</t>
  </si>
  <si>
    <t>HF01492</t>
  </si>
  <si>
    <t>YG4SA</t>
  </si>
  <si>
    <t>N9C45.03-1</t>
  </si>
  <si>
    <t>SY98081BQUC</t>
  </si>
  <si>
    <t>A11K0+MPH160805S1ROMT</t>
  </si>
  <si>
    <t>HF01493</t>
  </si>
  <si>
    <t>UN4SA</t>
  </si>
  <si>
    <t>N9Q8S.02+LE1409020385</t>
  </si>
  <si>
    <t>7#-8#</t>
  </si>
  <si>
    <t>N9Q8S.02</t>
  </si>
  <si>
    <t>HF01494</t>
  </si>
  <si>
    <t>TP4SA</t>
  </si>
  <si>
    <t>N9Q8S.01+LE1409020385</t>
  </si>
  <si>
    <t>N9Q8S.01</t>
  </si>
  <si>
    <t>SY98081DQUC</t>
  </si>
  <si>
    <t>需bumpping</t>
  </si>
  <si>
    <t>A11P0+MPH160805S1ROMT</t>
  </si>
  <si>
    <t>HF01495</t>
  </si>
  <si>
    <t>UO4SA</t>
  </si>
  <si>
    <t>N9S0J.01+LE1409020385</t>
  </si>
  <si>
    <t>N9S0J.01</t>
  </si>
  <si>
    <t>HF01500</t>
  </si>
  <si>
    <t>MH4SA</t>
  </si>
  <si>
    <t>HF01503</t>
  </si>
  <si>
    <t>UH4SA</t>
  </si>
  <si>
    <t>N9C0J</t>
  </si>
  <si>
    <t>HF01506</t>
  </si>
  <si>
    <t>KT4SB</t>
  </si>
  <si>
    <t>N9RF7-1</t>
  </si>
  <si>
    <t>HF01522</t>
  </si>
  <si>
    <t>HB4SA</t>
  </si>
  <si>
    <t>HF01526</t>
  </si>
  <si>
    <t>AFB4SB</t>
  </si>
  <si>
    <t>N9RCK-2</t>
  </si>
  <si>
    <t>SY8203DBC</t>
  </si>
  <si>
    <t>HF01527</t>
  </si>
  <si>
    <t>LS4SA</t>
  </si>
  <si>
    <t>N9ML2-1</t>
  </si>
  <si>
    <t>B18QA0+B28EA0</t>
  </si>
  <si>
    <t>HF01539</t>
  </si>
  <si>
    <t>VC4SA</t>
  </si>
  <si>
    <t>N9LHA-1</t>
  </si>
  <si>
    <t>HF01564</t>
  </si>
  <si>
    <t>ARK4TA</t>
  </si>
  <si>
    <t>N9RCH+SJ080900</t>
  </si>
  <si>
    <t>14#-18#+1#-25#</t>
  </si>
  <si>
    <t>SJ080900;N9RCH</t>
  </si>
  <si>
    <t>HF01573</t>
  </si>
  <si>
    <t>YB4TA</t>
  </si>
  <si>
    <t>9#-13#+1#-9#</t>
  </si>
  <si>
    <t>SJ070800;N99J8</t>
  </si>
  <si>
    <t>HF01580</t>
  </si>
  <si>
    <t>ANE4TA</t>
  </si>
  <si>
    <t>N9ML4-2</t>
  </si>
  <si>
    <t>N9NQF</t>
  </si>
  <si>
    <t>HF01588</t>
  </si>
  <si>
    <t>NT4TA</t>
  </si>
  <si>
    <t>HF01590</t>
  </si>
  <si>
    <t>HF01600</t>
  </si>
  <si>
    <t>AHI4TA</t>
  </si>
  <si>
    <t>N9RRN-2</t>
  </si>
  <si>
    <t>SY6402QVC</t>
  </si>
  <si>
    <t>K13A0</t>
  </si>
  <si>
    <t>HF01622</t>
  </si>
  <si>
    <t>QFN3*4-19</t>
  </si>
  <si>
    <t>AVE4UA</t>
  </si>
  <si>
    <t>N9THP</t>
  </si>
  <si>
    <t>AVE4UB</t>
  </si>
  <si>
    <t>N9THQ</t>
  </si>
  <si>
    <t>HF01627</t>
  </si>
  <si>
    <t>QS4UA</t>
  </si>
  <si>
    <t>N9W3J.01</t>
  </si>
  <si>
    <t>HF01630</t>
  </si>
  <si>
    <t>TD4UA</t>
  </si>
  <si>
    <t>N83RF.01-3</t>
  </si>
  <si>
    <t>HF01633</t>
  </si>
  <si>
    <t>AKL4UA</t>
  </si>
  <si>
    <t>N9W3H</t>
  </si>
  <si>
    <t>HF01634</t>
  </si>
  <si>
    <t>LX4UA</t>
  </si>
  <si>
    <t>N9SFL.04</t>
  </si>
  <si>
    <t>N9TJ5</t>
  </si>
  <si>
    <t>HF01637</t>
  </si>
  <si>
    <t>KT4UB</t>
  </si>
  <si>
    <t>N9TJ5-1</t>
  </si>
  <si>
    <t>HF01638</t>
  </si>
  <si>
    <t>KT4UC</t>
  </si>
  <si>
    <t>N9TJ6</t>
  </si>
  <si>
    <t>HF01639</t>
  </si>
  <si>
    <t>KT4UD</t>
  </si>
  <si>
    <t>N9TJ6-1</t>
  </si>
  <si>
    <t>HF01640</t>
  </si>
  <si>
    <t>KT4UE</t>
  </si>
  <si>
    <t>N9WCW</t>
  </si>
  <si>
    <t>HF01642</t>
  </si>
  <si>
    <t>KT4UG</t>
  </si>
  <si>
    <t>N9WCY</t>
  </si>
  <si>
    <t>HF01643</t>
  </si>
  <si>
    <t>KT4UH</t>
  </si>
  <si>
    <t>N9WCY-1</t>
  </si>
  <si>
    <t>SY58294ZFAC</t>
  </si>
  <si>
    <t>E10Q2+U3X11A</t>
  </si>
  <si>
    <t>HF01648</t>
  </si>
  <si>
    <t>APQ4UA</t>
  </si>
  <si>
    <t xml:space="preserve"> UMC</t>
  </si>
  <si>
    <t>1+6</t>
  </si>
  <si>
    <t>N9MLA.07+F94HP</t>
  </si>
  <si>
    <t>5#+1#~6#</t>
  </si>
  <si>
    <t>N9MLA.07;F94HP</t>
  </si>
  <si>
    <t>SY58594ZFAC</t>
  </si>
  <si>
    <t>E10Q2+U2X11A</t>
  </si>
  <si>
    <t>HF01649</t>
  </si>
  <si>
    <t>AXT4UA</t>
  </si>
  <si>
    <t>N9MLA.07+FTRYW</t>
  </si>
  <si>
    <t>6#+1#~6#</t>
  </si>
  <si>
    <t>N9MLA.07;FTRYW</t>
  </si>
  <si>
    <t>HF01662</t>
  </si>
  <si>
    <t>NY4UA</t>
  </si>
  <si>
    <t>N9ASR</t>
  </si>
  <si>
    <t>N9ASR-1</t>
  </si>
  <si>
    <t>SYH615ADC</t>
  </si>
  <si>
    <t>HF01665</t>
  </si>
  <si>
    <t>NY4UD</t>
  </si>
  <si>
    <t>N9ASR.03</t>
  </si>
  <si>
    <t>SY8213FCC</t>
  </si>
  <si>
    <t>A10C0</t>
  </si>
  <si>
    <t>HF01666</t>
  </si>
  <si>
    <t>AJY4UA</t>
  </si>
  <si>
    <t>N8W0R</t>
  </si>
  <si>
    <t>HF01667</t>
  </si>
  <si>
    <t>AQY4UA</t>
  </si>
  <si>
    <t xml:space="preserve">N9RCM+SJ070600 </t>
  </si>
  <si>
    <t>13#-15#+23#~25</t>
  </si>
  <si>
    <t>N9RCM;SJ070600</t>
  </si>
  <si>
    <t>HF01672</t>
  </si>
  <si>
    <t>AJM4UA</t>
  </si>
  <si>
    <t>N9RCN.01+SJ049300</t>
  </si>
  <si>
    <t>N9RCN.01;SJ049300</t>
  </si>
  <si>
    <t>HF01680</t>
  </si>
  <si>
    <t>ANS4UA</t>
  </si>
  <si>
    <t>N9W3J.02+SJ068100</t>
  </si>
  <si>
    <t>16#-18#+14#-16#</t>
  </si>
  <si>
    <t>N9W3J.02;SJ068100</t>
  </si>
  <si>
    <t>SY58281LAAC</t>
  </si>
  <si>
    <t>E34J0+U3X10A</t>
  </si>
  <si>
    <t>AMC</t>
  </si>
  <si>
    <t>SY58282LFAC</t>
  </si>
  <si>
    <r>
      <rPr>
        <sz val="10"/>
        <rFont val="Arial"/>
        <family val="2"/>
        <charset val="134"/>
      </rPr>
      <t>SO8(</t>
    </r>
    <r>
      <rPr>
        <sz val="10"/>
        <rFont val="宋体"/>
        <family val="3"/>
        <charset val="134"/>
      </rPr>
      <t>铜线）</t>
    </r>
  </si>
  <si>
    <t>SY58283LFAC</t>
  </si>
  <si>
    <t>E34J0+U3X14A</t>
  </si>
  <si>
    <t>HF01686</t>
  </si>
  <si>
    <t>N9WPF.01+FSPF7</t>
  </si>
  <si>
    <t>5#+1#-3#</t>
  </si>
  <si>
    <t>FSPF7;N9WPF.01</t>
  </si>
  <si>
    <t>HF01708</t>
  </si>
  <si>
    <t>HB4UA</t>
  </si>
  <si>
    <t>N9P2L</t>
  </si>
  <si>
    <t>6#-17#</t>
  </si>
  <si>
    <t>HF01710</t>
  </si>
  <si>
    <t>ZT4UB</t>
  </si>
  <si>
    <t>N9WS3.02</t>
  </si>
  <si>
    <t>HF01711</t>
  </si>
  <si>
    <t>AIG4UC</t>
  </si>
  <si>
    <t xml:space="preserve">N9YK1.01+SJ044100 </t>
  </si>
  <si>
    <t>1#-10#+1#~20#</t>
  </si>
  <si>
    <t>N9YK1.01;SJ044100</t>
  </si>
  <si>
    <t>SY58293ZFAC</t>
  </si>
  <si>
    <t>E10Q2+U3X12A</t>
  </si>
  <si>
    <t>HF01713</t>
  </si>
  <si>
    <t>AXO4UA</t>
  </si>
  <si>
    <t>N9WS3.01+FAPLN</t>
  </si>
  <si>
    <t>1#+1#~2#,4#~5#</t>
  </si>
  <si>
    <t>N9WS3.01;FAPLN</t>
  </si>
  <si>
    <t>SY58593ZFAC</t>
  </si>
  <si>
    <t>E10Q2+U2X12A</t>
  </si>
  <si>
    <t>HF01714</t>
  </si>
  <si>
    <t>AXN4UA</t>
  </si>
  <si>
    <t>N9WS3.01+F3HNA</t>
  </si>
  <si>
    <t>2#+1#~4#</t>
  </si>
  <si>
    <t>N9WS3.01;F3HNA</t>
  </si>
  <si>
    <t>E02D1</t>
  </si>
  <si>
    <t>HF01715</t>
  </si>
  <si>
    <t>AXH4UA</t>
  </si>
  <si>
    <t xml:space="preserve">N8C7C </t>
  </si>
  <si>
    <t>N8C7C-1</t>
  </si>
  <si>
    <t>HF01718</t>
  </si>
  <si>
    <t>ZW4UB</t>
  </si>
  <si>
    <t>N9S97</t>
  </si>
  <si>
    <t>HF01722</t>
  </si>
  <si>
    <t>KW4UB</t>
  </si>
  <si>
    <t>N9NQF-2</t>
  </si>
  <si>
    <t>HF01724</t>
  </si>
  <si>
    <t>AKU4UB</t>
  </si>
  <si>
    <t>N9WTK</t>
  </si>
  <si>
    <t>AQF4UA</t>
  </si>
  <si>
    <t xml:space="preserve">N9LY5.01+N8LGL </t>
  </si>
  <si>
    <t>1#-6#+11#~16#</t>
  </si>
  <si>
    <t>N8LGL;N9LY5.01</t>
  </si>
  <si>
    <t>HF01727</t>
  </si>
  <si>
    <t>MG4UA</t>
  </si>
  <si>
    <t>N9F4N</t>
  </si>
  <si>
    <t>HF01732</t>
  </si>
  <si>
    <t>WQ4UB</t>
  </si>
  <si>
    <t>N9P9R.01</t>
  </si>
  <si>
    <t>3#-10#</t>
  </si>
  <si>
    <t>HF01734</t>
  </si>
  <si>
    <t>ANL4UA</t>
  </si>
  <si>
    <t>N9RCG+(SJ044100+SJ044000)</t>
  </si>
  <si>
    <t>19#-21#+(21#~25#+25#)</t>
  </si>
  <si>
    <t>N9RCG;(SJ044100+SJ044000)</t>
  </si>
  <si>
    <t>HF01735</t>
  </si>
  <si>
    <t>AMY4UA</t>
  </si>
  <si>
    <t>N9WQ4.02+(SJ043500+SJ043700)</t>
  </si>
  <si>
    <t>11#-19#+(2#,5#~21#,23#+1#~6#)</t>
  </si>
  <si>
    <t>N9WQ4.02;(SJ043500+SJ043700)</t>
  </si>
  <si>
    <t>HF01736</t>
  </si>
  <si>
    <t>WM4UA</t>
  </si>
  <si>
    <t>N9NPY.01+SJ068100</t>
  </si>
  <si>
    <t>1#-2#+17#-19#</t>
  </si>
  <si>
    <t>SJ068100;N9NPY.01</t>
  </si>
  <si>
    <t>HF01737</t>
  </si>
  <si>
    <t>WM4UB</t>
  </si>
  <si>
    <t>N9QYW.02+SJ068100</t>
  </si>
  <si>
    <t>6#~7#+20#-22#</t>
  </si>
  <si>
    <t>SJ068100;N9QYW.02</t>
  </si>
  <si>
    <t>HF01741</t>
  </si>
  <si>
    <t>AOX4UA</t>
  </si>
  <si>
    <t xml:space="preserve">N93NN+SJ034400 </t>
  </si>
  <si>
    <t>20#~24#+18#~24#</t>
  </si>
  <si>
    <t>HF01745</t>
  </si>
  <si>
    <t>AQJ4UA</t>
  </si>
  <si>
    <t xml:space="preserve">N9WQ5.02+SJ061500 </t>
  </si>
  <si>
    <t>14#~18#+1#~25#</t>
  </si>
  <si>
    <t>SJ061500;N9WQ5.02</t>
  </si>
  <si>
    <t>SY58120AAC</t>
  </si>
  <si>
    <t>HF01748</t>
  </si>
  <si>
    <t>Ba4UD</t>
  </si>
  <si>
    <t>N9T8T+F06WM</t>
  </si>
  <si>
    <t>19#-21#+1#-8#</t>
  </si>
  <si>
    <t>F06WM;N9T8T</t>
  </si>
  <si>
    <t>HF01752</t>
  </si>
  <si>
    <t>AOF4UA</t>
  </si>
  <si>
    <t>N89NC+EP286900</t>
  </si>
  <si>
    <t>10#~13#+9#~19#</t>
  </si>
  <si>
    <t>N89NC;EP286900</t>
  </si>
  <si>
    <t>HF01757</t>
  </si>
  <si>
    <t>TC4VC</t>
  </si>
  <si>
    <t>N9YJW</t>
  </si>
  <si>
    <t>HF01775</t>
  </si>
  <si>
    <t>AEF4VA</t>
  </si>
  <si>
    <t>N9YJW.02</t>
  </si>
  <si>
    <t>HF01777</t>
  </si>
  <si>
    <t>JX4VA</t>
  </si>
  <si>
    <t>N9YSC</t>
  </si>
  <si>
    <t>HF01782</t>
  </si>
  <si>
    <t>YG2724VA</t>
  </si>
  <si>
    <t>N9YJW.02-1</t>
  </si>
  <si>
    <t>HF01785</t>
  </si>
  <si>
    <t>PC4VA</t>
  </si>
  <si>
    <t>NA0KH.03</t>
  </si>
  <si>
    <t>HF01791</t>
  </si>
  <si>
    <t>Ba4VB</t>
  </si>
  <si>
    <t>N9T8W+FLPYM</t>
  </si>
  <si>
    <t>FLPYM;N9T8W</t>
  </si>
  <si>
    <t>HF01800</t>
  </si>
  <si>
    <t>TC4VD</t>
  </si>
  <si>
    <t>NA0KK</t>
  </si>
  <si>
    <t>HF01807</t>
  </si>
  <si>
    <t>ALJ4VA</t>
  </si>
  <si>
    <t>NA0KM+(EP347900+SJ076600)</t>
  </si>
  <si>
    <t>1#-11#+(12#-14#+1#-9#)</t>
  </si>
  <si>
    <t>NA0KM;(EP347900+SJ076600)</t>
  </si>
  <si>
    <t>N9WS2</t>
  </si>
  <si>
    <t>HF01818</t>
  </si>
  <si>
    <t>ZT4VC</t>
  </si>
  <si>
    <t>N9WS2-2</t>
  </si>
  <si>
    <t>NA12J</t>
  </si>
  <si>
    <t>HF01828</t>
  </si>
  <si>
    <t>AGB4VC</t>
  </si>
  <si>
    <t>NA12J-2</t>
  </si>
  <si>
    <t>HF01830</t>
  </si>
  <si>
    <t>TC4VF</t>
  </si>
  <si>
    <t>NA0KJ</t>
  </si>
  <si>
    <t>HF01844</t>
  </si>
  <si>
    <t>MH4VA</t>
  </si>
  <si>
    <t>NA12C</t>
  </si>
  <si>
    <t>HF01846</t>
  </si>
  <si>
    <t>LX4VA</t>
  </si>
  <si>
    <t>NA12P</t>
  </si>
  <si>
    <t>14#-19#</t>
  </si>
  <si>
    <t>HF01847</t>
  </si>
  <si>
    <t>ATN4VA</t>
  </si>
  <si>
    <t>N9ST7.16</t>
  </si>
  <si>
    <t>HF01849</t>
  </si>
  <si>
    <t>TR4VB</t>
  </si>
  <si>
    <t>N9Y4R</t>
  </si>
  <si>
    <t>1#~2#,4#~13#</t>
  </si>
  <si>
    <t>HF01856</t>
  </si>
  <si>
    <t>WG4VA</t>
  </si>
  <si>
    <t>14#~23#</t>
  </si>
  <si>
    <t>N8JP5-1</t>
  </si>
  <si>
    <t>HF01859</t>
  </si>
  <si>
    <t>AIV4VA</t>
  </si>
  <si>
    <t>N9QN4.01</t>
  </si>
  <si>
    <t>HF01861</t>
  </si>
  <si>
    <t>AFZ4VB</t>
  </si>
  <si>
    <t>N9WT8</t>
  </si>
  <si>
    <t>N9WT8-1</t>
  </si>
  <si>
    <t>HF01864</t>
  </si>
  <si>
    <t>TE4VA</t>
  </si>
  <si>
    <t>N9FSF.02</t>
  </si>
  <si>
    <t>HF01865</t>
  </si>
  <si>
    <t>AQU4VA</t>
  </si>
  <si>
    <t>NA0KM.01+SJ078600</t>
  </si>
  <si>
    <t>16#-20#+1#-25#</t>
  </si>
  <si>
    <t>SJ078600;NA0KM.01</t>
  </si>
  <si>
    <t>HF01866</t>
  </si>
  <si>
    <t>AQU4VB</t>
  </si>
  <si>
    <t>NA0KM.01+SJ078800</t>
  </si>
  <si>
    <t>21#-25#+1#-25#</t>
  </si>
  <si>
    <t>SJ078800;NA0KM.01</t>
  </si>
  <si>
    <t>A59B0</t>
  </si>
  <si>
    <t>TG4VA</t>
  </si>
  <si>
    <t>N9PMR.01</t>
  </si>
  <si>
    <t>SY5002CABC</t>
  </si>
  <si>
    <t>E51B0</t>
  </si>
  <si>
    <t>HF01870</t>
  </si>
  <si>
    <t>ZS4WA</t>
  </si>
  <si>
    <t>N9HFY.13</t>
  </si>
  <si>
    <t>14#-15#</t>
  </si>
  <si>
    <t>HF01871</t>
  </si>
  <si>
    <t>GZ4WA</t>
  </si>
  <si>
    <t>NA12H</t>
  </si>
  <si>
    <t>SYPH294AFAC</t>
  </si>
  <si>
    <t>HF01875</t>
  </si>
  <si>
    <t>AMM4WA</t>
  </si>
  <si>
    <t xml:space="preserve">N9KF5+SJ037400 </t>
  </si>
  <si>
    <t>19#-22#+1#~11#</t>
  </si>
  <si>
    <t>N9KF5;SJ037400</t>
  </si>
  <si>
    <t>HF01877</t>
  </si>
  <si>
    <t>ANN4WA</t>
  </si>
  <si>
    <t xml:space="preserve">N9RCL+SJ033600 </t>
  </si>
  <si>
    <t>18#-25#+1#~9#,11#~17#</t>
  </si>
  <si>
    <t>N9RCL;SJ033600</t>
  </si>
  <si>
    <t>HF01878</t>
  </si>
  <si>
    <t>AQG4WA</t>
  </si>
  <si>
    <t>N9QPM+SJ065600</t>
  </si>
  <si>
    <t>22#+22#-24#</t>
  </si>
  <si>
    <t>SJ065600;N9QPM</t>
  </si>
  <si>
    <t>HF01884</t>
  </si>
  <si>
    <t>Fa4WC</t>
  </si>
  <si>
    <t>NA0J2+FLGN6+FN7HF</t>
  </si>
  <si>
    <t>9#-11#+(20#-25#+1#-2#)</t>
  </si>
  <si>
    <t>(FLGN6+FN7HF);NA0J2</t>
  </si>
  <si>
    <t>HF01885</t>
  </si>
  <si>
    <t>AWU4WA</t>
  </si>
  <si>
    <t>NA0J2+FN7HF</t>
  </si>
  <si>
    <t>12#-19#+3#-25#</t>
  </si>
  <si>
    <t>FN7HF;NA0J2</t>
  </si>
  <si>
    <t>UM4WA</t>
  </si>
  <si>
    <t>NA188</t>
  </si>
  <si>
    <t>HF01893</t>
  </si>
  <si>
    <t>RC4WB</t>
  </si>
  <si>
    <t>HF01897</t>
  </si>
  <si>
    <t>VL4WD</t>
  </si>
  <si>
    <t>NA18C</t>
  </si>
  <si>
    <t>HF01898</t>
  </si>
  <si>
    <t>VL4WE</t>
  </si>
  <si>
    <t>E51H1+U2X17A</t>
  </si>
  <si>
    <t>HF01913</t>
  </si>
  <si>
    <t>ATH4WA</t>
  </si>
  <si>
    <t>2+13</t>
  </si>
  <si>
    <t>N9Y9H.03+F0RSR</t>
  </si>
  <si>
    <t>1#~2#+1#-13#</t>
  </si>
  <si>
    <t>HF01916</t>
  </si>
  <si>
    <t>MC4WA</t>
  </si>
  <si>
    <t>NA12P.03</t>
  </si>
  <si>
    <t>HF01919</t>
  </si>
  <si>
    <t>KW4WA</t>
  </si>
  <si>
    <t>NA139</t>
  </si>
  <si>
    <t>HF01924</t>
  </si>
  <si>
    <t>AEP4WA</t>
  </si>
  <si>
    <t>N8LF7.02</t>
  </si>
  <si>
    <t>HF01925</t>
  </si>
  <si>
    <t>MG4WA</t>
  </si>
  <si>
    <t>N9T11</t>
  </si>
  <si>
    <t>HF01926</t>
  </si>
  <si>
    <t>MG4WB</t>
  </si>
  <si>
    <t>SYR313FAC</t>
  </si>
  <si>
    <t>HF01927</t>
  </si>
  <si>
    <t>ATK4WB</t>
  </si>
  <si>
    <t>N9SYM+SJ083102</t>
  </si>
  <si>
    <t>8#-11#+1-4,7,9,17-19,21-23,25#</t>
  </si>
  <si>
    <t>SJ083102;N9SYM</t>
  </si>
  <si>
    <t>HF01928</t>
  </si>
  <si>
    <t>AWK4WA</t>
  </si>
  <si>
    <t>7+25</t>
  </si>
  <si>
    <t>(NA0J2+NA0J5)+FLKP6</t>
  </si>
  <si>
    <t>(20#-25#+16#)+1#-25#</t>
  </si>
  <si>
    <t>FLKP6;(NA0J2+NA0J5)</t>
  </si>
  <si>
    <t>1#-9#,13#-14#</t>
  </si>
  <si>
    <t>1#-11#</t>
  </si>
  <si>
    <t>12#-23#</t>
  </si>
  <si>
    <t>N9P2P</t>
  </si>
  <si>
    <t>HF01958</t>
  </si>
  <si>
    <t>NB4WF</t>
  </si>
  <si>
    <t>N9P2P-1</t>
  </si>
  <si>
    <t>HF01961</t>
  </si>
  <si>
    <t>AMJ4WA</t>
  </si>
  <si>
    <t>N9KF3+SJ084400</t>
  </si>
  <si>
    <t>21#-25#+6#-19#</t>
  </si>
  <si>
    <t>N9KF3;SJ084400</t>
  </si>
  <si>
    <t>HF01967</t>
  </si>
  <si>
    <t>AMN4WA</t>
  </si>
  <si>
    <t>NA299</t>
  </si>
  <si>
    <t>SY58381FAC</t>
  </si>
  <si>
    <t>HF01969</t>
  </si>
  <si>
    <t>AVK4WA</t>
  </si>
  <si>
    <t>3+16+9</t>
  </si>
  <si>
    <t>N9YQC+WE47F07.1+F0RFS</t>
  </si>
  <si>
    <t>4#-6#+1#-16#+1#-9#</t>
  </si>
  <si>
    <t>NA29A</t>
  </si>
  <si>
    <t>HF01971</t>
  </si>
  <si>
    <t>NA29A-1</t>
  </si>
  <si>
    <t>NA2A1</t>
  </si>
  <si>
    <t>HF01981</t>
  </si>
  <si>
    <t>JR4WJ</t>
  </si>
  <si>
    <t>HF01983</t>
  </si>
  <si>
    <t>ARJ4WA</t>
  </si>
  <si>
    <t>NA2QP</t>
  </si>
  <si>
    <t>NA1HW</t>
  </si>
  <si>
    <t>HF01985</t>
  </si>
  <si>
    <t>ADS4WA</t>
  </si>
  <si>
    <t>HF01987</t>
  </si>
  <si>
    <t>AQK4WC</t>
  </si>
  <si>
    <t xml:space="preserve">(N9WPF+N9A4N)+SJ061100 </t>
  </si>
  <si>
    <t>(24#-25#+25#)+17#~23#</t>
  </si>
  <si>
    <t>HF01993</t>
  </si>
  <si>
    <t>ARC4WK</t>
  </si>
  <si>
    <t>(N9WPG+N9YKQ)+SJ083600</t>
  </si>
  <si>
    <t>(22#-25#+1#)+16#~24#</t>
  </si>
  <si>
    <t>HF01996</t>
  </si>
  <si>
    <t>ARC4WN</t>
  </si>
  <si>
    <t>N9YKQ+SJ084000</t>
  </si>
  <si>
    <t>12#~16#+17#-25#</t>
  </si>
  <si>
    <t>SY58481FAC</t>
  </si>
  <si>
    <t>E25CA0+U3X13A+L2D01B</t>
  </si>
  <si>
    <t>HF01997</t>
  </si>
  <si>
    <t>AVJ4WA</t>
  </si>
  <si>
    <t>3+9+17</t>
  </si>
  <si>
    <t>N9YQC.02+FWA7N+WE46F19.1</t>
  </si>
  <si>
    <t>1#-3#+1#-9#+1#~17#</t>
  </si>
  <si>
    <t>TF00617</t>
  </si>
  <si>
    <t>NT4VA</t>
  </si>
  <si>
    <t>N9YSA</t>
  </si>
  <si>
    <t>TF00618</t>
  </si>
  <si>
    <t>NT4VB</t>
  </si>
  <si>
    <t>N9YSA.03</t>
  </si>
  <si>
    <t>TF00649</t>
  </si>
  <si>
    <t>NT4VC</t>
  </si>
  <si>
    <t>NA138</t>
  </si>
  <si>
    <t>TF00650</t>
  </si>
  <si>
    <t>NT4VD</t>
  </si>
  <si>
    <t>9# 10#</t>
  </si>
  <si>
    <t>NA1A5</t>
  </si>
  <si>
    <t>TF00681</t>
  </si>
  <si>
    <t>DQ4WA</t>
  </si>
  <si>
    <t>TF00682</t>
  </si>
  <si>
    <t>DQ4WB</t>
  </si>
  <si>
    <t>NA1A4</t>
  </si>
  <si>
    <t>NA1H2</t>
  </si>
  <si>
    <t>TF00685</t>
  </si>
  <si>
    <t>DR4WB</t>
  </si>
  <si>
    <t>TF00699</t>
  </si>
  <si>
    <t>LD4WN</t>
  </si>
  <si>
    <t>TF00718</t>
  </si>
  <si>
    <t>KG4WA</t>
  </si>
  <si>
    <t>NA13F</t>
  </si>
  <si>
    <t>SY8088AAC</t>
    <phoneticPr fontId="16" type="noConversion"/>
  </si>
  <si>
    <t>HTKJ</t>
    <phoneticPr fontId="16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</si>
  <si>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6" type="noConversion"/>
  </si>
  <si>
    <t>HJTC</t>
    <phoneticPr fontId="16" type="noConversion"/>
  </si>
  <si>
    <t>HTJC</t>
    <phoneticPr fontId="16" type="noConversion"/>
  </si>
  <si>
    <t>1#-12#</t>
    <phoneticPr fontId="16" type="noConversion"/>
  </si>
  <si>
    <t>NFME</t>
    <phoneticPr fontId="16" type="noConversion"/>
  </si>
  <si>
    <t>CSP1.66x1.61-9</t>
    <phoneticPr fontId="16" type="noConversion"/>
  </si>
  <si>
    <t>HJTC</t>
    <phoneticPr fontId="16" type="noConversion"/>
  </si>
  <si>
    <t>SY6880CPGC</t>
    <phoneticPr fontId="16" type="noConversion"/>
  </si>
  <si>
    <t>GF00053</t>
    <phoneticPr fontId="16" type="noConversion"/>
  </si>
  <si>
    <t>CSP2*1.8-12</t>
    <phoneticPr fontId="16" type="noConversion"/>
  </si>
  <si>
    <t>YH4WC</t>
    <phoneticPr fontId="16" type="noConversion"/>
  </si>
  <si>
    <t>NA1JH</t>
    <phoneticPr fontId="16" type="noConversion"/>
  </si>
  <si>
    <t>SY6818PLC</t>
    <phoneticPr fontId="16" type="noConversion"/>
  </si>
  <si>
    <t>GF00054</t>
    <phoneticPr fontId="16" type="noConversion"/>
  </si>
  <si>
    <t>ZQ4WA</t>
    <phoneticPr fontId="16" type="noConversion"/>
  </si>
  <si>
    <t>N9RTG</t>
    <phoneticPr fontId="16" type="noConversion"/>
  </si>
  <si>
    <t>GF00055</t>
    <phoneticPr fontId="16" type="noConversion"/>
  </si>
  <si>
    <t>ZQ4WB</t>
    <phoneticPr fontId="16" type="noConversion"/>
  </si>
  <si>
    <t>N9KR0.02</t>
    <phoneticPr fontId="16" type="noConversion"/>
  </si>
  <si>
    <t>24# 25#</t>
  </si>
  <si>
    <t>K10B2</t>
  </si>
  <si>
    <t>GF00056</t>
    <phoneticPr fontId="16" type="noConversion"/>
  </si>
  <si>
    <t>QFN2*3-13(FC)</t>
    <phoneticPr fontId="16" type="noConversion"/>
  </si>
  <si>
    <t>ZN4WA</t>
    <phoneticPr fontId="16" type="noConversion"/>
  </si>
  <si>
    <t>N9P9R.03</t>
    <phoneticPr fontId="16" type="noConversion"/>
  </si>
  <si>
    <t>F0RFS;WE47F07.1;N9YQC</t>
  </si>
  <si>
    <t>NA1HW-1</t>
  </si>
  <si>
    <t>SJ061100; (N9WPF+N9A4N)</t>
  </si>
  <si>
    <t>SJ083600;(N9WPG+N9YKQ)</t>
  </si>
  <si>
    <t>SJ084000;N9YKQ</t>
  </si>
  <si>
    <t>QFN2*2-10</t>
    <phoneticPr fontId="14" type="noConversion"/>
  </si>
  <si>
    <t>JCET</t>
    <phoneticPr fontId="1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</si>
  <si>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</si>
  <si>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</si>
  <si>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HJTC</t>
    <phoneticPr fontId="14" type="noConversion"/>
  </si>
  <si>
    <t>SY8722AFCC</t>
    <phoneticPr fontId="14" type="noConversion"/>
  </si>
  <si>
    <t>JCET</t>
    <phoneticPr fontId="14" type="noConversion"/>
  </si>
  <si>
    <t>HF02002</t>
    <phoneticPr fontId="1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</si>
  <si>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</si>
  <si>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AQF4XA</t>
    <phoneticPr fontId="14" type="noConversion"/>
  </si>
  <si>
    <t>2+2</t>
    <phoneticPr fontId="14" type="noConversion"/>
  </si>
  <si>
    <t>N9LY5.02+N9YWN.01</t>
    <phoneticPr fontId="14" type="noConversion"/>
  </si>
  <si>
    <t>15#-16#+9#-10#</t>
    <phoneticPr fontId="14" type="noConversion"/>
  </si>
  <si>
    <t>HF02003</t>
    <phoneticPr fontId="14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</si>
  <si>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</si>
  <si>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NZ4XA</t>
    <phoneticPr fontId="14" type="noConversion"/>
  </si>
  <si>
    <t>N86NQ</t>
  </si>
  <si>
    <t>SY7203DBC</t>
    <phoneticPr fontId="14" type="noConversion"/>
  </si>
  <si>
    <t>HF02004</t>
    <phoneticPr fontId="14" type="noConversion"/>
  </si>
  <si>
    <t>JU4WC</t>
    <phoneticPr fontId="14" type="noConversion"/>
  </si>
  <si>
    <t>JU4XA</t>
    <phoneticPr fontId="14" type="noConversion"/>
  </si>
  <si>
    <t>HF02005</t>
    <phoneticPr fontId="14" type="noConversion"/>
  </si>
  <si>
    <t>HF02007</t>
    <phoneticPr fontId="14" type="noConversion"/>
  </si>
  <si>
    <t>JU4XB</t>
    <phoneticPr fontId="14" type="noConversion"/>
  </si>
  <si>
    <t>JU4XD</t>
    <phoneticPr fontId="14" type="noConversion"/>
  </si>
  <si>
    <t>NA2KG</t>
  </si>
  <si>
    <t>NA2KH</t>
  </si>
  <si>
    <t>SY7208CABC</t>
    <phoneticPr fontId="14" type="noConversion"/>
  </si>
  <si>
    <r>
      <t>DFN2*3-8(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</si>
  <si>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SY8104ADC</t>
    <phoneticPr fontId="14" type="noConversion"/>
  </si>
  <si>
    <t>TSOT23-6</t>
    <phoneticPr fontId="14" type="noConversion"/>
  </si>
  <si>
    <t>HTJC</t>
    <phoneticPr fontId="14" type="noConversion"/>
  </si>
  <si>
    <r>
      <t>需</t>
    </r>
    <r>
      <rPr>
        <sz val="10"/>
        <rFont val="Arial"/>
        <family val="2"/>
        <charset val="134"/>
      </rPr>
      <t>Bumping</t>
    </r>
  </si>
  <si>
    <t>HF02014</t>
    <phoneticPr fontId="14" type="noConversion"/>
  </si>
  <si>
    <t>HF02015</t>
    <phoneticPr fontId="14" type="noConversion"/>
  </si>
  <si>
    <t>JR4XC</t>
    <phoneticPr fontId="14" type="noConversion"/>
  </si>
  <si>
    <t>JR4XD</t>
    <phoneticPr fontId="14" type="noConversion"/>
  </si>
  <si>
    <t>NA2Y6</t>
  </si>
  <si>
    <t>SO8</t>
    <phoneticPr fontId="14" type="noConversion"/>
  </si>
  <si>
    <t>AIU4XA</t>
    <phoneticPr fontId="14" type="noConversion"/>
  </si>
  <si>
    <t>HJTC</t>
    <phoneticPr fontId="14" type="noConversion"/>
  </si>
  <si>
    <t>NA2QK</t>
  </si>
  <si>
    <t>SYC812FAC</t>
    <phoneticPr fontId="14" type="noConversion"/>
  </si>
  <si>
    <t>A11J0+MPH160805S1ROMT</t>
    <phoneticPr fontId="14" type="noConversion"/>
  </si>
  <si>
    <t>NA18C-1</t>
  </si>
  <si>
    <t>JCET</t>
    <phoneticPr fontId="14" type="noConversion"/>
  </si>
  <si>
    <t>HF02017</t>
    <phoneticPr fontId="14" type="noConversion"/>
  </si>
  <si>
    <t>HJTC</t>
    <phoneticPr fontId="14" type="noConversion"/>
  </si>
  <si>
    <t>SY98081QUC</t>
    <phoneticPr fontId="14" type="noConversion"/>
  </si>
  <si>
    <t>YG4XA</t>
    <phoneticPr fontId="14" type="noConversion"/>
  </si>
  <si>
    <t>19#-25#</t>
    <phoneticPr fontId="14" type="noConversion"/>
  </si>
  <si>
    <t>NA1CQ.01+LE1411110483</t>
    <phoneticPr fontId="14" type="noConversion"/>
  </si>
  <si>
    <t>SY98081BQUC</t>
    <phoneticPr fontId="14" type="noConversion"/>
  </si>
  <si>
    <t>HF02018</t>
    <phoneticPr fontId="1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</si>
  <si>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  <charset val="134"/>
      </rPr>
      <t>bumpping</t>
    </r>
    <phoneticPr fontId="14" type="noConversion"/>
  </si>
  <si>
    <t>UN4XA</t>
    <phoneticPr fontId="14" type="noConversion"/>
  </si>
  <si>
    <t>HTJC</t>
    <phoneticPr fontId="14" type="noConversion"/>
  </si>
  <si>
    <t>20#-21#</t>
  </si>
  <si>
    <t>NA12P.05+LE1411110483</t>
    <phoneticPr fontId="14" type="noConversion"/>
  </si>
  <si>
    <t>HF02019</t>
    <phoneticPr fontId="14" type="noConversion"/>
  </si>
  <si>
    <t>SY98081DQUC</t>
    <phoneticPr fontId="14" type="noConversion"/>
  </si>
  <si>
    <t>UO4XA</t>
    <phoneticPr fontId="14" type="noConversion"/>
  </si>
  <si>
    <t>NA1CQ+LE1410250228</t>
    <phoneticPr fontId="14" type="noConversion"/>
  </si>
  <si>
    <t>SY98081EQUC</t>
    <phoneticPr fontId="14" type="noConversion"/>
  </si>
  <si>
    <t>HF02020</t>
    <phoneticPr fontId="14" type="noConversion"/>
  </si>
  <si>
    <t>UP4XA</t>
    <phoneticPr fontId="14" type="noConversion"/>
  </si>
  <si>
    <t>N9Q8S.03+(LE1410250228+LE1409020385)</t>
    <phoneticPr fontId="14" type="noConversion"/>
  </si>
  <si>
    <t>SY7088DGC</t>
    <phoneticPr fontId="14" type="noConversion"/>
  </si>
  <si>
    <t>HF02016</t>
    <phoneticPr fontId="14" type="noConversion"/>
  </si>
  <si>
    <t>SY58281SAAC</t>
    <phoneticPr fontId="14" type="noConversion"/>
  </si>
  <si>
    <t>JCET</t>
    <phoneticPr fontId="14" type="noConversion"/>
  </si>
  <si>
    <t>HF02021</t>
    <phoneticPr fontId="14" type="noConversion"/>
  </si>
  <si>
    <t>YB4XA</t>
    <phoneticPr fontId="14" type="noConversion"/>
  </si>
  <si>
    <t>ASMC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</si>
  <si>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</si>
  <si>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N9YKQ+SJ083900</t>
    <phoneticPr fontId="14" type="noConversion"/>
  </si>
  <si>
    <t>17#-25#+1#~4#,6#~17#</t>
    <phoneticPr fontId="14" type="noConversion"/>
  </si>
  <si>
    <t>5+9</t>
    <phoneticPr fontId="14" type="noConversion"/>
  </si>
  <si>
    <t>SY58282FAC</t>
    <phoneticPr fontId="14" type="noConversion"/>
  </si>
  <si>
    <t>HF02024</t>
    <phoneticPr fontId="14" type="noConversion"/>
  </si>
  <si>
    <t>ARC4XB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</si>
  <si>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</si>
  <si>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N9YKR+SJ084200</t>
    <phoneticPr fontId="14" type="noConversion"/>
  </si>
  <si>
    <t>14#~18#+16#-24#</t>
    <phoneticPr fontId="14" type="noConversion"/>
  </si>
  <si>
    <t>SY58181AAC</t>
    <phoneticPr fontId="14" type="noConversion"/>
  </si>
  <si>
    <t>HF02030</t>
    <phoneticPr fontId="14" type="noConversion"/>
  </si>
  <si>
    <t>Eg4XA</t>
    <phoneticPr fontId="14" type="noConversion"/>
  </si>
  <si>
    <t>NA0J5.01+F4LGA</t>
    <phoneticPr fontId="14" type="noConversion"/>
  </si>
  <si>
    <t>1#-8#+1#-23#</t>
    <phoneticPr fontId="14" type="noConversion"/>
  </si>
  <si>
    <t>E24E1+U2X10A</t>
    <phoneticPr fontId="14" type="noConversion"/>
  </si>
  <si>
    <t>HF02032</t>
    <phoneticPr fontId="14" type="noConversion"/>
  </si>
  <si>
    <t>Gq4XA</t>
    <phoneticPr fontId="14" type="noConversion"/>
  </si>
  <si>
    <t>1+2</t>
    <phoneticPr fontId="14" type="noConversion"/>
  </si>
  <si>
    <t>N9T92.03+(F3LY2+F06WM)</t>
    <phoneticPr fontId="14" type="noConversion"/>
  </si>
  <si>
    <t>4#+(25#+25#)</t>
    <phoneticPr fontId="14" type="noConversion"/>
  </si>
  <si>
    <t>SY58120BAAC</t>
    <phoneticPr fontId="14" type="noConversion"/>
  </si>
  <si>
    <t>SYNV18DBC</t>
    <phoneticPr fontId="14" type="noConversion"/>
  </si>
  <si>
    <t>A46B1</t>
  </si>
  <si>
    <t>HF02033</t>
    <phoneticPr fontId="14" type="noConversion"/>
  </si>
  <si>
    <t>PK4XA</t>
    <phoneticPr fontId="14" type="noConversion"/>
  </si>
  <si>
    <t>HTJC</t>
    <phoneticPr fontId="14" type="noConversion"/>
  </si>
  <si>
    <t>NA2QL</t>
    <phoneticPr fontId="14" type="noConversion"/>
  </si>
  <si>
    <t>HF02034</t>
    <phoneticPr fontId="14" type="noConversion"/>
  </si>
  <si>
    <t>HF02036</t>
    <phoneticPr fontId="14" type="noConversion"/>
  </si>
  <si>
    <t>HF02037</t>
    <phoneticPr fontId="14" type="noConversion"/>
  </si>
  <si>
    <t>JR4XE</t>
    <phoneticPr fontId="14" type="noConversion"/>
  </si>
  <si>
    <t>JR4XG</t>
    <phoneticPr fontId="14" type="noConversion"/>
  </si>
  <si>
    <t>NA2YA.03</t>
  </si>
  <si>
    <t>NA2Y7</t>
  </si>
  <si>
    <t>3,4,6,8,11,12,16,18,19,22-24#</t>
  </si>
  <si>
    <t>SY8104ADC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</si>
  <si>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</si>
  <si>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</si>
  <si>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SY8089AAAC</t>
    <phoneticPr fontId="14" type="noConversion"/>
  </si>
  <si>
    <t>HTKJ</t>
    <phoneticPr fontId="14" type="noConversion"/>
  </si>
  <si>
    <t>TF00725</t>
    <phoneticPr fontId="14" type="noConversion"/>
  </si>
  <si>
    <t>TF00726</t>
    <phoneticPr fontId="14" type="noConversion"/>
  </si>
  <si>
    <t>TF00727</t>
    <phoneticPr fontId="14" type="noConversion"/>
  </si>
  <si>
    <t>TF00728</t>
    <phoneticPr fontId="14" type="noConversion"/>
  </si>
  <si>
    <t>TF00729</t>
    <phoneticPr fontId="14" type="noConversion"/>
  </si>
  <si>
    <t>TF00730</t>
    <phoneticPr fontId="14" type="noConversion"/>
  </si>
  <si>
    <t>TF00731</t>
    <phoneticPr fontId="14" type="noConversion"/>
  </si>
  <si>
    <t>TF00733</t>
    <phoneticPr fontId="14" type="noConversion"/>
  </si>
  <si>
    <t>TF00734</t>
    <phoneticPr fontId="14" type="noConversion"/>
  </si>
  <si>
    <t>TF00735</t>
    <phoneticPr fontId="14" type="noConversion"/>
  </si>
  <si>
    <t>TF00736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</si>
  <si>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</si>
  <si>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NA2QA</t>
  </si>
  <si>
    <t>NA2QC</t>
  </si>
  <si>
    <t>NA2QF</t>
  </si>
  <si>
    <t>NA2QH</t>
  </si>
  <si>
    <t>NA3C7</t>
  </si>
  <si>
    <t>NA3C6</t>
  </si>
  <si>
    <t>KV4XC</t>
    <phoneticPr fontId="14" type="noConversion"/>
  </si>
  <si>
    <t>KV4XD</t>
    <phoneticPr fontId="14" type="noConversion"/>
  </si>
  <si>
    <t>KV4XE</t>
    <phoneticPr fontId="14" type="noConversion"/>
  </si>
  <si>
    <t>KV4XF</t>
    <phoneticPr fontId="14" type="noConversion"/>
  </si>
  <si>
    <t>KV4XG</t>
    <phoneticPr fontId="14" type="noConversion"/>
  </si>
  <si>
    <t>KV4XH</t>
    <phoneticPr fontId="14" type="noConversion"/>
  </si>
  <si>
    <t>KV4XI</t>
    <phoneticPr fontId="14" type="noConversion"/>
  </si>
  <si>
    <t>KV4XK</t>
    <phoneticPr fontId="14" type="noConversion"/>
  </si>
  <si>
    <t>KV4XL</t>
    <phoneticPr fontId="14" type="noConversion"/>
  </si>
  <si>
    <t>KV4XM</t>
    <phoneticPr fontId="14" type="noConversion"/>
  </si>
  <si>
    <t>KV4XN</t>
    <phoneticPr fontId="14" type="noConversion"/>
  </si>
  <si>
    <t>SY8002BABC</t>
    <phoneticPr fontId="14" type="noConversion"/>
  </si>
  <si>
    <t>HTKJ</t>
    <phoneticPr fontId="14" type="noConversion"/>
  </si>
  <si>
    <t>TF00737</t>
    <phoneticPr fontId="14" type="noConversion"/>
  </si>
  <si>
    <t>NA2QG</t>
    <phoneticPr fontId="14" type="noConversion"/>
  </si>
  <si>
    <t>NT4XA</t>
    <phoneticPr fontId="14" type="noConversion"/>
  </si>
  <si>
    <t>HJTC</t>
    <phoneticPr fontId="1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</si>
  <si>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</si>
  <si>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1#-12#</t>
    <phoneticPr fontId="14" type="noConversion"/>
  </si>
  <si>
    <t>HTKJ</t>
    <phoneticPr fontId="14" type="noConversion"/>
  </si>
  <si>
    <t>TF00748</t>
    <phoneticPr fontId="14" type="noConversion"/>
  </si>
  <si>
    <t>NA2P0</t>
    <phoneticPr fontId="14" type="noConversion"/>
  </si>
  <si>
    <t>13#-25#</t>
    <phoneticPr fontId="14" type="noConversion"/>
  </si>
  <si>
    <t>HY4XK</t>
    <phoneticPr fontId="14" type="noConversion"/>
  </si>
  <si>
    <t>SY7301ADC</t>
    <phoneticPr fontId="14" type="noConversion"/>
  </si>
  <si>
    <t>TF00752</t>
    <phoneticPr fontId="14" type="noConversion"/>
  </si>
  <si>
    <t>RY4XC</t>
    <phoneticPr fontId="14" type="noConversion"/>
  </si>
  <si>
    <t>HTJC</t>
    <phoneticPr fontId="14" type="noConversion"/>
  </si>
  <si>
    <t>N9HFW</t>
    <phoneticPr fontId="14" type="noConversion"/>
  </si>
  <si>
    <t>FWA7N;WE46F19.1;N9YQC.02</t>
  </si>
  <si>
    <t>N9YWN.01;N9LY5.02-1</t>
  </si>
  <si>
    <t>N86NQ-3</t>
  </si>
  <si>
    <t>NA2KG-1</t>
  </si>
  <si>
    <t>NA2KH-1</t>
  </si>
  <si>
    <t>SY8003DFC</t>
    <phoneticPr fontId="14" type="noConversion"/>
  </si>
  <si>
    <t>JCET</t>
    <phoneticPr fontId="14" type="noConversion"/>
  </si>
  <si>
    <t>HJTC</t>
    <phoneticPr fontId="14" type="noConversion"/>
  </si>
  <si>
    <t>HF02039</t>
    <phoneticPr fontId="14" type="noConversion"/>
  </si>
  <si>
    <t>JD4XB</t>
    <phoneticPr fontId="14" type="noConversion"/>
  </si>
  <si>
    <t>NA3C4</t>
  </si>
  <si>
    <t>SY7065AQMC</t>
    <phoneticPr fontId="14" type="noConversion"/>
  </si>
  <si>
    <t>JCET</t>
    <phoneticPr fontId="14" type="noConversion"/>
  </si>
  <si>
    <t>HF02040</t>
    <phoneticPr fontId="14" type="noConversion"/>
  </si>
  <si>
    <t>VL4XA</t>
    <phoneticPr fontId="14" type="noConversion"/>
  </si>
  <si>
    <t>HF02041</t>
    <phoneticPr fontId="14" type="noConversion"/>
  </si>
  <si>
    <t>HF02042</t>
    <phoneticPr fontId="14" type="noConversion"/>
  </si>
  <si>
    <t>HF02043</t>
    <phoneticPr fontId="14" type="noConversion"/>
  </si>
  <si>
    <t>HF02044</t>
    <phoneticPr fontId="14" type="noConversion"/>
  </si>
  <si>
    <t>HF02045</t>
    <phoneticPr fontId="14" type="noConversion"/>
  </si>
  <si>
    <t>VL4XB</t>
    <phoneticPr fontId="14" type="noConversion"/>
  </si>
  <si>
    <t>VL4XC</t>
    <phoneticPr fontId="14" type="noConversion"/>
  </si>
  <si>
    <t>VL4XD</t>
    <phoneticPr fontId="14" type="noConversion"/>
  </si>
  <si>
    <t>VL4XE</t>
    <phoneticPr fontId="14" type="noConversion"/>
  </si>
  <si>
    <t>VL4XF</t>
    <phoneticPr fontId="14" type="noConversion"/>
  </si>
  <si>
    <t>NA2YQ</t>
  </si>
  <si>
    <t>NA2YR</t>
  </si>
  <si>
    <t>NA358</t>
  </si>
  <si>
    <t>13#-25#</t>
    <phoneticPr fontId="1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</si>
  <si>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</si>
  <si>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SY8104ADC</t>
    <phoneticPr fontId="14" type="noConversion"/>
  </si>
  <si>
    <t>HF02050</t>
    <phoneticPr fontId="14" type="noConversion"/>
  </si>
  <si>
    <t>TSOT23-6</t>
    <phoneticPr fontId="14" type="noConversion"/>
  </si>
  <si>
    <r>
      <t>需</t>
    </r>
    <r>
      <rPr>
        <sz val="10"/>
        <rFont val="Arial"/>
        <family val="2"/>
        <charset val="134"/>
      </rPr>
      <t>Bumping</t>
    </r>
    <phoneticPr fontId="14" type="noConversion"/>
  </si>
  <si>
    <t>JR4XH</t>
    <phoneticPr fontId="14" type="noConversion"/>
  </si>
  <si>
    <t>JR4XI</t>
    <phoneticPr fontId="14" type="noConversion"/>
  </si>
  <si>
    <t>HTJC</t>
    <phoneticPr fontId="14" type="noConversion"/>
  </si>
  <si>
    <t>HF02051</t>
    <phoneticPr fontId="14" type="noConversion"/>
  </si>
  <si>
    <t>JR4XJ</t>
    <phoneticPr fontId="14" type="noConversion"/>
  </si>
  <si>
    <t>NA2Y9</t>
  </si>
  <si>
    <t>NA2Y9.03</t>
  </si>
  <si>
    <t>#1,2,5,7,9,10,13-15,17,20,21,25</t>
  </si>
  <si>
    <t>#3,4,6,8,11,12,16,18,19,22-24</t>
  </si>
  <si>
    <t>NA188-1</t>
  </si>
  <si>
    <t>SJ083900;N9YKQ</t>
  </si>
  <si>
    <t>SJ084200;N9YKR</t>
  </si>
  <si>
    <t>F4LGA;NA0J5.01</t>
  </si>
  <si>
    <t>(F3LY2+F06WM);N9T92.03</t>
  </si>
  <si>
    <t>SY8088AAC</t>
    <phoneticPr fontId="14" type="noConversion"/>
  </si>
  <si>
    <t>HTKJ</t>
    <phoneticPr fontId="14" type="noConversion"/>
  </si>
  <si>
    <t>LD4XC</t>
    <phoneticPr fontId="14" type="noConversion"/>
  </si>
  <si>
    <t>LD4XD</t>
    <phoneticPr fontId="14" type="noConversion"/>
  </si>
  <si>
    <t>LD4XL</t>
    <phoneticPr fontId="14" type="noConversion"/>
  </si>
  <si>
    <t>LD4XN</t>
    <phoneticPr fontId="14" type="noConversion"/>
  </si>
  <si>
    <t>LD4XQ</t>
    <phoneticPr fontId="14" type="noConversion"/>
  </si>
  <si>
    <t>LD4XU</t>
    <phoneticPr fontId="14" type="noConversion"/>
  </si>
  <si>
    <t>NA2YJ</t>
  </si>
  <si>
    <t>NA2YG</t>
  </si>
  <si>
    <t>NA2YL</t>
  </si>
  <si>
    <t>NA3CG</t>
  </si>
  <si>
    <t>NA3CF</t>
  </si>
  <si>
    <t>NA3CA</t>
  </si>
  <si>
    <t>TF00755</t>
    <phoneticPr fontId="14" type="noConversion"/>
  </si>
  <si>
    <t>TF00756</t>
    <phoneticPr fontId="14" type="noConversion"/>
  </si>
  <si>
    <t>TF00764</t>
    <phoneticPr fontId="14" type="noConversion"/>
  </si>
  <si>
    <t>TF00766</t>
    <phoneticPr fontId="14" type="noConversion"/>
  </si>
  <si>
    <t>TF00769</t>
    <phoneticPr fontId="14" type="noConversion"/>
  </si>
  <si>
    <t>TF00773</t>
    <phoneticPr fontId="14" type="noConversion"/>
  </si>
  <si>
    <t>SY8089AAAC</t>
    <phoneticPr fontId="14" type="noConversion"/>
  </si>
  <si>
    <t>TF00774</t>
    <phoneticPr fontId="14" type="noConversion"/>
  </si>
  <si>
    <t>TF00775</t>
    <phoneticPr fontId="14" type="noConversion"/>
  </si>
  <si>
    <t>KV4XO</t>
    <phoneticPr fontId="14" type="noConversion"/>
  </si>
  <si>
    <t>KV4XP</t>
    <phoneticPr fontId="14" type="noConversion"/>
  </si>
  <si>
    <t>NA3C5</t>
  </si>
  <si>
    <t>SYLS37ABC</t>
    <phoneticPr fontId="14" type="noConversion"/>
  </si>
  <si>
    <t>TF00776</t>
    <phoneticPr fontId="14" type="noConversion"/>
  </si>
  <si>
    <t>EF4XA</t>
    <phoneticPr fontId="14" type="noConversion"/>
  </si>
  <si>
    <t>NA0FR.03</t>
    <phoneticPr fontId="14" type="noConversion"/>
  </si>
  <si>
    <t>TF00778</t>
    <phoneticPr fontId="14" type="noConversion"/>
  </si>
  <si>
    <t>TV4XA</t>
    <phoneticPr fontId="14" type="noConversion"/>
  </si>
  <si>
    <t>SY8121BABC</t>
    <phoneticPr fontId="14" type="noConversion"/>
  </si>
  <si>
    <t>NA306.02</t>
    <phoneticPr fontId="14" type="noConversion"/>
  </si>
  <si>
    <t>B52B1</t>
    <phoneticPr fontId="14" type="noConversion"/>
  </si>
  <si>
    <t>HF02052</t>
    <phoneticPr fontId="14" type="noConversion"/>
  </si>
  <si>
    <t>NFME</t>
    <phoneticPr fontId="16" type="noConversion"/>
  </si>
  <si>
    <t>Bn4XA</t>
    <phoneticPr fontId="14" type="noConversion"/>
  </si>
  <si>
    <t>N9JFC.02</t>
    <phoneticPr fontId="14" type="noConversion"/>
  </si>
  <si>
    <t>3#-4#</t>
    <phoneticPr fontId="14" type="noConversion"/>
  </si>
  <si>
    <t>SY8501FCC</t>
    <phoneticPr fontId="14" type="noConversion"/>
  </si>
  <si>
    <t>A99A3</t>
    <phoneticPr fontId="14" type="noConversion"/>
  </si>
  <si>
    <t>JCET</t>
    <phoneticPr fontId="14" type="noConversion"/>
  </si>
  <si>
    <t>AMA4XA</t>
    <phoneticPr fontId="14" type="noConversion"/>
  </si>
  <si>
    <t>4#-7#</t>
    <phoneticPr fontId="1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</si>
  <si>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</si>
  <si>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SY5011FAC</t>
    <phoneticPr fontId="14" type="noConversion"/>
  </si>
  <si>
    <t>E02L0</t>
    <phoneticPr fontId="14" type="noConversion"/>
  </si>
  <si>
    <t>JCET</t>
    <phoneticPr fontId="14" type="noConversion"/>
  </si>
  <si>
    <t>HF02053</t>
    <phoneticPr fontId="14" type="noConversion"/>
  </si>
  <si>
    <t>AJE4XA</t>
    <phoneticPr fontId="14" type="noConversion"/>
  </si>
  <si>
    <t>HJTC</t>
    <phoneticPr fontId="14" type="noConversion"/>
  </si>
  <si>
    <t xml:space="preserve">N93NR.01 </t>
    <phoneticPr fontId="14" type="noConversion"/>
  </si>
  <si>
    <t>1#~5#</t>
    <phoneticPr fontId="14" type="noConversion"/>
  </si>
  <si>
    <t>SY8081DQC</t>
    <phoneticPr fontId="14" type="noConversion"/>
  </si>
  <si>
    <t>JCET</t>
    <phoneticPr fontId="14" type="noConversion"/>
  </si>
  <si>
    <t>HF02054</t>
    <phoneticPr fontId="14" type="noConversion"/>
  </si>
  <si>
    <t>MN4XA</t>
    <phoneticPr fontId="14" type="noConversion"/>
  </si>
  <si>
    <t>NA3MQ</t>
    <phoneticPr fontId="14" type="noConversion"/>
  </si>
  <si>
    <t>MN4XB</t>
    <phoneticPr fontId="14" type="noConversion"/>
  </si>
  <si>
    <t>13#~25#</t>
    <phoneticPr fontId="14" type="noConversion"/>
  </si>
  <si>
    <t>SY8081DQC</t>
    <phoneticPr fontId="14" type="noConversion"/>
  </si>
  <si>
    <t>DFN1.5×1.5-6</t>
    <phoneticPr fontId="14" type="noConversion"/>
  </si>
  <si>
    <t>SY8016DEC</t>
    <phoneticPr fontId="14" type="noConversion"/>
  </si>
  <si>
    <t>HF02058</t>
    <phoneticPr fontId="14" type="noConversion"/>
  </si>
  <si>
    <t>QV4XC</t>
    <phoneticPr fontId="14" type="noConversion"/>
  </si>
  <si>
    <t>NA3MR</t>
    <phoneticPr fontId="14" type="noConversion"/>
  </si>
  <si>
    <t>9#~15#</t>
    <phoneticPr fontId="14" type="noConversion"/>
  </si>
  <si>
    <t>DFN2x2-8</t>
    <phoneticPr fontId="14" type="noConversion"/>
  </si>
  <si>
    <t>SY8707ABC</t>
    <phoneticPr fontId="14" type="noConversion"/>
  </si>
  <si>
    <t>B18FA1</t>
    <phoneticPr fontId="14" type="noConversion"/>
  </si>
  <si>
    <t>JCET</t>
    <phoneticPr fontId="14" type="noConversion"/>
  </si>
  <si>
    <t>HF02062</t>
    <phoneticPr fontId="14" type="noConversion"/>
  </si>
  <si>
    <t>HF02065</t>
    <phoneticPr fontId="14" type="noConversion"/>
  </si>
  <si>
    <t>HF02067</t>
    <phoneticPr fontId="14" type="noConversion"/>
  </si>
  <si>
    <t>TW4XE</t>
    <phoneticPr fontId="14" type="noConversion"/>
  </si>
  <si>
    <t>TW4XH</t>
    <phoneticPr fontId="14" type="noConversion"/>
  </si>
  <si>
    <t>TW4XJ</t>
    <phoneticPr fontId="14" type="noConversion"/>
  </si>
  <si>
    <t>NA1G1</t>
  </si>
  <si>
    <t>NA1G3</t>
  </si>
  <si>
    <t>NA06R.01</t>
  </si>
  <si>
    <t>SY7302ABC</t>
    <phoneticPr fontId="14" type="noConversion"/>
  </si>
  <si>
    <t>B07I0</t>
    <phoneticPr fontId="14" type="noConversion"/>
  </si>
  <si>
    <t>JCET</t>
    <phoneticPr fontId="14" type="noConversion"/>
  </si>
  <si>
    <t>HF02068</t>
    <phoneticPr fontId="14" type="noConversion"/>
  </si>
  <si>
    <t>HM4XA</t>
    <phoneticPr fontId="14" type="noConversion"/>
  </si>
  <si>
    <t>NA363</t>
    <phoneticPr fontId="14" type="noConversion"/>
  </si>
  <si>
    <t>16#-19#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</si>
  <si>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</si>
  <si>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SY7066QMC</t>
    <phoneticPr fontId="14" type="noConversion"/>
  </si>
  <si>
    <t>B23A2</t>
    <phoneticPr fontId="14" type="noConversion"/>
  </si>
  <si>
    <t>HF02069</t>
    <phoneticPr fontId="14" type="noConversion"/>
  </si>
  <si>
    <t>HF02070</t>
    <phoneticPr fontId="14" type="noConversion"/>
  </si>
  <si>
    <t>MG4XA</t>
    <phoneticPr fontId="14" type="noConversion"/>
  </si>
  <si>
    <t>MG4XB</t>
    <phoneticPr fontId="14" type="noConversion"/>
  </si>
  <si>
    <t>NA2YN</t>
    <phoneticPr fontId="14" type="noConversion"/>
  </si>
  <si>
    <t>QFN2*2-10</t>
    <phoneticPr fontId="14" type="noConversion"/>
  </si>
  <si>
    <t>SY8121ABC</t>
    <phoneticPr fontId="14" type="noConversion"/>
  </si>
  <si>
    <t>HF02071</t>
    <phoneticPr fontId="14" type="noConversion"/>
  </si>
  <si>
    <t>JW4XA</t>
    <phoneticPr fontId="14" type="noConversion"/>
  </si>
  <si>
    <t>NA306</t>
    <phoneticPr fontId="14" type="noConversion"/>
  </si>
  <si>
    <t>SY8104ADC</t>
    <phoneticPr fontId="14" type="noConversion"/>
  </si>
  <si>
    <t>HF02072</t>
    <phoneticPr fontId="14" type="noConversion"/>
  </si>
  <si>
    <t>HF02073</t>
    <phoneticPr fontId="14" type="noConversion"/>
  </si>
  <si>
    <t>HF02075</t>
    <phoneticPr fontId="14" type="noConversion"/>
  </si>
  <si>
    <t>HF02076</t>
    <phoneticPr fontId="14" type="noConversion"/>
  </si>
  <si>
    <t>HF02077</t>
    <phoneticPr fontId="14" type="noConversion"/>
  </si>
  <si>
    <t>HF02078</t>
    <phoneticPr fontId="14" type="noConversion"/>
  </si>
  <si>
    <t>HF02079</t>
    <phoneticPr fontId="14" type="noConversion"/>
  </si>
  <si>
    <t>JR4XK</t>
    <phoneticPr fontId="14" type="noConversion"/>
  </si>
  <si>
    <t>JR4XL</t>
    <phoneticPr fontId="14" type="noConversion"/>
  </si>
  <si>
    <t>JR4XM</t>
    <phoneticPr fontId="14" type="noConversion"/>
  </si>
  <si>
    <t>JR4XN</t>
    <phoneticPr fontId="14" type="noConversion"/>
  </si>
  <si>
    <t>JR4XO</t>
    <phoneticPr fontId="14" type="noConversion"/>
  </si>
  <si>
    <t>JR4XP</t>
    <phoneticPr fontId="14" type="noConversion"/>
  </si>
  <si>
    <t>JR4XQ</t>
    <phoneticPr fontId="14" type="noConversion"/>
  </si>
  <si>
    <t>JR4XR</t>
    <phoneticPr fontId="14" type="noConversion"/>
  </si>
  <si>
    <t>NA2Y8</t>
  </si>
  <si>
    <t>NA360</t>
  </si>
  <si>
    <t>NA361</t>
  </si>
  <si>
    <t>NA362</t>
  </si>
  <si>
    <t>TSOT23-6</t>
    <phoneticPr fontId="14" type="noConversion"/>
  </si>
  <si>
    <t>SYC812FAC</t>
    <phoneticPr fontId="14" type="noConversion"/>
  </si>
  <si>
    <t>HF02080</t>
    <phoneticPr fontId="14" type="noConversion"/>
  </si>
  <si>
    <t>NA2QK</t>
    <phoneticPr fontId="14" type="noConversion"/>
  </si>
  <si>
    <t>14#-25#</t>
    <phoneticPr fontId="14" type="noConversion"/>
  </si>
  <si>
    <t>AIU4XB</t>
    <phoneticPr fontId="14" type="noConversion"/>
  </si>
  <si>
    <t>SY8204FCC</t>
    <phoneticPr fontId="14" type="noConversion"/>
  </si>
  <si>
    <t>HF02081</t>
    <phoneticPr fontId="14" type="noConversion"/>
  </si>
  <si>
    <t>AHI4XA</t>
    <phoneticPr fontId="14" type="noConversion"/>
  </si>
  <si>
    <t>NA1HT</t>
    <phoneticPr fontId="1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</si>
  <si>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</si>
  <si>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SY8205FCC</t>
    <phoneticPr fontId="14" type="noConversion"/>
  </si>
  <si>
    <t>HF02082</t>
    <phoneticPr fontId="14" type="noConversion"/>
  </si>
  <si>
    <t>AHH4XA</t>
    <phoneticPr fontId="14" type="noConversion"/>
  </si>
  <si>
    <t>10#-25#</t>
  </si>
  <si>
    <t>SY8234FCC</t>
    <phoneticPr fontId="14" type="noConversion"/>
  </si>
  <si>
    <t>HF02084</t>
    <phoneticPr fontId="14" type="noConversion"/>
  </si>
  <si>
    <t>HF02085</t>
    <phoneticPr fontId="14" type="noConversion"/>
  </si>
  <si>
    <t>AMN4XB</t>
    <phoneticPr fontId="14" type="noConversion"/>
  </si>
  <si>
    <t>AMN4XC</t>
    <phoneticPr fontId="14" type="noConversion"/>
  </si>
  <si>
    <t>NA2QL.03</t>
  </si>
  <si>
    <t>SY7630QCC</t>
    <phoneticPr fontId="14" type="noConversion"/>
  </si>
  <si>
    <t>SY7630QCC</t>
    <phoneticPr fontId="14" type="noConversion"/>
  </si>
  <si>
    <t>HF02086</t>
    <phoneticPr fontId="14" type="noConversion"/>
  </si>
  <si>
    <r>
      <t>QFN4x4-24(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</si>
  <si>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r>
      <t>QFN4x4-24(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</si>
  <si>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ADY4XA</t>
    <phoneticPr fontId="14" type="noConversion"/>
  </si>
  <si>
    <t>ADY4XB</t>
    <phoneticPr fontId="14" type="noConversion"/>
  </si>
  <si>
    <t>N8C1R</t>
    <phoneticPr fontId="14" type="noConversion"/>
  </si>
  <si>
    <t>13#~25#</t>
    <phoneticPr fontId="14" type="noConversion"/>
  </si>
  <si>
    <t>SY8120BABC</t>
    <phoneticPr fontId="14" type="noConversion"/>
  </si>
  <si>
    <t>HF02090</t>
    <phoneticPr fontId="14" type="noConversion"/>
  </si>
  <si>
    <t>NB4XC</t>
    <phoneticPr fontId="14" type="noConversion"/>
  </si>
  <si>
    <t>N9QPS.02</t>
    <phoneticPr fontId="14" type="noConversion"/>
  </si>
  <si>
    <t>SY8003DFC</t>
    <phoneticPr fontId="14" type="noConversion"/>
  </si>
  <si>
    <t>HF02092</t>
    <phoneticPr fontId="14" type="noConversion"/>
  </si>
  <si>
    <t>HF02093</t>
    <phoneticPr fontId="14" type="noConversion"/>
  </si>
  <si>
    <t>JD4XC</t>
    <phoneticPr fontId="14" type="noConversion"/>
  </si>
  <si>
    <t>JD4XD</t>
    <phoneticPr fontId="14" type="noConversion"/>
  </si>
  <si>
    <t>JD4XE</t>
    <phoneticPr fontId="14" type="noConversion"/>
  </si>
  <si>
    <t>NA3C3</t>
  </si>
  <si>
    <t>NA3C2</t>
    <phoneticPr fontId="14" type="noConversion"/>
  </si>
  <si>
    <t>HF02091</t>
    <phoneticPr fontId="14" type="noConversion"/>
  </si>
  <si>
    <t>SY7113ABC</t>
    <phoneticPr fontId="14" type="noConversion"/>
  </si>
  <si>
    <t>HF02098</t>
    <phoneticPr fontId="14" type="noConversion"/>
  </si>
  <si>
    <t>SY58281SAAC</t>
    <phoneticPr fontId="14" type="noConversion"/>
  </si>
  <si>
    <t>JCET</t>
    <phoneticPr fontId="14" type="noConversion"/>
  </si>
  <si>
    <t>HF02099</t>
    <phoneticPr fontId="14" type="noConversion"/>
  </si>
  <si>
    <t>YB4XC</t>
    <phoneticPr fontId="14" type="noConversion"/>
  </si>
  <si>
    <t>HF02100</t>
    <phoneticPr fontId="14" type="noConversion"/>
  </si>
  <si>
    <t>YB4XD</t>
    <phoneticPr fontId="14" type="noConversion"/>
  </si>
  <si>
    <t>N9YKT+SJ083200</t>
    <phoneticPr fontId="14" type="noConversion"/>
  </si>
  <si>
    <t>17#-25#+1#-16#</t>
    <phoneticPr fontId="14" type="noConversion"/>
  </si>
  <si>
    <t>N9YKW+SJ083200</t>
    <phoneticPr fontId="14" type="noConversion"/>
  </si>
  <si>
    <t>11#-15#+17#~25#</t>
    <phoneticPr fontId="14" type="noConversion"/>
  </si>
  <si>
    <t>HF02102</t>
    <phoneticPr fontId="14" type="noConversion"/>
  </si>
  <si>
    <t>YB4XF</t>
    <phoneticPr fontId="14" type="noConversion"/>
  </si>
  <si>
    <t>(N9YKW+N9YKS)+SJ083500</t>
    <phoneticPr fontId="14" type="noConversion"/>
  </si>
  <si>
    <t>(25#+1#-4#)+17#~25#</t>
    <phoneticPr fontId="14" type="noConversion"/>
  </si>
  <si>
    <t>YB4XG</t>
    <phoneticPr fontId="14" type="noConversion"/>
  </si>
  <si>
    <t>N9YKS+SJ083800</t>
    <phoneticPr fontId="14" type="noConversion"/>
  </si>
  <si>
    <t>5#-13#+1#~16#</t>
    <phoneticPr fontId="14" type="noConversion"/>
  </si>
  <si>
    <t>HF02087</t>
    <phoneticPr fontId="14" type="noConversion"/>
  </si>
  <si>
    <t>N9T11-1</t>
  </si>
  <si>
    <t>NA2QL</t>
  </si>
  <si>
    <t>N93NR.01</t>
  </si>
  <si>
    <t>NA3MR-1</t>
  </si>
  <si>
    <t>NA1G3-1</t>
  </si>
  <si>
    <t>NA363</t>
  </si>
  <si>
    <t>NA306</t>
  </si>
  <si>
    <t>NA2QK-1</t>
  </si>
  <si>
    <t>NA1HT</t>
  </si>
  <si>
    <t>NA1HT-1</t>
  </si>
  <si>
    <t>NA2QL.03-1</t>
  </si>
  <si>
    <t>N8C1R</t>
  </si>
  <si>
    <t>N8C1R-1</t>
  </si>
  <si>
    <t>N9QPS.02</t>
  </si>
  <si>
    <t>NA3C3-1</t>
  </si>
  <si>
    <t>NA3C2</t>
  </si>
  <si>
    <t>NA3R9-1</t>
  </si>
  <si>
    <t>SJ083200;N9YKT</t>
  </si>
  <si>
    <t>SJ083200;N9YKW</t>
  </si>
  <si>
    <t>SJ083500;(N9YKW+N9YKS)</t>
  </si>
  <si>
    <t>SJ083800;N9YKS</t>
  </si>
  <si>
    <t>SY7088DGC</t>
    <phoneticPr fontId="14" type="noConversion"/>
  </si>
  <si>
    <t>JCET</t>
    <phoneticPr fontId="14" type="noConversion"/>
  </si>
  <si>
    <t>HJTC</t>
    <phoneticPr fontId="14" type="noConversion"/>
  </si>
  <si>
    <t>NA42C</t>
  </si>
  <si>
    <t>HF02105</t>
    <phoneticPr fontId="14" type="noConversion"/>
  </si>
  <si>
    <r>
      <t>DFN2*3-8(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</si>
  <si>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VT4XF</t>
    <phoneticPr fontId="14" type="noConversion"/>
  </si>
  <si>
    <t>NA1CC.01+LE1410250228</t>
    <phoneticPr fontId="14" type="noConversion"/>
  </si>
  <si>
    <t>NA3C4-1</t>
  </si>
  <si>
    <t>N9CNQ.55</t>
  </si>
  <si>
    <t>SY8104ADC</t>
    <phoneticPr fontId="14" type="noConversion"/>
  </si>
  <si>
    <t>JR4YA</t>
    <phoneticPr fontId="14" type="noConversion"/>
  </si>
  <si>
    <t>HF02108</t>
    <phoneticPr fontId="14" type="noConversion"/>
  </si>
  <si>
    <t>HF02109</t>
    <phoneticPr fontId="14" type="noConversion"/>
  </si>
  <si>
    <t>HF02117</t>
    <phoneticPr fontId="14" type="noConversion"/>
  </si>
  <si>
    <t>HF02111</t>
    <phoneticPr fontId="14" type="noConversion"/>
  </si>
  <si>
    <t>HF02112</t>
    <phoneticPr fontId="14" type="noConversion"/>
  </si>
  <si>
    <t>HF02113</t>
    <phoneticPr fontId="14" type="noConversion"/>
  </si>
  <si>
    <t>HF02114</t>
    <phoneticPr fontId="14" type="noConversion"/>
  </si>
  <si>
    <t>JR4YB</t>
    <phoneticPr fontId="14" type="noConversion"/>
  </si>
  <si>
    <t>JR4YC</t>
    <phoneticPr fontId="14" type="noConversion"/>
  </si>
  <si>
    <t>JR4YD</t>
    <phoneticPr fontId="14" type="noConversion"/>
  </si>
  <si>
    <t>JR4YE</t>
    <phoneticPr fontId="14" type="noConversion"/>
  </si>
  <si>
    <t>JR4YF</t>
    <phoneticPr fontId="14" type="noConversion"/>
  </si>
  <si>
    <t xml:space="preserve">JR4YG </t>
    <phoneticPr fontId="14" type="noConversion"/>
  </si>
  <si>
    <t>JR4YH</t>
    <phoneticPr fontId="14" type="noConversion"/>
  </si>
  <si>
    <t>NA400</t>
  </si>
  <si>
    <t>NA401</t>
  </si>
  <si>
    <t>NA403</t>
  </si>
  <si>
    <t>NA404</t>
  </si>
  <si>
    <t>HF02107</t>
    <phoneticPr fontId="14" type="noConversion"/>
  </si>
  <si>
    <t>HF02116</t>
    <phoneticPr fontId="14" type="noConversion"/>
  </si>
  <si>
    <t>VT4YB</t>
    <phoneticPr fontId="14" type="noConversion"/>
  </si>
  <si>
    <t>VT4YC</t>
    <phoneticPr fontId="14" type="noConversion"/>
  </si>
  <si>
    <t>NA42F</t>
  </si>
  <si>
    <t>A58E0</t>
    <phoneticPr fontId="14" type="noConversion"/>
  </si>
  <si>
    <t>NFME</t>
    <phoneticPr fontId="14" type="noConversion"/>
  </si>
  <si>
    <t>GF00059</t>
    <phoneticPr fontId="14" type="noConversion"/>
  </si>
  <si>
    <t>Er4YA</t>
    <phoneticPr fontId="14" type="noConversion"/>
  </si>
  <si>
    <t>HJTC</t>
    <phoneticPr fontId="14" type="noConversion"/>
  </si>
  <si>
    <t>CSP1.56*1.96-20</t>
    <phoneticPr fontId="14" type="noConversion"/>
  </si>
  <si>
    <t>SY8827EPKC</t>
    <phoneticPr fontId="14" type="noConversion"/>
  </si>
  <si>
    <t>TF00779</t>
    <phoneticPr fontId="14" type="noConversion"/>
  </si>
  <si>
    <t>TF00780</t>
    <phoneticPr fontId="16" type="noConversion"/>
  </si>
  <si>
    <t>NA3C8</t>
  </si>
  <si>
    <t>TF00781</t>
    <phoneticPr fontId="16" type="noConversion"/>
  </si>
  <si>
    <t>NA3CC</t>
  </si>
  <si>
    <t>TF00784</t>
    <phoneticPr fontId="16" type="noConversion"/>
  </si>
  <si>
    <t>NA3ML</t>
  </si>
  <si>
    <t>TF00785</t>
    <phoneticPr fontId="16" type="noConversion"/>
  </si>
  <si>
    <t>TF00786</t>
    <phoneticPr fontId="16" type="noConversion"/>
  </si>
  <si>
    <t>NA3MM</t>
  </si>
  <si>
    <t>TF00787</t>
    <phoneticPr fontId="16" type="noConversion"/>
  </si>
  <si>
    <t>TF00788</t>
    <phoneticPr fontId="16" type="noConversion"/>
  </si>
  <si>
    <t>NA3MN</t>
  </si>
  <si>
    <t>TF00789</t>
    <phoneticPr fontId="16" type="noConversion"/>
  </si>
  <si>
    <t>TF00790</t>
    <phoneticPr fontId="16" type="noConversion"/>
  </si>
  <si>
    <t>NA3MP</t>
  </si>
  <si>
    <t>1#-9#,12#-13#</t>
    <phoneticPr fontId="16" type="noConversion"/>
  </si>
  <si>
    <t>#14-25#</t>
    <phoneticPr fontId="16" type="noConversion"/>
  </si>
  <si>
    <t>TF00791</t>
    <phoneticPr fontId="16" type="noConversion"/>
  </si>
  <si>
    <t>TF00792</t>
    <phoneticPr fontId="16" type="noConversion"/>
  </si>
  <si>
    <t>NA45Y</t>
  </si>
  <si>
    <t>TF00793</t>
    <phoneticPr fontId="16" type="noConversion"/>
  </si>
  <si>
    <t>TF00794</t>
    <phoneticPr fontId="16" type="noConversion"/>
  </si>
  <si>
    <t>NA462</t>
  </si>
  <si>
    <t>TF00795</t>
    <phoneticPr fontId="16" type="noConversion"/>
  </si>
  <si>
    <t>TF00796</t>
    <phoneticPr fontId="16" type="noConversion"/>
  </si>
  <si>
    <t>NA463</t>
  </si>
  <si>
    <t>TF00797</t>
    <phoneticPr fontId="16" type="noConversion"/>
  </si>
  <si>
    <t>TF00798</t>
    <phoneticPr fontId="16" type="noConversion"/>
  </si>
  <si>
    <t>NA460</t>
  </si>
  <si>
    <t>LD4YA</t>
    <phoneticPr fontId="16" type="noConversion"/>
  </si>
  <si>
    <t>LD4YB</t>
    <phoneticPr fontId="16" type="noConversion"/>
  </si>
  <si>
    <t>LD4YC</t>
    <phoneticPr fontId="16" type="noConversion"/>
  </si>
  <si>
    <t>LD4YF</t>
    <phoneticPr fontId="16" type="noConversion"/>
  </si>
  <si>
    <t>LD4YG</t>
    <phoneticPr fontId="16" type="noConversion"/>
  </si>
  <si>
    <t>LD4YH</t>
    <phoneticPr fontId="16" type="noConversion"/>
  </si>
  <si>
    <t>LD4YI</t>
    <phoneticPr fontId="16" type="noConversion"/>
  </si>
  <si>
    <t>LD4YJ</t>
    <phoneticPr fontId="16" type="noConversion"/>
  </si>
  <si>
    <t>LD4YK</t>
    <phoneticPr fontId="16" type="noConversion"/>
  </si>
  <si>
    <t>LD4YL</t>
    <phoneticPr fontId="16" type="noConversion"/>
  </si>
  <si>
    <t>LD4YM</t>
    <phoneticPr fontId="16" type="noConversion"/>
  </si>
  <si>
    <t>LD4YN</t>
    <phoneticPr fontId="16" type="noConversion"/>
  </si>
  <si>
    <t>LD4YO</t>
    <phoneticPr fontId="16" type="noConversion"/>
  </si>
  <si>
    <t>LD4YP</t>
    <phoneticPr fontId="16" type="noConversion"/>
  </si>
  <si>
    <t>LD4YQ</t>
    <phoneticPr fontId="16" type="noConversion"/>
  </si>
  <si>
    <t>LD4YR</t>
    <phoneticPr fontId="16" type="noConversion"/>
  </si>
  <si>
    <t>LD4YS</t>
    <phoneticPr fontId="16" type="noConversion"/>
  </si>
  <si>
    <t>LD4YT</t>
    <phoneticPr fontId="16" type="noConversion"/>
  </si>
  <si>
    <t>TF00799</t>
    <phoneticPr fontId="16" type="noConversion"/>
  </si>
  <si>
    <t>KV4YA</t>
    <phoneticPr fontId="16" type="noConversion"/>
  </si>
  <si>
    <t>HTJC</t>
    <phoneticPr fontId="16" type="noConversion"/>
  </si>
  <si>
    <t>NA3MG</t>
  </si>
  <si>
    <t>TF00800</t>
    <phoneticPr fontId="16" type="noConversion"/>
  </si>
  <si>
    <t>A25C1</t>
    <phoneticPr fontId="16" type="noConversion"/>
  </si>
  <si>
    <t>KV4YB</t>
    <phoneticPr fontId="16" type="noConversion"/>
  </si>
  <si>
    <t>TF00802</t>
    <phoneticPr fontId="16" type="noConversion"/>
  </si>
  <si>
    <t>NA3MH</t>
  </si>
  <si>
    <t>KV4YD</t>
    <phoneticPr fontId="16" type="noConversion"/>
  </si>
  <si>
    <t>NA3MJ</t>
  </si>
  <si>
    <t>NA40N</t>
  </si>
  <si>
    <t>NA3T4</t>
  </si>
  <si>
    <t>NA3T6</t>
  </si>
  <si>
    <t>NA40L</t>
  </si>
  <si>
    <t>NA3T5</t>
  </si>
  <si>
    <t>TF00803</t>
    <phoneticPr fontId="16" type="noConversion"/>
  </si>
  <si>
    <t>TF00804</t>
    <phoneticPr fontId="16" type="noConversion"/>
  </si>
  <si>
    <t>TF00805</t>
    <phoneticPr fontId="16" type="noConversion"/>
  </si>
  <si>
    <t>TF00806</t>
    <phoneticPr fontId="16" type="noConversion"/>
  </si>
  <si>
    <t>TF00807</t>
    <phoneticPr fontId="16" type="noConversion"/>
  </si>
  <si>
    <t>TF00808</t>
    <phoneticPr fontId="16" type="noConversion"/>
  </si>
  <si>
    <t>TF00809</t>
    <phoneticPr fontId="16" type="noConversion"/>
  </si>
  <si>
    <t>TF00810</t>
    <phoneticPr fontId="16" type="noConversion"/>
  </si>
  <si>
    <t>TF00811</t>
    <phoneticPr fontId="16" type="noConversion"/>
  </si>
  <si>
    <t>TF00812</t>
    <phoneticPr fontId="16" type="noConversion"/>
  </si>
  <si>
    <t>TF00813</t>
    <phoneticPr fontId="16" type="noConversion"/>
  </si>
  <si>
    <t>TF00814</t>
    <phoneticPr fontId="16" type="noConversion"/>
  </si>
  <si>
    <t>KV4YE</t>
    <phoneticPr fontId="16" type="noConversion"/>
  </si>
  <si>
    <t>KV4YF</t>
    <phoneticPr fontId="16" type="noConversion"/>
  </si>
  <si>
    <t>KV4YG</t>
    <phoneticPr fontId="16" type="noConversion"/>
  </si>
  <si>
    <t>KV4YH</t>
    <phoneticPr fontId="16" type="noConversion"/>
  </si>
  <si>
    <t>KV4YI</t>
    <phoneticPr fontId="16" type="noConversion"/>
  </si>
  <si>
    <t>KV4YJ</t>
    <phoneticPr fontId="16" type="noConversion"/>
  </si>
  <si>
    <t>KV4YK</t>
    <phoneticPr fontId="16" type="noConversion"/>
  </si>
  <si>
    <t>KV4YL</t>
    <phoneticPr fontId="16" type="noConversion"/>
  </si>
  <si>
    <t>KV4YM</t>
    <phoneticPr fontId="16" type="noConversion"/>
  </si>
  <si>
    <t>KV4YN</t>
    <phoneticPr fontId="16" type="noConversion"/>
  </si>
  <si>
    <t>KV4YO</t>
    <phoneticPr fontId="16" type="noConversion"/>
  </si>
  <si>
    <t>KV4YP</t>
    <phoneticPr fontId="16" type="noConversion"/>
  </si>
  <si>
    <t>SY8089AAAC</t>
    <phoneticPr fontId="16" type="noConversion"/>
  </si>
  <si>
    <t>JCET</t>
    <phoneticPr fontId="16" type="noConversion"/>
  </si>
  <si>
    <t>SYT704FAC</t>
    <phoneticPr fontId="16" type="noConversion"/>
  </si>
  <si>
    <t>HF02122</t>
    <phoneticPr fontId="16" type="noConversion"/>
  </si>
  <si>
    <t>AGB4YA</t>
    <phoneticPr fontId="16" type="noConversion"/>
  </si>
  <si>
    <t>SY5802FAC</t>
    <phoneticPr fontId="16" type="noConversion"/>
  </si>
  <si>
    <t>HF02123</t>
    <phoneticPr fontId="16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</si>
  <si>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</si>
  <si>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AEF4YA</t>
    <phoneticPr fontId="16" type="noConversion"/>
  </si>
  <si>
    <t>SY5806FAC</t>
    <phoneticPr fontId="16" type="noConversion"/>
  </si>
  <si>
    <t>HF02124</t>
    <phoneticPr fontId="16" type="noConversion"/>
  </si>
  <si>
    <t>ALH4YA</t>
    <phoneticPr fontId="16" type="noConversion"/>
  </si>
  <si>
    <t>SYP513ABC</t>
    <phoneticPr fontId="16" type="noConversion"/>
  </si>
  <si>
    <t>E10EC0</t>
  </si>
  <si>
    <t>HF02125</t>
    <phoneticPr fontId="16" type="noConversion"/>
  </si>
  <si>
    <t>XO4YA</t>
    <phoneticPr fontId="16" type="noConversion"/>
  </si>
  <si>
    <r>
      <t>SOT23-6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</si>
  <si>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SYT112AAC</t>
  </si>
  <si>
    <t>E24D0</t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</si>
  <si>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</si>
  <si>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HF02127</t>
    <phoneticPr fontId="16" type="noConversion"/>
  </si>
  <si>
    <t>Fq4YB</t>
    <phoneticPr fontId="16" type="noConversion"/>
  </si>
  <si>
    <t>20#-22#</t>
  </si>
  <si>
    <t>SY8060DCC</t>
    <phoneticPr fontId="16" type="noConversion"/>
  </si>
  <si>
    <t>JCET</t>
    <phoneticPr fontId="16" type="noConversion"/>
  </si>
  <si>
    <t>HF02128</t>
    <phoneticPr fontId="16" type="noConversion"/>
  </si>
  <si>
    <t>D</t>
    <phoneticPr fontId="16" type="noConversion"/>
  </si>
  <si>
    <t>LX4YA</t>
    <phoneticPr fontId="16" type="noConversion"/>
  </si>
  <si>
    <t>6#-13#</t>
  </si>
  <si>
    <r>
      <t>DFN3*3-12(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</si>
  <si>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SY8002EABC</t>
    <phoneticPr fontId="16" type="noConversion"/>
  </si>
  <si>
    <t>HF02130</t>
    <phoneticPr fontId="16" type="noConversion"/>
  </si>
  <si>
    <t>HF02131</t>
    <phoneticPr fontId="16" type="noConversion"/>
  </si>
  <si>
    <t>HF02132</t>
    <phoneticPr fontId="16" type="noConversion"/>
  </si>
  <si>
    <t>XE4YB</t>
    <phoneticPr fontId="16" type="noConversion"/>
  </si>
  <si>
    <t>XE4YC</t>
    <phoneticPr fontId="16" type="noConversion"/>
  </si>
  <si>
    <t>XE4YD</t>
    <phoneticPr fontId="16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</si>
  <si>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</si>
  <si>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NA3T7</t>
  </si>
  <si>
    <t>NA40M</t>
  </si>
  <si>
    <t>SY8003EDFC</t>
    <phoneticPr fontId="16" type="noConversion"/>
  </si>
  <si>
    <t>HF02134</t>
    <phoneticPr fontId="16" type="noConversion"/>
  </si>
  <si>
    <t>VC4YB</t>
    <phoneticPr fontId="16" type="noConversion"/>
  </si>
  <si>
    <t>SYH634LDFC</t>
    <phoneticPr fontId="16" type="noConversion"/>
  </si>
  <si>
    <t>HF02135</t>
    <phoneticPr fontId="16" type="noConversion"/>
  </si>
  <si>
    <t>HF02136</t>
    <phoneticPr fontId="16" type="noConversion"/>
  </si>
  <si>
    <t>UV4YA</t>
    <phoneticPr fontId="16" type="noConversion"/>
  </si>
  <si>
    <t>UV4YB</t>
    <phoneticPr fontId="16" type="noConversion"/>
  </si>
  <si>
    <t>SY8868QMC</t>
    <phoneticPr fontId="16" type="noConversion"/>
  </si>
  <si>
    <t>HF02137</t>
    <phoneticPr fontId="16" type="noConversion"/>
  </si>
  <si>
    <t>HF02139</t>
    <phoneticPr fontId="16" type="noConversion"/>
  </si>
  <si>
    <t>HF02140</t>
    <phoneticPr fontId="16" type="noConversion"/>
  </si>
  <si>
    <t>KT4YA</t>
    <phoneticPr fontId="16" type="noConversion"/>
  </si>
  <si>
    <t>KT4YB</t>
    <phoneticPr fontId="16" type="noConversion"/>
  </si>
  <si>
    <t>KT4YC</t>
    <phoneticPr fontId="16" type="noConversion"/>
  </si>
  <si>
    <t>KT4YD</t>
    <phoneticPr fontId="16" type="noConversion"/>
  </si>
  <si>
    <t>NA421</t>
  </si>
  <si>
    <t>NA422</t>
  </si>
  <si>
    <t>QFN2x2-10</t>
    <phoneticPr fontId="16" type="noConversion"/>
  </si>
  <si>
    <t>SY8722FCC</t>
    <phoneticPr fontId="16" type="noConversion"/>
  </si>
  <si>
    <t>JCET</t>
    <phoneticPr fontId="16" type="noConversion"/>
  </si>
  <si>
    <t>HF02141</t>
    <phoneticPr fontId="16" type="noConversion"/>
  </si>
  <si>
    <t>AIS4YA</t>
    <phoneticPr fontId="16" type="noConversion"/>
  </si>
  <si>
    <t>7+7</t>
    <phoneticPr fontId="16" type="noConversion"/>
  </si>
  <si>
    <t>19#~25#+14#-20#</t>
    <phoneticPr fontId="16" type="noConversion"/>
  </si>
  <si>
    <t>SY7066QMC</t>
    <phoneticPr fontId="16" type="noConversion"/>
  </si>
  <si>
    <t>HF02142</t>
    <phoneticPr fontId="16" type="noConversion"/>
  </si>
  <si>
    <t>HF02143</t>
    <phoneticPr fontId="16" type="noConversion"/>
  </si>
  <si>
    <t>MG4YA</t>
    <phoneticPr fontId="16" type="noConversion"/>
  </si>
  <si>
    <t>MG4YB</t>
    <phoneticPr fontId="16" type="noConversion"/>
  </si>
  <si>
    <t>NA40T</t>
  </si>
  <si>
    <t>SY7065AQMC</t>
    <phoneticPr fontId="16" type="noConversion"/>
  </si>
  <si>
    <t>HF02144</t>
    <phoneticPr fontId="16" type="noConversion"/>
  </si>
  <si>
    <t>HF02146</t>
    <phoneticPr fontId="16" type="noConversion"/>
  </si>
  <si>
    <t>HF02147</t>
    <phoneticPr fontId="16" type="noConversion"/>
  </si>
  <si>
    <t>VL4YA</t>
    <phoneticPr fontId="16" type="noConversion"/>
  </si>
  <si>
    <t>VL4YB</t>
    <phoneticPr fontId="16" type="noConversion"/>
  </si>
  <si>
    <t>VL4YC</t>
    <phoneticPr fontId="16" type="noConversion"/>
  </si>
  <si>
    <t>VL4YD</t>
    <phoneticPr fontId="16" type="noConversion"/>
  </si>
  <si>
    <t>QFN2*2-10</t>
    <phoneticPr fontId="16" type="noConversion"/>
  </si>
  <si>
    <t>NA359</t>
  </si>
  <si>
    <t>NA40W</t>
  </si>
  <si>
    <t>SY7088DGC</t>
    <phoneticPr fontId="16" type="noConversion"/>
  </si>
  <si>
    <t>JCET</t>
    <phoneticPr fontId="16" type="noConversion"/>
  </si>
  <si>
    <t>HF02150</t>
    <phoneticPr fontId="16" type="noConversion"/>
  </si>
  <si>
    <t>HF02151</t>
    <phoneticPr fontId="16" type="noConversion"/>
  </si>
  <si>
    <t>VT4YG</t>
    <phoneticPr fontId="16" type="noConversion"/>
  </si>
  <si>
    <t>VT4YH</t>
    <phoneticPr fontId="16" type="noConversion"/>
  </si>
  <si>
    <t>NA42A</t>
  </si>
  <si>
    <t>HF02152</t>
    <phoneticPr fontId="16" type="noConversion"/>
  </si>
  <si>
    <t>UD4YA</t>
    <phoneticPr fontId="16" type="noConversion"/>
  </si>
  <si>
    <t>13#-25#</t>
    <phoneticPr fontId="16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</si>
  <si>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</si>
  <si>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SY7804PMC</t>
    <phoneticPr fontId="14" type="noConversion"/>
  </si>
  <si>
    <t>SY8105ADC</t>
    <phoneticPr fontId="16" type="noConversion"/>
  </si>
  <si>
    <t>JCET</t>
    <phoneticPr fontId="16" type="noConversion"/>
  </si>
  <si>
    <t>HF02153</t>
    <phoneticPr fontId="16" type="noConversion"/>
  </si>
  <si>
    <t>NY4YA</t>
    <phoneticPr fontId="16" type="noConversion"/>
  </si>
  <si>
    <t>HF02154</t>
    <phoneticPr fontId="16" type="noConversion"/>
  </si>
  <si>
    <t>NY4YB</t>
    <phoneticPr fontId="16" type="noConversion"/>
  </si>
  <si>
    <t>NA3YY</t>
  </si>
  <si>
    <t>13#~25#</t>
    <phoneticPr fontId="16" type="noConversion"/>
  </si>
  <si>
    <t>TSOT23-6</t>
    <phoneticPr fontId="16" type="noConversion"/>
  </si>
  <si>
    <t>E02CA1</t>
  </si>
  <si>
    <t>HF02155</t>
    <phoneticPr fontId="16" type="noConversion"/>
  </si>
  <si>
    <t>SY5002ABC</t>
    <phoneticPr fontId="16" type="noConversion"/>
  </si>
  <si>
    <t>KP4YA</t>
    <phoneticPr fontId="16" type="noConversion"/>
  </si>
  <si>
    <t>HJTC</t>
    <phoneticPr fontId="16" type="noConversion"/>
  </si>
  <si>
    <t>SOT23-6</t>
    <phoneticPr fontId="16" type="noConversion"/>
  </si>
  <si>
    <t>SY58291ZFAC</t>
    <phoneticPr fontId="16" type="noConversion"/>
  </si>
  <si>
    <t>HF02156</t>
    <phoneticPr fontId="16" type="noConversion"/>
  </si>
  <si>
    <t>AQY4YA</t>
    <phoneticPr fontId="16" type="noConversion"/>
  </si>
  <si>
    <t>16#-19#+17#~20#</t>
    <phoneticPr fontId="16" type="noConversion"/>
  </si>
  <si>
    <t>4+4</t>
    <phoneticPr fontId="16" type="noConversion"/>
  </si>
  <si>
    <t>SY58283FAC</t>
    <phoneticPr fontId="16" type="noConversion"/>
  </si>
  <si>
    <t>HF02157</t>
    <phoneticPr fontId="16" type="noConversion"/>
  </si>
  <si>
    <t>AQK4YA</t>
    <phoneticPr fontId="16" type="noConversion"/>
  </si>
  <si>
    <t>ASMC</t>
    <phoneticPr fontId="16" type="noConversion"/>
  </si>
  <si>
    <t>9+22</t>
    <phoneticPr fontId="16" type="noConversion"/>
  </si>
  <si>
    <t>N9YKS+(SJ063400+SJ064100)</t>
    <phoneticPr fontId="16" type="noConversion"/>
  </si>
  <si>
    <t>14#-22#+(23#~25#+1#~19#)</t>
    <phoneticPr fontId="16" type="noConversion"/>
  </si>
  <si>
    <t>SY58294AFAC</t>
    <phoneticPr fontId="16" type="noConversion"/>
  </si>
  <si>
    <t>JCET</t>
    <phoneticPr fontId="16" type="noConversion"/>
  </si>
  <si>
    <t>HF02158</t>
    <phoneticPr fontId="16" type="noConversion"/>
  </si>
  <si>
    <t>AMM4YA</t>
    <phoneticPr fontId="16" type="noConversion"/>
  </si>
  <si>
    <t>9+25</t>
    <phoneticPr fontId="16" type="noConversion"/>
  </si>
  <si>
    <t>1#-9#+1#~25#</t>
    <phoneticPr fontId="16" type="noConversion"/>
  </si>
  <si>
    <t>SY58596AFAC</t>
    <phoneticPr fontId="16" type="noConversion"/>
  </si>
  <si>
    <t>HF02159</t>
    <phoneticPr fontId="16" type="noConversion"/>
  </si>
  <si>
    <t>AQU4YA</t>
    <phoneticPr fontId="16" type="noConversion"/>
  </si>
  <si>
    <t>HF02160</t>
    <phoneticPr fontId="16" type="noConversion"/>
  </si>
  <si>
    <t>HF02161</t>
    <phoneticPr fontId="16" type="noConversion"/>
  </si>
  <si>
    <t>AQU4YB</t>
    <phoneticPr fontId="16" type="noConversion"/>
  </si>
  <si>
    <t>AQU4YC</t>
    <phoneticPr fontId="16" type="noConversion"/>
  </si>
  <si>
    <t>2+10</t>
    <phoneticPr fontId="16" type="noConversion"/>
  </si>
  <si>
    <t>E02TJ0+A2X06B</t>
    <phoneticPr fontId="16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</si>
  <si>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</si>
  <si>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1#-5#+1#-25#</t>
    <phoneticPr fontId="16" type="noConversion"/>
  </si>
  <si>
    <t>NA40G.01+SJ078900</t>
    <phoneticPr fontId="16" type="noConversion"/>
  </si>
  <si>
    <t>6#-10#+1#-25#</t>
    <phoneticPr fontId="16" type="noConversion"/>
  </si>
  <si>
    <t>11#-12#+16#~25#</t>
    <phoneticPr fontId="16" type="noConversion"/>
  </si>
  <si>
    <t>HF02162</t>
    <phoneticPr fontId="16" type="noConversion"/>
  </si>
  <si>
    <t>SYU9916FAC</t>
    <phoneticPr fontId="16" type="noConversion"/>
  </si>
  <si>
    <t>AQU4YD</t>
    <phoneticPr fontId="16" type="noConversion"/>
  </si>
  <si>
    <t>3+15</t>
    <phoneticPr fontId="16" type="noConversion"/>
  </si>
  <si>
    <t>NA40G.01+(SJ075200+SJ076200)</t>
    <phoneticPr fontId="16" type="noConversion"/>
  </si>
  <si>
    <t>13#-15#+(22#-25#+1#~8#,10#~12#)</t>
    <phoneticPr fontId="16" type="noConversion"/>
  </si>
  <si>
    <t>SY58102AFAC</t>
    <phoneticPr fontId="16" type="noConversion"/>
  </si>
  <si>
    <t>E02GA0+A2X02A</t>
    <phoneticPr fontId="16" type="noConversion"/>
  </si>
  <si>
    <t>HF02163</t>
    <phoneticPr fontId="16" type="noConversion"/>
  </si>
  <si>
    <t>ANN4YA</t>
    <phoneticPr fontId="16" type="noConversion"/>
  </si>
  <si>
    <t>8+16</t>
    <phoneticPr fontId="16" type="noConversion"/>
  </si>
  <si>
    <t>1#-8#+1#~4#,8#~19#</t>
    <phoneticPr fontId="16" type="noConversion"/>
  </si>
  <si>
    <t>SYT705FAC</t>
    <phoneticPr fontId="16" type="noConversion"/>
  </si>
  <si>
    <t>JCET</t>
    <phoneticPr fontId="16" type="noConversion"/>
  </si>
  <si>
    <t>HF02165</t>
    <phoneticPr fontId="16" type="noConversion"/>
  </si>
  <si>
    <t>AVM4YA</t>
    <phoneticPr fontId="16" type="noConversion"/>
  </si>
  <si>
    <t>8+23</t>
    <phoneticPr fontId="16" type="noConversion"/>
  </si>
  <si>
    <t>1#-8#+1#-5#,7#~24#</t>
    <phoneticPr fontId="16" type="noConversion"/>
  </si>
  <si>
    <t>NA42C-1</t>
  </si>
  <si>
    <t>NA428-1</t>
  </si>
  <si>
    <t>SY8702AABC</t>
    <phoneticPr fontId="16" type="noConversion"/>
  </si>
  <si>
    <t>TF00822</t>
    <phoneticPr fontId="16" type="noConversion"/>
  </si>
  <si>
    <t>LD4YU</t>
    <phoneticPr fontId="16" type="noConversion"/>
  </si>
  <si>
    <t>LD4YV</t>
    <phoneticPr fontId="16" type="noConversion"/>
  </si>
  <si>
    <t>TF00823</t>
    <phoneticPr fontId="16" type="noConversion"/>
  </si>
  <si>
    <t>NA4C3</t>
  </si>
  <si>
    <t>7#-15#</t>
    <phoneticPr fontId="16" type="noConversion"/>
  </si>
  <si>
    <t>16#-25#</t>
    <phoneticPr fontId="16" type="noConversion"/>
  </si>
  <si>
    <t>TF00824</t>
    <phoneticPr fontId="16" type="noConversion"/>
  </si>
  <si>
    <t>TF00825</t>
    <phoneticPr fontId="16" type="noConversion"/>
  </si>
  <si>
    <t>LD4YW</t>
    <phoneticPr fontId="16" type="noConversion"/>
  </si>
  <si>
    <t>LD4YX</t>
    <phoneticPr fontId="16" type="noConversion"/>
  </si>
  <si>
    <t>NA4C4</t>
  </si>
  <si>
    <t>TF00826</t>
    <phoneticPr fontId="16" type="noConversion"/>
  </si>
  <si>
    <t>TF00827</t>
    <phoneticPr fontId="16" type="noConversion"/>
  </si>
  <si>
    <t>LD4YY</t>
    <phoneticPr fontId="16" type="noConversion"/>
  </si>
  <si>
    <t>LD4YZ</t>
    <phoneticPr fontId="16" type="noConversion"/>
  </si>
  <si>
    <t>NA461</t>
  </si>
  <si>
    <r>
      <t>LD4Y</t>
    </r>
    <r>
      <rPr>
        <u/>
        <sz val="10"/>
        <rFont val="Arial"/>
        <family val="2"/>
      </rPr>
      <t>A</t>
    </r>
    <phoneticPr fontId="16" type="noConversion"/>
  </si>
  <si>
    <t>TF00828</t>
    <phoneticPr fontId="16" type="noConversion"/>
  </si>
  <si>
    <t>TF00829</t>
    <phoneticPr fontId="16" type="noConversion"/>
  </si>
  <si>
    <t>NA464</t>
  </si>
  <si>
    <r>
      <t>LD4Y</t>
    </r>
    <r>
      <rPr>
        <u/>
        <sz val="10"/>
        <rFont val="Arial"/>
        <family val="2"/>
        <charset val="134"/>
      </rPr>
      <t>B</t>
    </r>
    <phoneticPr fontId="16" type="noConversion"/>
  </si>
  <si>
    <r>
      <t>LD4Y</t>
    </r>
    <r>
      <rPr>
        <u/>
        <sz val="10"/>
        <rFont val="Arial"/>
        <family val="2"/>
        <charset val="134"/>
      </rPr>
      <t>C</t>
    </r>
    <phoneticPr fontId="16" type="noConversion"/>
  </si>
  <si>
    <r>
      <t>LD4Y</t>
    </r>
    <r>
      <rPr>
        <u/>
        <sz val="10"/>
        <rFont val="Arial"/>
        <family val="2"/>
        <charset val="134"/>
      </rPr>
      <t>D</t>
    </r>
    <phoneticPr fontId="16" type="noConversion"/>
  </si>
  <si>
    <t>NA4AY</t>
  </si>
  <si>
    <t>TF00830</t>
    <phoneticPr fontId="16" type="noConversion"/>
  </si>
  <si>
    <t>TF00831</t>
    <phoneticPr fontId="16" type="noConversion"/>
  </si>
  <si>
    <r>
      <t>LD4Y</t>
    </r>
    <r>
      <rPr>
        <u/>
        <sz val="10"/>
        <rFont val="Arial"/>
        <family val="2"/>
        <charset val="134"/>
      </rPr>
      <t>E</t>
    </r>
    <phoneticPr fontId="16" type="noConversion"/>
  </si>
  <si>
    <r>
      <t>LD4Y</t>
    </r>
    <r>
      <rPr>
        <u/>
        <sz val="10"/>
        <rFont val="Arial"/>
        <family val="2"/>
        <charset val="134"/>
      </rPr>
      <t>F</t>
    </r>
    <phoneticPr fontId="16" type="noConversion"/>
  </si>
  <si>
    <t>NA4C0</t>
  </si>
  <si>
    <t>TF00832</t>
    <phoneticPr fontId="16" type="noConversion"/>
  </si>
  <si>
    <t>TF00833</t>
    <phoneticPr fontId="16" type="noConversion"/>
  </si>
  <si>
    <t>TF00834</t>
    <phoneticPr fontId="16" type="noConversion"/>
  </si>
  <si>
    <t>TF00835</t>
    <phoneticPr fontId="16" type="noConversion"/>
  </si>
  <si>
    <r>
      <t>LD4Y</t>
    </r>
    <r>
      <rPr>
        <u/>
        <sz val="10"/>
        <rFont val="Arial"/>
        <family val="2"/>
        <charset val="134"/>
      </rPr>
      <t>G</t>
    </r>
    <phoneticPr fontId="16" type="noConversion"/>
  </si>
  <si>
    <r>
      <t>LD4Y</t>
    </r>
    <r>
      <rPr>
        <u/>
        <sz val="10"/>
        <rFont val="Arial"/>
        <family val="2"/>
        <charset val="134"/>
      </rPr>
      <t>H</t>
    </r>
    <phoneticPr fontId="16" type="noConversion"/>
  </si>
  <si>
    <t>NA4C2</t>
    <phoneticPr fontId="16" type="noConversion"/>
  </si>
  <si>
    <t>NA4C2</t>
    <phoneticPr fontId="16" type="noConversion"/>
  </si>
  <si>
    <t>TF00836</t>
    <phoneticPr fontId="16" type="noConversion"/>
  </si>
  <si>
    <t>TF00837</t>
    <phoneticPr fontId="16" type="noConversion"/>
  </si>
  <si>
    <r>
      <t>LD4Y</t>
    </r>
    <r>
      <rPr>
        <u/>
        <sz val="10"/>
        <rFont val="Arial"/>
        <family val="2"/>
        <charset val="134"/>
      </rPr>
      <t>I</t>
    </r>
    <phoneticPr fontId="16" type="noConversion"/>
  </si>
  <si>
    <r>
      <t>LD4Y</t>
    </r>
    <r>
      <rPr>
        <u/>
        <sz val="10"/>
        <rFont val="Arial"/>
        <family val="2"/>
        <charset val="134"/>
      </rPr>
      <t>J</t>
    </r>
    <phoneticPr fontId="16" type="noConversion"/>
  </si>
  <si>
    <t>HTKJ</t>
    <phoneticPr fontId="16" type="noConversion"/>
  </si>
  <si>
    <t>TF00839</t>
    <phoneticPr fontId="16" type="noConversion"/>
  </si>
  <si>
    <t>SY7152ABC</t>
    <phoneticPr fontId="16" type="noConversion"/>
  </si>
  <si>
    <t>LE4YC</t>
    <phoneticPr fontId="16" type="noConversion"/>
  </si>
  <si>
    <t>SY7065AQMC</t>
    <phoneticPr fontId="16" type="noConversion"/>
  </si>
  <si>
    <t>JCET</t>
    <phoneticPr fontId="16" type="noConversion"/>
  </si>
  <si>
    <t>HF02166</t>
    <phoneticPr fontId="16" type="noConversion"/>
  </si>
  <si>
    <t>HF02167</t>
    <phoneticPr fontId="16" type="noConversion"/>
  </si>
  <si>
    <t>VL4YE</t>
    <phoneticPr fontId="16" type="noConversion"/>
  </si>
  <si>
    <t>VL4YF</t>
    <phoneticPr fontId="16" type="noConversion"/>
  </si>
  <si>
    <t>NA46H</t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</si>
  <si>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</si>
  <si>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HJTC</t>
    <phoneticPr fontId="16" type="noConversion"/>
  </si>
  <si>
    <t>SY50103BFAC</t>
    <phoneticPr fontId="16" type="noConversion"/>
  </si>
  <si>
    <t>HF02171</t>
    <phoneticPr fontId="16" type="noConversion"/>
  </si>
  <si>
    <t>APS4YA</t>
    <phoneticPr fontId="16" type="noConversion"/>
  </si>
  <si>
    <t>ASMC</t>
    <phoneticPr fontId="16" type="noConversion"/>
  </si>
  <si>
    <t>7+20</t>
    <phoneticPr fontId="16" type="noConversion"/>
  </si>
  <si>
    <t>1#-7#+1#-20#</t>
    <phoneticPr fontId="16" type="noConversion"/>
  </si>
  <si>
    <t>SY7219DBC</t>
    <phoneticPr fontId="16" type="noConversion"/>
  </si>
  <si>
    <t>E03B4</t>
  </si>
  <si>
    <t>JCET</t>
    <phoneticPr fontId="16" type="noConversion"/>
  </si>
  <si>
    <t>HF02172</t>
    <phoneticPr fontId="16" type="noConversion"/>
  </si>
  <si>
    <t>GV4YA</t>
    <phoneticPr fontId="16" type="noConversion"/>
  </si>
  <si>
    <t>HJTC</t>
    <phoneticPr fontId="16" type="noConversion"/>
  </si>
  <si>
    <t>DFN3*3-10</t>
    <phoneticPr fontId="16" type="noConversion"/>
  </si>
  <si>
    <t>5#-6#</t>
  </si>
  <si>
    <t>SY8104ADC</t>
    <phoneticPr fontId="16" type="noConversion"/>
  </si>
  <si>
    <t>HF02173</t>
    <phoneticPr fontId="16" type="noConversion"/>
  </si>
  <si>
    <t>HF02174</t>
    <phoneticPr fontId="16" type="noConversion"/>
  </si>
  <si>
    <t>JR4YI</t>
    <phoneticPr fontId="16" type="noConversion"/>
  </si>
  <si>
    <t>JR4YJ</t>
    <phoneticPr fontId="16" type="noConversion"/>
  </si>
  <si>
    <t>A42B3</t>
    <phoneticPr fontId="16" type="noConversion"/>
  </si>
  <si>
    <t>JCET</t>
    <phoneticPr fontId="16" type="noConversion"/>
  </si>
  <si>
    <t>HF02176</t>
    <phoneticPr fontId="16" type="noConversion"/>
  </si>
  <si>
    <t>KT4YE</t>
    <phoneticPr fontId="16" type="noConversion"/>
  </si>
  <si>
    <t>KT4YF</t>
    <phoneticPr fontId="16" type="noConversion"/>
  </si>
  <si>
    <t>NA420</t>
  </si>
  <si>
    <t>SY8868QMC</t>
    <phoneticPr fontId="16" type="noConversion"/>
  </si>
  <si>
    <t>HF02175</t>
    <phoneticPr fontId="16" type="noConversion"/>
  </si>
  <si>
    <t>HF02177</t>
    <phoneticPr fontId="16" type="noConversion"/>
  </si>
  <si>
    <t>Eg4YA</t>
    <phoneticPr fontId="16" type="noConversion"/>
  </si>
  <si>
    <t>UMC</t>
    <phoneticPr fontId="16" type="noConversion"/>
  </si>
  <si>
    <t>1#-4#+15#-25#</t>
    <phoneticPr fontId="16" type="noConversion"/>
  </si>
  <si>
    <t>B23E1</t>
    <phoneticPr fontId="16" type="noConversion"/>
  </si>
  <si>
    <t>VL4YG</t>
    <phoneticPr fontId="16" type="noConversion"/>
  </si>
  <si>
    <t>HF02179</t>
    <phoneticPr fontId="16" type="noConversion"/>
  </si>
  <si>
    <t>VL4YH</t>
    <phoneticPr fontId="16" type="noConversion"/>
  </si>
  <si>
    <t>NA2YP</t>
  </si>
  <si>
    <t>NA40A-2</t>
  </si>
  <si>
    <t>NA40C</t>
  </si>
  <si>
    <t>NA40C.02</t>
  </si>
  <si>
    <t>NA36C</t>
  </si>
  <si>
    <t>N9YSR.03</t>
  </si>
  <si>
    <t>NA1CQ.03</t>
  </si>
  <si>
    <t>NA3T7-1</t>
  </si>
  <si>
    <t>NA40M-1</t>
  </si>
  <si>
    <t>NA40P</t>
  </si>
  <si>
    <t>N9KF1-1</t>
  </si>
  <si>
    <t>N9KF1.06</t>
  </si>
  <si>
    <t>N8H68;N8LF8-2</t>
  </si>
  <si>
    <t>NA42A-1</t>
  </si>
  <si>
    <t>N8LGL-1</t>
  </si>
  <si>
    <r>
      <t>5</t>
    </r>
    <r>
      <rPr>
        <sz val="10"/>
        <rFont val="宋体"/>
        <family val="3"/>
        <charset val="134"/>
      </rPr>
      <t>片</t>
    </r>
    <r>
      <rPr>
        <sz val="10"/>
        <rFont val="Arial"/>
        <family val="2"/>
        <charset val="134"/>
      </rPr>
      <t>wafer</t>
    </r>
    <r>
      <rPr>
        <sz val="10"/>
        <rFont val="宋体"/>
        <family val="3"/>
        <charset val="134"/>
      </rPr>
      <t>背崩报废</t>
    </r>
    <phoneticPr fontId="16" type="noConversion"/>
  </si>
  <si>
    <t>SY50133FAC</t>
    <phoneticPr fontId="14" type="noConversion"/>
  </si>
  <si>
    <t>JCET</t>
    <phoneticPr fontId="14" type="noConversion"/>
  </si>
  <si>
    <t>HF02180</t>
    <phoneticPr fontId="14" type="noConversion"/>
  </si>
  <si>
    <t>ATK4YA</t>
    <phoneticPr fontId="14" type="noConversion"/>
  </si>
  <si>
    <t>N9SYM+SJ082900</t>
    <phoneticPr fontId="14" type="noConversion"/>
  </si>
  <si>
    <t>12#,13#,15#-19#+1#-22#</t>
    <phoneticPr fontId="14" type="noConversion"/>
  </si>
  <si>
    <t>HF02181</t>
    <phoneticPr fontId="14" type="noConversion"/>
  </si>
  <si>
    <t>ATK4YB</t>
    <phoneticPr fontId="14" type="noConversion"/>
  </si>
  <si>
    <t>1+3</t>
    <phoneticPr fontId="14" type="noConversion"/>
  </si>
  <si>
    <t>20#+23#~25#</t>
    <phoneticPr fontId="14" type="noConversion"/>
  </si>
  <si>
    <t>HF02182</t>
    <phoneticPr fontId="14" type="noConversion"/>
  </si>
  <si>
    <t>ATK4YC</t>
    <phoneticPr fontId="14" type="noConversion"/>
  </si>
  <si>
    <t>N9SYM+(SJ082800+SJ082803)</t>
    <phoneticPr fontId="14" type="noConversion"/>
  </si>
  <si>
    <t>21#+(24#~25#+12#)</t>
    <phoneticPr fontId="14" type="noConversion"/>
  </si>
  <si>
    <t>HF02183</t>
    <phoneticPr fontId="14" type="noConversion"/>
  </si>
  <si>
    <t>ATK4YD</t>
    <phoneticPr fontId="14" type="noConversion"/>
  </si>
  <si>
    <t>N9SYM+SJ084700</t>
    <phoneticPr fontId="14" type="noConversion"/>
  </si>
  <si>
    <t>22#-25#+1#-13#</t>
    <phoneticPr fontId="14" type="noConversion"/>
  </si>
  <si>
    <t>JCET</t>
    <phoneticPr fontId="14" type="noConversion"/>
  </si>
  <si>
    <t>HF02184</t>
    <phoneticPr fontId="14" type="noConversion"/>
  </si>
  <si>
    <t>ATK4YE</t>
    <phoneticPr fontId="14" type="noConversion"/>
  </si>
  <si>
    <t>6+19</t>
    <phoneticPr fontId="14" type="noConversion"/>
  </si>
  <si>
    <t>N9SYN.01+(SJ084700+SJ083100)</t>
    <phoneticPr fontId="14" type="noConversion"/>
  </si>
  <si>
    <t>7#-12#+(14#-25#+6#,8#,11#-14#,16#)</t>
    <phoneticPr fontId="14" type="noConversion"/>
  </si>
  <si>
    <t>SY50282FAC</t>
    <phoneticPr fontId="14" type="noConversion"/>
  </si>
  <si>
    <t>E34B2+U3X10A</t>
    <phoneticPr fontId="14" type="noConversion"/>
  </si>
  <si>
    <t>JCET</t>
    <phoneticPr fontId="14" type="noConversion"/>
  </si>
  <si>
    <t>HF02185</t>
    <phoneticPr fontId="14" type="noConversion"/>
  </si>
  <si>
    <t>ASZ4YA</t>
    <phoneticPr fontId="14" type="noConversion"/>
  </si>
  <si>
    <t>UMC</t>
    <phoneticPr fontId="14" type="noConversion"/>
  </si>
  <si>
    <t>1+2</t>
    <phoneticPr fontId="14" type="noConversion"/>
  </si>
  <si>
    <t>NA4L7+FRNRS</t>
    <phoneticPr fontId="14" type="noConversion"/>
  </si>
  <si>
    <t>16#+1#-2#</t>
    <phoneticPr fontId="14" type="noConversion"/>
  </si>
  <si>
    <t>SY58281LAAC</t>
    <phoneticPr fontId="14" type="noConversion"/>
  </si>
  <si>
    <t>JCET</t>
    <phoneticPr fontId="14" type="noConversion"/>
  </si>
  <si>
    <t>HF02186</t>
    <phoneticPr fontId="14" type="noConversion"/>
  </si>
  <si>
    <t>Fa4YA</t>
    <phoneticPr fontId="14" type="noConversion"/>
  </si>
  <si>
    <t>NA4L7.02+ FRNRS</t>
    <phoneticPr fontId="14" type="noConversion"/>
  </si>
  <si>
    <t>5#-12#+3#-25#</t>
    <phoneticPr fontId="14" type="noConversion"/>
  </si>
  <si>
    <t>NA2A1-1</t>
  </si>
  <si>
    <t>N9RCM;SJ083800</t>
  </si>
  <si>
    <t>(SJ063400+SJ064100);N9YKS</t>
  </si>
  <si>
    <t>N9KF4;SJ028400</t>
  </si>
  <si>
    <t>NA12K.01;SJ045900</t>
  </si>
  <si>
    <t>FL7R2;N9YSS</t>
  </si>
  <si>
    <t>NA40H;SJ084600</t>
  </si>
  <si>
    <t>JCET</t>
    <phoneticPr fontId="16" type="noConversion"/>
  </si>
  <si>
    <t>SY8011BDQC</t>
    <phoneticPr fontId="16" type="noConversion"/>
  </si>
  <si>
    <t>MC4YA</t>
    <phoneticPr fontId="16" type="noConversion"/>
  </si>
  <si>
    <t>HTJC</t>
    <phoneticPr fontId="16" type="noConversion"/>
  </si>
  <si>
    <t>3#-7#</t>
  </si>
  <si>
    <t>SY8003EDFC</t>
    <phoneticPr fontId="16" type="noConversion"/>
  </si>
  <si>
    <t>JCET</t>
    <phoneticPr fontId="16" type="noConversion"/>
  </si>
  <si>
    <t>VC4YC</t>
    <phoneticPr fontId="16" type="noConversion"/>
  </si>
  <si>
    <t>HF02189</t>
    <phoneticPr fontId="16" type="noConversion"/>
  </si>
  <si>
    <t>VC4YD</t>
    <phoneticPr fontId="16" type="noConversion"/>
  </si>
  <si>
    <t>SY7088DGC</t>
    <phoneticPr fontId="16" type="noConversion"/>
  </si>
  <si>
    <t>JCET</t>
    <phoneticPr fontId="16" type="noConversion"/>
  </si>
  <si>
    <t>HF02190</t>
    <phoneticPr fontId="16" type="noConversion"/>
  </si>
  <si>
    <t>VT4YI</t>
    <phoneticPr fontId="16" type="noConversion"/>
  </si>
  <si>
    <t>HF02191</t>
    <phoneticPr fontId="16" type="noConversion"/>
  </si>
  <si>
    <t>VT4YJ</t>
    <phoneticPr fontId="16" type="noConversion"/>
  </si>
  <si>
    <t>NA4RA</t>
  </si>
  <si>
    <t>SY8121BABC</t>
    <phoneticPr fontId="16" type="noConversion"/>
  </si>
  <si>
    <t>JCET</t>
    <phoneticPr fontId="16" type="noConversion"/>
  </si>
  <si>
    <t>HF02192</t>
    <phoneticPr fontId="16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</si>
  <si>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</si>
  <si>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TV4YA</t>
    <phoneticPr fontId="16" type="noConversion"/>
  </si>
  <si>
    <t>JCET</t>
    <phoneticPr fontId="16" type="noConversion"/>
  </si>
  <si>
    <t>HF02193</t>
    <phoneticPr fontId="16" type="noConversion"/>
  </si>
  <si>
    <t>TV4YB</t>
    <phoneticPr fontId="16" type="noConversion"/>
  </si>
  <si>
    <t>NA4QY</t>
    <phoneticPr fontId="16" type="noConversion"/>
  </si>
  <si>
    <t>1#-12#</t>
    <phoneticPr fontId="16" type="noConversion"/>
  </si>
  <si>
    <t>13#-25#</t>
    <phoneticPr fontId="16" type="noConversion"/>
  </si>
  <si>
    <t>HF02194</t>
    <phoneticPr fontId="16" type="noConversion"/>
  </si>
  <si>
    <t>HF02195</t>
    <phoneticPr fontId="16" type="noConversion"/>
  </si>
  <si>
    <t>TV4YC</t>
    <phoneticPr fontId="16" type="noConversion"/>
  </si>
  <si>
    <t>TV4YD</t>
    <phoneticPr fontId="16" type="noConversion"/>
  </si>
  <si>
    <t>NA4R2</t>
  </si>
  <si>
    <t>SY8120ABC</t>
    <phoneticPr fontId="16" type="noConversion"/>
  </si>
  <si>
    <t>HF02197</t>
    <phoneticPr fontId="16" type="noConversion"/>
  </si>
  <si>
    <t>HT4YC</t>
    <phoneticPr fontId="16" type="noConversion"/>
  </si>
  <si>
    <t>NA4R1</t>
  </si>
  <si>
    <t>SY7088DGC</t>
    <phoneticPr fontId="16" type="noConversion"/>
  </si>
  <si>
    <t>HF02198</t>
    <phoneticPr fontId="16" type="noConversion"/>
  </si>
  <si>
    <t>HF02199</t>
    <phoneticPr fontId="16" type="noConversion"/>
  </si>
  <si>
    <t>VT4YK</t>
    <phoneticPr fontId="16" type="noConversion"/>
  </si>
  <si>
    <t>VT4YL</t>
    <phoneticPr fontId="16" type="noConversion"/>
  </si>
  <si>
    <t>NA4R9</t>
  </si>
  <si>
    <t>SY7065QMC</t>
    <phoneticPr fontId="16" type="noConversion"/>
  </si>
  <si>
    <t>HF02201</t>
    <phoneticPr fontId="16" type="noConversion"/>
  </si>
  <si>
    <t>RC4YA</t>
    <phoneticPr fontId="16" type="noConversion"/>
  </si>
  <si>
    <t>RC4YB</t>
    <phoneticPr fontId="16" type="noConversion"/>
  </si>
  <si>
    <t>QFN2*2-10</t>
    <phoneticPr fontId="16" type="noConversion"/>
  </si>
  <si>
    <t>NA46J</t>
  </si>
  <si>
    <t>SY58283FAC</t>
    <phoneticPr fontId="16" type="noConversion"/>
  </si>
  <si>
    <t>HF02202</t>
    <phoneticPr fontId="16" type="noConversion"/>
  </si>
  <si>
    <t>AQK4YB</t>
    <phoneticPr fontId="16" type="noConversion"/>
  </si>
  <si>
    <t>ASMC</t>
    <phoneticPr fontId="16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</si>
  <si>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</si>
  <si>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1#-9#+1#~22#</t>
    <phoneticPr fontId="16" type="noConversion"/>
  </si>
  <si>
    <t>SY8121BABC</t>
    <phoneticPr fontId="16" type="noConversion"/>
  </si>
  <si>
    <t>F0RSR;N9Y9H.03</t>
    <phoneticPr fontId="16" type="noConversion"/>
  </si>
  <si>
    <t>N9F4N-1</t>
    <phoneticPr fontId="16" type="noConversion"/>
  </si>
  <si>
    <t>SY50281AAC</t>
    <phoneticPr fontId="16" type="noConversion"/>
  </si>
  <si>
    <t>JCET</t>
    <phoneticPr fontId="16" type="noConversion"/>
  </si>
  <si>
    <t>HF02203</t>
    <phoneticPr fontId="16" type="noConversion"/>
  </si>
  <si>
    <t>ZR4YA</t>
    <phoneticPr fontId="16" type="noConversion"/>
  </si>
  <si>
    <t>UMC</t>
    <phoneticPr fontId="16" type="noConversion"/>
  </si>
  <si>
    <t>2+5</t>
    <phoneticPr fontId="16" type="noConversion"/>
  </si>
  <si>
    <t>17#-18#+1#-5#</t>
    <phoneticPr fontId="16" type="noConversion"/>
  </si>
  <si>
    <t>SY50282FAC</t>
    <phoneticPr fontId="16" type="noConversion"/>
  </si>
  <si>
    <t>HF02204</t>
    <phoneticPr fontId="16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</si>
  <si>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</si>
  <si>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ASZ4YB</t>
    <phoneticPr fontId="16" type="noConversion"/>
  </si>
  <si>
    <t>2+5</t>
    <phoneticPr fontId="14" type="noConversion"/>
  </si>
  <si>
    <t>19#-20#+6#-11#</t>
    <phoneticPr fontId="16" type="noConversion"/>
  </si>
  <si>
    <t>SY58282LFAC</t>
    <phoneticPr fontId="16" type="noConversion"/>
  </si>
  <si>
    <t>JCET</t>
    <phoneticPr fontId="16" type="noConversion"/>
  </si>
  <si>
    <t>HF02205</t>
    <phoneticPr fontId="16" type="noConversion"/>
  </si>
  <si>
    <t>5+14</t>
    <phoneticPr fontId="16" type="noConversion"/>
  </si>
  <si>
    <t>(13#-15#+1#-2#)+12#-25#</t>
    <phoneticPr fontId="16" type="noConversion"/>
  </si>
  <si>
    <t>HF02206</t>
    <phoneticPr fontId="16" type="noConversion"/>
  </si>
  <si>
    <t>SY58182FAC</t>
    <phoneticPr fontId="16" type="noConversion"/>
  </si>
  <si>
    <t>AWM4YA</t>
    <phoneticPr fontId="16" type="noConversion"/>
  </si>
  <si>
    <t>NA4L9+F968W</t>
    <phoneticPr fontId="16" type="noConversion"/>
  </si>
  <si>
    <t>3#-9#+1#-20#</t>
    <phoneticPr fontId="16" type="noConversion"/>
  </si>
  <si>
    <t>SY58181AAC</t>
    <phoneticPr fontId="16" type="noConversion"/>
  </si>
  <si>
    <t>HF02207</t>
    <phoneticPr fontId="16" type="noConversion"/>
  </si>
  <si>
    <t>Eg4YB</t>
    <phoneticPr fontId="16" type="noConversion"/>
  </si>
  <si>
    <t>NA4L9+(F0FS9+F4LGA)</t>
    <phoneticPr fontId="16" type="noConversion"/>
  </si>
  <si>
    <t>NA2Y6-1</t>
  </si>
  <si>
    <t>NA2YQ-1</t>
  </si>
  <si>
    <t>NA2YR-1</t>
  </si>
  <si>
    <t>NA358-1</t>
  </si>
  <si>
    <t>NA3MQ</t>
  </si>
  <si>
    <t>NA1TT.02</t>
  </si>
  <si>
    <t>F68KS;NA4L7.02</t>
  </si>
  <si>
    <t>SJ082900;N9SYM</t>
  </si>
  <si>
    <t>SJ082900;N9SYM-1</t>
  </si>
  <si>
    <t>(SJ082800+SJ082803);N9SYM</t>
  </si>
  <si>
    <t>SJ084700;N9SYM</t>
  </si>
  <si>
    <t>(SJ084700+SJ083100);N9SYN.01</t>
  </si>
  <si>
    <t>FRNRS;NA4L7</t>
  </si>
  <si>
    <t>FRNRS;NA4L7.02</t>
  </si>
  <si>
    <t>NA40P-1</t>
  </si>
  <si>
    <t>NA40P-2</t>
  </si>
  <si>
    <t>NA4RA-1</t>
  </si>
  <si>
    <t>N9C3W</t>
  </si>
  <si>
    <t>NA4QY</t>
  </si>
  <si>
    <t>NA4QY-1</t>
  </si>
  <si>
    <t>NA4R2-1</t>
  </si>
  <si>
    <t>NA4R1-1</t>
  </si>
  <si>
    <t>NA4R9-1</t>
  </si>
  <si>
    <t>SJ064200;NA0J3</t>
  </si>
  <si>
    <t>5+20</t>
    <phoneticPr fontId="16" type="noConversion"/>
  </si>
  <si>
    <t>10#-14#+(7#~25#+24#)</t>
    <phoneticPr fontId="16" type="noConversion"/>
  </si>
  <si>
    <t>JCET</t>
    <phoneticPr fontId="16" type="noConversion"/>
  </si>
  <si>
    <t>HF02208</t>
    <phoneticPr fontId="16" type="noConversion"/>
  </si>
  <si>
    <t>NB4YA</t>
    <phoneticPr fontId="16" type="noConversion"/>
  </si>
  <si>
    <t>HJTC</t>
    <phoneticPr fontId="16" type="noConversion"/>
  </si>
  <si>
    <t>HF02209</t>
    <phoneticPr fontId="16" type="noConversion"/>
  </si>
  <si>
    <t>NB4YB</t>
    <phoneticPr fontId="16" type="noConversion"/>
  </si>
  <si>
    <t>SY8120BABC</t>
    <phoneticPr fontId="16" type="noConversion"/>
  </si>
  <si>
    <t>NA59W</t>
    <phoneticPr fontId="16" type="noConversion"/>
  </si>
  <si>
    <t>HF02210</t>
    <phoneticPr fontId="16" type="noConversion"/>
  </si>
  <si>
    <t>SYJ905ABC</t>
    <phoneticPr fontId="16" type="noConversion"/>
  </si>
  <si>
    <t>NB4YC</t>
    <phoneticPr fontId="16" type="noConversion"/>
  </si>
  <si>
    <t>20#~25#</t>
    <phoneticPr fontId="16" type="noConversion"/>
  </si>
  <si>
    <t>A36A2</t>
    <phoneticPr fontId="16" type="noConversion"/>
  </si>
  <si>
    <t>NA3MQ-1</t>
  </si>
  <si>
    <t>NA400-1</t>
  </si>
  <si>
    <t>NA401-1</t>
  </si>
  <si>
    <t>NA403-1</t>
  </si>
  <si>
    <t>(SJ075200+SJ076200);NA40G.01</t>
  </si>
  <si>
    <t>F4T0S;NA4L7-1</t>
  </si>
  <si>
    <t>F4T0S;NA4L7</t>
  </si>
  <si>
    <t>F4T0S;(NA4L7.02+NA4L9)</t>
  </si>
  <si>
    <t>F968W;NA4L9</t>
  </si>
  <si>
    <t>(F0FS9+F4LGA);NA4L9</t>
  </si>
  <si>
    <t>NA59W</t>
  </si>
  <si>
    <t>NA59W-1</t>
  </si>
  <si>
    <t>TF00840</t>
    <phoneticPr fontId="16" type="noConversion"/>
  </si>
  <si>
    <t>TF00841</t>
    <phoneticPr fontId="16" type="noConversion"/>
  </si>
  <si>
    <t>LD4ZA</t>
    <phoneticPr fontId="16" type="noConversion"/>
  </si>
  <si>
    <t>LD4ZB</t>
    <phoneticPr fontId="16" type="noConversion"/>
  </si>
  <si>
    <t>NA59Y</t>
  </si>
  <si>
    <t>LD4ZC</t>
    <phoneticPr fontId="16" type="noConversion"/>
  </si>
  <si>
    <t>LD4ZD</t>
    <phoneticPr fontId="16" type="noConversion"/>
  </si>
  <si>
    <t>TF00842</t>
    <phoneticPr fontId="16" type="noConversion"/>
  </si>
  <si>
    <t>TF00843</t>
    <phoneticPr fontId="16" type="noConversion"/>
  </si>
  <si>
    <t>NA5A2</t>
  </si>
  <si>
    <t>TF00844</t>
    <phoneticPr fontId="16" type="noConversion"/>
  </si>
  <si>
    <t>TF00845</t>
    <phoneticPr fontId="16" type="noConversion"/>
  </si>
  <si>
    <t>NA5A0</t>
  </si>
  <si>
    <t>LD4ZE</t>
    <phoneticPr fontId="16" type="noConversion"/>
  </si>
  <si>
    <t>LD4ZF</t>
    <phoneticPr fontId="16" type="noConversion"/>
  </si>
  <si>
    <t>LD4ZG</t>
    <phoneticPr fontId="16" type="noConversion"/>
  </si>
  <si>
    <t>LD4ZH</t>
    <phoneticPr fontId="16" type="noConversion"/>
  </si>
  <si>
    <t>TF00846</t>
    <phoneticPr fontId="16" type="noConversion"/>
  </si>
  <si>
    <t>TF00847</t>
    <phoneticPr fontId="16" type="noConversion"/>
  </si>
  <si>
    <t>SY58281SAAC</t>
    <phoneticPr fontId="14" type="noConversion"/>
  </si>
  <si>
    <t>JCET</t>
    <phoneticPr fontId="16" type="noConversion"/>
  </si>
  <si>
    <t>HF02211</t>
    <phoneticPr fontId="16" type="noConversion"/>
  </si>
  <si>
    <t>HF02212</t>
    <phoneticPr fontId="16" type="noConversion"/>
  </si>
  <si>
    <t>YB4ZA</t>
    <phoneticPr fontId="16" type="noConversion"/>
  </si>
  <si>
    <t>YB4ZB</t>
    <phoneticPr fontId="16" type="noConversion"/>
  </si>
  <si>
    <t>(N9YKS+NA0J3)+SJ085300</t>
    <phoneticPr fontId="16" type="noConversion"/>
  </si>
  <si>
    <t>(23#-25#+10#-11#)+1#-9#</t>
    <phoneticPr fontId="16" type="noConversion"/>
  </si>
  <si>
    <t>12#-20#+10#~25#</t>
    <phoneticPr fontId="16" type="noConversion"/>
  </si>
  <si>
    <t>SY8120BABC</t>
    <phoneticPr fontId="16" type="noConversion"/>
  </si>
  <si>
    <t>JCET</t>
    <phoneticPr fontId="16" type="noConversion"/>
  </si>
  <si>
    <t>HF02213</t>
    <phoneticPr fontId="16" type="noConversion"/>
  </si>
  <si>
    <t>NB4ZA</t>
    <phoneticPr fontId="16" type="noConversion"/>
  </si>
  <si>
    <t>HJTC</t>
    <phoneticPr fontId="16" type="noConversion"/>
  </si>
  <si>
    <t>HF02214</t>
    <phoneticPr fontId="16" type="noConversion"/>
  </si>
  <si>
    <t>NB4ZB</t>
    <phoneticPr fontId="16" type="noConversion"/>
  </si>
  <si>
    <t>NA59T</t>
  </si>
  <si>
    <t>NA59T</t>
    <phoneticPr fontId="16" type="noConversion"/>
  </si>
  <si>
    <t>13#~25#</t>
    <phoneticPr fontId="16" type="noConversion"/>
  </si>
  <si>
    <t>SY8121BABC</t>
    <phoneticPr fontId="16" type="noConversion"/>
  </si>
  <si>
    <t>HF02215</t>
    <phoneticPr fontId="16" type="noConversion"/>
  </si>
  <si>
    <t>HF02216</t>
    <phoneticPr fontId="16" type="noConversion"/>
  </si>
  <si>
    <t>HF02217</t>
    <phoneticPr fontId="16" type="noConversion"/>
  </si>
  <si>
    <t>HF02218</t>
    <phoneticPr fontId="16" type="noConversion"/>
  </si>
  <si>
    <t>TV4ZA</t>
    <phoneticPr fontId="16" type="noConversion"/>
  </si>
  <si>
    <t>TV4ZB</t>
    <phoneticPr fontId="16" type="noConversion"/>
  </si>
  <si>
    <t>TV4ZC</t>
    <phoneticPr fontId="16" type="noConversion"/>
  </si>
  <si>
    <t>TV4ZD</t>
    <phoneticPr fontId="16" type="noConversion"/>
  </si>
  <si>
    <t>NA5LQ</t>
  </si>
  <si>
    <t>NA5LS</t>
  </si>
  <si>
    <t>GF00058</t>
    <phoneticPr fontId="14" type="noConversion"/>
  </si>
  <si>
    <t>SY50133FAC</t>
    <phoneticPr fontId="16" type="noConversion"/>
  </si>
  <si>
    <t>JCET</t>
    <phoneticPr fontId="16" type="noConversion"/>
  </si>
  <si>
    <t>HF02219</t>
    <phoneticPr fontId="16" type="noConversion"/>
  </si>
  <si>
    <t>ATK4ZA</t>
    <phoneticPr fontId="16" type="noConversion"/>
  </si>
  <si>
    <t>N9SYN.01+SJ084800</t>
    <phoneticPr fontId="16" type="noConversion"/>
  </si>
  <si>
    <t>13#-16#+1#-13#</t>
    <phoneticPr fontId="16" type="noConversion"/>
  </si>
  <si>
    <t>HF02220</t>
    <phoneticPr fontId="16" type="noConversion"/>
  </si>
  <si>
    <t>ATK4ZB</t>
    <phoneticPr fontId="16" type="noConversion"/>
  </si>
  <si>
    <t>N9SYL+SJ084900</t>
    <phoneticPr fontId="16" type="noConversion"/>
  </si>
  <si>
    <t>1#-7#+1#-4#,6#~23#</t>
    <phoneticPr fontId="16" type="noConversion"/>
  </si>
  <si>
    <t>HF02221</t>
    <phoneticPr fontId="16" type="noConversion"/>
  </si>
  <si>
    <t>ATK4ZC</t>
    <phoneticPr fontId="16" type="noConversion"/>
  </si>
  <si>
    <t>8#-11#+(14#-25#+24#)</t>
    <phoneticPr fontId="16" type="noConversion"/>
  </si>
  <si>
    <t>HF02222</t>
    <phoneticPr fontId="16" type="noConversion"/>
  </si>
  <si>
    <t>HF02223</t>
    <phoneticPr fontId="16" type="noConversion"/>
  </si>
  <si>
    <t>ATK4ZD</t>
    <phoneticPr fontId="16" type="noConversion"/>
  </si>
  <si>
    <t>ATK4ZE</t>
    <phoneticPr fontId="16" type="noConversion"/>
  </si>
  <si>
    <t>12#+20#-22#</t>
    <phoneticPr fontId="16" type="noConversion"/>
  </si>
  <si>
    <t>N9SYL+(SJ083105+SJ084900)</t>
    <phoneticPr fontId="16" type="noConversion"/>
  </si>
  <si>
    <t>SY58281SAAC</t>
    <phoneticPr fontId="16" type="noConversion"/>
  </si>
  <si>
    <t>HF02224</t>
    <phoneticPr fontId="16" type="noConversion"/>
  </si>
  <si>
    <t>YB4ZC</t>
    <phoneticPr fontId="16" type="noConversion"/>
  </si>
  <si>
    <t>HF02225</t>
    <phoneticPr fontId="16" type="noConversion"/>
  </si>
  <si>
    <t>YB4ZD</t>
    <phoneticPr fontId="16" type="noConversion"/>
  </si>
  <si>
    <t>1#-9#+10#~25#</t>
    <phoneticPr fontId="16" type="noConversion"/>
  </si>
  <si>
    <t>SY58182FAC</t>
    <phoneticPr fontId="16" type="noConversion"/>
  </si>
  <si>
    <t>HF02226</t>
    <phoneticPr fontId="16" type="noConversion"/>
  </si>
  <si>
    <t>AWM4ZA</t>
    <phoneticPr fontId="16" type="noConversion"/>
  </si>
  <si>
    <t>UMC</t>
    <phoneticPr fontId="16" type="noConversion"/>
  </si>
  <si>
    <r>
      <t>15#-21#+2#-20#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22#</t>
    </r>
    <phoneticPr fontId="16" type="noConversion"/>
  </si>
  <si>
    <t>HF02227</t>
    <phoneticPr fontId="16" type="noConversion"/>
  </si>
  <si>
    <t>AWM4ZB</t>
    <phoneticPr fontId="16" type="noConversion"/>
  </si>
  <si>
    <t>4+11</t>
    <phoneticPr fontId="16" type="noConversion"/>
  </si>
  <si>
    <t>NA4L9+F9YL9</t>
    <phoneticPr fontId="16" type="noConversion"/>
  </si>
  <si>
    <t>22#-25#+1#~11#</t>
    <phoneticPr fontId="16" type="noConversion"/>
  </si>
  <si>
    <t>HF02228</t>
    <phoneticPr fontId="16" type="noConversion"/>
  </si>
  <si>
    <t>AWM4ZC</t>
    <phoneticPr fontId="16" type="noConversion"/>
  </si>
  <si>
    <t>5+14</t>
    <phoneticPr fontId="16" type="noConversion"/>
  </si>
  <si>
    <t>1#-5#+(12#~21#,23#~25#+25#)</t>
    <phoneticPr fontId="16" type="noConversion"/>
  </si>
  <si>
    <t>HF02229</t>
    <phoneticPr fontId="16" type="noConversion"/>
  </si>
  <si>
    <t>AWM4ZD</t>
    <phoneticPr fontId="16" type="noConversion"/>
  </si>
  <si>
    <t>NA4L8+FM2S6</t>
    <phoneticPr fontId="16" type="noConversion"/>
  </si>
  <si>
    <t>6#-12#+1#-20#</t>
    <phoneticPr fontId="16" type="noConversion"/>
  </si>
  <si>
    <t>HF02230</t>
    <phoneticPr fontId="16" type="noConversion"/>
  </si>
  <si>
    <t>AWM4ZE</t>
    <phoneticPr fontId="16" type="noConversion"/>
  </si>
  <si>
    <t>3+8</t>
    <phoneticPr fontId="16" type="noConversion"/>
  </si>
  <si>
    <t>13#-15#+(21#-25#+23#~25#)</t>
    <phoneticPr fontId="16" type="noConversion"/>
  </si>
  <si>
    <t>13#+(5#,15#+25#)</t>
    <phoneticPr fontId="16" type="noConversion"/>
  </si>
  <si>
    <t>SY8120BABC</t>
    <phoneticPr fontId="16" type="noConversion"/>
  </si>
  <si>
    <t>JCET</t>
    <phoneticPr fontId="16" type="noConversion"/>
  </si>
  <si>
    <t>HF02231</t>
    <phoneticPr fontId="16" type="noConversion"/>
  </si>
  <si>
    <t>HF02232</t>
    <phoneticPr fontId="16" type="noConversion"/>
  </si>
  <si>
    <t>HF02233</t>
    <phoneticPr fontId="16" type="noConversion"/>
  </si>
  <si>
    <t>HF02234</t>
    <phoneticPr fontId="16" type="noConversion"/>
  </si>
  <si>
    <t>NB4ZC</t>
    <phoneticPr fontId="16" type="noConversion"/>
  </si>
  <si>
    <t>NB4ZD</t>
    <phoneticPr fontId="16" type="noConversion"/>
  </si>
  <si>
    <t>NB4ZE</t>
    <phoneticPr fontId="16" type="noConversion"/>
  </si>
  <si>
    <t>NB4ZF</t>
    <phoneticPr fontId="16" type="noConversion"/>
  </si>
  <si>
    <t>NA5SK</t>
  </si>
  <si>
    <t>NA5SM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</si>
  <si>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</si>
  <si>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SY7088DGC</t>
    <phoneticPr fontId="16" type="noConversion"/>
  </si>
  <si>
    <t>JCET</t>
    <phoneticPr fontId="16" type="noConversion"/>
  </si>
  <si>
    <t>HF02236</t>
    <phoneticPr fontId="16" type="noConversion"/>
  </si>
  <si>
    <t>VT4ZA</t>
    <phoneticPr fontId="16" type="noConversion"/>
  </si>
  <si>
    <t>VT4ZB</t>
    <phoneticPr fontId="16" type="noConversion"/>
  </si>
  <si>
    <t>HF02235</t>
    <phoneticPr fontId="16" type="noConversion"/>
  </si>
  <si>
    <t>NA61K</t>
  </si>
  <si>
    <t>HF02238</t>
    <phoneticPr fontId="16" type="noConversion"/>
  </si>
  <si>
    <t>TV4ZE</t>
    <phoneticPr fontId="16" type="noConversion"/>
  </si>
  <si>
    <t>TV4ZF</t>
    <phoneticPr fontId="16" type="noConversion"/>
  </si>
  <si>
    <t>NA5LP</t>
  </si>
  <si>
    <t>SY8121BABC</t>
    <phoneticPr fontId="16" type="noConversion"/>
  </si>
  <si>
    <t>HF02237</t>
    <phoneticPr fontId="16" type="noConversion"/>
  </si>
  <si>
    <t>SY7305ABC</t>
    <phoneticPr fontId="16" type="noConversion"/>
  </si>
  <si>
    <t>B40GA1</t>
  </si>
  <si>
    <t>HF02239</t>
    <phoneticPr fontId="16" type="noConversion"/>
  </si>
  <si>
    <t>Hb4ZA</t>
    <phoneticPr fontId="16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</si>
  <si>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</si>
  <si>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</si>
  <si>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TF00848</t>
    <phoneticPr fontId="16" type="noConversion"/>
  </si>
  <si>
    <t>LD4ZI</t>
    <phoneticPr fontId="16" type="noConversion"/>
  </si>
  <si>
    <t>TF00849</t>
    <phoneticPr fontId="16" type="noConversion"/>
  </si>
  <si>
    <t>LD4ZJ</t>
    <phoneticPr fontId="16" type="noConversion"/>
  </si>
  <si>
    <t>NA5A3</t>
  </si>
  <si>
    <t>TF00850</t>
    <phoneticPr fontId="16" type="noConversion"/>
  </si>
  <si>
    <t>TF00851</t>
    <phoneticPr fontId="16" type="noConversion"/>
  </si>
  <si>
    <t>LD4ZK</t>
    <phoneticPr fontId="16" type="noConversion"/>
  </si>
  <si>
    <t>LD4ZL</t>
    <phoneticPr fontId="16" type="noConversion"/>
  </si>
  <si>
    <t>NA5A4</t>
  </si>
  <si>
    <t>HF02055</t>
    <phoneticPr fontId="14" type="noConversion"/>
  </si>
  <si>
    <t>N9W2Y.02</t>
    <phoneticPr fontId="14" type="noConversion"/>
  </si>
  <si>
    <t>NA1CC.01</t>
  </si>
  <si>
    <t>NA1CQ.01</t>
  </si>
  <si>
    <t>NA12P.05</t>
  </si>
  <si>
    <t>NA1CQ</t>
  </si>
  <si>
    <t>N9Q8S.03</t>
  </si>
  <si>
    <t>NA2YN</t>
  </si>
  <si>
    <t>NA2YN-1</t>
  </si>
  <si>
    <t>NA2Y8-1</t>
  </si>
  <si>
    <t>NA360-1</t>
  </si>
  <si>
    <t>NA361-1</t>
  </si>
  <si>
    <t>NA362-1</t>
  </si>
  <si>
    <t>NA404-1</t>
  </si>
  <si>
    <t>NA421-1</t>
  </si>
  <si>
    <t>NA422-1</t>
  </si>
  <si>
    <t>NA359-1</t>
  </si>
  <si>
    <t>SJ078700;NA40G.01</t>
  </si>
  <si>
    <t>SJ078900;NA40G.01</t>
  </si>
  <si>
    <t>SJ059300;NA40G.01</t>
  </si>
  <si>
    <t>NA46H-1</t>
  </si>
  <si>
    <t>NA59W-2</t>
  </si>
  <si>
    <t>SJ085300;(N9YKS+NA0J3)</t>
  </si>
  <si>
    <t>SJ085300;NA0J3</t>
  </si>
  <si>
    <t>NA59T-1</t>
  </si>
  <si>
    <t>NA5LQ-1</t>
  </si>
  <si>
    <t>NA5LS-1</t>
  </si>
  <si>
    <t>SJ084800;N9SYN.01</t>
  </si>
  <si>
    <t>SJ084900;N9SYL</t>
  </si>
  <si>
    <t>(SJ084800+SJ084900);N9SYL</t>
  </si>
  <si>
    <t>SJ083001;N9SYL</t>
  </si>
  <si>
    <t>(SJ083105+SJ084900);N9SYL</t>
  </si>
  <si>
    <t>SJ085500;NA0J4</t>
  </si>
  <si>
    <t>FL2TF;NA4L9</t>
  </si>
  <si>
    <t>F9YL9;NA4L9</t>
  </si>
  <si>
    <t>(F9YL9+FLY4A);NA4L8</t>
  </si>
  <si>
    <t>FM2S6;NA4L8</t>
  </si>
  <si>
    <t>(FM2S6+FL2TF);NA4L8</t>
  </si>
  <si>
    <t>NA5SK-1</t>
  </si>
  <si>
    <t>NA5SM-1</t>
  </si>
  <si>
    <t>NA61K-1</t>
  </si>
  <si>
    <t>NA5LP-1</t>
  </si>
  <si>
    <t>SY7203DBC</t>
    <phoneticPr fontId="16" type="noConversion"/>
  </si>
  <si>
    <t>JCET</t>
    <phoneticPr fontId="16" type="noConversion"/>
  </si>
  <si>
    <t>HF02240</t>
    <phoneticPr fontId="16" type="noConversion"/>
  </si>
  <si>
    <t>NZ4ZA</t>
    <phoneticPr fontId="16" type="noConversion"/>
  </si>
  <si>
    <t>HF02241</t>
    <phoneticPr fontId="16" type="noConversion"/>
  </si>
  <si>
    <t>VL4ZA</t>
    <phoneticPr fontId="16" type="noConversion"/>
  </si>
  <si>
    <t>HF02242</t>
    <phoneticPr fontId="16" type="noConversion"/>
  </si>
  <si>
    <t>VL4ZB</t>
    <phoneticPr fontId="16" type="noConversion"/>
  </si>
  <si>
    <t>SY8121ABC</t>
    <phoneticPr fontId="16" type="noConversion"/>
  </si>
  <si>
    <t>JCET</t>
    <phoneticPr fontId="16" type="noConversion"/>
  </si>
  <si>
    <t>HF02243</t>
    <phoneticPr fontId="16" type="noConversion"/>
  </si>
  <si>
    <t>JW4ZA</t>
    <phoneticPr fontId="16" type="noConversion"/>
  </si>
  <si>
    <t>SY8203DBC</t>
    <phoneticPr fontId="16" type="noConversion"/>
  </si>
  <si>
    <t>HF02244</t>
    <phoneticPr fontId="16" type="noConversion"/>
  </si>
  <si>
    <t>LS4ZA</t>
    <phoneticPr fontId="16" type="noConversion"/>
  </si>
  <si>
    <t>SY8290ABC</t>
    <phoneticPr fontId="16" type="noConversion"/>
  </si>
  <si>
    <t>HF02245</t>
    <phoneticPr fontId="16" type="noConversion"/>
  </si>
  <si>
    <t>TE4ZA</t>
    <phoneticPr fontId="16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</si>
  <si>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</si>
  <si>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SY58281SAAC</t>
    <phoneticPr fontId="14" type="noConversion"/>
  </si>
  <si>
    <t>HF02246</t>
    <phoneticPr fontId="16" type="noConversion"/>
  </si>
  <si>
    <t>YB4ZE</t>
    <phoneticPr fontId="16" type="noConversion"/>
  </si>
  <si>
    <t>8+15</t>
    <phoneticPr fontId="16" type="noConversion"/>
  </si>
  <si>
    <t>HF02247</t>
    <phoneticPr fontId="16" type="noConversion"/>
  </si>
  <si>
    <t>YB4ZF</t>
    <phoneticPr fontId="16" type="noConversion"/>
  </si>
  <si>
    <t>10#-17#+1#-15#</t>
    <phoneticPr fontId="16" type="noConversion"/>
  </si>
  <si>
    <t>18#~25#+(16#~25#+1#~5#)</t>
    <phoneticPr fontId="16" type="noConversion"/>
  </si>
  <si>
    <t>SY58296AFAC</t>
    <phoneticPr fontId="16" type="noConversion"/>
  </si>
  <si>
    <t>HF02248</t>
    <phoneticPr fontId="16" type="noConversion"/>
  </si>
  <si>
    <t>AQJ4ZA</t>
    <phoneticPr fontId="16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</si>
  <si>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</si>
  <si>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1#-5#+1#~25#</t>
    <phoneticPr fontId="16" type="noConversion"/>
  </si>
  <si>
    <t>HF02249</t>
    <phoneticPr fontId="16" type="noConversion"/>
  </si>
  <si>
    <t>AQJ4ZB</t>
    <phoneticPr fontId="16" type="noConversion"/>
  </si>
  <si>
    <t>1+5</t>
    <phoneticPr fontId="16" type="noConversion"/>
  </si>
  <si>
    <t>6#+21#~25#</t>
    <phoneticPr fontId="16" type="noConversion"/>
  </si>
  <si>
    <t>HF02250</t>
    <phoneticPr fontId="16" type="noConversion"/>
  </si>
  <si>
    <t>AQU4ZA</t>
    <phoneticPr fontId="16" type="noConversion"/>
  </si>
  <si>
    <t>5+26</t>
    <phoneticPr fontId="16" type="noConversion"/>
  </si>
  <si>
    <t>7#-11#+(1#-25#+1#)</t>
    <phoneticPr fontId="16" type="noConversion"/>
  </si>
  <si>
    <t>HF02251</t>
    <phoneticPr fontId="16" type="noConversion"/>
  </si>
  <si>
    <t>AQU4ZB</t>
    <phoneticPr fontId="16" type="noConversion"/>
  </si>
  <si>
    <t>4+21</t>
    <phoneticPr fontId="16" type="noConversion"/>
  </si>
  <si>
    <t>12#-15#+2#-22#</t>
    <phoneticPr fontId="16" type="noConversion"/>
  </si>
  <si>
    <t>SY8702ABC</t>
    <phoneticPr fontId="16" type="noConversion"/>
  </si>
  <si>
    <t>HTKJ</t>
    <phoneticPr fontId="16" type="noConversion"/>
  </si>
  <si>
    <t>TF00852</t>
    <phoneticPr fontId="16" type="noConversion"/>
  </si>
  <si>
    <t>DR4ZA</t>
    <phoneticPr fontId="16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</si>
  <si>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</si>
  <si>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21#-25#+6#~13#,15#</t>
    <phoneticPr fontId="16" type="noConversion"/>
  </si>
  <si>
    <t>SJ085700;NA0J3</t>
    <phoneticPr fontId="16" type="noConversion"/>
  </si>
  <si>
    <t>B23E1</t>
    <phoneticPr fontId="16" type="noConversion"/>
  </si>
  <si>
    <t>JCET</t>
    <phoneticPr fontId="16" type="noConversion"/>
  </si>
  <si>
    <t>HF02252</t>
    <phoneticPr fontId="16" type="noConversion"/>
  </si>
  <si>
    <t>HF02253</t>
    <phoneticPr fontId="16" type="noConversion"/>
  </si>
  <si>
    <t>HF02254</t>
    <phoneticPr fontId="16" type="noConversion"/>
  </si>
  <si>
    <t>HF02255</t>
    <phoneticPr fontId="16" type="noConversion"/>
  </si>
  <si>
    <t>VL4ZC</t>
    <phoneticPr fontId="16" type="noConversion"/>
  </si>
  <si>
    <t>VL4ZD</t>
    <phoneticPr fontId="16" type="noConversion"/>
  </si>
  <si>
    <t>VL4ZE</t>
    <phoneticPr fontId="16" type="noConversion"/>
  </si>
  <si>
    <t>VL4ZF</t>
    <phoneticPr fontId="16" type="noConversion"/>
  </si>
  <si>
    <t>SY7065AQMC</t>
    <phoneticPr fontId="16" type="noConversion"/>
  </si>
  <si>
    <t>NA69Q.01+(SJ079000+SJ079100)</t>
    <phoneticPr fontId="16" type="noConversion"/>
  </si>
  <si>
    <t>HF02256</t>
    <phoneticPr fontId="16" type="noConversion"/>
  </si>
  <si>
    <t>JR4ZA</t>
    <phoneticPr fontId="16" type="noConversion"/>
  </si>
  <si>
    <t>HF02257</t>
    <phoneticPr fontId="16" type="noConversion"/>
  </si>
  <si>
    <t>JR4ZB</t>
    <phoneticPr fontId="16" type="noConversion"/>
  </si>
  <si>
    <t>NA6CN</t>
  </si>
  <si>
    <t>SY58281LAAC</t>
    <phoneticPr fontId="16" type="noConversion"/>
  </si>
  <si>
    <t>HF02258</t>
    <phoneticPr fontId="16" type="noConversion"/>
  </si>
  <si>
    <t>Fa4ZA</t>
    <phoneticPr fontId="16" type="noConversion"/>
  </si>
  <si>
    <t>NA4L8+F06ML</t>
    <phoneticPr fontId="16" type="noConversion"/>
  </si>
  <si>
    <t>16#-23#+1#-23#</t>
    <phoneticPr fontId="16" type="noConversion"/>
  </si>
  <si>
    <t>HF02259</t>
    <phoneticPr fontId="16" type="noConversion"/>
  </si>
  <si>
    <t>Fa4ZB</t>
    <phoneticPr fontId="16" type="noConversion"/>
  </si>
  <si>
    <t>NA547+F4GLP</t>
    <phoneticPr fontId="16" type="noConversion"/>
  </si>
  <si>
    <t>1#-8#+1#-23#</t>
    <phoneticPr fontId="16" type="noConversion"/>
  </si>
  <si>
    <t>2+4</t>
    <phoneticPr fontId="16" type="noConversion"/>
  </si>
  <si>
    <t>NA4L8+(F06ML+F4GLP)</t>
    <phoneticPr fontId="16" type="noConversion"/>
  </si>
  <si>
    <t>24#-25#+(24#-25#+24#-25#)</t>
    <phoneticPr fontId="16" type="noConversion"/>
  </si>
  <si>
    <t>A/TLot#</t>
    <phoneticPr fontId="16" type="noConversion"/>
  </si>
  <si>
    <t>JCET</t>
    <phoneticPr fontId="16" type="noConversion"/>
  </si>
  <si>
    <t>HF02261</t>
    <phoneticPr fontId="16" type="noConversion"/>
  </si>
  <si>
    <t>SY58293AFAC</t>
    <phoneticPr fontId="16" type="noConversion"/>
  </si>
  <si>
    <t>A58E1</t>
  </si>
  <si>
    <t>NFME</t>
    <phoneticPr fontId="16" type="noConversion"/>
  </si>
  <si>
    <t>GF00060</t>
    <phoneticPr fontId="16" type="noConversion"/>
  </si>
  <si>
    <t>Er4ZA</t>
    <phoneticPr fontId="16" type="noConversion"/>
  </si>
  <si>
    <t>HJTC</t>
    <phoneticPr fontId="16" type="noConversion"/>
  </si>
  <si>
    <t>CSP1.56*1.96-20</t>
    <phoneticPr fontId="16" type="noConversion"/>
  </si>
  <si>
    <t>SY8708ABC</t>
    <phoneticPr fontId="16" type="noConversion"/>
  </si>
  <si>
    <t>B43A0</t>
    <phoneticPr fontId="16" type="noConversion"/>
  </si>
  <si>
    <t>JCET</t>
    <phoneticPr fontId="16" type="noConversion"/>
  </si>
  <si>
    <t>HF02262</t>
    <phoneticPr fontId="16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</si>
  <si>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</si>
  <si>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SY8708ABC</t>
    <phoneticPr fontId="16" type="noConversion"/>
  </si>
  <si>
    <t>Dq4ZA</t>
    <phoneticPr fontId="16" type="noConversion"/>
  </si>
  <si>
    <t>Dq4ZB</t>
    <phoneticPr fontId="16" type="noConversion"/>
  </si>
  <si>
    <t>HF02263</t>
    <phoneticPr fontId="16" type="noConversion"/>
  </si>
  <si>
    <t>NA6CP</t>
    <phoneticPr fontId="16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</si>
  <si>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</si>
  <si>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B43A0</t>
    <phoneticPr fontId="16" type="noConversion"/>
  </si>
  <si>
    <t>HF02264</t>
    <phoneticPr fontId="16" type="noConversion"/>
  </si>
  <si>
    <t>SYT714AAC</t>
    <phoneticPr fontId="16" type="noConversion"/>
  </si>
  <si>
    <t>重测</t>
    <phoneticPr fontId="16" type="noConversion"/>
  </si>
  <si>
    <t>TF00853</t>
    <phoneticPr fontId="16" type="noConversion"/>
  </si>
  <si>
    <t>TF00854</t>
    <phoneticPr fontId="16" type="noConversion"/>
  </si>
  <si>
    <t>SY8088AAC</t>
    <phoneticPr fontId="16" type="noConversion"/>
  </si>
  <si>
    <t>A11C0</t>
    <phoneticPr fontId="16" type="noConversion"/>
  </si>
  <si>
    <t>LD4ZM</t>
    <phoneticPr fontId="16" type="noConversion"/>
  </si>
  <si>
    <t>LD4ZN</t>
    <phoneticPr fontId="16" type="noConversion"/>
  </si>
  <si>
    <t>TF00855</t>
    <phoneticPr fontId="16" type="noConversion"/>
  </si>
  <si>
    <t>TF00856</t>
    <phoneticPr fontId="16" type="noConversion"/>
  </si>
  <si>
    <t>LD4ZO</t>
    <phoneticPr fontId="16" type="noConversion"/>
  </si>
  <si>
    <t>LD4ZP</t>
    <phoneticPr fontId="16" type="noConversion"/>
  </si>
  <si>
    <t>TF00857</t>
    <phoneticPr fontId="16" type="noConversion"/>
  </si>
  <si>
    <t>TF00858</t>
    <phoneticPr fontId="16" type="noConversion"/>
  </si>
  <si>
    <t>LD4ZQ</t>
    <phoneticPr fontId="16" type="noConversion"/>
  </si>
  <si>
    <t>LD4ZR</t>
    <phoneticPr fontId="16" type="noConversion"/>
  </si>
  <si>
    <t>TF00859</t>
    <phoneticPr fontId="16" type="noConversion"/>
  </si>
  <si>
    <t>TF00860</t>
    <phoneticPr fontId="16" type="noConversion"/>
  </si>
  <si>
    <t>LD4ZS</t>
    <phoneticPr fontId="16" type="noConversion"/>
  </si>
  <si>
    <t>LD4ZT</t>
    <phoneticPr fontId="16" type="noConversion"/>
  </si>
  <si>
    <t>TF00861</t>
    <phoneticPr fontId="16" type="noConversion"/>
  </si>
  <si>
    <t>TF00862</t>
    <phoneticPr fontId="16" type="noConversion"/>
  </si>
  <si>
    <t>LD4ZU</t>
    <phoneticPr fontId="16" type="noConversion"/>
  </si>
  <si>
    <t>LD4ZV</t>
    <phoneticPr fontId="16" type="noConversion"/>
  </si>
  <si>
    <t>TF00863</t>
    <phoneticPr fontId="16" type="noConversion"/>
  </si>
  <si>
    <t>TF00864</t>
    <phoneticPr fontId="16" type="noConversion"/>
  </si>
  <si>
    <t>LD4ZW</t>
    <phoneticPr fontId="16" type="noConversion"/>
  </si>
  <si>
    <t>TF00865</t>
    <phoneticPr fontId="16" type="noConversion"/>
  </si>
  <si>
    <t>TF00866</t>
    <phoneticPr fontId="16" type="noConversion"/>
  </si>
  <si>
    <t>LD4ZX</t>
    <phoneticPr fontId="16" type="noConversion"/>
  </si>
  <si>
    <t>LD4ZY</t>
    <phoneticPr fontId="16" type="noConversion"/>
  </si>
  <si>
    <t>LD4ZZ</t>
    <phoneticPr fontId="16" type="noConversion"/>
  </si>
  <si>
    <t>HF02265</t>
    <phoneticPr fontId="16" type="noConversion"/>
  </si>
  <si>
    <t>JCET</t>
    <phoneticPr fontId="16" type="noConversion"/>
  </si>
  <si>
    <t>AFB4ZA</t>
    <phoneticPr fontId="16" type="noConversion"/>
  </si>
  <si>
    <t>HF02266</t>
    <phoneticPr fontId="16" type="noConversion"/>
  </si>
  <si>
    <t>AFB4ZB</t>
    <phoneticPr fontId="16" type="noConversion"/>
  </si>
  <si>
    <t>HF02267</t>
    <phoneticPr fontId="16" type="noConversion"/>
  </si>
  <si>
    <t>HF02268</t>
    <phoneticPr fontId="16" type="noConversion"/>
  </si>
  <si>
    <t>TR4ZA</t>
    <phoneticPr fontId="16" type="noConversion"/>
  </si>
  <si>
    <t>TR4ZB</t>
    <phoneticPr fontId="16" type="noConversion"/>
  </si>
  <si>
    <t>HF02269</t>
    <phoneticPr fontId="16" type="noConversion"/>
  </si>
  <si>
    <t>XE4ZA</t>
    <phoneticPr fontId="16" type="noConversion"/>
  </si>
  <si>
    <t>HF02270</t>
    <phoneticPr fontId="16" type="noConversion"/>
  </si>
  <si>
    <t>JCET</t>
    <phoneticPr fontId="16" type="noConversion"/>
  </si>
  <si>
    <t>VC4ZA</t>
    <phoneticPr fontId="16" type="noConversion"/>
  </si>
  <si>
    <t>HF02271</t>
    <phoneticPr fontId="16" type="noConversion"/>
  </si>
  <si>
    <t>HF02272</t>
    <phoneticPr fontId="16" type="noConversion"/>
  </si>
  <si>
    <t>KT4ZA</t>
    <phoneticPr fontId="16" type="noConversion"/>
  </si>
  <si>
    <t>KT4ZB</t>
    <phoneticPr fontId="16" type="noConversion"/>
  </si>
  <si>
    <t>HF02273</t>
    <phoneticPr fontId="16" type="noConversion"/>
  </si>
  <si>
    <t>HF02274</t>
    <phoneticPr fontId="16" type="noConversion"/>
  </si>
  <si>
    <t>KT4ZC</t>
    <phoneticPr fontId="16" type="noConversion"/>
  </si>
  <si>
    <t>KT4ZD</t>
    <phoneticPr fontId="16" type="noConversion"/>
  </si>
  <si>
    <t>HF02275</t>
    <phoneticPr fontId="16" type="noConversion"/>
  </si>
  <si>
    <t>HF02276</t>
    <phoneticPr fontId="16" type="noConversion"/>
  </si>
  <si>
    <t>KT4ZE</t>
    <phoneticPr fontId="16" type="noConversion"/>
  </si>
  <si>
    <t>KT4ZF</t>
    <phoneticPr fontId="16" type="noConversion"/>
  </si>
  <si>
    <t>#3-13</t>
    <phoneticPr fontId="16" type="noConversion"/>
  </si>
  <si>
    <t>#14-25</t>
    <phoneticPr fontId="16" type="noConversion"/>
  </si>
  <si>
    <t>#20-25</t>
    <phoneticPr fontId="16" type="noConversion"/>
  </si>
  <si>
    <t>N9Y4R.03</t>
  </si>
  <si>
    <t>NA5SG</t>
  </si>
  <si>
    <t>11#-25#</t>
    <phoneticPr fontId="16" type="noConversion"/>
  </si>
  <si>
    <t>SY8708ABC</t>
  </si>
  <si>
    <t>HF02277</t>
    <phoneticPr fontId="16" type="noConversion"/>
  </si>
  <si>
    <t>JCET</t>
    <phoneticPr fontId="16" type="noConversion"/>
  </si>
  <si>
    <t>Dq4ZC</t>
    <phoneticPr fontId="16" type="noConversion"/>
  </si>
  <si>
    <t>HF02278</t>
    <phoneticPr fontId="16" type="noConversion"/>
  </si>
  <si>
    <t>Dq4ZD</t>
    <phoneticPr fontId="16" type="noConversion"/>
  </si>
  <si>
    <t>NA636</t>
  </si>
  <si>
    <t>1#-10#</t>
    <phoneticPr fontId="16" type="noConversion"/>
  </si>
  <si>
    <t>11#~21#</t>
    <phoneticPr fontId="16" type="noConversion"/>
  </si>
  <si>
    <t>HF02279</t>
    <phoneticPr fontId="16" type="noConversion"/>
  </si>
  <si>
    <t>JW4ZB</t>
    <phoneticPr fontId="16" type="noConversion"/>
  </si>
  <si>
    <t>7#-18#</t>
  </si>
  <si>
    <t>HF02280</t>
    <phoneticPr fontId="16" type="noConversion"/>
  </si>
  <si>
    <t>HF02281</t>
    <phoneticPr fontId="16" type="noConversion"/>
  </si>
  <si>
    <t>TV4ZG</t>
    <phoneticPr fontId="16" type="noConversion"/>
  </si>
  <si>
    <t>TV4ZH</t>
    <phoneticPr fontId="16" type="noConversion"/>
  </si>
  <si>
    <t>NA5LT</t>
  </si>
  <si>
    <t>HF02282</t>
    <phoneticPr fontId="16" type="noConversion"/>
  </si>
  <si>
    <t>HF02283</t>
    <phoneticPr fontId="16" type="noConversion"/>
  </si>
  <si>
    <t>NA5SL</t>
  </si>
  <si>
    <t>NB4ZG</t>
    <phoneticPr fontId="16" type="noConversion"/>
  </si>
  <si>
    <t>NB4ZH</t>
    <phoneticPr fontId="16" type="noConversion"/>
  </si>
  <si>
    <t>HF02284</t>
    <phoneticPr fontId="16" type="noConversion"/>
  </si>
  <si>
    <t>AFZ4ZA</t>
    <phoneticPr fontId="16" type="noConversion"/>
  </si>
  <si>
    <t>NA560</t>
  </si>
  <si>
    <t>DFN4*3-12</t>
    <phoneticPr fontId="16" type="noConversion"/>
  </si>
  <si>
    <t>E10Q2+A3X04A</t>
    <phoneticPr fontId="14" type="noConversion"/>
  </si>
  <si>
    <t>JCET</t>
    <phoneticPr fontId="14" type="noConversion"/>
  </si>
  <si>
    <t>AZP4ZA</t>
    <phoneticPr fontId="14" type="noConversion"/>
  </si>
  <si>
    <t>ASMC</t>
    <phoneticPr fontId="14" type="noConversion"/>
  </si>
  <si>
    <t>3+7</t>
    <phoneticPr fontId="14" type="noConversion"/>
  </si>
  <si>
    <t>1#-3#+1#-7#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</si>
  <si>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</si>
  <si>
    <t>AQY4ZA</t>
    <phoneticPr fontId="14" type="noConversion"/>
  </si>
  <si>
    <t>10+11</t>
    <phoneticPr fontId="14" type="noConversion"/>
  </si>
  <si>
    <t>JCET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</si>
  <si>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</si>
  <si>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SY58292ZFAC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</si>
  <si>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</si>
  <si>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HF02285</t>
    <phoneticPr fontId="14" type="noConversion"/>
  </si>
  <si>
    <t>SY58291ZFAC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</si>
  <si>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</si>
  <si>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HF02286</t>
    <phoneticPr fontId="14" type="noConversion"/>
  </si>
  <si>
    <t>HF02287</t>
    <phoneticPr fontId="14" type="noConversion"/>
  </si>
  <si>
    <r>
      <t>SO8(</t>
    </r>
    <r>
      <rPr>
        <sz val="10"/>
        <rFont val="宋体"/>
        <family val="3"/>
        <charset val="134"/>
      </rPr>
      <t>铜线）</t>
    </r>
  </si>
  <si>
    <r>
      <t>SO8(</t>
    </r>
    <r>
      <rPr>
        <sz val="10"/>
        <rFont val="宋体"/>
        <family val="3"/>
        <charset val="134"/>
      </rPr>
      <t>铜线）</t>
    </r>
    <phoneticPr fontId="14" type="noConversion"/>
  </si>
  <si>
    <t>AWU4YA</t>
    <phoneticPr fontId="16" type="noConversion"/>
  </si>
  <si>
    <t>AWU4ZA</t>
    <phoneticPr fontId="14" type="noConversion"/>
  </si>
  <si>
    <t>ASMC</t>
    <phoneticPr fontId="14" type="noConversion"/>
  </si>
  <si>
    <t>8+23</t>
    <phoneticPr fontId="14" type="noConversion"/>
  </si>
  <si>
    <t>HF02288</t>
    <phoneticPr fontId="14" type="noConversion"/>
  </si>
  <si>
    <t>AWU4ZB</t>
    <phoneticPr fontId="14" type="noConversion"/>
  </si>
  <si>
    <t>9+26</t>
    <phoneticPr fontId="14" type="noConversion"/>
  </si>
  <si>
    <t>HF02289</t>
    <phoneticPr fontId="14" type="noConversion"/>
  </si>
  <si>
    <t>AWU4ZC</t>
    <phoneticPr fontId="14" type="noConversion"/>
  </si>
  <si>
    <t>6+17</t>
    <phoneticPr fontId="14" type="noConversion"/>
  </si>
  <si>
    <t>SY58282LFAC</t>
    <phoneticPr fontId="14" type="noConversion"/>
  </si>
  <si>
    <r>
      <t>SO8(</t>
    </r>
    <r>
      <rPr>
        <sz val="10"/>
        <rFont val="宋体"/>
        <family val="3"/>
        <charset val="134"/>
      </rPr>
      <t>铜线）</t>
    </r>
    <phoneticPr fontId="14" type="noConversion"/>
  </si>
  <si>
    <t>9#-16#+1#~23#</t>
    <phoneticPr fontId="14" type="noConversion"/>
  </si>
  <si>
    <t>NA547+(F43NS+FC3S4)</t>
    <phoneticPr fontId="14" type="noConversion"/>
  </si>
  <si>
    <t>17#-25#+(25#+1#-25#)</t>
    <phoneticPr fontId="14" type="noConversion"/>
  </si>
  <si>
    <t>NA5M1+FCLGN</t>
    <phoneticPr fontId="14" type="noConversion"/>
  </si>
  <si>
    <t>1#-6#+1#-17#</t>
    <phoneticPr fontId="14" type="noConversion"/>
  </si>
  <si>
    <t>HF02290</t>
    <phoneticPr fontId="14" type="noConversion"/>
  </si>
  <si>
    <t>AWU4ZD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</si>
  <si>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</si>
  <si>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</si>
  <si>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SY58283LFAC</t>
    <phoneticPr fontId="14" type="noConversion"/>
  </si>
  <si>
    <t>JCET</t>
    <phoneticPr fontId="14" type="noConversion"/>
  </si>
  <si>
    <t>AWT4UA</t>
    <phoneticPr fontId="14" type="noConversion"/>
  </si>
  <si>
    <t>AWT4ZA</t>
    <phoneticPr fontId="14" type="noConversion"/>
  </si>
  <si>
    <t>8+26</t>
    <phoneticPr fontId="14" type="noConversion"/>
  </si>
  <si>
    <t>1#-8#+(25#+1#-25#)</t>
    <phoneticPr fontId="14" type="noConversion"/>
  </si>
  <si>
    <t>HF02291</t>
    <phoneticPr fontId="14" type="noConversion"/>
  </si>
  <si>
    <t>SY58281LAAC</t>
    <phoneticPr fontId="14" type="noConversion"/>
  </si>
  <si>
    <t>Fa4ZC</t>
    <phoneticPr fontId="16" type="noConversion"/>
  </si>
  <si>
    <t>Fa4ZD</t>
    <phoneticPr fontId="14" type="noConversion"/>
  </si>
  <si>
    <t>HF02293</t>
    <phoneticPr fontId="14" type="noConversion"/>
  </si>
  <si>
    <t>8+23</t>
    <phoneticPr fontId="14" type="noConversion"/>
  </si>
  <si>
    <t>SY58281LAAC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</si>
  <si>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</si>
  <si>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NA6L4+F92H6</t>
    <phoneticPr fontId="14" type="noConversion"/>
  </si>
  <si>
    <t>9#-16#+1#~2#,4#~24#</t>
    <phoneticPr fontId="14" type="noConversion"/>
  </si>
  <si>
    <t>NA6L4+(F92H6+F628W)</t>
    <phoneticPr fontId="14" type="noConversion"/>
  </si>
  <si>
    <t>HF02292</t>
    <phoneticPr fontId="14" type="noConversion"/>
  </si>
  <si>
    <t>SY58182FAC</t>
    <phoneticPr fontId="14" type="noConversion"/>
  </si>
  <si>
    <t>HF02294</t>
    <phoneticPr fontId="14" type="noConversion"/>
  </si>
  <si>
    <t>AWM4ZF</t>
    <phoneticPr fontId="14" type="noConversion"/>
  </si>
  <si>
    <t>UMC</t>
    <phoneticPr fontId="14" type="noConversion"/>
  </si>
  <si>
    <t>HF02295</t>
    <phoneticPr fontId="14" type="noConversion"/>
  </si>
  <si>
    <t>AWM4ZG</t>
    <phoneticPr fontId="14" type="noConversion"/>
  </si>
  <si>
    <t>7#-14#+1#-10#,12#-13#,15-25#</t>
    <phoneticPr fontId="14" type="noConversion"/>
  </si>
  <si>
    <t>15#-23#+(21#+1#-25#)</t>
    <phoneticPr fontId="14" type="noConversion"/>
  </si>
  <si>
    <t>5+14</t>
    <phoneticPr fontId="14" type="noConversion"/>
  </si>
  <si>
    <t>NA6L5.02+FL08P</t>
    <phoneticPr fontId="14" type="noConversion"/>
  </si>
  <si>
    <t>3,9,13,18,22#+1#-14#</t>
    <phoneticPr fontId="14" type="noConversion"/>
  </si>
  <si>
    <t>E34J0+U3X10A</t>
    <phoneticPr fontId="14" type="noConversion"/>
  </si>
  <si>
    <t>HF02296</t>
    <phoneticPr fontId="14" type="noConversion"/>
  </si>
  <si>
    <t>Fa4ZE</t>
    <phoneticPr fontId="14" type="noConversion"/>
  </si>
  <si>
    <t>Fa4ZF</t>
    <phoneticPr fontId="14" type="noConversion"/>
  </si>
  <si>
    <t>6+17</t>
    <phoneticPr fontId="14" type="noConversion"/>
  </si>
  <si>
    <t>NA6L5+(FCLGN+FL08P)</t>
    <phoneticPr fontId="14" type="noConversion"/>
  </si>
  <si>
    <t>1,2,4-7#+(18#-25#+15#-23#)</t>
    <phoneticPr fontId="14" type="noConversion"/>
  </si>
  <si>
    <t>HF02260</t>
    <phoneticPr fontId="16" type="noConversion"/>
  </si>
  <si>
    <t>HF01434</t>
    <phoneticPr fontId="14" type="noConversion"/>
  </si>
  <si>
    <t>HF02103</t>
    <phoneticPr fontId="14" type="noConversion"/>
  </si>
  <si>
    <t>A11D0</t>
    <phoneticPr fontId="14" type="noConversion"/>
  </si>
  <si>
    <t>16#-25#</t>
    <phoneticPr fontId="14" type="noConversion"/>
  </si>
  <si>
    <t>NA40T-1</t>
  </si>
  <si>
    <t>NA40W-1</t>
  </si>
  <si>
    <t>NA3YY-1</t>
  </si>
  <si>
    <t>NA402</t>
  </si>
  <si>
    <t>NA402-1</t>
  </si>
  <si>
    <t>NA420-1</t>
  </si>
  <si>
    <t>NA2YP-1</t>
  </si>
  <si>
    <t>NA12P.03-1</t>
  </si>
  <si>
    <t>NA46J-1</t>
  </si>
  <si>
    <t>N9HFT.03-1</t>
  </si>
  <si>
    <t>NA634</t>
  </si>
  <si>
    <t>NA5LR</t>
  </si>
  <si>
    <t>N9QN3</t>
  </si>
  <si>
    <t>N9FSF</t>
  </si>
  <si>
    <t>SJ085400;NA0J4</t>
  </si>
  <si>
    <t>(SJ085400+SJ085700);NA0J4</t>
  </si>
  <si>
    <t>EP332100;NA69Q.01</t>
  </si>
  <si>
    <t>SJ061400;NA69Q.01</t>
  </si>
  <si>
    <t>(SJ079000+SJ079100);NA69Q.01</t>
  </si>
  <si>
    <t>SJ079100;NA69Q.01</t>
  </si>
  <si>
    <t>F06ML;NA4L8</t>
  </si>
  <si>
    <t>F4GLP;NA547</t>
  </si>
  <si>
    <t>(F06ML+F4GLP);NA4L8</t>
  </si>
  <si>
    <t>NA6CP</t>
  </si>
  <si>
    <t>NA6CP-1</t>
  </si>
  <si>
    <t>NA69Q;(SJ084200+SJ085700)</t>
  </si>
  <si>
    <t>F43NS;NA547</t>
  </si>
  <si>
    <t>(F43NS+FC3S4);NA547</t>
  </si>
  <si>
    <t>FCLGN;NA5M1</t>
  </si>
  <si>
    <t>FL08P;NA6L5.02</t>
  </si>
  <si>
    <t>(FSPF7+FY6L9);NA6L4</t>
  </si>
  <si>
    <t>F92H6;NA6L4</t>
  </si>
  <si>
    <t>(F92H6+F628W);NA6L4</t>
  </si>
  <si>
    <t>FNTHC;NA5M1</t>
  </si>
  <si>
    <t>(FL2TF+FR2WA);NA5M1</t>
  </si>
  <si>
    <t>(FCLGN+FL08P);NA6L5</t>
  </si>
  <si>
    <t>N/A</t>
    <phoneticPr fontId="14" type="noConversion"/>
  </si>
  <si>
    <t>TF00673</t>
    <phoneticPr fontId="14" type="noConversion"/>
  </si>
  <si>
    <t>LD5AA</t>
    <phoneticPr fontId="16" type="noConversion"/>
  </si>
  <si>
    <t>LD5AB</t>
    <phoneticPr fontId="16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</si>
  <si>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6" type="noConversion"/>
  </si>
  <si>
    <t>LD5AC</t>
    <phoneticPr fontId="16" type="noConversion"/>
  </si>
  <si>
    <t>LD5AD</t>
    <phoneticPr fontId="16" type="noConversion"/>
  </si>
  <si>
    <t>LD5AE</t>
    <phoneticPr fontId="16" type="noConversion"/>
  </si>
  <si>
    <t>LD5AF</t>
    <phoneticPr fontId="16" type="noConversion"/>
  </si>
  <si>
    <t>LD5AG</t>
    <phoneticPr fontId="16" type="noConversion"/>
  </si>
  <si>
    <t>LD5AH</t>
    <phoneticPr fontId="16" type="noConversion"/>
  </si>
  <si>
    <t>LD5AI</t>
    <phoneticPr fontId="16" type="noConversion"/>
  </si>
  <si>
    <t>LD5AJ</t>
    <phoneticPr fontId="16" type="noConversion"/>
  </si>
  <si>
    <t>LD5AK</t>
    <phoneticPr fontId="16" type="noConversion"/>
  </si>
  <si>
    <t>LD5AL</t>
    <phoneticPr fontId="16" type="noConversion"/>
  </si>
  <si>
    <t>LD5AM</t>
    <phoneticPr fontId="16" type="noConversion"/>
  </si>
  <si>
    <t>LD5AN</t>
    <phoneticPr fontId="16" type="noConversion"/>
  </si>
  <si>
    <t>LD5AO</t>
    <phoneticPr fontId="16" type="noConversion"/>
  </si>
  <si>
    <t>LD5AP</t>
    <phoneticPr fontId="16" type="noConversion"/>
  </si>
  <si>
    <t>LD5AQ</t>
    <phoneticPr fontId="16" type="noConversion"/>
  </si>
  <si>
    <t>LD5AR</t>
    <phoneticPr fontId="16" type="noConversion"/>
  </si>
  <si>
    <t>LD5AS</t>
    <phoneticPr fontId="16" type="noConversion"/>
  </si>
  <si>
    <t>LD5AT</t>
    <phoneticPr fontId="16" type="noConversion"/>
  </si>
  <si>
    <t>LD5AU</t>
    <phoneticPr fontId="16" type="noConversion"/>
  </si>
  <si>
    <t>LD5AV</t>
    <phoneticPr fontId="16" type="noConversion"/>
  </si>
  <si>
    <t>LD5AW</t>
    <phoneticPr fontId="16" type="noConversion"/>
  </si>
  <si>
    <t>LD5AX</t>
    <phoneticPr fontId="16" type="noConversion"/>
  </si>
  <si>
    <t>LD5AY</t>
    <phoneticPr fontId="16" type="noConversion"/>
  </si>
  <si>
    <t>LD5AZ</t>
    <phoneticPr fontId="16" type="noConversion"/>
  </si>
  <si>
    <t>TG00001</t>
    <phoneticPr fontId="16" type="noConversion"/>
  </si>
  <si>
    <t>TG00002</t>
    <phoneticPr fontId="16" type="noConversion"/>
  </si>
  <si>
    <t>TG00003</t>
    <phoneticPr fontId="16" type="noConversion"/>
  </si>
  <si>
    <t>TG00004</t>
    <phoneticPr fontId="16" type="noConversion"/>
  </si>
  <si>
    <t>TG00005</t>
    <phoneticPr fontId="16" type="noConversion"/>
  </si>
  <si>
    <t>TG00006</t>
    <phoneticPr fontId="16" type="noConversion"/>
  </si>
  <si>
    <t>TG00007</t>
    <phoneticPr fontId="16" type="noConversion"/>
  </si>
  <si>
    <t>TG00008</t>
    <phoneticPr fontId="16" type="noConversion"/>
  </si>
  <si>
    <t>TG00009</t>
    <phoneticPr fontId="16" type="noConversion"/>
  </si>
  <si>
    <t>TG00010</t>
    <phoneticPr fontId="16" type="noConversion"/>
  </si>
  <si>
    <t>TG00011</t>
    <phoneticPr fontId="16" type="noConversion"/>
  </si>
  <si>
    <t>TG00012</t>
    <phoneticPr fontId="16" type="noConversion"/>
  </si>
  <si>
    <t>TG00013</t>
    <phoneticPr fontId="16" type="noConversion"/>
  </si>
  <si>
    <t>TG00014</t>
    <phoneticPr fontId="16" type="noConversion"/>
  </si>
  <si>
    <t>TG00015</t>
    <phoneticPr fontId="16" type="noConversion"/>
  </si>
  <si>
    <t>TG00016</t>
    <phoneticPr fontId="16" type="noConversion"/>
  </si>
  <si>
    <t>TG00017</t>
    <phoneticPr fontId="16" type="noConversion"/>
  </si>
  <si>
    <t>TG00018</t>
    <phoneticPr fontId="16" type="noConversion"/>
  </si>
  <si>
    <t>TG00019</t>
    <phoneticPr fontId="16" type="noConversion"/>
  </si>
  <si>
    <t>TG00020</t>
    <phoneticPr fontId="16" type="noConversion"/>
  </si>
  <si>
    <t>TG00021</t>
    <phoneticPr fontId="16" type="noConversion"/>
  </si>
  <si>
    <t>TG00022</t>
    <phoneticPr fontId="16" type="noConversion"/>
  </si>
  <si>
    <t>TG00023</t>
    <phoneticPr fontId="16" type="noConversion"/>
  </si>
  <si>
    <t>TG00024</t>
    <phoneticPr fontId="16" type="noConversion"/>
  </si>
  <si>
    <t>TG00025</t>
    <phoneticPr fontId="16" type="noConversion"/>
  </si>
  <si>
    <t>TG00026</t>
    <phoneticPr fontId="16" type="noConversion"/>
  </si>
  <si>
    <t>HG00001</t>
    <phoneticPr fontId="16" type="noConversion"/>
  </si>
  <si>
    <t>AFB5AA</t>
    <phoneticPr fontId="16" type="noConversion"/>
  </si>
  <si>
    <t>NA40F.02</t>
  </si>
  <si>
    <t>#1-#9</t>
    <phoneticPr fontId="16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</si>
  <si>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</si>
  <si>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HG00002</t>
    <phoneticPr fontId="16" type="noConversion"/>
  </si>
  <si>
    <t>HG00003</t>
    <phoneticPr fontId="16" type="noConversion"/>
  </si>
  <si>
    <t>MC5AA</t>
    <phoneticPr fontId="16" type="noConversion"/>
  </si>
  <si>
    <t>MC5AB</t>
    <phoneticPr fontId="16" type="noConversion"/>
  </si>
  <si>
    <t>NA7TG.01</t>
  </si>
  <si>
    <t>14#-19#</t>
    <phoneticPr fontId="16" type="noConversion"/>
  </si>
  <si>
    <t>20#-25#</t>
    <phoneticPr fontId="16" type="noConversion"/>
  </si>
  <si>
    <t>DFN1.5*1.5-6</t>
    <phoneticPr fontId="16" type="noConversion"/>
  </si>
  <si>
    <t>HG00004</t>
    <phoneticPr fontId="16" type="noConversion"/>
  </si>
  <si>
    <t>NA08A.04</t>
  </si>
  <si>
    <t>UV5AA</t>
    <phoneticPr fontId="16" type="noConversion"/>
  </si>
  <si>
    <t>1#-5#</t>
    <phoneticPr fontId="16" type="noConversion"/>
  </si>
  <si>
    <t>SYH634LDFC</t>
    <phoneticPr fontId="16" type="noConversion"/>
  </si>
  <si>
    <t>DFN2*2-8</t>
    <phoneticPr fontId="16" type="noConversion"/>
  </si>
  <si>
    <t>HG00005</t>
    <phoneticPr fontId="16" type="noConversion"/>
  </si>
  <si>
    <t>UW5AA</t>
    <phoneticPr fontId="16" type="noConversion"/>
  </si>
  <si>
    <t>NA08A</t>
  </si>
  <si>
    <t>SYH634DFC</t>
    <phoneticPr fontId="16" type="noConversion"/>
  </si>
  <si>
    <t>SY8002EABC</t>
    <phoneticPr fontId="16" type="noConversion"/>
  </si>
  <si>
    <t>HG00006</t>
    <phoneticPr fontId="16" type="noConversion"/>
  </si>
  <si>
    <t>HG00007</t>
    <phoneticPr fontId="16" type="noConversion"/>
  </si>
  <si>
    <t>KT5AA</t>
    <phoneticPr fontId="16" type="noConversion"/>
  </si>
  <si>
    <t>KT5AB</t>
    <phoneticPr fontId="16" type="noConversion"/>
  </si>
  <si>
    <t>NA77Y</t>
  </si>
  <si>
    <t>SY8707ABC</t>
  </si>
  <si>
    <t>HG00008</t>
    <phoneticPr fontId="16" type="noConversion"/>
  </si>
  <si>
    <t>HG00009</t>
    <phoneticPr fontId="16" type="noConversion"/>
  </si>
  <si>
    <t>HG00010</t>
    <phoneticPr fontId="16" type="noConversion"/>
  </si>
  <si>
    <t>TW5AA</t>
    <phoneticPr fontId="16" type="noConversion"/>
  </si>
  <si>
    <t>TW5AB</t>
    <phoneticPr fontId="16" type="noConversion"/>
  </si>
  <si>
    <t>TW5AC</t>
    <phoneticPr fontId="16" type="noConversion"/>
  </si>
  <si>
    <t>NA5M0</t>
  </si>
  <si>
    <t>NA630</t>
  </si>
  <si>
    <t>1#-10#</t>
    <phoneticPr fontId="16" type="noConversion"/>
  </si>
  <si>
    <t>SY8707ABC</t>
    <phoneticPr fontId="16" type="noConversion"/>
  </si>
  <si>
    <t>HG00011</t>
    <phoneticPr fontId="16" type="noConversion"/>
  </si>
  <si>
    <t>HG00012</t>
    <phoneticPr fontId="16" type="noConversion"/>
  </si>
  <si>
    <t>TV5AA</t>
    <phoneticPr fontId="16" type="noConversion"/>
  </si>
  <si>
    <t>TV5AB</t>
    <phoneticPr fontId="16" type="noConversion"/>
  </si>
  <si>
    <t>NA7TJ</t>
  </si>
  <si>
    <t>HG00013</t>
    <phoneticPr fontId="16" type="noConversion"/>
  </si>
  <si>
    <t>HG00014</t>
    <phoneticPr fontId="16" type="noConversion"/>
  </si>
  <si>
    <t>NB5AA</t>
    <phoneticPr fontId="16" type="noConversion"/>
  </si>
  <si>
    <t>NB5AB</t>
    <phoneticPr fontId="16" type="noConversion"/>
  </si>
  <si>
    <t>HG00015</t>
    <phoneticPr fontId="16" type="noConversion"/>
  </si>
  <si>
    <t>HG00016</t>
    <phoneticPr fontId="16" type="noConversion"/>
  </si>
  <si>
    <t>NB5AC</t>
    <phoneticPr fontId="16" type="noConversion"/>
  </si>
  <si>
    <t>NB5AD</t>
    <phoneticPr fontId="16" type="noConversion"/>
  </si>
  <si>
    <t>NA7FS</t>
  </si>
  <si>
    <t>NA6YQ</t>
  </si>
  <si>
    <t>SY8120BABC</t>
    <phoneticPr fontId="16" type="noConversion"/>
  </si>
  <si>
    <t>SY8104ADC</t>
    <phoneticPr fontId="16" type="noConversion"/>
  </si>
  <si>
    <t>HG00017</t>
    <phoneticPr fontId="16" type="noConversion"/>
  </si>
  <si>
    <t>JR5AA</t>
    <phoneticPr fontId="16" type="noConversion"/>
  </si>
  <si>
    <t>JR5AB</t>
    <phoneticPr fontId="16" type="noConversion"/>
  </si>
  <si>
    <t>JR5AC</t>
    <phoneticPr fontId="16" type="noConversion"/>
  </si>
  <si>
    <t>HG00018</t>
    <phoneticPr fontId="16" type="noConversion"/>
  </si>
  <si>
    <t>HG00019</t>
    <phoneticPr fontId="16" type="noConversion"/>
  </si>
  <si>
    <t>NA6CM</t>
  </si>
  <si>
    <t>NA6YP.05</t>
  </si>
  <si>
    <t>3,4,7-9,13,17-19,22,23</t>
  </si>
  <si>
    <t>5#~14#</t>
    <phoneticPr fontId="16" type="noConversion"/>
  </si>
  <si>
    <t>15#~25#</t>
    <phoneticPr fontId="16" type="noConversion"/>
  </si>
  <si>
    <t>HG00020</t>
    <phoneticPr fontId="16" type="noConversion"/>
  </si>
  <si>
    <t>NY5AA</t>
    <phoneticPr fontId="16" type="noConversion"/>
  </si>
  <si>
    <t>SY8105ADC</t>
    <phoneticPr fontId="16" type="noConversion"/>
  </si>
  <si>
    <t>NA7F7</t>
  </si>
  <si>
    <t>HG00021</t>
    <phoneticPr fontId="16" type="noConversion"/>
  </si>
  <si>
    <t>AIV5AA</t>
    <phoneticPr fontId="16" type="noConversion"/>
  </si>
  <si>
    <t>SYC813FCC</t>
    <phoneticPr fontId="16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</si>
  <si>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</si>
  <si>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5#-14#</t>
    <phoneticPr fontId="16" type="noConversion"/>
  </si>
  <si>
    <t>AIU5AA</t>
    <phoneticPr fontId="16" type="noConversion"/>
  </si>
  <si>
    <t>NA6JM.03</t>
  </si>
  <si>
    <t>1#~11#</t>
    <phoneticPr fontId="16" type="noConversion"/>
  </si>
  <si>
    <t>SYC812FAC</t>
    <phoneticPr fontId="16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</si>
  <si>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</si>
  <si>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HG00022</t>
    <phoneticPr fontId="16" type="noConversion"/>
  </si>
  <si>
    <t>SY7630QCC</t>
  </si>
  <si>
    <t>HG00023</t>
    <phoneticPr fontId="16" type="noConversion"/>
  </si>
  <si>
    <t>HG00024</t>
    <phoneticPr fontId="16" type="noConversion"/>
  </si>
  <si>
    <t>ADY5AA</t>
    <phoneticPr fontId="16" type="noConversion"/>
  </si>
  <si>
    <t>ADY5AB</t>
    <phoneticPr fontId="16" type="noConversion"/>
  </si>
  <si>
    <t>N8C1Q</t>
  </si>
  <si>
    <t>15#-25#</t>
    <phoneticPr fontId="16" type="noConversion"/>
  </si>
  <si>
    <t>SY7630QCC</t>
    <phoneticPr fontId="16" type="noConversion"/>
  </si>
  <si>
    <r>
      <t>QFN4x4-24(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</si>
  <si>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HG00025</t>
    <phoneticPr fontId="16" type="noConversion"/>
  </si>
  <si>
    <t>SY7152AABC</t>
    <phoneticPr fontId="16" type="noConversion"/>
  </si>
  <si>
    <t>B27TA0</t>
  </si>
  <si>
    <t>UB5AA</t>
    <phoneticPr fontId="16" type="noConversion"/>
  </si>
  <si>
    <t>N8CW9</t>
  </si>
  <si>
    <t>16#~19#</t>
    <phoneticPr fontId="16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</si>
  <si>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</si>
  <si>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A11A1</t>
    <phoneticPr fontId="16" type="noConversion"/>
  </si>
  <si>
    <t>JCET</t>
    <phoneticPr fontId="16" type="noConversion"/>
  </si>
  <si>
    <t>LX5AA</t>
    <phoneticPr fontId="16" type="noConversion"/>
  </si>
  <si>
    <t>JCET</t>
    <phoneticPr fontId="16" type="noConversion"/>
  </si>
  <si>
    <t>HG00027</t>
    <phoneticPr fontId="16" type="noConversion"/>
  </si>
  <si>
    <t>AYG5AA</t>
    <phoneticPr fontId="16" type="noConversion"/>
  </si>
  <si>
    <t>SY7306FCC</t>
    <phoneticPr fontId="16" type="noConversion"/>
  </si>
  <si>
    <t>HJTC</t>
    <phoneticPr fontId="16" type="noConversion"/>
  </si>
  <si>
    <t>SY58592AFAC</t>
    <phoneticPr fontId="16" type="noConversion"/>
  </si>
  <si>
    <t>E02TE1+A2X04A</t>
  </si>
  <si>
    <t>HG00028</t>
    <phoneticPr fontId="16" type="noConversion"/>
  </si>
  <si>
    <t>AOZ5AA</t>
    <phoneticPr fontId="16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</si>
  <si>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</si>
  <si>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ASMC</t>
    <phoneticPr fontId="16" type="noConversion"/>
  </si>
  <si>
    <t>3+4</t>
    <phoneticPr fontId="16" type="noConversion"/>
  </si>
  <si>
    <t>3#-5#+17#~20#</t>
    <phoneticPr fontId="16" type="noConversion"/>
  </si>
  <si>
    <t>SY58181AAC</t>
    <phoneticPr fontId="16" type="noConversion"/>
  </si>
  <si>
    <t>HG00029</t>
    <phoneticPr fontId="16" type="noConversion"/>
  </si>
  <si>
    <t>Eg5AA</t>
    <phoneticPr fontId="16" type="noConversion"/>
  </si>
  <si>
    <t>UMC</t>
    <phoneticPr fontId="16" type="noConversion"/>
  </si>
  <si>
    <t>3+8</t>
    <phoneticPr fontId="16" type="noConversion"/>
  </si>
  <si>
    <t>#8,10-11+1#-8#</t>
    <phoneticPr fontId="16" type="noConversion"/>
  </si>
  <si>
    <t>SY58281LAAC</t>
    <phoneticPr fontId="16" type="noConversion"/>
  </si>
  <si>
    <t>HG00030</t>
    <phoneticPr fontId="16" type="noConversion"/>
  </si>
  <si>
    <t>Fa5AA</t>
    <phoneticPr fontId="16" type="noConversion"/>
  </si>
  <si>
    <t>8+23</t>
    <phoneticPr fontId="16" type="noConversion"/>
  </si>
  <si>
    <t>#12,14-17,19-21+1#-23#</t>
    <phoneticPr fontId="16" type="noConversion"/>
  </si>
  <si>
    <t>HG00031</t>
    <phoneticPr fontId="16" type="noConversion"/>
  </si>
  <si>
    <t>Fa5AB</t>
    <phoneticPr fontId="16" type="noConversion"/>
  </si>
  <si>
    <t>#23-25+(24#-25#+1#-6#)</t>
    <phoneticPr fontId="16" type="noConversion"/>
  </si>
  <si>
    <t>HG00032</t>
    <phoneticPr fontId="16" type="noConversion"/>
  </si>
  <si>
    <t>Fa5AC</t>
    <phoneticPr fontId="16" type="noConversion"/>
  </si>
  <si>
    <t>1#-6#+7#-23#</t>
    <phoneticPr fontId="16" type="noConversion"/>
  </si>
  <si>
    <t>HG00033</t>
    <phoneticPr fontId="16" type="noConversion"/>
  </si>
  <si>
    <t>Fa5AD</t>
    <phoneticPr fontId="16" type="noConversion"/>
  </si>
  <si>
    <t>7#-15#+(24#-25#+1#~13#,15#~25#)</t>
    <phoneticPr fontId="16" type="noConversion"/>
  </si>
  <si>
    <t>HG00034</t>
    <phoneticPr fontId="16" type="noConversion"/>
  </si>
  <si>
    <t>Fa5AE</t>
    <phoneticPr fontId="16" type="noConversion"/>
  </si>
  <si>
    <t>16#-21#+(24#-25#+1#-15#)</t>
    <phoneticPr fontId="16" type="noConversion"/>
  </si>
  <si>
    <t>SY58282LFAC</t>
    <phoneticPr fontId="16" type="noConversion"/>
  </si>
  <si>
    <t>JCET</t>
    <phoneticPr fontId="16" type="noConversion"/>
  </si>
  <si>
    <t>HG00035</t>
    <phoneticPr fontId="16" type="noConversion"/>
  </si>
  <si>
    <t>AWU5AA</t>
    <phoneticPr fontId="16" type="noConversion"/>
  </si>
  <si>
    <t>UMC</t>
    <phoneticPr fontId="16" type="noConversion"/>
  </si>
  <si>
    <t>3+8</t>
    <phoneticPr fontId="16" type="noConversion"/>
  </si>
  <si>
    <t>22#-24#+16#-23#</t>
    <phoneticPr fontId="16" type="noConversion"/>
  </si>
  <si>
    <t>SY58294ZFAC</t>
    <phoneticPr fontId="16" type="noConversion"/>
  </si>
  <si>
    <t>HG00036</t>
    <phoneticPr fontId="16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</si>
  <si>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</si>
  <si>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APQ5AA</t>
    <phoneticPr fontId="16" type="noConversion"/>
  </si>
  <si>
    <t>1+6</t>
    <phoneticPr fontId="16" type="noConversion"/>
  </si>
  <si>
    <t>7#+7#~10#,12#~13#</t>
    <phoneticPr fontId="16" type="noConversion"/>
  </si>
  <si>
    <t>SY58293ZFAC</t>
    <phoneticPr fontId="16" type="noConversion"/>
  </si>
  <si>
    <t>JCET</t>
    <phoneticPr fontId="16" type="noConversion"/>
  </si>
  <si>
    <t>HG00037</t>
    <phoneticPr fontId="16" type="noConversion"/>
  </si>
  <si>
    <t>AXO5AA</t>
    <phoneticPr fontId="16" type="noConversion"/>
  </si>
  <si>
    <t>ASMC</t>
    <phoneticPr fontId="16" type="noConversion"/>
  </si>
  <si>
    <t>4+19</t>
    <phoneticPr fontId="16" type="noConversion"/>
  </si>
  <si>
    <t>5#-8#+6#~24#</t>
    <phoneticPr fontId="16" type="noConversion"/>
  </si>
  <si>
    <t>SY58593ZFAC</t>
    <phoneticPr fontId="16" type="noConversion"/>
  </si>
  <si>
    <t>HG00038</t>
    <phoneticPr fontId="16" type="noConversion"/>
  </si>
  <si>
    <t>AXN5AA</t>
    <phoneticPr fontId="16" type="noConversion"/>
  </si>
  <si>
    <t>ASMC</t>
    <phoneticPr fontId="16" type="noConversion"/>
  </si>
  <si>
    <t>1+4</t>
    <phoneticPr fontId="16" type="noConversion"/>
  </si>
  <si>
    <t>9#+12#~15#</t>
    <phoneticPr fontId="16" type="noConversion"/>
  </si>
  <si>
    <t>NA40J-1</t>
  </si>
  <si>
    <t>NA40J-2</t>
  </si>
  <si>
    <t>NA5SG-1</t>
  </si>
  <si>
    <t>NA636-1</t>
  </si>
  <si>
    <t>NA5LR-1</t>
  </si>
  <si>
    <t>NA5LT-1</t>
  </si>
  <si>
    <t>NA5SL-1</t>
  </si>
  <si>
    <t>HTKJ</t>
    <phoneticPr fontId="16" type="noConversion"/>
  </si>
  <si>
    <t>TG00027</t>
    <phoneticPr fontId="16" type="noConversion"/>
  </si>
  <si>
    <t>KV5AA</t>
    <phoneticPr fontId="16" type="noConversion"/>
  </si>
  <si>
    <t>TG00028</t>
    <phoneticPr fontId="16" type="noConversion"/>
  </si>
  <si>
    <t>KV5AB</t>
    <phoneticPr fontId="16" type="noConversion"/>
  </si>
  <si>
    <t>TG00029</t>
    <phoneticPr fontId="16" type="noConversion"/>
  </si>
  <si>
    <t>TG00030</t>
    <phoneticPr fontId="16" type="noConversion"/>
  </si>
  <si>
    <t>KV5AC</t>
    <phoneticPr fontId="16" type="noConversion"/>
  </si>
  <si>
    <t>KV5AD</t>
    <phoneticPr fontId="16" type="noConversion"/>
  </si>
  <si>
    <t>TG00031</t>
    <phoneticPr fontId="16" type="noConversion"/>
  </si>
  <si>
    <t>TG00032</t>
    <phoneticPr fontId="16" type="noConversion"/>
  </si>
  <si>
    <t>KV5AE</t>
    <phoneticPr fontId="16" type="noConversion"/>
  </si>
  <si>
    <t>KV5AF</t>
    <phoneticPr fontId="16" type="noConversion"/>
  </si>
  <si>
    <t>TG00033</t>
    <phoneticPr fontId="16" type="noConversion"/>
  </si>
  <si>
    <t>NT5AA</t>
    <phoneticPr fontId="16" type="noConversion"/>
  </si>
  <si>
    <t>TG00034</t>
    <phoneticPr fontId="16" type="noConversion"/>
  </si>
  <si>
    <t>EF5AA</t>
    <phoneticPr fontId="16" type="noConversion"/>
  </si>
  <si>
    <t>18#-25#</t>
  </si>
  <si>
    <t>TG00036</t>
    <phoneticPr fontId="16" type="noConversion"/>
  </si>
  <si>
    <t>HTKJ</t>
    <phoneticPr fontId="16" type="noConversion"/>
  </si>
  <si>
    <t>TG00035</t>
    <phoneticPr fontId="16" type="noConversion"/>
  </si>
  <si>
    <t>EF5AB</t>
    <phoneticPr fontId="16" type="noConversion"/>
  </si>
  <si>
    <t>HTJC</t>
    <phoneticPr fontId="16" type="noConversion"/>
  </si>
  <si>
    <t>EF5AC</t>
    <phoneticPr fontId="16" type="noConversion"/>
  </si>
  <si>
    <t>SY8703ABC</t>
    <phoneticPr fontId="16" type="noConversion"/>
  </si>
  <si>
    <t>TG00037</t>
    <phoneticPr fontId="16" type="noConversion"/>
  </si>
  <si>
    <t>TG00038</t>
    <phoneticPr fontId="16" type="noConversion"/>
  </si>
  <si>
    <t>EF5AD</t>
    <phoneticPr fontId="16" type="noConversion"/>
  </si>
  <si>
    <t>EF5AE</t>
    <phoneticPr fontId="16" type="noConversion"/>
  </si>
  <si>
    <t>TG00039</t>
    <phoneticPr fontId="16" type="noConversion"/>
  </si>
  <si>
    <t>DR5AA</t>
    <phoneticPr fontId="16" type="noConversion"/>
  </si>
  <si>
    <t>1#~5#</t>
    <phoneticPr fontId="16" type="noConversion"/>
  </si>
  <si>
    <t>SY58381FAC</t>
    <phoneticPr fontId="14" type="noConversion"/>
  </si>
  <si>
    <t>E25C0+U8X13A+L4D01B</t>
    <phoneticPr fontId="14" type="noConversion"/>
  </si>
  <si>
    <t>HG00039</t>
    <phoneticPr fontId="14" type="noConversion"/>
  </si>
  <si>
    <t>AVK5AA</t>
    <phoneticPr fontId="14" type="noConversion"/>
  </si>
  <si>
    <t>2+5+9</t>
    <phoneticPr fontId="14" type="noConversion"/>
  </si>
  <si>
    <t>15#-16#+10#-14#+17#~25#</t>
    <phoneticPr fontId="14" type="noConversion"/>
  </si>
  <si>
    <t>JCET</t>
    <phoneticPr fontId="16" type="noConversion"/>
  </si>
  <si>
    <t>HG00040</t>
    <phoneticPr fontId="16" type="noConversion"/>
  </si>
  <si>
    <t>Gq5AA</t>
    <phoneticPr fontId="16" type="noConversion"/>
  </si>
  <si>
    <t>UMC</t>
    <phoneticPr fontId="16" type="noConversion"/>
  </si>
  <si>
    <t>1+2</t>
    <phoneticPr fontId="16" type="noConversion"/>
  </si>
  <si>
    <t>SY8868QMC</t>
    <phoneticPr fontId="16" type="noConversion"/>
  </si>
  <si>
    <t>HG00041</t>
    <phoneticPr fontId="16" type="noConversion"/>
  </si>
  <si>
    <t>KT5AC</t>
    <phoneticPr fontId="16" type="noConversion"/>
  </si>
  <si>
    <t>HG00042</t>
    <phoneticPr fontId="16" type="noConversion"/>
  </si>
  <si>
    <t>HG00043</t>
    <phoneticPr fontId="16" type="noConversion"/>
  </si>
  <si>
    <t>HG00044</t>
    <phoneticPr fontId="16" type="noConversion"/>
  </si>
  <si>
    <t>HG00045</t>
    <phoneticPr fontId="16" type="noConversion"/>
  </si>
  <si>
    <t>HG00046</t>
    <phoneticPr fontId="16" type="noConversion"/>
  </si>
  <si>
    <t>KT5AD</t>
    <phoneticPr fontId="16" type="noConversion"/>
  </si>
  <si>
    <t>KT5AE</t>
    <phoneticPr fontId="16" type="noConversion"/>
  </si>
  <si>
    <t>KT5AF</t>
    <phoneticPr fontId="16" type="noConversion"/>
  </si>
  <si>
    <t>KT5AH</t>
    <phoneticPr fontId="16" type="noConversion"/>
  </si>
  <si>
    <t>KT5AG</t>
    <phoneticPr fontId="16" type="noConversion"/>
  </si>
  <si>
    <t>NA7R2</t>
    <phoneticPr fontId="14" type="noConversion"/>
  </si>
  <si>
    <t>NA7R3</t>
    <phoneticPr fontId="14" type="noConversion"/>
  </si>
  <si>
    <t>NA7R4</t>
    <phoneticPr fontId="14" type="noConversion"/>
  </si>
  <si>
    <t>NA780</t>
  </si>
  <si>
    <t>NA781</t>
  </si>
  <si>
    <t>NA782</t>
  </si>
  <si>
    <t>NA658</t>
  </si>
  <si>
    <t>NA658-1</t>
  </si>
  <si>
    <t>N9Y4R-1</t>
  </si>
  <si>
    <t>NA6K2.02;SJ035900</t>
  </si>
  <si>
    <t>NA5M0-1</t>
  </si>
  <si>
    <t>NA7TJ-1</t>
  </si>
  <si>
    <t>NA7FS-1</t>
  </si>
  <si>
    <t>NA6YQ-1</t>
  </si>
  <si>
    <t>N9QN3-1</t>
  </si>
  <si>
    <t>N8C1Q-1</t>
  </si>
  <si>
    <t>HG00026</t>
    <phoneticPr fontId="16" type="noConversion"/>
  </si>
  <si>
    <t>SY5869ABC</t>
    <phoneticPr fontId="16" type="noConversion"/>
  </si>
  <si>
    <t>E06A0</t>
    <phoneticPr fontId="16" type="noConversion"/>
  </si>
  <si>
    <t>JCET</t>
    <phoneticPr fontId="16" type="noConversion"/>
  </si>
  <si>
    <t>HG00047</t>
    <phoneticPr fontId="16" type="noConversion"/>
  </si>
  <si>
    <t>Dr5AA</t>
    <phoneticPr fontId="16" type="noConversion"/>
  </si>
  <si>
    <t>HF01869</t>
    <phoneticPr fontId="16" type="noConversion"/>
  </si>
  <si>
    <t>N9PMR.01-1</t>
  </si>
  <si>
    <t>NA65A</t>
  </si>
  <si>
    <t>NA7TG</t>
  </si>
  <si>
    <t>NA7T2</t>
  </si>
  <si>
    <t>NA736.03;SJ037100</t>
  </si>
  <si>
    <t>FLK4K;NA6L5</t>
  </si>
  <si>
    <t>FR3TS;NA6L5</t>
  </si>
  <si>
    <t>(FR3TS+FT28W);NA6L5</t>
  </si>
  <si>
    <t>FT28W;NA548</t>
  </si>
  <si>
    <t>(FT28W+FM7KL);NA548</t>
  </si>
  <si>
    <t>(FL08P+FTS8N);NA548</t>
  </si>
  <si>
    <t>FTS8N;NA548</t>
  </si>
  <si>
    <t>NA6K2.02;F94HP</t>
  </si>
  <si>
    <t>NA6K2.02;FAPLN</t>
  </si>
  <si>
    <t>NA6K2.02;F3HNA</t>
  </si>
  <si>
    <t>F0RFS;WE47F07.1;NA4YW</t>
  </si>
  <si>
    <t>NA87S</t>
  </si>
  <si>
    <r>
      <t>3#(</t>
    </r>
    <r>
      <rPr>
        <sz val="10"/>
        <rFont val="宋体"/>
        <family val="3"/>
        <charset val="134"/>
      </rPr>
      <t>蓝膜</t>
    </r>
    <r>
      <rPr>
        <sz val="10"/>
        <rFont val="Arial"/>
        <family val="2"/>
        <charset val="134"/>
      </rPr>
      <t>)+1#-2#</t>
    </r>
    <phoneticPr fontId="16" type="noConversion"/>
  </si>
  <si>
    <t>SY8827EPKC</t>
    <phoneticPr fontId="16" type="noConversion"/>
  </si>
  <si>
    <t>NA3R8</t>
    <phoneticPr fontId="16" type="noConversion"/>
  </si>
  <si>
    <t>SY58481FAC</t>
    <phoneticPr fontId="16" type="noConversion"/>
  </si>
  <si>
    <t>E25CA0+U3X13A+L2D01B</t>
    <phoneticPr fontId="16" type="noConversion"/>
  </si>
  <si>
    <t>JCET</t>
    <phoneticPr fontId="16" type="noConversion"/>
  </si>
  <si>
    <t>HG00048</t>
    <phoneticPr fontId="16" type="noConversion"/>
  </si>
  <si>
    <t>SY98081AQUC</t>
    <phoneticPr fontId="16" type="noConversion"/>
  </si>
  <si>
    <t>HF01888</t>
    <phoneticPr fontId="16" type="noConversion"/>
  </si>
  <si>
    <t>4+12+23</t>
    <phoneticPr fontId="16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</si>
  <si>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</si>
  <si>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5#~8#+10#-21#+1#,4#-25#</t>
    <phoneticPr fontId="16" type="noConversion"/>
  </si>
  <si>
    <t>JCET</t>
    <phoneticPr fontId="16" type="noConversion"/>
  </si>
  <si>
    <t>HG00049</t>
    <phoneticPr fontId="16" type="noConversion"/>
  </si>
  <si>
    <t>1+3+7</t>
    <phoneticPr fontId="16" type="noConversion"/>
  </si>
  <si>
    <t>9#+22#-24#+1#-7#</t>
    <phoneticPr fontId="16" type="noConversion"/>
  </si>
  <si>
    <t>SY50101FAC</t>
    <phoneticPr fontId="16" type="noConversion"/>
  </si>
  <si>
    <t>E02CD0+A2X04A</t>
  </si>
  <si>
    <t>JCET</t>
    <phoneticPr fontId="16" type="noConversion"/>
  </si>
  <si>
    <t>4+5</t>
    <phoneticPr fontId="16" type="noConversion"/>
  </si>
  <si>
    <t>HG00050</t>
    <phoneticPr fontId="16" type="noConversion"/>
  </si>
  <si>
    <t>1#-4#+21#~25#</t>
    <phoneticPr fontId="16" type="noConversion"/>
  </si>
  <si>
    <t>AVJ5BA</t>
    <phoneticPr fontId="16" type="noConversion"/>
  </si>
  <si>
    <t>AVJ5BB</t>
    <phoneticPr fontId="16" type="noConversion"/>
  </si>
  <si>
    <t>AMD5BA</t>
    <phoneticPr fontId="16" type="noConversion"/>
  </si>
  <si>
    <t>SY5800AFAC</t>
    <phoneticPr fontId="16" type="noConversion"/>
  </si>
  <si>
    <t>E02R3</t>
    <phoneticPr fontId="16" type="noConversion"/>
  </si>
  <si>
    <t>JCET</t>
    <phoneticPr fontId="16" type="noConversion"/>
  </si>
  <si>
    <t>HG00051</t>
    <phoneticPr fontId="16" type="noConversion"/>
  </si>
  <si>
    <t>AFB5BA</t>
    <phoneticPr fontId="16" type="noConversion"/>
  </si>
  <si>
    <t>HG00052</t>
    <phoneticPr fontId="16" type="noConversion"/>
  </si>
  <si>
    <t>HG00053</t>
    <phoneticPr fontId="16" type="noConversion"/>
  </si>
  <si>
    <t>AFB5BB</t>
    <phoneticPr fontId="16" type="noConversion"/>
  </si>
  <si>
    <t>AFB5BC</t>
    <phoneticPr fontId="16" type="noConversion"/>
  </si>
  <si>
    <t>NA69K</t>
  </si>
  <si>
    <t>10#~15#</t>
    <phoneticPr fontId="16" type="noConversion"/>
  </si>
  <si>
    <t>1#~12#</t>
    <phoneticPr fontId="16" type="noConversion"/>
  </si>
  <si>
    <t>13#~25#</t>
    <phoneticPr fontId="16" type="noConversion"/>
  </si>
  <si>
    <t>SY5800BFAC</t>
    <phoneticPr fontId="16" type="noConversion"/>
  </si>
  <si>
    <t>HG00054</t>
    <phoneticPr fontId="16" type="noConversion"/>
  </si>
  <si>
    <t>AGB5BA</t>
    <phoneticPr fontId="16" type="noConversion"/>
  </si>
  <si>
    <t>SY8003ADFC</t>
    <phoneticPr fontId="16" type="noConversion"/>
  </si>
  <si>
    <t>HG00055</t>
    <phoneticPr fontId="16" type="noConversion"/>
  </si>
  <si>
    <t>KW5BA</t>
    <phoneticPr fontId="16" type="noConversion"/>
  </si>
  <si>
    <t>HG00056</t>
    <phoneticPr fontId="16" type="noConversion"/>
  </si>
  <si>
    <t>KW5BB</t>
    <phoneticPr fontId="16" type="noConversion"/>
  </si>
  <si>
    <t>SY8003EDFC</t>
    <phoneticPr fontId="16" type="noConversion"/>
  </si>
  <si>
    <t>JCET</t>
    <phoneticPr fontId="16" type="noConversion"/>
  </si>
  <si>
    <t>HG00057</t>
    <phoneticPr fontId="16" type="noConversion"/>
  </si>
  <si>
    <t>VC5BA</t>
    <phoneticPr fontId="16" type="noConversion"/>
  </si>
  <si>
    <t>DFN2x2-8</t>
    <phoneticPr fontId="14" type="noConversion"/>
  </si>
  <si>
    <t>HG00058</t>
    <phoneticPr fontId="16" type="noConversion"/>
  </si>
  <si>
    <t>HG00059</t>
    <phoneticPr fontId="16" type="noConversion"/>
  </si>
  <si>
    <t>SY8707ABC</t>
    <phoneticPr fontId="16" type="noConversion"/>
  </si>
  <si>
    <t>B18FA1</t>
  </si>
  <si>
    <t xml:space="preserve">TW5BA </t>
    <phoneticPr fontId="16" type="noConversion"/>
  </si>
  <si>
    <t>TW5BB</t>
    <phoneticPr fontId="16" type="noConversion"/>
  </si>
  <si>
    <t>HG00060</t>
    <phoneticPr fontId="16" type="noConversion"/>
  </si>
  <si>
    <t>HG00061</t>
    <phoneticPr fontId="16" type="noConversion"/>
  </si>
  <si>
    <t>HG00062</t>
    <phoneticPr fontId="16" type="noConversion"/>
  </si>
  <si>
    <t>HG00063</t>
    <phoneticPr fontId="16" type="noConversion"/>
  </si>
  <si>
    <t>HG00064</t>
    <phoneticPr fontId="16" type="noConversion"/>
  </si>
  <si>
    <t>TW5BC</t>
    <phoneticPr fontId="16" type="noConversion"/>
  </si>
  <si>
    <t>TW5BD</t>
    <phoneticPr fontId="16" type="noConversion"/>
  </si>
  <si>
    <t>TW5BE</t>
    <phoneticPr fontId="16" type="noConversion"/>
  </si>
  <si>
    <t>TW5BF</t>
    <phoneticPr fontId="16" type="noConversion"/>
  </si>
  <si>
    <t>TW5BG</t>
    <phoneticPr fontId="16" type="noConversion"/>
  </si>
  <si>
    <t>NA631</t>
  </si>
  <si>
    <t>NA632</t>
  </si>
  <si>
    <t>NA633</t>
  </si>
  <si>
    <t>SY8722FCC</t>
    <phoneticPr fontId="16" type="noConversion"/>
  </si>
  <si>
    <t>B07Q0+B07E1</t>
    <phoneticPr fontId="16" type="noConversion"/>
  </si>
  <si>
    <t>HG00065</t>
    <phoneticPr fontId="16" type="noConversion"/>
  </si>
  <si>
    <t>AIS5BA</t>
    <phoneticPr fontId="16" type="noConversion"/>
  </si>
  <si>
    <t>5+5</t>
    <phoneticPr fontId="16" type="noConversion"/>
  </si>
  <si>
    <t>1#~5#+21#-25#</t>
    <phoneticPr fontId="16" type="noConversion"/>
  </si>
  <si>
    <t>HG00066</t>
    <phoneticPr fontId="16" type="noConversion"/>
  </si>
  <si>
    <t>NY5BA</t>
    <phoneticPr fontId="16" type="noConversion"/>
  </si>
  <si>
    <t>SYC812FAC</t>
    <phoneticPr fontId="16" type="noConversion"/>
  </si>
  <si>
    <t>HG00067</t>
    <phoneticPr fontId="16" type="noConversion"/>
  </si>
  <si>
    <t>AIU5BA</t>
    <phoneticPr fontId="16" type="noConversion"/>
  </si>
  <si>
    <t>HG00068</t>
    <phoneticPr fontId="16" type="noConversion"/>
  </si>
  <si>
    <t>2+6</t>
    <phoneticPr fontId="16" type="noConversion"/>
  </si>
  <si>
    <t>SY58181NAAC</t>
    <phoneticPr fontId="16" type="noConversion"/>
  </si>
  <si>
    <r>
      <t>需</t>
    </r>
    <r>
      <rPr>
        <sz val="10"/>
        <rFont val="Arial"/>
        <family val="2"/>
        <charset val="134"/>
      </rPr>
      <t>Bumping</t>
    </r>
    <phoneticPr fontId="16" type="noConversion"/>
  </si>
  <si>
    <t>1#-2#+15#-20#</t>
    <phoneticPr fontId="16" type="noConversion"/>
  </si>
  <si>
    <t>16#-23#+(25#+16#~20#,22#,24#,25#)</t>
    <phoneticPr fontId="14" type="noConversion"/>
  </si>
  <si>
    <t>TG00040</t>
    <phoneticPr fontId="16" type="noConversion"/>
  </si>
  <si>
    <t>SY8088AAC</t>
    <phoneticPr fontId="16" type="noConversion"/>
  </si>
  <si>
    <t>LD5BA</t>
    <phoneticPr fontId="16" type="noConversion"/>
  </si>
  <si>
    <t>TG00041</t>
    <phoneticPr fontId="16" type="noConversion"/>
  </si>
  <si>
    <t>LD5BB</t>
    <phoneticPr fontId="16" type="noConversion"/>
  </si>
  <si>
    <t>TG00042</t>
    <phoneticPr fontId="16" type="noConversion"/>
  </si>
  <si>
    <t>TG00043</t>
    <phoneticPr fontId="16" type="noConversion"/>
  </si>
  <si>
    <t>LD5BC</t>
    <phoneticPr fontId="16" type="noConversion"/>
  </si>
  <si>
    <t>LD5BD</t>
    <phoneticPr fontId="16" type="noConversion"/>
  </si>
  <si>
    <t>TG00044</t>
    <phoneticPr fontId="16" type="noConversion"/>
  </si>
  <si>
    <t>TG00045</t>
    <phoneticPr fontId="16" type="noConversion"/>
  </si>
  <si>
    <t>LD5BE</t>
    <phoneticPr fontId="16" type="noConversion"/>
  </si>
  <si>
    <t>LD5BF</t>
    <phoneticPr fontId="16" type="noConversion"/>
  </si>
  <si>
    <t>SY8089AAAC</t>
    <phoneticPr fontId="16" type="noConversion"/>
  </si>
  <si>
    <t>A25C1</t>
    <phoneticPr fontId="16" type="noConversion"/>
  </si>
  <si>
    <t>TG00046</t>
    <phoneticPr fontId="16" type="noConversion"/>
  </si>
  <si>
    <t>KV5BA</t>
    <phoneticPr fontId="16" type="noConversion"/>
  </si>
  <si>
    <t>TG00047</t>
    <phoneticPr fontId="16" type="noConversion"/>
  </si>
  <si>
    <t>KV5BB</t>
    <phoneticPr fontId="16" type="noConversion"/>
  </si>
  <si>
    <t>TG00048</t>
    <phoneticPr fontId="16" type="noConversion"/>
  </si>
  <si>
    <t>TG00049</t>
    <phoneticPr fontId="16" type="noConversion"/>
  </si>
  <si>
    <t>KV5BC</t>
    <phoneticPr fontId="16" type="noConversion"/>
  </si>
  <si>
    <t>KV5BD</t>
    <phoneticPr fontId="16" type="noConversion"/>
  </si>
  <si>
    <t>KV5BE</t>
    <phoneticPr fontId="16" type="noConversion"/>
  </si>
  <si>
    <t>KV5BF</t>
    <phoneticPr fontId="16" type="noConversion"/>
  </si>
  <si>
    <t>TG00050</t>
    <phoneticPr fontId="16" type="noConversion"/>
  </si>
  <si>
    <t>TG00051</t>
    <phoneticPr fontId="16" type="noConversion"/>
  </si>
  <si>
    <t>TG00052</t>
    <phoneticPr fontId="16" type="noConversion"/>
  </si>
  <si>
    <t>TG00053</t>
    <phoneticPr fontId="16" type="noConversion"/>
  </si>
  <si>
    <t>KV5BG</t>
    <phoneticPr fontId="16" type="noConversion"/>
  </si>
  <si>
    <t>KV5BH</t>
    <phoneticPr fontId="16" type="noConversion"/>
  </si>
  <si>
    <t>KV5BI</t>
    <phoneticPr fontId="16" type="noConversion"/>
  </si>
  <si>
    <t>TG00054</t>
    <phoneticPr fontId="16" type="noConversion"/>
  </si>
  <si>
    <t>7#-16#</t>
    <phoneticPr fontId="16" type="noConversion"/>
  </si>
  <si>
    <t>TG00055</t>
    <phoneticPr fontId="16" type="noConversion"/>
  </si>
  <si>
    <t>SY8002AABC</t>
    <phoneticPr fontId="16" type="noConversion"/>
  </si>
  <si>
    <t>KG5BA</t>
    <phoneticPr fontId="16" type="noConversion"/>
  </si>
  <si>
    <r>
      <t>B</t>
    </r>
    <r>
      <rPr>
        <sz val="11"/>
        <color indexed="8"/>
        <rFont val="宋体"/>
        <family val="3"/>
        <charset val="134"/>
      </rPr>
      <t>27T0</t>
    </r>
    <phoneticPr fontId="16" type="noConversion"/>
  </si>
  <si>
    <r>
      <t>S</t>
    </r>
    <r>
      <rPr>
        <sz val="11"/>
        <color indexed="8"/>
        <rFont val="宋体"/>
        <family val="3"/>
        <charset val="134"/>
      </rPr>
      <t>Y7152ABC</t>
    </r>
    <phoneticPr fontId="16" type="noConversion"/>
  </si>
  <si>
    <t>HTKJ</t>
    <phoneticPr fontId="16" type="noConversion"/>
  </si>
  <si>
    <t>TG00056</t>
    <phoneticPr fontId="16" type="noConversion"/>
  </si>
  <si>
    <t>LE5BA</t>
    <phoneticPr fontId="16" type="noConversion"/>
  </si>
  <si>
    <t>TG00057</t>
    <phoneticPr fontId="16" type="noConversion"/>
  </si>
  <si>
    <t>B28E0</t>
    <phoneticPr fontId="16" type="noConversion"/>
  </si>
  <si>
    <t>EF5BA</t>
    <phoneticPr fontId="16" type="noConversion"/>
  </si>
  <si>
    <t>TG00058</t>
    <phoneticPr fontId="16" type="noConversion"/>
  </si>
  <si>
    <t>EF5BB</t>
    <phoneticPr fontId="16" type="noConversion"/>
  </si>
  <si>
    <t>6#-15#</t>
    <phoneticPr fontId="16" type="noConversion"/>
  </si>
  <si>
    <t>16#-25#</t>
    <phoneticPr fontId="16" type="noConversion"/>
  </si>
  <si>
    <t>TG00059</t>
    <phoneticPr fontId="16" type="noConversion"/>
  </si>
  <si>
    <t>TG00060</t>
    <phoneticPr fontId="16" type="noConversion"/>
  </si>
  <si>
    <t>EF5BC</t>
    <phoneticPr fontId="16" type="noConversion"/>
  </si>
  <si>
    <t>EF5BD</t>
    <phoneticPr fontId="16" type="noConversion"/>
  </si>
  <si>
    <t>TG00061</t>
    <phoneticPr fontId="16" type="noConversion"/>
  </si>
  <si>
    <t>TG00062</t>
    <phoneticPr fontId="16" type="noConversion"/>
  </si>
  <si>
    <t>EF5BE</t>
    <phoneticPr fontId="16" type="noConversion"/>
  </si>
  <si>
    <t>EF5BF</t>
    <phoneticPr fontId="16" type="noConversion"/>
  </si>
  <si>
    <t>TG00063</t>
    <phoneticPr fontId="16" type="noConversion"/>
  </si>
  <si>
    <t>A25F0</t>
    <phoneticPr fontId="16" type="noConversion"/>
  </si>
  <si>
    <t>SY8002BABC</t>
    <phoneticPr fontId="16" type="noConversion"/>
  </si>
  <si>
    <t>NT5BA</t>
    <phoneticPr fontId="16" type="noConversion"/>
  </si>
  <si>
    <t>TG00064</t>
    <phoneticPr fontId="16" type="noConversion"/>
  </si>
  <si>
    <t>NT5BB</t>
    <phoneticPr fontId="16" type="noConversion"/>
  </si>
  <si>
    <t>HG00069</t>
    <phoneticPr fontId="16" type="noConversion"/>
  </si>
  <si>
    <t>VT5BA</t>
    <phoneticPr fontId="16" type="noConversion"/>
  </si>
  <si>
    <t>#3,4,7-9,13,17-19,22,23</t>
    <phoneticPr fontId="16" type="noConversion"/>
  </si>
  <si>
    <t>NA2Y7-1</t>
  </si>
  <si>
    <t>NA659</t>
  </si>
  <si>
    <t>F0AYW;N9T92.03</t>
  </si>
  <si>
    <t>NA780</t>
    <phoneticPr fontId="14" type="noConversion"/>
  </si>
  <si>
    <t>NA781</t>
    <phoneticPr fontId="14" type="noConversion"/>
  </si>
  <si>
    <t>NA782</t>
    <phoneticPr fontId="14" type="noConversion"/>
  </si>
  <si>
    <t>FWA7N;WF4B109.1;NA4YW.02</t>
  </si>
  <si>
    <t>FWA7N;WF4B107.1;NA4YW.02</t>
  </si>
  <si>
    <t>N9H4M;SJ037100</t>
  </si>
  <si>
    <t>NA6K6.06</t>
  </si>
  <si>
    <t>SY8016DEC</t>
    <phoneticPr fontId="14" type="noConversion"/>
  </si>
  <si>
    <t>HG00070</t>
    <phoneticPr fontId="14" type="noConversion"/>
  </si>
  <si>
    <t>QV5BA</t>
    <phoneticPr fontId="14" type="noConversion"/>
  </si>
  <si>
    <t>HTJC</t>
    <phoneticPr fontId="14" type="noConversion"/>
  </si>
  <si>
    <t>HG00071</t>
    <phoneticPr fontId="14" type="noConversion"/>
  </si>
  <si>
    <t>DFN2*2-6</t>
    <phoneticPr fontId="14" type="noConversion"/>
  </si>
  <si>
    <t>QV5BB</t>
    <phoneticPr fontId="14" type="noConversion"/>
  </si>
  <si>
    <t>11#-17#</t>
    <phoneticPr fontId="14" type="noConversion"/>
  </si>
  <si>
    <t>HG00072</t>
    <phoneticPr fontId="14" type="noConversion"/>
  </si>
  <si>
    <t>QV5BC</t>
    <phoneticPr fontId="14" type="noConversion"/>
  </si>
  <si>
    <t>NA7CQ</t>
  </si>
  <si>
    <t>18#~25#</t>
    <phoneticPr fontId="14" type="noConversion"/>
  </si>
  <si>
    <t>HG00073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</si>
  <si>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</si>
  <si>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YB5BA</t>
    <phoneticPr fontId="14" type="noConversion"/>
  </si>
  <si>
    <t>ASMC</t>
    <phoneticPr fontId="14" type="noConversion"/>
  </si>
  <si>
    <t>5+9</t>
    <phoneticPr fontId="14" type="noConversion"/>
  </si>
  <si>
    <t>1#-5#+1#-9#</t>
    <phoneticPr fontId="14" type="noConversion"/>
  </si>
  <si>
    <t>HG00074</t>
    <phoneticPr fontId="14" type="noConversion"/>
  </si>
  <si>
    <t>YB5BB</t>
    <phoneticPr fontId="14" type="noConversion"/>
  </si>
  <si>
    <t>9+16</t>
    <phoneticPr fontId="14" type="noConversion"/>
  </si>
  <si>
    <t>6#-14#+10#~25#</t>
    <phoneticPr fontId="14" type="noConversion"/>
  </si>
  <si>
    <t>HG00075</t>
    <phoneticPr fontId="14" type="noConversion"/>
  </si>
  <si>
    <t>YB5BC</t>
    <phoneticPr fontId="14" type="noConversion"/>
  </si>
  <si>
    <t>15#-23#+1#-16#</t>
    <phoneticPr fontId="14" type="noConversion"/>
  </si>
  <si>
    <t>HG00076</t>
    <phoneticPr fontId="14" type="noConversion"/>
  </si>
  <si>
    <t>YB5BD</t>
    <phoneticPr fontId="14" type="noConversion"/>
  </si>
  <si>
    <t>ASMC</t>
    <phoneticPr fontId="14" type="noConversion"/>
  </si>
  <si>
    <t>5+9</t>
    <phoneticPr fontId="14" type="noConversion"/>
  </si>
  <si>
    <t>#3,9,13,18,22+17#-25#</t>
    <phoneticPr fontId="14" type="noConversion"/>
  </si>
  <si>
    <t>SY58281SAAC</t>
    <phoneticPr fontId="14" type="noConversion"/>
  </si>
  <si>
    <t>JCET</t>
    <phoneticPr fontId="14" type="noConversion"/>
  </si>
  <si>
    <t>HG00077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</si>
  <si>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</si>
  <si>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YB5BE</t>
    <phoneticPr fontId="14" type="noConversion"/>
  </si>
  <si>
    <t>8+15</t>
    <phoneticPr fontId="14" type="noConversion"/>
  </si>
  <si>
    <t>(24#-25#+#1-2,4-7)+1#-15#</t>
    <phoneticPr fontId="14" type="noConversion"/>
  </si>
  <si>
    <t>SYH634LDFC</t>
    <phoneticPr fontId="16" type="noConversion"/>
  </si>
  <si>
    <t>A52G0</t>
    <phoneticPr fontId="16" type="noConversion"/>
  </si>
  <si>
    <t>JCET</t>
    <phoneticPr fontId="16" type="noConversion"/>
  </si>
  <si>
    <t>HG00078</t>
    <phoneticPr fontId="16" type="noConversion"/>
  </si>
  <si>
    <t>UV5BA</t>
    <phoneticPr fontId="16" type="noConversion"/>
  </si>
  <si>
    <t>HJTC</t>
    <phoneticPr fontId="16" type="noConversion"/>
  </si>
  <si>
    <t>SY8120BABC</t>
    <phoneticPr fontId="16" type="noConversion"/>
  </si>
  <si>
    <t>JCET</t>
    <phoneticPr fontId="16" type="noConversion"/>
  </si>
  <si>
    <t>NB5BA</t>
    <phoneticPr fontId="16" type="noConversion"/>
  </si>
  <si>
    <t>HG00080</t>
    <phoneticPr fontId="16" type="noConversion"/>
  </si>
  <si>
    <t>HG00081</t>
    <phoneticPr fontId="16" type="noConversion"/>
  </si>
  <si>
    <t>HG00082</t>
    <phoneticPr fontId="16" type="noConversion"/>
  </si>
  <si>
    <t>NB5BB</t>
    <phoneticPr fontId="16" type="noConversion"/>
  </si>
  <si>
    <t>NB5BC</t>
    <phoneticPr fontId="16" type="noConversion"/>
  </si>
  <si>
    <t>NB5BD</t>
    <phoneticPr fontId="16" type="noConversion"/>
  </si>
  <si>
    <t>HG00079</t>
    <phoneticPr fontId="16" type="noConversion"/>
  </si>
  <si>
    <t>1#~11#</t>
    <phoneticPr fontId="16" type="noConversion"/>
  </si>
  <si>
    <t>12#~22#</t>
    <phoneticPr fontId="16" type="noConversion"/>
  </si>
  <si>
    <t>HG00083</t>
    <phoneticPr fontId="16" type="noConversion"/>
  </si>
  <si>
    <t>NB5BE</t>
    <phoneticPr fontId="16" type="noConversion"/>
  </si>
  <si>
    <t>SYJ905ABC</t>
    <phoneticPr fontId="16" type="noConversion"/>
  </si>
  <si>
    <t>SY58281SAAC</t>
    <phoneticPr fontId="16" type="noConversion"/>
  </si>
  <si>
    <t>E34G1+A3X03A</t>
    <phoneticPr fontId="16" type="noConversion"/>
  </si>
  <si>
    <t>HG00084</t>
    <phoneticPr fontId="16" type="noConversion"/>
  </si>
  <si>
    <t>YB5BF</t>
    <phoneticPr fontId="16" type="noConversion"/>
  </si>
  <si>
    <t>#8,10-12,14+16#-24#</t>
    <phoneticPr fontId="16" type="noConversion"/>
  </si>
  <si>
    <t>HG00085</t>
    <phoneticPr fontId="16" type="noConversion"/>
  </si>
  <si>
    <t>YB5BG</t>
    <phoneticPr fontId="16" type="noConversion"/>
  </si>
  <si>
    <t xml:space="preserve">#15-17,19-21,23-25+1#-16# </t>
    <phoneticPr fontId="16" type="noConversion"/>
  </si>
  <si>
    <t>SY58283LFAC</t>
    <phoneticPr fontId="16" type="noConversion"/>
  </si>
  <si>
    <t>E34J0+U3X14A</t>
    <phoneticPr fontId="16" type="noConversion"/>
  </si>
  <si>
    <t>JCET</t>
    <phoneticPr fontId="16" type="noConversion"/>
  </si>
  <si>
    <t>HG00086</t>
    <phoneticPr fontId="16" type="noConversion"/>
  </si>
  <si>
    <t>AWT5BA</t>
    <phoneticPr fontId="16" type="noConversion"/>
  </si>
  <si>
    <t>4+14</t>
    <phoneticPr fontId="16" type="noConversion"/>
  </si>
  <si>
    <t>1#-4#+1#-14#</t>
    <phoneticPr fontId="16" type="noConversion"/>
  </si>
  <si>
    <t>E35A0+U3X13A</t>
    <phoneticPr fontId="16" type="noConversion"/>
  </si>
  <si>
    <t>HG00087</t>
    <phoneticPr fontId="16" type="noConversion"/>
  </si>
  <si>
    <t>SY58282NFAC</t>
    <phoneticPr fontId="16" type="noConversion"/>
  </si>
  <si>
    <t>AYR5BA</t>
    <phoneticPr fontId="16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</si>
  <si>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</si>
  <si>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1+1</t>
    <phoneticPr fontId="16" type="noConversion"/>
  </si>
  <si>
    <t>4#+25#</t>
    <phoneticPr fontId="16" type="noConversion"/>
  </si>
  <si>
    <t>HG00088</t>
    <phoneticPr fontId="16" type="noConversion"/>
  </si>
  <si>
    <t>6+17</t>
    <phoneticPr fontId="16" type="noConversion"/>
  </si>
  <si>
    <t>5#-10#+1#-17#</t>
    <phoneticPr fontId="16" type="noConversion"/>
  </si>
  <si>
    <t>SY58182FAC</t>
    <phoneticPr fontId="16" type="noConversion"/>
  </si>
  <si>
    <t>HG00089</t>
    <phoneticPr fontId="16" type="noConversion"/>
  </si>
  <si>
    <t>8+23</t>
    <phoneticPr fontId="16" type="noConversion"/>
  </si>
  <si>
    <t>AWM5BA</t>
    <phoneticPr fontId="16" type="noConversion"/>
  </si>
  <si>
    <t>11#-18#+(18#-22#,24#~25#+9#-24#)</t>
    <phoneticPr fontId="16" type="noConversion"/>
  </si>
  <si>
    <t>HG00090</t>
    <phoneticPr fontId="16" type="noConversion"/>
  </si>
  <si>
    <t>AWM5BB</t>
    <phoneticPr fontId="16" type="noConversion"/>
  </si>
  <si>
    <t>UMC</t>
    <phoneticPr fontId="16" type="noConversion"/>
  </si>
  <si>
    <t>HG00091</t>
    <phoneticPr fontId="16" type="noConversion"/>
  </si>
  <si>
    <t>SY8120BABC</t>
    <phoneticPr fontId="16" type="noConversion"/>
  </si>
  <si>
    <t>JCET</t>
    <phoneticPr fontId="16" type="noConversion"/>
  </si>
  <si>
    <t>HG00092</t>
    <phoneticPr fontId="16" type="noConversion"/>
  </si>
  <si>
    <t>HG00093</t>
    <phoneticPr fontId="16" type="noConversion"/>
  </si>
  <si>
    <t>HG00094</t>
    <phoneticPr fontId="16" type="noConversion"/>
  </si>
  <si>
    <t>HG00095</t>
    <phoneticPr fontId="16" type="noConversion"/>
  </si>
  <si>
    <t>HG00096</t>
    <phoneticPr fontId="16" type="noConversion"/>
  </si>
  <si>
    <t>HG00097</t>
    <phoneticPr fontId="16" type="noConversion"/>
  </si>
  <si>
    <t>HG00098</t>
    <phoneticPr fontId="16" type="noConversion"/>
  </si>
  <si>
    <t>NB5BF</t>
    <phoneticPr fontId="16" type="noConversion"/>
  </si>
  <si>
    <t>NB5BG</t>
    <phoneticPr fontId="16" type="noConversion"/>
  </si>
  <si>
    <t>NB5BH</t>
    <phoneticPr fontId="16" type="noConversion"/>
  </si>
  <si>
    <t>NB5BI</t>
    <phoneticPr fontId="16" type="noConversion"/>
  </si>
  <si>
    <t>NB5BJ</t>
    <phoneticPr fontId="16" type="noConversion"/>
  </si>
  <si>
    <t>NB5BK</t>
    <phoneticPr fontId="16" type="noConversion"/>
  </si>
  <si>
    <t>1#~10#</t>
    <phoneticPr fontId="16" type="noConversion"/>
  </si>
  <si>
    <t>11#~20#</t>
    <phoneticPr fontId="16" type="noConversion"/>
  </si>
  <si>
    <t>SY5861FAC</t>
    <phoneticPr fontId="16" type="noConversion"/>
  </si>
  <si>
    <t>ATN5BA</t>
    <phoneticPr fontId="16" type="noConversion"/>
  </si>
  <si>
    <t>HJTC</t>
    <phoneticPr fontId="16" type="noConversion"/>
  </si>
  <si>
    <r>
      <t>SOP8(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</si>
  <si>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SY58596AFAC</t>
    <phoneticPr fontId="16" type="noConversion"/>
  </si>
  <si>
    <t>HG00099</t>
    <phoneticPr fontId="16" type="noConversion"/>
  </si>
  <si>
    <t>AQU5BA</t>
    <phoneticPr fontId="16" type="noConversion"/>
  </si>
  <si>
    <t>3+16</t>
    <phoneticPr fontId="16" type="noConversion"/>
  </si>
  <si>
    <t>1#-3#+(13#~25#+23#-25#)</t>
    <phoneticPr fontId="16" type="noConversion"/>
  </si>
  <si>
    <t>SY5801AFAC</t>
    <phoneticPr fontId="16" type="noConversion"/>
  </si>
  <si>
    <t>E02M1</t>
  </si>
  <si>
    <t>HG00100</t>
    <phoneticPr fontId="16" type="noConversion"/>
  </si>
  <si>
    <t>AGD5BA</t>
    <phoneticPr fontId="16" type="noConversion"/>
  </si>
  <si>
    <t>24#</t>
  </si>
  <si>
    <t>SY58181AAC</t>
    <phoneticPr fontId="16" type="noConversion"/>
  </si>
  <si>
    <t>HG00101</t>
    <phoneticPr fontId="16" type="noConversion"/>
  </si>
  <si>
    <t>8+23</t>
    <phoneticPr fontId="16" type="noConversion"/>
  </si>
  <si>
    <t>(19#-25#+25#)+2#-24#</t>
    <phoneticPr fontId="16" type="noConversion"/>
  </si>
  <si>
    <t>Eg5BB</t>
    <phoneticPr fontId="16" type="noConversion"/>
  </si>
  <si>
    <t>SYR827PKC</t>
    <phoneticPr fontId="16" type="noConversion"/>
  </si>
  <si>
    <t>NFME</t>
    <phoneticPr fontId="16" type="noConversion"/>
  </si>
  <si>
    <t>Ab5BA</t>
    <phoneticPr fontId="16" type="noConversion"/>
  </si>
  <si>
    <t xml:space="preserve">CSP1.56*1.96-20 </t>
    <phoneticPr fontId="16" type="noConversion"/>
  </si>
  <si>
    <t>SYR828PKC</t>
    <phoneticPr fontId="16" type="noConversion"/>
  </si>
  <si>
    <t>GG00001</t>
    <phoneticPr fontId="16" type="noConversion"/>
  </si>
  <si>
    <t>GG00002</t>
    <phoneticPr fontId="16" type="noConversion"/>
  </si>
  <si>
    <t>CSP1.56*1.96-20</t>
    <phoneticPr fontId="16" type="noConversion"/>
  </si>
  <si>
    <t>1#~5#,7#</t>
  </si>
  <si>
    <t>NA659-1</t>
  </si>
  <si>
    <t>NA65A-1</t>
  </si>
  <si>
    <t>NA40F.02-1</t>
  </si>
  <si>
    <t>NA69K-1</t>
  </si>
  <si>
    <t>NA69L.01</t>
  </si>
  <si>
    <t>NA177-1</t>
  </si>
  <si>
    <t>NA178</t>
  </si>
  <si>
    <t>NA5S5</t>
  </si>
  <si>
    <t>NA630-1</t>
  </si>
  <si>
    <t>NA631-1</t>
  </si>
  <si>
    <t>NA632-1</t>
  </si>
  <si>
    <t>NA633-1</t>
  </si>
  <si>
    <t>N8H6A.01;N8LF8</t>
  </si>
  <si>
    <t>NA4C6</t>
  </si>
  <si>
    <t>F0RFS;NA9NF</t>
  </si>
  <si>
    <t>NA3MR-2</t>
  </si>
  <si>
    <t>NA7CQ-1</t>
  </si>
  <si>
    <t>SJ085200;NA6L3</t>
  </si>
  <si>
    <t>SJ085200;NA6L3-1</t>
  </si>
  <si>
    <t>SJ085800;NA6L3</t>
  </si>
  <si>
    <t>SJ085800;NA6L2.03</t>
  </si>
  <si>
    <t>SJ086100;(NA6L3+NA6L2)</t>
  </si>
  <si>
    <t>NA08A.04-1</t>
  </si>
  <si>
    <t>NA8SY</t>
  </si>
  <si>
    <t>NA8SY-1</t>
  </si>
  <si>
    <t>NA8T0</t>
  </si>
  <si>
    <t>NA8T0-1</t>
  </si>
  <si>
    <t>NA8T0-2</t>
  </si>
  <si>
    <t>SJ086100;NA6L2</t>
  </si>
  <si>
    <t>SJ085600;NA6L2</t>
  </si>
  <si>
    <t>F4S0N;NA8A4</t>
  </si>
  <si>
    <t>9+25</t>
    <phoneticPr fontId="14" type="noConversion"/>
  </si>
  <si>
    <t>10#-18#+(1#-25#+25#)</t>
    <phoneticPr fontId="16" type="noConversion"/>
  </si>
  <si>
    <t>1#-9#+1#-25#</t>
    <phoneticPr fontId="16" type="noConversion"/>
  </si>
  <si>
    <t>AWM5BC</t>
    <phoneticPr fontId="16" type="noConversion"/>
  </si>
  <si>
    <t>AWM5BD</t>
    <phoneticPr fontId="16" type="noConversion"/>
  </si>
  <si>
    <t>SY58182FAC</t>
    <phoneticPr fontId="16" type="noConversion"/>
  </si>
  <si>
    <t>SY8303AIC</t>
    <phoneticPr fontId="16" type="noConversion"/>
  </si>
  <si>
    <t>A57A1</t>
    <phoneticPr fontId="16" type="noConversion"/>
  </si>
  <si>
    <t>JCET</t>
    <phoneticPr fontId="16" type="noConversion"/>
  </si>
  <si>
    <t>HG00102</t>
    <phoneticPr fontId="16" type="noConversion"/>
  </si>
  <si>
    <t>XD5BA</t>
    <phoneticPr fontId="16" type="noConversion"/>
  </si>
  <si>
    <t>HJTC</t>
    <phoneticPr fontId="16" type="noConversion"/>
  </si>
  <si>
    <t>TSOT23-8</t>
    <phoneticPr fontId="16" type="noConversion"/>
  </si>
  <si>
    <t>3#-6#</t>
    <phoneticPr fontId="16" type="noConversion"/>
  </si>
  <si>
    <t>TG00065</t>
    <phoneticPr fontId="16" type="noConversion"/>
  </si>
  <si>
    <t>HTKJ</t>
    <phoneticPr fontId="16" type="noConversion"/>
  </si>
  <si>
    <t>SY8088AAC</t>
    <phoneticPr fontId="16" type="noConversion"/>
  </si>
  <si>
    <t>TG00066</t>
    <phoneticPr fontId="16" type="noConversion"/>
  </si>
  <si>
    <t>LD5BG</t>
    <phoneticPr fontId="16" type="noConversion"/>
  </si>
  <si>
    <t>LD5BH</t>
    <phoneticPr fontId="16" type="noConversion"/>
  </si>
  <si>
    <t>LD5BI</t>
    <phoneticPr fontId="16" type="noConversion"/>
  </si>
  <si>
    <t>LD5BJ</t>
    <phoneticPr fontId="16" type="noConversion"/>
  </si>
  <si>
    <t>TG00067</t>
    <phoneticPr fontId="16" type="noConversion"/>
  </si>
  <si>
    <t>TG00068</t>
    <phoneticPr fontId="16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</si>
  <si>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6" type="noConversion"/>
  </si>
  <si>
    <t>LD5BK</t>
    <phoneticPr fontId="16" type="noConversion"/>
  </si>
  <si>
    <t>LD5BL</t>
    <phoneticPr fontId="16" type="noConversion"/>
  </si>
  <si>
    <t>TG00069</t>
    <phoneticPr fontId="16" type="noConversion"/>
  </si>
  <si>
    <t>TG00070</t>
    <phoneticPr fontId="16" type="noConversion"/>
  </si>
  <si>
    <t>TG00071</t>
    <phoneticPr fontId="16" type="noConversion"/>
  </si>
  <si>
    <t>TG00072</t>
    <phoneticPr fontId="16" type="noConversion"/>
  </si>
  <si>
    <t>LD5BM</t>
    <phoneticPr fontId="16" type="noConversion"/>
  </si>
  <si>
    <t>LD5BN</t>
    <phoneticPr fontId="16" type="noConversion"/>
  </si>
  <si>
    <t>TG00073</t>
    <phoneticPr fontId="16" type="noConversion"/>
  </si>
  <si>
    <t>TG00074</t>
    <phoneticPr fontId="16" type="noConversion"/>
  </si>
  <si>
    <t>LD5BO</t>
    <phoneticPr fontId="16" type="noConversion"/>
  </si>
  <si>
    <t>LD5BP</t>
    <phoneticPr fontId="16" type="noConversion"/>
  </si>
  <si>
    <t>TG00075</t>
    <phoneticPr fontId="16" type="noConversion"/>
  </si>
  <si>
    <t>TG00076</t>
    <phoneticPr fontId="16" type="noConversion"/>
  </si>
  <si>
    <t>LD5BQ</t>
    <phoneticPr fontId="16" type="noConversion"/>
  </si>
  <si>
    <t>LD5BR</t>
    <phoneticPr fontId="16" type="noConversion"/>
  </si>
  <si>
    <t>TG00077</t>
    <phoneticPr fontId="16" type="noConversion"/>
  </si>
  <si>
    <t>TG00078</t>
    <phoneticPr fontId="16" type="noConversion"/>
  </si>
  <si>
    <t>LD5BS</t>
    <phoneticPr fontId="16" type="noConversion"/>
  </si>
  <si>
    <t>LD5BT</t>
    <phoneticPr fontId="16" type="noConversion"/>
  </si>
  <si>
    <t>TG00079</t>
    <phoneticPr fontId="16" type="noConversion"/>
  </si>
  <si>
    <t>TG00080</t>
    <phoneticPr fontId="16" type="noConversion"/>
  </si>
  <si>
    <t>LD5BU</t>
    <phoneticPr fontId="16" type="noConversion"/>
  </si>
  <si>
    <t>LD5BV</t>
    <phoneticPr fontId="16" type="noConversion"/>
  </si>
  <si>
    <t>SY8089AAAC</t>
    <phoneticPr fontId="16" type="noConversion"/>
  </si>
  <si>
    <t>TG00081</t>
    <phoneticPr fontId="16" type="noConversion"/>
  </si>
  <si>
    <t>KV5BJ</t>
    <phoneticPr fontId="16" type="noConversion"/>
  </si>
  <si>
    <t>TG00082</t>
    <phoneticPr fontId="16" type="noConversion"/>
  </si>
  <si>
    <t>KV5BK</t>
    <phoneticPr fontId="16" type="noConversion"/>
  </si>
  <si>
    <t>KV5BL</t>
    <phoneticPr fontId="16" type="noConversion"/>
  </si>
  <si>
    <t>KV5BM</t>
    <phoneticPr fontId="16" type="noConversion"/>
  </si>
  <si>
    <t>TG00083</t>
    <phoneticPr fontId="16" type="noConversion"/>
  </si>
  <si>
    <t>TG00084</t>
    <phoneticPr fontId="16" type="noConversion"/>
  </si>
  <si>
    <t>TG00085</t>
    <phoneticPr fontId="16" type="noConversion"/>
  </si>
  <si>
    <t>TG00086</t>
    <phoneticPr fontId="16" type="noConversion"/>
  </si>
  <si>
    <t>KV5BN</t>
    <phoneticPr fontId="16" type="noConversion"/>
  </si>
  <si>
    <t>KV5BO</t>
    <phoneticPr fontId="16" type="noConversion"/>
  </si>
  <si>
    <t>1#-9#</t>
    <phoneticPr fontId="16" type="noConversion"/>
  </si>
  <si>
    <t>10#~19#</t>
    <phoneticPr fontId="16" type="noConversion"/>
  </si>
  <si>
    <t>TG00087</t>
    <phoneticPr fontId="16" type="noConversion"/>
  </si>
  <si>
    <t>KG5BB</t>
    <phoneticPr fontId="16" type="noConversion"/>
  </si>
  <si>
    <t>SY5859AFHC</t>
    <phoneticPr fontId="16" type="noConversion"/>
  </si>
  <si>
    <t>E50A0</t>
    <phoneticPr fontId="16" type="noConversion"/>
  </si>
  <si>
    <t>JCET</t>
    <phoneticPr fontId="16" type="noConversion"/>
  </si>
  <si>
    <t>HG00103</t>
    <phoneticPr fontId="16" type="noConversion"/>
  </si>
  <si>
    <t>AUD5BA</t>
    <phoneticPr fontId="16" type="noConversion"/>
  </si>
  <si>
    <r>
      <t>SSOP10(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</si>
  <si>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SY5850BFAC</t>
    <phoneticPr fontId="16" type="noConversion"/>
  </si>
  <si>
    <t>HG00104</t>
    <phoneticPr fontId="16" type="noConversion"/>
  </si>
  <si>
    <t>AVS5BA</t>
    <phoneticPr fontId="16" type="noConversion"/>
  </si>
  <si>
    <t>3#</t>
  </si>
  <si>
    <t>SY5859BFHC</t>
    <phoneticPr fontId="16" type="noConversion"/>
  </si>
  <si>
    <t>AVA5BA</t>
    <phoneticPr fontId="16" type="noConversion"/>
  </si>
  <si>
    <t>SY5850AFHC</t>
    <phoneticPr fontId="16" type="noConversion"/>
  </si>
  <si>
    <t>HG00106</t>
    <phoneticPr fontId="16" type="noConversion"/>
  </si>
  <si>
    <t>ARU5BA</t>
    <phoneticPr fontId="16" type="noConversion"/>
  </si>
  <si>
    <t>HG00107</t>
    <phoneticPr fontId="16" type="noConversion"/>
  </si>
  <si>
    <t>SY8003DFC</t>
    <phoneticPr fontId="16" type="noConversion"/>
  </si>
  <si>
    <t>JD5BA</t>
    <phoneticPr fontId="16" type="noConversion"/>
  </si>
  <si>
    <t>HG00108</t>
    <phoneticPr fontId="16" type="noConversion"/>
  </si>
  <si>
    <t>HG00109</t>
    <phoneticPr fontId="16" type="noConversion"/>
  </si>
  <si>
    <t>HG00110</t>
    <phoneticPr fontId="16" type="noConversion"/>
  </si>
  <si>
    <t>HG00111</t>
    <phoneticPr fontId="16" type="noConversion"/>
  </si>
  <si>
    <t>HG00112</t>
    <phoneticPr fontId="16" type="noConversion"/>
  </si>
  <si>
    <t>HG00113</t>
    <phoneticPr fontId="16" type="noConversion"/>
  </si>
  <si>
    <t>HG00114</t>
    <phoneticPr fontId="16" type="noConversion"/>
  </si>
  <si>
    <t>HG00115</t>
    <phoneticPr fontId="16" type="noConversion"/>
  </si>
  <si>
    <t>HG00116</t>
    <phoneticPr fontId="16" type="noConversion"/>
  </si>
  <si>
    <t>HG00117</t>
    <phoneticPr fontId="16" type="noConversion"/>
  </si>
  <si>
    <t>HG00118</t>
    <phoneticPr fontId="16" type="noConversion"/>
  </si>
  <si>
    <t>HG00119</t>
    <phoneticPr fontId="16" type="noConversion"/>
  </si>
  <si>
    <t>HG00120</t>
    <phoneticPr fontId="16" type="noConversion"/>
  </si>
  <si>
    <t>JD5BB</t>
    <phoneticPr fontId="16" type="noConversion"/>
  </si>
  <si>
    <t>JD5BC</t>
    <phoneticPr fontId="16" type="noConversion"/>
  </si>
  <si>
    <t>JD5BD</t>
    <phoneticPr fontId="16" type="noConversion"/>
  </si>
  <si>
    <t>JD5BE</t>
    <phoneticPr fontId="16" type="noConversion"/>
  </si>
  <si>
    <t>JD5BF</t>
    <phoneticPr fontId="16" type="noConversion"/>
  </si>
  <si>
    <t>JD5BG</t>
    <phoneticPr fontId="16" type="noConversion"/>
  </si>
  <si>
    <t>JD5BH</t>
    <phoneticPr fontId="16" type="noConversion"/>
  </si>
  <si>
    <t>JD5BI</t>
    <phoneticPr fontId="16" type="noConversion"/>
  </si>
  <si>
    <t>JD5BJ</t>
    <phoneticPr fontId="16" type="noConversion"/>
  </si>
  <si>
    <t>JD5BK</t>
    <phoneticPr fontId="16" type="noConversion"/>
  </si>
  <si>
    <t>JD5BL</t>
    <phoneticPr fontId="16" type="noConversion"/>
  </si>
  <si>
    <t>JD5BM</t>
    <phoneticPr fontId="16" type="noConversion"/>
  </si>
  <si>
    <t>NA3R9</t>
    <phoneticPr fontId="14" type="noConversion"/>
  </si>
  <si>
    <t>NA401</t>
    <phoneticPr fontId="14" type="noConversion"/>
  </si>
  <si>
    <t>NA403</t>
    <phoneticPr fontId="14" type="noConversion"/>
  </si>
  <si>
    <t>NA404</t>
    <phoneticPr fontId="14" type="noConversion"/>
  </si>
  <si>
    <t>NA428</t>
    <phoneticPr fontId="14" type="noConversion"/>
  </si>
  <si>
    <t>NA40A</t>
    <phoneticPr fontId="14" type="noConversion"/>
  </si>
  <si>
    <t>NA40C</t>
    <phoneticPr fontId="14" type="noConversion"/>
  </si>
  <si>
    <t>NA40C.02</t>
    <phoneticPr fontId="14" type="noConversion"/>
  </si>
  <si>
    <t>NA36C</t>
    <phoneticPr fontId="14" type="noConversion"/>
  </si>
  <si>
    <t>N9YSR.03</t>
    <phoneticPr fontId="14" type="noConversion"/>
  </si>
  <si>
    <t>NA1CQ.03</t>
    <phoneticPr fontId="14" type="noConversion"/>
  </si>
  <si>
    <t>NA40M</t>
    <phoneticPr fontId="14" type="noConversion"/>
  </si>
  <si>
    <t>NA40P</t>
    <phoneticPr fontId="14" type="noConversion"/>
  </si>
  <si>
    <t>N9KF1</t>
    <phoneticPr fontId="14" type="noConversion"/>
  </si>
  <si>
    <t>N9KF1.06</t>
    <phoneticPr fontId="14" type="noConversion"/>
  </si>
  <si>
    <t>NA421</t>
    <phoneticPr fontId="14" type="noConversion"/>
  </si>
  <si>
    <t>N8H68+N8LF8</t>
    <phoneticPr fontId="14" type="noConversion"/>
  </si>
  <si>
    <t>NA40T</t>
    <phoneticPr fontId="14" type="noConversion"/>
  </si>
  <si>
    <t>NA359</t>
    <phoneticPr fontId="14" type="noConversion"/>
  </si>
  <si>
    <t>NA40W</t>
    <phoneticPr fontId="14" type="noConversion"/>
  </si>
  <si>
    <t>NA42A</t>
    <phoneticPr fontId="14" type="noConversion"/>
  </si>
  <si>
    <t xml:space="preserve">N8LGL </t>
    <phoneticPr fontId="14" type="noConversion"/>
  </si>
  <si>
    <t>NA3T6</t>
    <phoneticPr fontId="14" type="noConversion"/>
  </si>
  <si>
    <t>NA3YY</t>
    <phoneticPr fontId="14" type="noConversion"/>
  </si>
  <si>
    <t xml:space="preserve">N9C3W </t>
    <phoneticPr fontId="14" type="noConversion"/>
  </si>
  <si>
    <t>N9RCM+SJ083800</t>
    <phoneticPr fontId="14" type="noConversion"/>
  </si>
  <si>
    <t xml:space="preserve">N9KF4+SJ028400 </t>
    <phoneticPr fontId="14" type="noConversion"/>
  </si>
  <si>
    <t>NA40G.01+SJ078700</t>
    <phoneticPr fontId="14" type="noConversion"/>
  </si>
  <si>
    <t xml:space="preserve">NA40G.01+SJ059300 </t>
    <phoneticPr fontId="14" type="noConversion"/>
  </si>
  <si>
    <t xml:space="preserve">NA12K.01+SJ045900 </t>
    <phoneticPr fontId="14" type="noConversion"/>
  </si>
  <si>
    <t>N9YSS+FL7R2</t>
    <phoneticPr fontId="14" type="noConversion"/>
  </si>
  <si>
    <t>NA46H</t>
    <phoneticPr fontId="14" type="noConversion"/>
  </si>
  <si>
    <t>NA40H+SJ084600</t>
    <phoneticPr fontId="14" type="noConversion"/>
  </si>
  <si>
    <t>NA4C4</t>
    <phoneticPr fontId="14" type="noConversion"/>
  </si>
  <si>
    <t>NA4C1</t>
    <phoneticPr fontId="14" type="noConversion"/>
  </si>
  <si>
    <t>NA408</t>
    <phoneticPr fontId="14" type="noConversion"/>
  </si>
  <si>
    <t>NA1TT.02</t>
    <phoneticPr fontId="14" type="noConversion"/>
  </si>
  <si>
    <t>NA402</t>
    <phoneticPr fontId="14" type="noConversion"/>
  </si>
  <si>
    <t>NA420</t>
    <phoneticPr fontId="14" type="noConversion"/>
  </si>
  <si>
    <t>NA4L7.02+F68KS</t>
    <phoneticPr fontId="14" type="noConversion"/>
  </si>
  <si>
    <t>NA2YP</t>
    <phoneticPr fontId="14" type="noConversion"/>
  </si>
  <si>
    <t>NA12P.03</t>
    <phoneticPr fontId="14" type="noConversion"/>
  </si>
  <si>
    <t>NA4R1</t>
    <phoneticPr fontId="14" type="noConversion"/>
  </si>
  <si>
    <t>NA4R9</t>
    <phoneticPr fontId="14" type="noConversion"/>
  </si>
  <si>
    <t>NA46J</t>
    <phoneticPr fontId="14" type="noConversion"/>
  </si>
  <si>
    <t xml:space="preserve">NA0J3+SJ064200 </t>
    <phoneticPr fontId="14" type="noConversion"/>
  </si>
  <si>
    <t>NA4L7+F4T0S</t>
    <phoneticPr fontId="14" type="noConversion"/>
  </si>
  <si>
    <t>(NA4L7.02+NA4L9)+F4T0S</t>
    <phoneticPr fontId="14" type="noConversion"/>
  </si>
  <si>
    <t>NA59W</t>
    <phoneticPr fontId="14" type="noConversion"/>
  </si>
  <si>
    <t>NA0J3+SJ085300</t>
    <phoneticPr fontId="14" type="noConversion"/>
  </si>
  <si>
    <t>NA59Y</t>
    <phoneticPr fontId="14" type="noConversion"/>
  </si>
  <si>
    <t>NA5A2</t>
    <phoneticPr fontId="14" type="noConversion"/>
  </si>
  <si>
    <t>NA5A0</t>
    <phoneticPr fontId="14" type="noConversion"/>
  </si>
  <si>
    <t>NA5A1</t>
    <phoneticPr fontId="14" type="noConversion"/>
  </si>
  <si>
    <t>NA5LQ</t>
    <phoneticPr fontId="14" type="noConversion"/>
  </si>
  <si>
    <t>N9SYL+(SJ084800+SJ084900)</t>
    <phoneticPr fontId="14" type="noConversion"/>
  </si>
  <si>
    <t>N9SYL+SJ083001</t>
    <phoneticPr fontId="14" type="noConversion"/>
  </si>
  <si>
    <t>NA0J3+SJ085700</t>
    <phoneticPr fontId="14" type="noConversion"/>
  </si>
  <si>
    <t>NA0J4+SJ085500</t>
    <phoneticPr fontId="14" type="noConversion"/>
  </si>
  <si>
    <t>NA4L9+FL2TF</t>
    <phoneticPr fontId="14" type="noConversion"/>
  </si>
  <si>
    <t>NA4L8+(F9YL9+FLY4A)</t>
    <phoneticPr fontId="14" type="noConversion"/>
  </si>
  <si>
    <t>NA4L8+(FM2S6+FL2TF)</t>
    <phoneticPr fontId="14" type="noConversion"/>
  </si>
  <si>
    <t>NA61K</t>
    <phoneticPr fontId="14" type="noConversion"/>
  </si>
  <si>
    <t>N9HFT.03</t>
    <phoneticPr fontId="14" type="noConversion"/>
  </si>
  <si>
    <t>NA634</t>
    <phoneticPr fontId="14" type="noConversion"/>
  </si>
  <si>
    <t>NA658</t>
    <phoneticPr fontId="14" type="noConversion"/>
  </si>
  <si>
    <t>NA5LR</t>
    <phoneticPr fontId="14" type="noConversion"/>
  </si>
  <si>
    <t>N9QN3</t>
    <phoneticPr fontId="14" type="noConversion"/>
  </si>
  <si>
    <t>N9FSF</t>
    <phoneticPr fontId="14" type="noConversion"/>
  </si>
  <si>
    <t>NA0J4+SJ085400</t>
    <phoneticPr fontId="14" type="noConversion"/>
  </si>
  <si>
    <t>NA0J4+(SJ085400+SJ085700)</t>
    <phoneticPr fontId="14" type="noConversion"/>
  </si>
  <si>
    <t xml:space="preserve">NA69Q.01+EP332100 </t>
    <phoneticPr fontId="14" type="noConversion"/>
  </si>
  <si>
    <t xml:space="preserve">NA69Q.01+SJ061400 </t>
    <phoneticPr fontId="14" type="noConversion"/>
  </si>
  <si>
    <t>NA69Q.01+SJ079100</t>
    <phoneticPr fontId="14" type="noConversion"/>
  </si>
  <si>
    <t>NA4MY</t>
    <phoneticPr fontId="14" type="noConversion"/>
  </si>
  <si>
    <t>NA659</t>
    <phoneticPr fontId="14" type="noConversion"/>
  </si>
  <si>
    <t>NA65A</t>
    <phoneticPr fontId="14" type="noConversion"/>
  </si>
  <si>
    <t>NA6CN</t>
    <phoneticPr fontId="14" type="noConversion"/>
  </si>
  <si>
    <t>NA6CP</t>
    <phoneticPr fontId="14" type="noConversion"/>
  </si>
  <si>
    <t>NA40J-1</t>
    <phoneticPr fontId="14" type="noConversion"/>
  </si>
  <si>
    <t>NA40J-2</t>
    <phoneticPr fontId="14" type="noConversion"/>
  </si>
  <si>
    <t>N9Y4R-1</t>
    <phoneticPr fontId="14" type="noConversion"/>
  </si>
  <si>
    <t>N9Y4R.03</t>
    <phoneticPr fontId="14" type="noConversion"/>
  </si>
  <si>
    <t>NA5SG</t>
    <phoneticPr fontId="14" type="noConversion"/>
  </si>
  <si>
    <t>NA636</t>
    <phoneticPr fontId="14" type="noConversion"/>
  </si>
  <si>
    <t>NA5LT</t>
    <phoneticPr fontId="14" type="noConversion"/>
  </si>
  <si>
    <t>NA5LT-1</t>
    <phoneticPr fontId="14" type="noConversion"/>
  </si>
  <si>
    <t>NA5SL-1</t>
    <phoneticPr fontId="14" type="noConversion"/>
  </si>
  <si>
    <t>NA72S</t>
    <phoneticPr fontId="14" type="noConversion"/>
  </si>
  <si>
    <t>NA72T</t>
    <phoneticPr fontId="14" type="noConversion"/>
  </si>
  <si>
    <t>NA72W</t>
    <phoneticPr fontId="14" type="noConversion"/>
  </si>
  <si>
    <t>NA72Y</t>
    <phoneticPr fontId="14" type="noConversion"/>
  </si>
  <si>
    <t>NA77P</t>
    <phoneticPr fontId="14" type="noConversion"/>
  </si>
  <si>
    <t>NA77R</t>
    <phoneticPr fontId="14" type="noConversion"/>
  </si>
  <si>
    <t>NA77S</t>
    <phoneticPr fontId="14" type="noConversion"/>
  </si>
  <si>
    <t>NA77Q</t>
    <phoneticPr fontId="14" type="noConversion"/>
  </si>
  <si>
    <t>NA7CJ</t>
    <phoneticPr fontId="14" type="noConversion"/>
  </si>
  <si>
    <t>NA7CR</t>
    <phoneticPr fontId="14" type="noConversion"/>
  </si>
  <si>
    <t>NA7CT</t>
    <phoneticPr fontId="14" type="noConversion"/>
  </si>
  <si>
    <t>NA40F.02</t>
    <phoneticPr fontId="14" type="noConversion"/>
  </si>
  <si>
    <t>NA7TJ</t>
    <phoneticPr fontId="14" type="noConversion"/>
  </si>
  <si>
    <t>NA7FS</t>
    <phoneticPr fontId="14" type="noConversion"/>
  </si>
  <si>
    <t>N8C1Q</t>
    <phoneticPr fontId="14" type="noConversion"/>
  </si>
  <si>
    <t>NA6L5+FR3TS</t>
    <phoneticPr fontId="14" type="noConversion"/>
  </si>
  <si>
    <t>NA4MW</t>
    <phoneticPr fontId="14" type="noConversion"/>
  </si>
  <si>
    <t>NA5S5</t>
    <phoneticPr fontId="14" type="noConversion"/>
  </si>
  <si>
    <t>DFN2*2-8</t>
    <phoneticPr fontId="14" type="noConversion"/>
  </si>
  <si>
    <t>1#-12#</t>
    <phoneticPr fontId="14" type="noConversion"/>
  </si>
  <si>
    <t>A25I0</t>
    <phoneticPr fontId="14" type="noConversion"/>
  </si>
  <si>
    <t>HG00121</t>
    <phoneticPr fontId="14" type="noConversion"/>
  </si>
  <si>
    <t>SYH803EDFC</t>
    <phoneticPr fontId="14" type="noConversion"/>
  </si>
  <si>
    <t>VC5BB</t>
    <phoneticPr fontId="14" type="noConversion"/>
  </si>
  <si>
    <t>DFN2x2-8</t>
    <phoneticPr fontId="14" type="noConversion"/>
  </si>
  <si>
    <t>HG00122</t>
    <phoneticPr fontId="14" type="noConversion"/>
  </si>
  <si>
    <t>TV5BA</t>
    <phoneticPr fontId="14" type="noConversion"/>
  </si>
  <si>
    <t>HG00123</t>
    <phoneticPr fontId="14" type="noConversion"/>
  </si>
  <si>
    <t>HG00124</t>
    <phoneticPr fontId="14" type="noConversion"/>
  </si>
  <si>
    <t>HG00125</t>
    <phoneticPr fontId="14" type="noConversion"/>
  </si>
  <si>
    <t>HG00126</t>
    <phoneticPr fontId="14" type="noConversion"/>
  </si>
  <si>
    <t>HG00127</t>
    <phoneticPr fontId="14" type="noConversion"/>
  </si>
  <si>
    <t>TV5BB</t>
    <phoneticPr fontId="14" type="noConversion"/>
  </si>
  <si>
    <t>TV5BC</t>
    <phoneticPr fontId="14" type="noConversion"/>
  </si>
  <si>
    <t>TV5BD</t>
    <phoneticPr fontId="14" type="noConversion"/>
  </si>
  <si>
    <t>TV5BE</t>
    <phoneticPr fontId="14" type="noConversion"/>
  </si>
  <si>
    <t>TV5BF</t>
    <phoneticPr fontId="1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</si>
  <si>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</si>
  <si>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SY5002CABC</t>
    <phoneticPr fontId="14" type="noConversion"/>
  </si>
  <si>
    <t>HG00128</t>
    <phoneticPr fontId="14" type="noConversion"/>
  </si>
  <si>
    <t>ZS5BA</t>
    <phoneticPr fontId="14" type="noConversion"/>
  </si>
  <si>
    <t>JD5BN</t>
    <phoneticPr fontId="16" type="noConversion"/>
  </si>
  <si>
    <t>SY8003DFC</t>
    <phoneticPr fontId="14" type="noConversion"/>
  </si>
  <si>
    <t>JCET</t>
    <phoneticPr fontId="14" type="noConversion"/>
  </si>
  <si>
    <t>HG00129</t>
    <phoneticPr fontId="14" type="noConversion"/>
  </si>
  <si>
    <t>JD5BO</t>
    <phoneticPr fontId="14" type="noConversion"/>
  </si>
  <si>
    <t>HG00130</t>
    <phoneticPr fontId="14" type="noConversion"/>
  </si>
  <si>
    <t>JD5BP</t>
    <phoneticPr fontId="14" type="noConversion"/>
  </si>
  <si>
    <t>NA96F</t>
  </si>
  <si>
    <t>SY8724QIC</t>
    <phoneticPr fontId="14" type="noConversion"/>
  </si>
  <si>
    <t>B18Q1+B18S0</t>
  </si>
  <si>
    <t>JCET</t>
    <phoneticPr fontId="14" type="noConversion"/>
  </si>
  <si>
    <t>HG00131</t>
    <phoneticPr fontId="14" type="noConversion"/>
  </si>
  <si>
    <t>5+5</t>
    <phoneticPr fontId="14" type="noConversion"/>
  </si>
  <si>
    <t>AKT5BA</t>
    <phoneticPr fontId="14" type="noConversion"/>
  </si>
  <si>
    <t>QFN4*4-16L</t>
    <phoneticPr fontId="14" type="noConversion"/>
  </si>
  <si>
    <t>1#-5#+6#-10#</t>
    <phoneticPr fontId="14" type="noConversion"/>
  </si>
  <si>
    <t>SY8703ABC</t>
    <phoneticPr fontId="14" type="noConversion"/>
  </si>
  <si>
    <t>B28E0</t>
    <phoneticPr fontId="14" type="noConversion"/>
  </si>
  <si>
    <t>JCET</t>
    <phoneticPr fontId="14" type="noConversion"/>
  </si>
  <si>
    <t>HG00132</t>
    <phoneticPr fontId="14" type="noConversion"/>
  </si>
  <si>
    <t>EF5BG</t>
    <phoneticPr fontId="14" type="noConversion"/>
  </si>
  <si>
    <t>重测</t>
    <phoneticPr fontId="14" type="noConversion"/>
  </si>
  <si>
    <t>JCET</t>
    <phoneticPr fontId="14" type="noConversion"/>
  </si>
  <si>
    <t>HG00133</t>
    <phoneticPr fontId="14" type="noConversion"/>
  </si>
  <si>
    <t>HG00134</t>
    <phoneticPr fontId="14" type="noConversion"/>
  </si>
  <si>
    <t>AMD5BB</t>
    <phoneticPr fontId="14" type="noConversion"/>
  </si>
  <si>
    <t>4+5</t>
    <phoneticPr fontId="14" type="noConversion"/>
  </si>
  <si>
    <t>SY50101FAC</t>
    <phoneticPr fontId="16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</si>
  <si>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</si>
  <si>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5#-8#+1#~5#</t>
    <phoneticPr fontId="14" type="noConversion"/>
  </si>
  <si>
    <t>SY58293AFAC</t>
    <phoneticPr fontId="14" type="noConversion"/>
  </si>
  <si>
    <t>E02TD0+A3X02A</t>
    <phoneticPr fontId="14" type="noConversion"/>
  </si>
  <si>
    <t>HG00135</t>
    <phoneticPr fontId="14" type="noConversion"/>
  </si>
  <si>
    <t>AML5BA</t>
    <phoneticPr fontId="14" type="noConversion"/>
  </si>
  <si>
    <t>13+26</t>
    <phoneticPr fontId="14" type="noConversion"/>
  </si>
  <si>
    <t>10#-22#+(25#+1#-25#)</t>
    <phoneticPr fontId="14" type="noConversion"/>
  </si>
  <si>
    <t>HG00136</t>
    <phoneticPr fontId="14" type="noConversion"/>
  </si>
  <si>
    <t>AML5BB</t>
    <phoneticPr fontId="14" type="noConversion"/>
  </si>
  <si>
    <t>12+24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</si>
  <si>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</si>
  <si>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1#-12#+1#~2#,4#~25#</t>
    <phoneticPr fontId="14" type="noConversion"/>
  </si>
  <si>
    <t>SY58282LFAC</t>
    <phoneticPr fontId="14" type="noConversion"/>
  </si>
  <si>
    <t>JCET</t>
    <phoneticPr fontId="14" type="noConversion"/>
  </si>
  <si>
    <t>HG00137</t>
    <phoneticPr fontId="14" type="noConversion"/>
  </si>
  <si>
    <t>AWU5BA</t>
    <phoneticPr fontId="14" type="noConversion"/>
  </si>
  <si>
    <t>UMC</t>
    <phoneticPr fontId="14" type="noConversion"/>
  </si>
  <si>
    <t>7+20</t>
    <phoneticPr fontId="14" type="noConversion"/>
  </si>
  <si>
    <t>19#-25#+1#-20#</t>
    <phoneticPr fontId="14" type="noConversion"/>
  </si>
  <si>
    <t>JCET</t>
    <phoneticPr fontId="14" type="noConversion"/>
  </si>
  <si>
    <t>HG00138</t>
    <phoneticPr fontId="14" type="noConversion"/>
  </si>
  <si>
    <t>AWT5BB</t>
    <phoneticPr fontId="14" type="noConversion"/>
  </si>
  <si>
    <t>SY58283LFAC</t>
    <phoneticPr fontId="14" type="noConversion"/>
  </si>
  <si>
    <t>8+28</t>
    <phoneticPr fontId="14" type="noConversion"/>
  </si>
  <si>
    <t>HG00139</t>
    <phoneticPr fontId="14" type="noConversion"/>
  </si>
  <si>
    <t>AWT5BC</t>
    <phoneticPr fontId="14" type="noConversion"/>
  </si>
  <si>
    <t>2+7</t>
    <phoneticPr fontId="14" type="noConversion"/>
  </si>
  <si>
    <t>1#-6#,15#-16#+(1#-25#+15#~17#)</t>
    <phoneticPr fontId="14" type="noConversion"/>
  </si>
  <si>
    <t>17#-18#+18#-24#</t>
    <phoneticPr fontId="14" type="noConversion"/>
  </si>
  <si>
    <t>C29A0</t>
    <phoneticPr fontId="14" type="noConversion"/>
  </si>
  <si>
    <t>JCET</t>
    <phoneticPr fontId="14" type="noConversion"/>
  </si>
  <si>
    <t>HG00140</t>
    <phoneticPr fontId="14" type="noConversion"/>
  </si>
  <si>
    <t>AUG5BA</t>
    <phoneticPr fontId="14" type="noConversion"/>
  </si>
  <si>
    <t>SY6819FAC</t>
    <phoneticPr fontId="14" type="noConversion"/>
  </si>
  <si>
    <t>1#</t>
  </si>
  <si>
    <t>1#</t>
    <phoneticPr fontId="14" type="noConversion"/>
  </si>
  <si>
    <t>SYU128DEC</t>
    <phoneticPr fontId="14" type="noConversion"/>
  </si>
  <si>
    <t>A21B2</t>
    <phoneticPr fontId="14" type="noConversion"/>
  </si>
  <si>
    <t>JCET</t>
    <phoneticPr fontId="14" type="noConversion"/>
  </si>
  <si>
    <t>PT5BA</t>
    <phoneticPr fontId="14" type="noConversion"/>
  </si>
  <si>
    <t>DFN2*2-6</t>
    <phoneticPr fontId="14" type="noConversion"/>
  </si>
  <si>
    <t>SY8827EPKC</t>
  </si>
  <si>
    <t>NFME</t>
    <phoneticPr fontId="14" type="noConversion"/>
  </si>
  <si>
    <t>GG00003</t>
    <phoneticPr fontId="14" type="noConversion"/>
  </si>
  <si>
    <t>Er5BA</t>
    <phoneticPr fontId="14" type="noConversion"/>
  </si>
  <si>
    <t>CSP1.56*1.96-20</t>
    <phoneticPr fontId="14" type="noConversion"/>
  </si>
  <si>
    <t>1#~14#</t>
  </si>
  <si>
    <t>SY8077AAC</t>
    <phoneticPr fontId="14" type="noConversion"/>
  </si>
  <si>
    <t>JCET</t>
    <phoneticPr fontId="14" type="noConversion"/>
  </si>
  <si>
    <t>HG00142</t>
    <phoneticPr fontId="14" type="noConversion"/>
  </si>
  <si>
    <t>TR5BA</t>
    <phoneticPr fontId="14" type="noConversion"/>
  </si>
  <si>
    <t>HG00143</t>
    <phoneticPr fontId="14" type="noConversion"/>
  </si>
  <si>
    <t>TR5BB</t>
    <phoneticPr fontId="14" type="noConversion"/>
  </si>
  <si>
    <t>NA960</t>
  </si>
  <si>
    <t>1#~12#</t>
    <phoneticPr fontId="14" type="noConversion"/>
  </si>
  <si>
    <t>13#~25#</t>
    <phoneticPr fontId="14" type="noConversion"/>
  </si>
  <si>
    <t>SY8077AAC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</si>
  <si>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</si>
  <si>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E34J0+A3X04B</t>
  </si>
  <si>
    <t>HG00144</t>
    <phoneticPr fontId="14" type="noConversion"/>
  </si>
  <si>
    <t>AWT5BD</t>
    <phoneticPr fontId="14" type="noConversion"/>
  </si>
  <si>
    <t>5+12</t>
    <phoneticPr fontId="14" type="noConversion"/>
  </si>
  <si>
    <t>SY58283LFAC</t>
    <phoneticPr fontId="14" type="noConversion"/>
  </si>
  <si>
    <t>19#-23#+1#~12#</t>
    <phoneticPr fontId="14" type="noConversion"/>
  </si>
  <si>
    <t>NA781-1</t>
  </si>
  <si>
    <t>NA782-1</t>
  </si>
  <si>
    <t>NA7TG.01-1</t>
  </si>
  <si>
    <t>NA77Y-1</t>
  </si>
  <si>
    <t>NA6CM-1</t>
  </si>
  <si>
    <t>FRL99;NA8A4</t>
  </si>
  <si>
    <t>(FRL99+FLK4K);NA8A4</t>
  </si>
  <si>
    <t>FRN7S;NA964</t>
  </si>
  <si>
    <t>(FW9YY+FWY7R);NA964</t>
  </si>
  <si>
    <t>NA8ST</t>
  </si>
  <si>
    <t>NA8ST-1</t>
  </si>
  <si>
    <t>NA8SS</t>
  </si>
  <si>
    <t>NA8SS-1</t>
  </si>
  <si>
    <t>NA8SW</t>
  </si>
  <si>
    <t>NA8SW-1</t>
  </si>
  <si>
    <t>NA7HJ.50</t>
  </si>
  <si>
    <t>(SJ076200+SJ079100);NA735</t>
  </si>
  <si>
    <t>N7NAF</t>
  </si>
  <si>
    <t>FWY7R;(NA8A4+NA548)</t>
  </si>
  <si>
    <t>NA858-3</t>
  </si>
  <si>
    <t>NA858</t>
  </si>
  <si>
    <t>NA858-2</t>
  </si>
  <si>
    <t>NA967</t>
  </si>
  <si>
    <t>NA967-1</t>
  </si>
  <si>
    <t>NA968</t>
  </si>
  <si>
    <t>NA968-1</t>
  </si>
  <si>
    <t>NA969</t>
  </si>
  <si>
    <t>NA969-1</t>
  </si>
  <si>
    <t>NA96A</t>
  </si>
  <si>
    <t>NA96A-1</t>
  </si>
  <si>
    <t>NA96C</t>
  </si>
  <si>
    <t>NA96C-1</t>
  </si>
  <si>
    <t>NA96G</t>
  </si>
  <si>
    <t>NA96G-1</t>
  </si>
  <si>
    <t>NA96H</t>
  </si>
  <si>
    <t>NA96H-1</t>
  </si>
  <si>
    <t>NA8F2</t>
  </si>
  <si>
    <t>NA8T5</t>
  </si>
  <si>
    <t>NA8T5-1</t>
  </si>
  <si>
    <t>NA8T7</t>
  </si>
  <si>
    <t>NA8T7-1</t>
  </si>
  <si>
    <t>NA8T4</t>
  </si>
  <si>
    <t>NA8T4-1</t>
  </si>
  <si>
    <t>N9YA8</t>
  </si>
  <si>
    <t>NA96F-1</t>
  </si>
  <si>
    <t>NA9K7.01;NA9K7.02</t>
  </si>
  <si>
    <t>NA8JA</t>
  </si>
  <si>
    <t>N9H4M;SJ042600</t>
  </si>
  <si>
    <t>N9KF4;(SJ078100+SJ079300)</t>
  </si>
  <si>
    <t>N9RCL.01;SJ081800</t>
  </si>
  <si>
    <t>FLT06;NA964</t>
  </si>
  <si>
    <t>(FSFN3+F4S0N);NA8A3</t>
  </si>
  <si>
    <t>F4S0N;NA8A3</t>
  </si>
  <si>
    <t>NA960-1</t>
  </si>
  <si>
    <t>分档测试，Bin1:标签上品名为SY8703BABC,Bin2:标签上品名为SY8703ABC</t>
    <phoneticPr fontId="14" type="noConversion"/>
  </si>
  <si>
    <t>1#-15#</t>
    <phoneticPr fontId="14" type="noConversion"/>
  </si>
  <si>
    <t>SY8121BABC</t>
    <phoneticPr fontId="14" type="noConversion"/>
  </si>
  <si>
    <t>JCET</t>
    <phoneticPr fontId="14" type="noConversion"/>
  </si>
  <si>
    <t>HG00145</t>
    <phoneticPr fontId="14" type="noConversion"/>
  </si>
  <si>
    <t>TV5CA</t>
    <phoneticPr fontId="14" type="noConversion"/>
  </si>
  <si>
    <t>HG00146</t>
    <phoneticPr fontId="14" type="noConversion"/>
  </si>
  <si>
    <t>TV5CB</t>
    <phoneticPr fontId="14" type="noConversion"/>
  </si>
  <si>
    <t>SY8203DBC</t>
    <phoneticPr fontId="14" type="noConversion"/>
  </si>
  <si>
    <t>HG00147</t>
    <phoneticPr fontId="14" type="noConversion"/>
  </si>
  <si>
    <t>LS5CA</t>
    <phoneticPr fontId="14" type="noConversion"/>
  </si>
  <si>
    <t>15#-17#</t>
  </si>
  <si>
    <t>HG00148</t>
    <phoneticPr fontId="14" type="noConversion"/>
  </si>
  <si>
    <t>Fa5CA</t>
    <phoneticPr fontId="14" type="noConversion"/>
  </si>
  <si>
    <t>1#-9#+(24#+1#-25#)</t>
    <phoneticPr fontId="14" type="noConversion"/>
  </si>
  <si>
    <t>HG00149</t>
    <phoneticPr fontId="14" type="noConversion"/>
  </si>
  <si>
    <t>UMC</t>
    <phoneticPr fontId="14" type="noConversion"/>
  </si>
  <si>
    <t>6+17</t>
    <phoneticPr fontId="14" type="noConversion"/>
  </si>
  <si>
    <t>(24#-25#+10#-13#)+1#-17#</t>
    <phoneticPr fontId="14" type="noConversion"/>
  </si>
  <si>
    <t>SY58282LFAC</t>
    <phoneticPr fontId="14" type="noConversion"/>
  </si>
  <si>
    <t>AWU5CA</t>
    <phoneticPr fontId="14" type="noConversion"/>
  </si>
  <si>
    <t>14#-16#+18#-25#</t>
    <phoneticPr fontId="14" type="noConversion"/>
  </si>
  <si>
    <t>HG00151</t>
    <phoneticPr fontId="14" type="noConversion"/>
  </si>
  <si>
    <t>AWU5CB</t>
    <phoneticPr fontId="14" type="noConversion"/>
  </si>
  <si>
    <t>17#-25#+(1#-25#+21#)</t>
    <phoneticPr fontId="14" type="noConversion"/>
  </si>
  <si>
    <t>HG00152</t>
    <phoneticPr fontId="14" type="noConversion"/>
  </si>
  <si>
    <t>UMC</t>
    <phoneticPr fontId="16" type="noConversion"/>
  </si>
  <si>
    <t>AWU5CC</t>
    <phoneticPr fontId="14" type="noConversion"/>
  </si>
  <si>
    <t>1#-9#+(1#-25#+22#))</t>
    <phoneticPr fontId="14" type="noConversion"/>
  </si>
  <si>
    <t>JCET</t>
    <phoneticPr fontId="14" type="noConversion"/>
  </si>
  <si>
    <t>HG00153</t>
    <phoneticPr fontId="14" type="noConversion"/>
  </si>
  <si>
    <t>AWT5CA</t>
    <phoneticPr fontId="14" type="noConversion"/>
  </si>
  <si>
    <t>10#-14#+13#~24#</t>
    <phoneticPr fontId="14" type="noConversion"/>
  </si>
  <si>
    <t>HG00154</t>
    <phoneticPr fontId="14" type="noConversion"/>
  </si>
  <si>
    <t>AWT5CB</t>
    <phoneticPr fontId="14" type="noConversion"/>
  </si>
  <si>
    <t>SY58283LFAC</t>
    <phoneticPr fontId="16" type="noConversion"/>
  </si>
  <si>
    <t>15#-19#+1#~12#</t>
    <phoneticPr fontId="14" type="noConversion"/>
  </si>
  <si>
    <t>JCET</t>
    <phoneticPr fontId="14" type="noConversion"/>
  </si>
  <si>
    <t>SY8868QMC</t>
    <phoneticPr fontId="14" type="noConversion"/>
  </si>
  <si>
    <t>HG00156</t>
    <phoneticPr fontId="14" type="noConversion"/>
  </si>
  <si>
    <t>HG00157</t>
    <phoneticPr fontId="14" type="noConversion"/>
  </si>
  <si>
    <t>HG00158</t>
    <phoneticPr fontId="14" type="noConversion"/>
  </si>
  <si>
    <t>HG00159</t>
    <phoneticPr fontId="14" type="noConversion"/>
  </si>
  <si>
    <t>HG00160</t>
    <phoneticPr fontId="14" type="noConversion"/>
  </si>
  <si>
    <t>HG00161</t>
    <phoneticPr fontId="14" type="noConversion"/>
  </si>
  <si>
    <t>HG00162</t>
    <phoneticPr fontId="14" type="noConversion"/>
  </si>
  <si>
    <t>KT5CA</t>
    <phoneticPr fontId="14" type="noConversion"/>
  </si>
  <si>
    <t>KT5CB</t>
    <phoneticPr fontId="14" type="noConversion"/>
  </si>
  <si>
    <t>KT5CC</t>
    <phoneticPr fontId="14" type="noConversion"/>
  </si>
  <si>
    <t>KT5CD</t>
    <phoneticPr fontId="14" type="noConversion"/>
  </si>
  <si>
    <t>KT5CE</t>
    <phoneticPr fontId="14" type="noConversion"/>
  </si>
  <si>
    <t>KT5CF</t>
    <phoneticPr fontId="14" type="noConversion"/>
  </si>
  <si>
    <t>KT5CG</t>
    <phoneticPr fontId="14" type="noConversion"/>
  </si>
  <si>
    <t>KT5CH</t>
    <phoneticPr fontId="14" type="noConversion"/>
  </si>
  <si>
    <t>HG00155</t>
    <phoneticPr fontId="14" type="noConversion"/>
  </si>
  <si>
    <t>SYJ905ABC</t>
    <phoneticPr fontId="14" type="noConversion"/>
  </si>
  <si>
    <t>HG00163</t>
    <phoneticPr fontId="14" type="noConversion"/>
  </si>
  <si>
    <t>NB5CA</t>
    <phoneticPr fontId="14" type="noConversion"/>
  </si>
  <si>
    <t>HG00164</t>
    <phoneticPr fontId="14" type="noConversion"/>
  </si>
  <si>
    <t>HG00165</t>
    <phoneticPr fontId="14" type="noConversion"/>
  </si>
  <si>
    <t>HG00166</t>
    <phoneticPr fontId="14" type="noConversion"/>
  </si>
  <si>
    <t>NB5CB</t>
    <phoneticPr fontId="14" type="noConversion"/>
  </si>
  <si>
    <t>NB5CC</t>
    <phoneticPr fontId="14" type="noConversion"/>
  </si>
  <si>
    <t>NB5CD</t>
    <phoneticPr fontId="14" type="noConversion"/>
  </si>
  <si>
    <t>SYJ905ABC</t>
    <phoneticPr fontId="14" type="noConversion"/>
  </si>
  <si>
    <t>NA8SR</t>
  </si>
  <si>
    <t>1#~5#</t>
  </si>
  <si>
    <t>TG00088</t>
    <phoneticPr fontId="14" type="noConversion"/>
  </si>
  <si>
    <t>TG00089</t>
    <phoneticPr fontId="14" type="noConversion"/>
  </si>
  <si>
    <t>LD5CA</t>
    <phoneticPr fontId="16" type="noConversion"/>
  </si>
  <si>
    <t>LD5CB</t>
    <phoneticPr fontId="16" type="noConversion"/>
  </si>
  <si>
    <t>TG00090</t>
    <phoneticPr fontId="14" type="noConversion"/>
  </si>
  <si>
    <t>TG00091</t>
    <phoneticPr fontId="14" type="noConversion"/>
  </si>
  <si>
    <t>LD5CC</t>
    <phoneticPr fontId="16" type="noConversion"/>
  </si>
  <si>
    <t>LD5CD</t>
    <phoneticPr fontId="16" type="noConversion"/>
  </si>
  <si>
    <t>TG00092</t>
    <phoneticPr fontId="14" type="noConversion"/>
  </si>
  <si>
    <t>TG00093</t>
    <phoneticPr fontId="14" type="noConversion"/>
  </si>
  <si>
    <t>LD5CE</t>
    <phoneticPr fontId="16" type="noConversion"/>
  </si>
  <si>
    <t>LD5CF</t>
    <phoneticPr fontId="16" type="noConversion"/>
  </si>
  <si>
    <t>TG00094</t>
    <phoneticPr fontId="14" type="noConversion"/>
  </si>
  <si>
    <t>TG00095</t>
    <phoneticPr fontId="14" type="noConversion"/>
  </si>
  <si>
    <t>LD5CG</t>
    <phoneticPr fontId="16" type="noConversion"/>
  </si>
  <si>
    <t>LD5CH</t>
    <phoneticPr fontId="16" type="noConversion"/>
  </si>
  <si>
    <t>TG00096</t>
    <phoneticPr fontId="14" type="noConversion"/>
  </si>
  <si>
    <t>TG00097</t>
    <phoneticPr fontId="14" type="noConversion"/>
  </si>
  <si>
    <t>LD5CI</t>
    <phoneticPr fontId="16" type="noConversion"/>
  </si>
  <si>
    <t>LD5CJ</t>
    <phoneticPr fontId="16" type="noConversion"/>
  </si>
  <si>
    <t>TG00098</t>
    <phoneticPr fontId="14" type="noConversion"/>
  </si>
  <si>
    <t>TG00099</t>
    <phoneticPr fontId="14" type="noConversion"/>
  </si>
  <si>
    <t>LD5CK</t>
    <phoneticPr fontId="16" type="noConversion"/>
  </si>
  <si>
    <t>LD5CL</t>
    <phoneticPr fontId="16" type="noConversion"/>
  </si>
  <si>
    <t>TG00101</t>
    <phoneticPr fontId="14" type="noConversion"/>
  </si>
  <si>
    <t>LD5CM</t>
    <phoneticPr fontId="16" type="noConversion"/>
  </si>
  <si>
    <t>LD5CN</t>
    <phoneticPr fontId="16" type="noConversion"/>
  </si>
  <si>
    <t>TG00103</t>
    <phoneticPr fontId="14" type="noConversion"/>
  </si>
  <si>
    <t>LD5CO</t>
    <phoneticPr fontId="16" type="noConversion"/>
  </si>
  <si>
    <t>LD5CP</t>
    <phoneticPr fontId="16" type="noConversion"/>
  </si>
  <si>
    <t>TG00104</t>
    <phoneticPr fontId="14" type="noConversion"/>
  </si>
  <si>
    <t>TG00105</t>
    <phoneticPr fontId="14" type="noConversion"/>
  </si>
  <si>
    <t>LD5CQ</t>
    <phoneticPr fontId="16" type="noConversion"/>
  </si>
  <si>
    <t>LD5CR</t>
    <phoneticPr fontId="16" type="noConversion"/>
  </si>
  <si>
    <t>TG00106</t>
    <phoneticPr fontId="14" type="noConversion"/>
  </si>
  <si>
    <t>TG00107</t>
    <phoneticPr fontId="14" type="noConversion"/>
  </si>
  <si>
    <t>LD5CS</t>
    <phoneticPr fontId="16" type="noConversion"/>
  </si>
  <si>
    <t>LD5CT</t>
    <phoneticPr fontId="16" type="noConversion"/>
  </si>
  <si>
    <t>TG00108</t>
    <phoneticPr fontId="14" type="noConversion"/>
  </si>
  <si>
    <t>TG00109</t>
    <phoneticPr fontId="14" type="noConversion"/>
  </si>
  <si>
    <t>LD5CU</t>
    <phoneticPr fontId="16" type="noConversion"/>
  </si>
  <si>
    <t>LD5CV</t>
    <phoneticPr fontId="16" type="noConversion"/>
  </si>
  <si>
    <t>NA780-1</t>
  </si>
  <si>
    <t>NA7R2</t>
  </si>
  <si>
    <t>NA7R2-1</t>
  </si>
  <si>
    <t>NA7R3</t>
  </si>
  <si>
    <t>NA7R3-1</t>
  </si>
  <si>
    <t>NA7R4</t>
  </si>
  <si>
    <t>NA7R4-1</t>
  </si>
  <si>
    <t>NA49Q.02</t>
  </si>
  <si>
    <t>NA8T3</t>
  </si>
  <si>
    <t>SJ064300;NA8A3</t>
  </si>
  <si>
    <t>NFME</t>
    <phoneticPr fontId="16" type="noConversion"/>
  </si>
  <si>
    <t>Ab5CA</t>
    <phoneticPr fontId="16" type="noConversion"/>
  </si>
  <si>
    <t>7#-19#</t>
  </si>
  <si>
    <t>SYR828PKC</t>
    <phoneticPr fontId="16" type="noConversion"/>
  </si>
  <si>
    <t>GG00005</t>
    <phoneticPr fontId="16" type="noConversion"/>
  </si>
  <si>
    <t>Bc5CA</t>
    <phoneticPr fontId="16" type="noConversion"/>
  </si>
  <si>
    <t>8#~20#</t>
  </si>
  <si>
    <t>SY8827EPKC</t>
    <phoneticPr fontId="16" type="noConversion"/>
  </si>
  <si>
    <t>GG00006</t>
    <phoneticPr fontId="16" type="noConversion"/>
  </si>
  <si>
    <t>Er5CA</t>
    <phoneticPr fontId="16" type="noConversion"/>
  </si>
  <si>
    <t>CSP1.56*1.96-20</t>
    <phoneticPr fontId="14" type="noConversion"/>
  </si>
  <si>
    <t>K13A0</t>
    <phoneticPr fontId="16" type="noConversion"/>
  </si>
  <si>
    <t>A46G0</t>
  </si>
  <si>
    <t>JCET</t>
    <phoneticPr fontId="16" type="noConversion"/>
  </si>
  <si>
    <t>HG00167</t>
    <phoneticPr fontId="16" type="noConversion"/>
  </si>
  <si>
    <t>XA5CA</t>
    <phoneticPr fontId="16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</si>
  <si>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</si>
  <si>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SY8223DBC</t>
    <phoneticPr fontId="16" type="noConversion"/>
  </si>
  <si>
    <t>NA8T6</t>
  </si>
  <si>
    <t>NA8T6-1</t>
  </si>
  <si>
    <t>N9QN3-2</t>
  </si>
  <si>
    <t>(FT28W+FRRLG);NA963</t>
  </si>
  <si>
    <t>F746H;(NA8A3+NA963)</t>
  </si>
  <si>
    <t>F746H;NA963</t>
  </si>
  <si>
    <t>(FKH0Y+FLT06);NA963</t>
  </si>
  <si>
    <t>(FT3WY+FLT06);NAA19</t>
  </si>
  <si>
    <t>SJ064300;NAA19</t>
  </si>
  <si>
    <t>SJ064400;NAA19</t>
  </si>
  <si>
    <t>NA8SW-2</t>
  </si>
  <si>
    <t>NA8SR-1</t>
  </si>
  <si>
    <t>NA95Y</t>
  </si>
  <si>
    <t>SY8213FCC</t>
    <phoneticPr fontId="16" type="noConversion"/>
  </si>
  <si>
    <t>JCET</t>
    <phoneticPr fontId="16" type="noConversion"/>
  </si>
  <si>
    <t>HG00168</t>
    <phoneticPr fontId="16" type="noConversion"/>
  </si>
  <si>
    <t>HG00169</t>
    <phoneticPr fontId="16" type="noConversion"/>
  </si>
  <si>
    <t>AJY5CA</t>
    <phoneticPr fontId="16" type="noConversion"/>
  </si>
  <si>
    <t>AJY5CB</t>
    <phoneticPr fontId="16" type="noConversion"/>
  </si>
  <si>
    <t>HJTC</t>
    <phoneticPr fontId="16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</si>
  <si>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</si>
  <si>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2#</t>
    <phoneticPr fontId="16" type="noConversion"/>
  </si>
  <si>
    <t>需Bumping</t>
    <phoneticPr fontId="16" type="noConversion"/>
  </si>
  <si>
    <t>HG00170</t>
    <phoneticPr fontId="16" type="noConversion"/>
  </si>
  <si>
    <t>SY8672QPC</t>
    <phoneticPr fontId="16" type="noConversion"/>
  </si>
  <si>
    <t>I42B0</t>
    <phoneticPr fontId="16" type="noConversion"/>
  </si>
  <si>
    <t>JCET</t>
    <phoneticPr fontId="16" type="noConversion"/>
  </si>
  <si>
    <t>整批续流，测试后零头不可并批</t>
    <phoneticPr fontId="16" type="noConversion"/>
  </si>
  <si>
    <t>QFN5*5-36</t>
    <phoneticPr fontId="16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</si>
  <si>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  <charset val="134"/>
      </rPr>
      <t>bumpping</t>
    </r>
    <phoneticPr fontId="16" type="noConversion"/>
  </si>
  <si>
    <t>ATV5CA</t>
    <phoneticPr fontId="16" type="noConversion"/>
  </si>
  <si>
    <t>1#~6#</t>
    <phoneticPr fontId="16" type="noConversion"/>
  </si>
  <si>
    <t>A67A1</t>
    <phoneticPr fontId="16" type="noConversion"/>
  </si>
  <si>
    <t>JCET</t>
    <phoneticPr fontId="16" type="noConversion"/>
  </si>
  <si>
    <t>HG00171</t>
    <phoneticPr fontId="16" type="noConversion"/>
  </si>
  <si>
    <t>SY8288RAC</t>
    <phoneticPr fontId="16" type="noConversion"/>
  </si>
  <si>
    <t>AWS5CA</t>
    <phoneticPr fontId="16" type="noConversion"/>
  </si>
  <si>
    <t>NFME</t>
    <phoneticPr fontId="16" type="noConversion"/>
  </si>
  <si>
    <t>GG00007</t>
    <phoneticPr fontId="16" type="noConversion"/>
  </si>
  <si>
    <t>QFN3*3-20</t>
    <phoneticPr fontId="14" type="noConversion"/>
  </si>
  <si>
    <t>I42A1</t>
    <phoneticPr fontId="16" type="noConversion"/>
  </si>
  <si>
    <t>ATV5CB</t>
    <phoneticPr fontId="16" type="noConversion"/>
  </si>
  <si>
    <t>7#-12#</t>
  </si>
  <si>
    <t>HG00172</t>
    <phoneticPr fontId="16" type="noConversion"/>
  </si>
  <si>
    <t>HG00173</t>
    <phoneticPr fontId="16" type="noConversion"/>
  </si>
  <si>
    <t>ALH5CA</t>
    <phoneticPr fontId="16" type="noConversion"/>
  </si>
  <si>
    <t>ALH5CB</t>
    <phoneticPr fontId="16" type="noConversion"/>
  </si>
  <si>
    <t>SY5810ABC</t>
    <phoneticPr fontId="16" type="noConversion"/>
  </si>
  <si>
    <t>HG00174</t>
    <phoneticPr fontId="16" type="noConversion"/>
  </si>
  <si>
    <t>GZ5CA</t>
    <phoneticPr fontId="16" type="noConversion"/>
  </si>
  <si>
    <t>HG00175</t>
    <phoneticPr fontId="16" type="noConversion"/>
  </si>
  <si>
    <t>GZ5CB</t>
    <phoneticPr fontId="16" type="noConversion"/>
  </si>
  <si>
    <t>SY5820ABC</t>
    <phoneticPr fontId="16" type="noConversion"/>
  </si>
  <si>
    <t>E02FE0</t>
  </si>
  <si>
    <t>TB5CA</t>
    <phoneticPr fontId="16" type="noConversion"/>
  </si>
  <si>
    <t>AG00001</t>
    <phoneticPr fontId="16" type="noConversion"/>
  </si>
  <si>
    <r>
      <t>JCET(</t>
    </r>
    <r>
      <rPr>
        <sz val="10"/>
        <rFont val="宋体"/>
        <family val="3"/>
        <charset val="134"/>
      </rPr>
      <t>滁州</t>
    </r>
    <r>
      <rPr>
        <sz val="10"/>
        <rFont val="Arial"/>
        <family val="2"/>
        <charset val="134"/>
      </rPr>
      <t>)</t>
    </r>
    <phoneticPr fontId="14" type="noConversion"/>
  </si>
  <si>
    <t>AG00002</t>
    <phoneticPr fontId="16" type="noConversion"/>
  </si>
  <si>
    <t>TB5CB</t>
    <phoneticPr fontId="16" type="noConversion"/>
  </si>
  <si>
    <t>1#-10#</t>
    <phoneticPr fontId="16" type="noConversion"/>
  </si>
  <si>
    <t>11#~20#</t>
    <phoneticPr fontId="16" type="noConversion"/>
  </si>
  <si>
    <t>SYP513ABC</t>
    <phoneticPr fontId="16" type="noConversion"/>
  </si>
  <si>
    <t>E10EC0</t>
    <phoneticPr fontId="16" type="noConversion"/>
  </si>
  <si>
    <t>HG00176</t>
    <phoneticPr fontId="16" type="noConversion"/>
  </si>
  <si>
    <t>XO5CA</t>
    <phoneticPr fontId="16" type="noConversion"/>
  </si>
  <si>
    <t>JCET</t>
    <phoneticPr fontId="16" type="noConversion"/>
  </si>
  <si>
    <t>HG00177</t>
    <phoneticPr fontId="16" type="noConversion"/>
  </si>
  <si>
    <t>LX5CA</t>
    <phoneticPr fontId="16" type="noConversion"/>
  </si>
  <si>
    <t>HG00178</t>
    <phoneticPr fontId="16" type="noConversion"/>
  </si>
  <si>
    <t>LX5CB</t>
    <phoneticPr fontId="16" type="noConversion"/>
  </si>
  <si>
    <t>9#-13#</t>
  </si>
  <si>
    <t>SY8081DQC</t>
    <phoneticPr fontId="16" type="noConversion"/>
  </si>
  <si>
    <t>HG00179</t>
    <phoneticPr fontId="16" type="noConversion"/>
  </si>
  <si>
    <t>SY8002EABC</t>
    <phoneticPr fontId="16" type="noConversion"/>
  </si>
  <si>
    <t>HG00180</t>
    <phoneticPr fontId="16" type="noConversion"/>
  </si>
  <si>
    <t>XE5CA</t>
    <phoneticPr fontId="16" type="noConversion"/>
  </si>
  <si>
    <t>HG00181</t>
    <phoneticPr fontId="16" type="noConversion"/>
  </si>
  <si>
    <t>HG00182</t>
    <phoneticPr fontId="16" type="noConversion"/>
  </si>
  <si>
    <t>HG00183</t>
    <phoneticPr fontId="16" type="noConversion"/>
  </si>
  <si>
    <t>XE5CB</t>
    <phoneticPr fontId="16" type="noConversion"/>
  </si>
  <si>
    <t>XE5CC</t>
    <phoneticPr fontId="16" type="noConversion"/>
  </si>
  <si>
    <t>XE5CD</t>
    <phoneticPr fontId="16" type="noConversion"/>
  </si>
  <si>
    <t>NA8F2</t>
    <phoneticPr fontId="14" type="noConversion"/>
  </si>
  <si>
    <t>NA5SG-1</t>
    <phoneticPr fontId="14" type="noConversion"/>
  </si>
  <si>
    <t>NA780</t>
    <phoneticPr fontId="14" type="noConversion"/>
  </si>
  <si>
    <t>NA5LR-1</t>
    <phoneticPr fontId="14" type="noConversion"/>
  </si>
  <si>
    <t>NA560</t>
    <phoneticPr fontId="14" type="noConversion"/>
  </si>
  <si>
    <t>NA6K2.02+SJ035900</t>
    <phoneticPr fontId="14" type="noConversion"/>
  </si>
  <si>
    <t>NA69Q+(SJ084200+SJ085700)</t>
    <phoneticPr fontId="14" type="noConversion"/>
  </si>
  <si>
    <t>NA547+F43NS</t>
    <phoneticPr fontId="14" type="noConversion"/>
  </si>
  <si>
    <t>NA6L4+(FSPF7+FY6L9)</t>
    <phoneticPr fontId="14" type="noConversion"/>
  </si>
  <si>
    <t>NA5M1+FNTHC</t>
    <phoneticPr fontId="14" type="noConversion"/>
  </si>
  <si>
    <t>NA5M1+(FL2TF+FR2WA)</t>
    <phoneticPr fontId="14" type="noConversion"/>
  </si>
  <si>
    <t>NA72Y</t>
    <phoneticPr fontId="14" type="noConversion"/>
  </si>
  <si>
    <t>NA77R</t>
    <phoneticPr fontId="14" type="noConversion"/>
  </si>
  <si>
    <t>NA77T</t>
    <phoneticPr fontId="14" type="noConversion"/>
  </si>
  <si>
    <t>NA77W</t>
    <phoneticPr fontId="14" type="noConversion"/>
  </si>
  <si>
    <t>NA7CG</t>
    <phoneticPr fontId="14" type="noConversion"/>
  </si>
  <si>
    <t>NA7CP</t>
    <phoneticPr fontId="14" type="noConversion"/>
  </si>
  <si>
    <t>NA7CF</t>
    <phoneticPr fontId="14" type="noConversion"/>
  </si>
  <si>
    <t>NA7CH</t>
    <phoneticPr fontId="14" type="noConversion"/>
  </si>
  <si>
    <t>NA7CK</t>
    <phoneticPr fontId="14" type="noConversion"/>
  </si>
  <si>
    <t>NA7CL</t>
    <phoneticPr fontId="14" type="noConversion"/>
  </si>
  <si>
    <t>NA7CM</t>
    <phoneticPr fontId="14" type="noConversion"/>
  </si>
  <si>
    <t>NA7TG.01</t>
    <phoneticPr fontId="14" type="noConversion"/>
  </si>
  <si>
    <t>NA08A.04</t>
    <phoneticPr fontId="14" type="noConversion"/>
  </si>
  <si>
    <t>NA08A</t>
    <phoneticPr fontId="14" type="noConversion"/>
  </si>
  <si>
    <t>NA77Y</t>
    <phoneticPr fontId="14" type="noConversion"/>
  </si>
  <si>
    <t>NA5M0</t>
    <phoneticPr fontId="14" type="noConversion"/>
  </si>
  <si>
    <t>NA630</t>
    <phoneticPr fontId="14" type="noConversion"/>
  </si>
  <si>
    <t>NA6YQ</t>
    <phoneticPr fontId="14" type="noConversion"/>
  </si>
  <si>
    <t>NA6CM</t>
    <phoneticPr fontId="14" type="noConversion"/>
  </si>
  <si>
    <t>NA6YP.05</t>
    <phoneticPr fontId="14" type="noConversion"/>
  </si>
  <si>
    <t>NA7F7</t>
    <phoneticPr fontId="14" type="noConversion"/>
  </si>
  <si>
    <t>NA6JM.03</t>
    <phoneticPr fontId="14" type="noConversion"/>
  </si>
  <si>
    <t>N8CW9</t>
    <phoneticPr fontId="14" type="noConversion"/>
  </si>
  <si>
    <t>NA7TG</t>
    <phoneticPr fontId="14" type="noConversion"/>
  </si>
  <si>
    <t>NA7T2</t>
    <phoneticPr fontId="14" type="noConversion"/>
  </si>
  <si>
    <t>NA736.03+SJ037100</t>
    <phoneticPr fontId="14" type="noConversion"/>
  </si>
  <si>
    <t>NA6L5+FLK4K</t>
    <phoneticPr fontId="14" type="noConversion"/>
  </si>
  <si>
    <t>NA6L5+(FR3TS+FT28W)</t>
    <phoneticPr fontId="14" type="noConversion"/>
  </si>
  <si>
    <t>NA548+FT28W</t>
    <phoneticPr fontId="14" type="noConversion"/>
  </si>
  <si>
    <t>NA548+(FTS8N+FM7KL)</t>
    <phoneticPr fontId="14" type="noConversion"/>
  </si>
  <si>
    <t>NA548+(FL08P+FTS8N)</t>
    <phoneticPr fontId="14" type="noConversion"/>
  </si>
  <si>
    <t>NA548+FTS8N</t>
    <phoneticPr fontId="14" type="noConversion"/>
  </si>
  <si>
    <t>NA6K2.02+F94HP</t>
    <phoneticPr fontId="14" type="noConversion"/>
  </si>
  <si>
    <t>NA6K2.02+FAPLN</t>
    <phoneticPr fontId="14" type="noConversion"/>
  </si>
  <si>
    <t>NA6K2.02+F3HNA</t>
    <phoneticPr fontId="14" type="noConversion"/>
  </si>
  <si>
    <t>NA4YW+F0RFS+WE47F07.1</t>
    <phoneticPr fontId="14" type="noConversion"/>
  </si>
  <si>
    <t>NA5SA</t>
    <phoneticPr fontId="14" type="noConversion"/>
  </si>
  <si>
    <t>NA5SC</t>
    <phoneticPr fontId="14" type="noConversion"/>
  </si>
  <si>
    <t>NA5S7</t>
    <phoneticPr fontId="14" type="noConversion"/>
  </si>
  <si>
    <t>NA3T9</t>
    <phoneticPr fontId="14" type="noConversion"/>
  </si>
  <si>
    <t>NA5YH</t>
    <phoneticPr fontId="14" type="noConversion"/>
  </si>
  <si>
    <t>NA5YJ</t>
    <phoneticPr fontId="14" type="noConversion"/>
  </si>
  <si>
    <t>N9T92.03+F0AYW</t>
    <phoneticPr fontId="14" type="noConversion"/>
  </si>
  <si>
    <t>NA87S</t>
    <phoneticPr fontId="14" type="noConversion"/>
  </si>
  <si>
    <t>NA4YW.02+FWA7N+WF4B109.1</t>
    <phoneticPr fontId="14" type="noConversion"/>
  </si>
  <si>
    <t>NA4YW.02+FWA7N+WF4B107.1</t>
    <phoneticPr fontId="14" type="noConversion"/>
  </si>
  <si>
    <t>N9H4M+SJ037100</t>
    <phoneticPr fontId="14" type="noConversion"/>
  </si>
  <si>
    <t>NA69K</t>
    <phoneticPr fontId="14" type="noConversion"/>
  </si>
  <si>
    <t>NA69L.01</t>
    <phoneticPr fontId="14" type="noConversion"/>
  </si>
  <si>
    <t>NA177</t>
    <phoneticPr fontId="14" type="noConversion"/>
  </si>
  <si>
    <t>NA178</t>
    <phoneticPr fontId="14" type="noConversion"/>
  </si>
  <si>
    <t>NA631</t>
    <phoneticPr fontId="14" type="noConversion"/>
  </si>
  <si>
    <t>NA632</t>
    <phoneticPr fontId="14" type="noConversion"/>
  </si>
  <si>
    <t>NA633</t>
    <phoneticPr fontId="14" type="noConversion"/>
  </si>
  <si>
    <t>N8H6A.01+N8LF8</t>
    <phoneticPr fontId="14" type="noConversion"/>
  </si>
  <si>
    <t>NA4C6</t>
    <phoneticPr fontId="14" type="noConversion"/>
  </si>
  <si>
    <t>NA9NF+F0RFS</t>
    <phoneticPr fontId="14" type="noConversion"/>
  </si>
  <si>
    <t>NA6K6.06</t>
    <phoneticPr fontId="14" type="noConversion"/>
  </si>
  <si>
    <t>NA7CN</t>
    <phoneticPr fontId="14" type="noConversion"/>
  </si>
  <si>
    <t>NA7CS</t>
    <phoneticPr fontId="14" type="noConversion"/>
  </si>
  <si>
    <t>NA7TH</t>
    <phoneticPr fontId="14" type="noConversion"/>
  </si>
  <si>
    <t>NA5S8</t>
    <phoneticPr fontId="14" type="noConversion"/>
  </si>
  <si>
    <t>NA5S9</t>
    <phoneticPr fontId="14" type="noConversion"/>
  </si>
  <si>
    <t>NA5SF</t>
    <phoneticPr fontId="14" type="noConversion"/>
  </si>
  <si>
    <t>NA5S6</t>
    <phoneticPr fontId="14" type="noConversion"/>
  </si>
  <si>
    <t>NA5SH</t>
    <phoneticPr fontId="14" type="noConversion"/>
  </si>
  <si>
    <t>NA4YL</t>
    <phoneticPr fontId="14" type="noConversion"/>
  </si>
  <si>
    <t>NA5YK</t>
    <phoneticPr fontId="14" type="noConversion"/>
  </si>
  <si>
    <t>NA6YR</t>
    <phoneticPr fontId="14" type="noConversion"/>
  </si>
  <si>
    <t>NA5S4</t>
    <phoneticPr fontId="14" type="noConversion"/>
  </si>
  <si>
    <t>NA7CQ</t>
    <phoneticPr fontId="14" type="noConversion"/>
  </si>
  <si>
    <t>NA6L3+SJ085200</t>
    <phoneticPr fontId="14" type="noConversion"/>
  </si>
  <si>
    <t>NA6L3+SJ085800</t>
    <phoneticPr fontId="14" type="noConversion"/>
  </si>
  <si>
    <t>NA6L2.03+SJ085800</t>
    <phoneticPr fontId="14" type="noConversion"/>
  </si>
  <si>
    <t>(NA6L3+NA6L2)+SJ086100</t>
    <phoneticPr fontId="14" type="noConversion"/>
  </si>
  <si>
    <t>NA8SY</t>
    <phoneticPr fontId="14" type="noConversion"/>
  </si>
  <si>
    <t>NA8T0</t>
    <phoneticPr fontId="14" type="noConversion"/>
  </si>
  <si>
    <t>NA6L2+SJ086100</t>
    <phoneticPr fontId="14" type="noConversion"/>
  </si>
  <si>
    <t>NA6L2+SJ085600</t>
    <phoneticPr fontId="14" type="noConversion"/>
  </si>
  <si>
    <t>NA8A4+F4S0N</t>
    <phoneticPr fontId="14" type="noConversion"/>
  </si>
  <si>
    <t>NA9NF+FWA7N</t>
    <phoneticPr fontId="14" type="noConversion"/>
  </si>
  <si>
    <t>NA1T9</t>
    <phoneticPr fontId="14" type="noConversion"/>
  </si>
  <si>
    <t>NA1T7</t>
    <phoneticPr fontId="14" type="noConversion"/>
  </si>
  <si>
    <t>NA8A4+FRL99</t>
    <phoneticPr fontId="14" type="noConversion"/>
  </si>
  <si>
    <t>NA8A4+(FRL99+FLK4K)</t>
    <phoneticPr fontId="14" type="noConversion"/>
  </si>
  <si>
    <t>NA964+FRN7S</t>
    <phoneticPr fontId="14" type="noConversion"/>
  </si>
  <si>
    <t>NA964+(FW9YY+FWY7R)</t>
    <phoneticPr fontId="14" type="noConversion"/>
  </si>
  <si>
    <t>NA8ST</t>
    <phoneticPr fontId="14" type="noConversion"/>
  </si>
  <si>
    <t>NA8SS</t>
    <phoneticPr fontId="14" type="noConversion"/>
  </si>
  <si>
    <t>NA8SW</t>
    <phoneticPr fontId="14" type="noConversion"/>
  </si>
  <si>
    <t>NA7HJ.50</t>
    <phoneticPr fontId="14" type="noConversion"/>
  </si>
  <si>
    <t>NA735+(SJ076200+SJ079100)</t>
    <phoneticPr fontId="14" type="noConversion"/>
  </si>
  <si>
    <t>N7NAF</t>
    <phoneticPr fontId="14" type="noConversion"/>
  </si>
  <si>
    <t>(NA8A4+NA548)+FWY7R</t>
    <phoneticPr fontId="14" type="noConversion"/>
  </si>
  <si>
    <t>NA33L.06</t>
    <phoneticPr fontId="14" type="noConversion"/>
  </si>
  <si>
    <t>NA858</t>
    <phoneticPr fontId="14" type="noConversion"/>
  </si>
  <si>
    <t>NA967</t>
    <phoneticPr fontId="14" type="noConversion"/>
  </si>
  <si>
    <t>NA968</t>
    <phoneticPr fontId="14" type="noConversion"/>
  </si>
  <si>
    <t>NA969</t>
    <phoneticPr fontId="14" type="noConversion"/>
  </si>
  <si>
    <t>NA96A</t>
    <phoneticPr fontId="14" type="noConversion"/>
  </si>
  <si>
    <t>NA96C</t>
    <phoneticPr fontId="14" type="noConversion"/>
  </si>
  <si>
    <t>NA96G</t>
    <phoneticPr fontId="14" type="noConversion"/>
  </si>
  <si>
    <t>NA96H</t>
    <phoneticPr fontId="14" type="noConversion"/>
  </si>
  <si>
    <t>NA8T5</t>
    <phoneticPr fontId="14" type="noConversion"/>
  </si>
  <si>
    <t>NA8T7</t>
    <phoneticPr fontId="14" type="noConversion"/>
  </si>
  <si>
    <t>NA8T4</t>
    <phoneticPr fontId="14" type="noConversion"/>
  </si>
  <si>
    <t>N9YA8</t>
    <phoneticPr fontId="14" type="noConversion"/>
  </si>
  <si>
    <t>NA95C</t>
    <phoneticPr fontId="14" type="noConversion"/>
  </si>
  <si>
    <t>NA95G</t>
    <phoneticPr fontId="14" type="noConversion"/>
  </si>
  <si>
    <t>NA95M</t>
    <phoneticPr fontId="14" type="noConversion"/>
  </si>
  <si>
    <t>NA95J</t>
    <phoneticPr fontId="14" type="noConversion"/>
  </si>
  <si>
    <t>NA95F</t>
    <phoneticPr fontId="14" type="noConversion"/>
  </si>
  <si>
    <t>NA95H</t>
    <phoneticPr fontId="14" type="noConversion"/>
  </si>
  <si>
    <t>NA95K</t>
    <phoneticPr fontId="14" type="noConversion"/>
  </si>
  <si>
    <t>NA95N</t>
    <phoneticPr fontId="14" type="noConversion"/>
  </si>
  <si>
    <t>NA96J</t>
    <phoneticPr fontId="14" type="noConversion"/>
  </si>
  <si>
    <t>NA96K</t>
    <phoneticPr fontId="14" type="noConversion"/>
  </si>
  <si>
    <t>NA96L</t>
    <phoneticPr fontId="14" type="noConversion"/>
  </si>
  <si>
    <t>NA96F</t>
    <phoneticPr fontId="14" type="noConversion"/>
  </si>
  <si>
    <t>NA9K7.01+NA9K7.02</t>
    <phoneticPr fontId="14" type="noConversion"/>
  </si>
  <si>
    <t>NA8JA</t>
    <phoneticPr fontId="14" type="noConversion"/>
  </si>
  <si>
    <t xml:space="preserve">N9H4M+SJ042600 </t>
    <phoneticPr fontId="14" type="noConversion"/>
  </si>
  <si>
    <t>N9KF4+(SJ078100+SJ079300)</t>
    <phoneticPr fontId="14" type="noConversion"/>
  </si>
  <si>
    <t>N9RCL.01+SJ081800</t>
    <phoneticPr fontId="14" type="noConversion"/>
  </si>
  <si>
    <t>NA964+FLT06</t>
    <phoneticPr fontId="14" type="noConversion"/>
  </si>
  <si>
    <t>NA8A3+(FSFN3+F4S0N)</t>
    <phoneticPr fontId="14" type="noConversion"/>
  </si>
  <si>
    <t>NA8A3+F4S0N</t>
    <phoneticPr fontId="14" type="noConversion"/>
  </si>
  <si>
    <t>NA49Q.02</t>
    <phoneticPr fontId="14" type="noConversion"/>
  </si>
  <si>
    <t>NA8T3</t>
    <phoneticPr fontId="14" type="noConversion"/>
  </si>
  <si>
    <t>NA9J5</t>
    <phoneticPr fontId="14" type="noConversion"/>
  </si>
  <si>
    <t>NA960</t>
    <phoneticPr fontId="14" type="noConversion"/>
  </si>
  <si>
    <t>NA8A3+SJ064300</t>
    <phoneticPr fontId="14" type="noConversion"/>
  </si>
  <si>
    <t>NA9J5.01</t>
    <phoneticPr fontId="14" type="noConversion"/>
  </si>
  <si>
    <t>NA8T6</t>
    <phoneticPr fontId="14" type="noConversion"/>
  </si>
  <si>
    <t>NA963+(FT28W+FRRLG)</t>
    <phoneticPr fontId="14" type="noConversion"/>
  </si>
  <si>
    <t>(NA8A3+NA963)+F746H</t>
    <phoneticPr fontId="14" type="noConversion"/>
  </si>
  <si>
    <t>NA963+F746H</t>
    <phoneticPr fontId="14" type="noConversion"/>
  </si>
  <si>
    <t>NA963+(FKH0Y+FLT06)</t>
    <phoneticPr fontId="14" type="noConversion"/>
  </si>
  <si>
    <t>NAA19+(FT3WY+FLT06)</t>
    <phoneticPr fontId="14" type="noConversion"/>
  </si>
  <si>
    <t xml:space="preserve">NAA19+SJ064300 </t>
    <phoneticPr fontId="14" type="noConversion"/>
  </si>
  <si>
    <t>NAA19+SJ064400</t>
    <phoneticPr fontId="14" type="noConversion"/>
  </si>
  <si>
    <t>NA847</t>
    <phoneticPr fontId="14" type="noConversion"/>
  </si>
  <si>
    <t>NA848</t>
    <phoneticPr fontId="14" type="noConversion"/>
  </si>
  <si>
    <t>NA846</t>
    <phoneticPr fontId="14" type="noConversion"/>
  </si>
  <si>
    <t>NA849</t>
    <phoneticPr fontId="14" type="noConversion"/>
  </si>
  <si>
    <t>NA8SR</t>
    <phoneticPr fontId="14" type="noConversion"/>
  </si>
  <si>
    <t>NA95Y</t>
    <phoneticPr fontId="14" type="noConversion"/>
  </si>
  <si>
    <t>NA9JL</t>
    <phoneticPr fontId="14" type="noConversion"/>
  </si>
  <si>
    <t>NA9JM</t>
    <phoneticPr fontId="14" type="noConversion"/>
  </si>
  <si>
    <t>NA9JN</t>
    <phoneticPr fontId="14" type="noConversion"/>
  </si>
  <si>
    <t>NA95P</t>
    <phoneticPr fontId="14" type="noConversion"/>
  </si>
  <si>
    <t>NA95Q</t>
    <phoneticPr fontId="14" type="noConversion"/>
  </si>
  <si>
    <t>NA95R</t>
    <phoneticPr fontId="14" type="noConversion"/>
  </si>
  <si>
    <t>NA95S</t>
    <phoneticPr fontId="14" type="noConversion"/>
  </si>
  <si>
    <t>NA95T</t>
    <phoneticPr fontId="14" type="noConversion"/>
  </si>
  <si>
    <t>NA9WQ</t>
    <phoneticPr fontId="14" type="noConversion"/>
  </si>
  <si>
    <t>NA9WN</t>
    <phoneticPr fontId="14" type="noConversion"/>
  </si>
  <si>
    <t>NA9WR</t>
    <phoneticPr fontId="14" type="noConversion"/>
  </si>
  <si>
    <t xml:space="preserve">N91LY </t>
    <phoneticPr fontId="14" type="noConversion"/>
  </si>
  <si>
    <t>N9HCL.01</t>
    <phoneticPr fontId="14" type="noConversion"/>
  </si>
  <si>
    <t>NA619</t>
    <phoneticPr fontId="14" type="noConversion"/>
  </si>
  <si>
    <t>NA983</t>
    <phoneticPr fontId="14" type="noConversion"/>
  </si>
  <si>
    <t>NA4YN.05</t>
    <phoneticPr fontId="14" type="noConversion"/>
  </si>
  <si>
    <t>NA0KH.01</t>
    <phoneticPr fontId="14" type="noConversion"/>
  </si>
  <si>
    <t>NA65H</t>
    <phoneticPr fontId="14" type="noConversion"/>
  </si>
  <si>
    <t>NA12H</t>
    <phoneticPr fontId="14" type="noConversion"/>
  </si>
  <si>
    <t>NA40G</t>
    <phoneticPr fontId="14" type="noConversion"/>
  </si>
  <si>
    <t>NAA2S</t>
    <phoneticPr fontId="14" type="noConversion"/>
  </si>
  <si>
    <t>NA7FF</t>
    <phoneticPr fontId="14" type="noConversion"/>
  </si>
  <si>
    <t>NA9WM</t>
    <phoneticPr fontId="14" type="noConversion"/>
  </si>
  <si>
    <t>NA95L</t>
    <phoneticPr fontId="14" type="noConversion"/>
  </si>
  <si>
    <t>SY8002EABC</t>
    <phoneticPr fontId="16" type="noConversion"/>
  </si>
  <si>
    <t>SY8003EDFC</t>
    <phoneticPr fontId="14" type="noConversion"/>
  </si>
  <si>
    <t>JCET</t>
    <phoneticPr fontId="14" type="noConversion"/>
  </si>
  <si>
    <t>HG00184</t>
    <phoneticPr fontId="14" type="noConversion"/>
  </si>
  <si>
    <t>HG00185</t>
    <phoneticPr fontId="14" type="noConversion"/>
  </si>
  <si>
    <t>VC5CA</t>
    <phoneticPr fontId="14" type="noConversion"/>
  </si>
  <si>
    <t>VC5CB</t>
    <phoneticPr fontId="14" type="noConversion"/>
  </si>
  <si>
    <t>NA96M</t>
    <phoneticPr fontId="14" type="noConversion"/>
  </si>
  <si>
    <t>7#-15#</t>
  </si>
  <si>
    <t>3#-12#</t>
  </si>
  <si>
    <t>13#-21#</t>
  </si>
  <si>
    <t>TG00110</t>
    <phoneticPr fontId="14" type="noConversion"/>
  </si>
  <si>
    <t>HTKJ</t>
    <phoneticPr fontId="14" type="noConversion"/>
  </si>
  <si>
    <t>A11C0</t>
    <phoneticPr fontId="14" type="noConversion"/>
  </si>
  <si>
    <t>LD5CW</t>
    <phoneticPr fontId="14" type="noConversion"/>
  </si>
  <si>
    <t>LD5CX</t>
    <phoneticPr fontId="14" type="noConversion"/>
  </si>
  <si>
    <t>LD5CY</t>
    <phoneticPr fontId="14" type="noConversion"/>
  </si>
  <si>
    <t>LD5CZ</t>
    <phoneticPr fontId="14" type="noConversion"/>
  </si>
  <si>
    <t>TG00111</t>
    <phoneticPr fontId="14" type="noConversion"/>
  </si>
  <si>
    <t>TG00112</t>
    <phoneticPr fontId="14" type="noConversion"/>
  </si>
  <si>
    <t>TG00113</t>
    <phoneticPr fontId="14" type="noConversion"/>
  </si>
  <si>
    <t>TG00114</t>
    <phoneticPr fontId="14" type="noConversion"/>
  </si>
  <si>
    <t>NT5CA</t>
    <phoneticPr fontId="16" type="noConversion"/>
  </si>
  <si>
    <t>TG00115</t>
    <phoneticPr fontId="16" type="noConversion"/>
  </si>
  <si>
    <t>SY7200AABC</t>
    <phoneticPr fontId="16" type="noConversion"/>
  </si>
  <si>
    <t>B07L1</t>
    <phoneticPr fontId="16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</si>
  <si>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</si>
  <si>
    <t>HY5CA</t>
    <phoneticPr fontId="16" type="noConversion"/>
  </si>
  <si>
    <t>TG00116</t>
    <phoneticPr fontId="16" type="noConversion"/>
  </si>
  <si>
    <t>TG00117</t>
    <phoneticPr fontId="16" type="noConversion"/>
  </si>
  <si>
    <t>HY5CB</t>
    <phoneticPr fontId="16" type="noConversion"/>
  </si>
  <si>
    <t>HY5CC</t>
    <phoneticPr fontId="16" type="noConversion"/>
  </si>
  <si>
    <t>1#-12#</t>
    <phoneticPr fontId="16" type="noConversion"/>
  </si>
  <si>
    <t>1#-17#</t>
    <phoneticPr fontId="16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</si>
  <si>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6" type="noConversion"/>
  </si>
  <si>
    <t>TG00118</t>
    <phoneticPr fontId="16" type="noConversion"/>
  </si>
  <si>
    <t>SYLS37ABC</t>
    <phoneticPr fontId="14" type="noConversion"/>
  </si>
  <si>
    <t>B28E0</t>
    <phoneticPr fontId="14" type="noConversion"/>
  </si>
  <si>
    <t>EF5CA</t>
    <phoneticPr fontId="16" type="noConversion"/>
  </si>
  <si>
    <t>1#-5#</t>
    <phoneticPr fontId="16" type="noConversion"/>
  </si>
  <si>
    <t>SY8711FCC</t>
    <phoneticPr fontId="16" type="noConversion"/>
  </si>
  <si>
    <t>JCET</t>
    <phoneticPr fontId="16" type="noConversion"/>
  </si>
  <si>
    <t>HG00186</t>
    <phoneticPr fontId="16" type="noConversion"/>
  </si>
  <si>
    <t>HJTC</t>
    <phoneticPr fontId="16" type="noConversion"/>
  </si>
  <si>
    <t>4#-5#</t>
  </si>
  <si>
    <t>SY7066QMC</t>
    <phoneticPr fontId="16" type="noConversion"/>
  </si>
  <si>
    <t>HG00187</t>
    <phoneticPr fontId="16" type="noConversion"/>
  </si>
  <si>
    <t>MG5CA</t>
    <phoneticPr fontId="16" type="noConversion"/>
  </si>
  <si>
    <t>QFN2*2-10</t>
    <phoneticPr fontId="16" type="noConversion"/>
  </si>
  <si>
    <t>SY8120BABC</t>
    <phoneticPr fontId="16" type="noConversion"/>
  </si>
  <si>
    <t>JCET</t>
    <phoneticPr fontId="16" type="noConversion"/>
  </si>
  <si>
    <t>HG00188</t>
    <phoneticPr fontId="16" type="noConversion"/>
  </si>
  <si>
    <t>HG00189</t>
    <phoneticPr fontId="16" type="noConversion"/>
  </si>
  <si>
    <t>6#~15#</t>
  </si>
  <si>
    <t>16#~25#</t>
  </si>
  <si>
    <t>NB5CE</t>
    <phoneticPr fontId="16" type="noConversion"/>
  </si>
  <si>
    <t>NB5CF</t>
    <phoneticPr fontId="16" type="noConversion"/>
  </si>
  <si>
    <t>SY8104ADC</t>
    <phoneticPr fontId="16" type="noConversion"/>
  </si>
  <si>
    <t>HG00190</t>
    <phoneticPr fontId="16" type="noConversion"/>
  </si>
  <si>
    <t>HG00191</t>
    <phoneticPr fontId="16" type="noConversion"/>
  </si>
  <si>
    <t>HG00192</t>
    <phoneticPr fontId="16" type="noConversion"/>
  </si>
  <si>
    <t>HG00193</t>
    <phoneticPr fontId="16" type="noConversion"/>
  </si>
  <si>
    <t>HG00194</t>
    <phoneticPr fontId="16" type="noConversion"/>
  </si>
  <si>
    <t>HG00195</t>
    <phoneticPr fontId="16" type="noConversion"/>
  </si>
  <si>
    <t>HG00196</t>
    <phoneticPr fontId="16" type="noConversion"/>
  </si>
  <si>
    <t>HG00197</t>
    <phoneticPr fontId="16" type="noConversion"/>
  </si>
  <si>
    <t>HG00198</t>
    <phoneticPr fontId="16" type="noConversion"/>
  </si>
  <si>
    <t>JR5CA</t>
    <phoneticPr fontId="16" type="noConversion"/>
  </si>
  <si>
    <t>JR5CB</t>
    <phoneticPr fontId="16" type="noConversion"/>
  </si>
  <si>
    <t>JR5CC</t>
    <phoneticPr fontId="16" type="noConversion"/>
  </si>
  <si>
    <t>JR5CD</t>
    <phoneticPr fontId="16" type="noConversion"/>
  </si>
  <si>
    <t>JR5CE</t>
    <phoneticPr fontId="16" type="noConversion"/>
  </si>
  <si>
    <t>JR5CF</t>
    <phoneticPr fontId="16" type="noConversion"/>
  </si>
  <si>
    <t>JR5CG</t>
    <phoneticPr fontId="16" type="noConversion"/>
  </si>
  <si>
    <t>JR5CH</t>
    <phoneticPr fontId="16" type="noConversion"/>
  </si>
  <si>
    <t>JR5CI</t>
    <phoneticPr fontId="16" type="noConversion"/>
  </si>
  <si>
    <t>NA89W</t>
    <phoneticPr fontId="14" type="noConversion"/>
  </si>
  <si>
    <t>NA8A0</t>
    <phoneticPr fontId="14" type="noConversion"/>
  </si>
  <si>
    <t>NA8A1</t>
    <phoneticPr fontId="14" type="noConversion"/>
  </si>
  <si>
    <t>NA8A2</t>
    <phoneticPr fontId="14" type="noConversion"/>
  </si>
  <si>
    <t>#1,2,5,6,10-12,15,16,20,21,24,25</t>
    <phoneticPr fontId="16" type="noConversion"/>
  </si>
  <si>
    <t>SYH615ADC</t>
    <phoneticPr fontId="16" type="noConversion"/>
  </si>
  <si>
    <t>HG00199</t>
    <phoneticPr fontId="16" type="noConversion"/>
  </si>
  <si>
    <t>NY5CA</t>
    <phoneticPr fontId="16" type="noConversion"/>
  </si>
  <si>
    <t>SY8203DBC</t>
    <phoneticPr fontId="16" type="noConversion"/>
  </si>
  <si>
    <t>HG00200</t>
    <phoneticPr fontId="16" type="noConversion"/>
  </si>
  <si>
    <t>18#-23#</t>
  </si>
  <si>
    <t>SY8743FCC</t>
    <phoneticPr fontId="16" type="noConversion"/>
  </si>
  <si>
    <t>HG00201</t>
    <phoneticPr fontId="16" type="noConversion"/>
  </si>
  <si>
    <t>ARJ5CA</t>
    <phoneticPr fontId="16" type="noConversion"/>
  </si>
  <si>
    <t>4#-6#</t>
  </si>
  <si>
    <t>SY8204FCC</t>
    <phoneticPr fontId="14" type="noConversion"/>
  </si>
  <si>
    <t>SY8204FCC</t>
    <phoneticPr fontId="14" type="noConversion"/>
  </si>
  <si>
    <t>HG00202</t>
    <phoneticPr fontId="16" type="noConversion"/>
  </si>
  <si>
    <t>HG00203</t>
    <phoneticPr fontId="16" type="noConversion"/>
  </si>
  <si>
    <t>HG00204</t>
    <phoneticPr fontId="16" type="noConversion"/>
  </si>
  <si>
    <t>HG00205</t>
    <phoneticPr fontId="16" type="noConversion"/>
  </si>
  <si>
    <t>HG00206</t>
    <phoneticPr fontId="16" type="noConversion"/>
  </si>
  <si>
    <t>AHI5CA</t>
    <phoneticPr fontId="16" type="noConversion"/>
  </si>
  <si>
    <t>AHI5CB</t>
    <phoneticPr fontId="16" type="noConversion"/>
  </si>
  <si>
    <t>AHI5CC</t>
    <phoneticPr fontId="16" type="noConversion"/>
  </si>
  <si>
    <t>AHI5CD</t>
    <phoneticPr fontId="16" type="noConversion"/>
  </si>
  <si>
    <t>AHI5CE</t>
    <phoneticPr fontId="16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</si>
  <si>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</si>
  <si>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SY8205FCC</t>
    <phoneticPr fontId="16" type="noConversion"/>
  </si>
  <si>
    <t>HG00207</t>
    <phoneticPr fontId="16" type="noConversion"/>
  </si>
  <si>
    <t>AHH5CA</t>
    <phoneticPr fontId="16" type="noConversion"/>
  </si>
  <si>
    <t>HG00208</t>
    <phoneticPr fontId="16" type="noConversion"/>
  </si>
  <si>
    <t>AHH5CB</t>
    <phoneticPr fontId="16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</si>
  <si>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</si>
  <si>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SY8234FCC</t>
    <phoneticPr fontId="16" type="noConversion"/>
  </si>
  <si>
    <t>A46C0</t>
    <phoneticPr fontId="16" type="noConversion"/>
  </si>
  <si>
    <t>HG00209</t>
    <phoneticPr fontId="16" type="noConversion"/>
  </si>
  <si>
    <t>AMN5CA</t>
    <phoneticPr fontId="16" type="noConversion"/>
  </si>
  <si>
    <t>SY7630QCC</t>
    <phoneticPr fontId="16" type="noConversion"/>
  </si>
  <si>
    <t>I01A1</t>
    <phoneticPr fontId="16" type="noConversion"/>
  </si>
  <si>
    <t>HG00210</t>
    <phoneticPr fontId="16" type="noConversion"/>
  </si>
  <si>
    <t>ADY5CA</t>
    <phoneticPr fontId="16" type="noConversion"/>
  </si>
  <si>
    <r>
      <t>QFN4x4-24(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</si>
  <si>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SYPL31BFAC</t>
    <phoneticPr fontId="16" type="noConversion"/>
  </si>
  <si>
    <t>HG00211</t>
    <phoneticPr fontId="16" type="noConversion"/>
  </si>
  <si>
    <t>AGB5CA</t>
    <phoneticPr fontId="16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</si>
  <si>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</si>
  <si>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SY7301ADBC</t>
    <phoneticPr fontId="16" type="noConversion"/>
  </si>
  <si>
    <t>B40LA0</t>
    <phoneticPr fontId="16" type="noConversion"/>
  </si>
  <si>
    <t>HG00212</t>
    <phoneticPr fontId="16" type="noConversion"/>
  </si>
  <si>
    <t>WR5CA</t>
    <phoneticPr fontId="16" type="noConversion"/>
  </si>
  <si>
    <t>24#~25#</t>
    <phoneticPr fontId="16" type="noConversion"/>
  </si>
  <si>
    <t>NA33L.06</t>
  </si>
  <si>
    <t>N91LY-1</t>
  </si>
  <si>
    <t>SY8827EPKC</t>
    <phoneticPr fontId="16" type="noConversion"/>
  </si>
  <si>
    <t>NFME</t>
    <phoneticPr fontId="16" type="noConversion"/>
  </si>
  <si>
    <t>GG00008</t>
    <phoneticPr fontId="16" type="noConversion"/>
  </si>
  <si>
    <t>GG00009</t>
    <phoneticPr fontId="16" type="noConversion"/>
  </si>
  <si>
    <t>GG00010</t>
    <phoneticPr fontId="16" type="noConversion"/>
  </si>
  <si>
    <t>GG00011</t>
    <phoneticPr fontId="16" type="noConversion"/>
  </si>
  <si>
    <t>Er5CB</t>
    <phoneticPr fontId="16" type="noConversion"/>
  </si>
  <si>
    <t>Er5CC</t>
    <phoneticPr fontId="16" type="noConversion"/>
  </si>
  <si>
    <t>Er5CD</t>
    <phoneticPr fontId="16" type="noConversion"/>
  </si>
  <si>
    <t>Er5CE</t>
    <phoneticPr fontId="16" type="noConversion"/>
  </si>
  <si>
    <t>13#~25#</t>
    <phoneticPr fontId="16" type="noConversion"/>
  </si>
  <si>
    <t>N9HCL.01</t>
  </si>
  <si>
    <t>NA619</t>
  </si>
  <si>
    <t>NA4YN</t>
    <phoneticPr fontId="14" type="noConversion"/>
  </si>
  <si>
    <t>SY5210FAC</t>
    <phoneticPr fontId="16" type="noConversion"/>
  </si>
  <si>
    <t>JCET</t>
    <phoneticPr fontId="16" type="noConversion"/>
  </si>
  <si>
    <t>HG00213</t>
    <phoneticPr fontId="16" type="noConversion"/>
  </si>
  <si>
    <t>ALN5CA</t>
    <phoneticPr fontId="16" type="noConversion"/>
  </si>
  <si>
    <t>HJTC</t>
    <phoneticPr fontId="16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</si>
  <si>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6" type="noConversion"/>
  </si>
  <si>
    <t>3#-4#</t>
  </si>
  <si>
    <t>SY8016DEC</t>
    <phoneticPr fontId="16" type="noConversion"/>
  </si>
  <si>
    <t>HG00214</t>
    <phoneticPr fontId="16" type="noConversion"/>
  </si>
  <si>
    <t>QV5CA</t>
    <phoneticPr fontId="16" type="noConversion"/>
  </si>
  <si>
    <t>HG00215</t>
    <phoneticPr fontId="16" type="noConversion"/>
  </si>
  <si>
    <t>NAARJ</t>
  </si>
  <si>
    <t>JCET</t>
    <phoneticPr fontId="16" type="noConversion"/>
  </si>
  <si>
    <t>HG00216</t>
    <phoneticPr fontId="16" type="noConversion"/>
  </si>
  <si>
    <t>JD5CP</t>
    <phoneticPr fontId="16" type="noConversion"/>
  </si>
  <si>
    <t>SY8003DFC</t>
    <phoneticPr fontId="16" type="noConversion"/>
  </si>
  <si>
    <t>SY8002ABC</t>
    <phoneticPr fontId="16" type="noConversion"/>
  </si>
  <si>
    <t>HG00217</t>
    <phoneticPr fontId="16" type="noConversion"/>
  </si>
  <si>
    <t>GL5CA</t>
    <phoneticPr fontId="16" type="noConversion"/>
  </si>
  <si>
    <t>A25A1</t>
    <phoneticPr fontId="16" type="noConversion"/>
  </si>
  <si>
    <t>SOT23-6</t>
    <phoneticPr fontId="16" type="noConversion"/>
  </si>
  <si>
    <t>SY58281SAAC</t>
    <phoneticPr fontId="16" type="noConversion"/>
  </si>
  <si>
    <t>HG00218</t>
    <phoneticPr fontId="16" type="noConversion"/>
  </si>
  <si>
    <t>YB5CA</t>
    <phoneticPr fontId="16" type="noConversion"/>
  </si>
  <si>
    <t>1#-9#+1#-16#</t>
    <phoneticPr fontId="16" type="noConversion"/>
  </si>
  <si>
    <t>HG00219</t>
    <phoneticPr fontId="16" type="noConversion"/>
  </si>
  <si>
    <t>YB5CB</t>
    <phoneticPr fontId="16" type="noConversion"/>
  </si>
  <si>
    <t>5+9</t>
    <phoneticPr fontId="16" type="noConversion"/>
  </si>
  <si>
    <t>10#-14#+17#-25#</t>
    <phoneticPr fontId="16" type="noConversion"/>
  </si>
  <si>
    <t>HG00220</t>
    <phoneticPr fontId="16" type="noConversion"/>
  </si>
  <si>
    <t>YB5CC</t>
    <phoneticPr fontId="16" type="noConversion"/>
  </si>
  <si>
    <t>15#-19#+17#-25#</t>
    <phoneticPr fontId="16" type="noConversion"/>
  </si>
  <si>
    <t>HG00221</t>
    <phoneticPr fontId="16" type="noConversion"/>
  </si>
  <si>
    <t>YB5CD</t>
    <phoneticPr fontId="16" type="noConversion"/>
  </si>
  <si>
    <t>9+16</t>
    <phoneticPr fontId="16" type="noConversion"/>
  </si>
  <si>
    <t>1#-9#+1#-5#,7#-17#</t>
    <phoneticPr fontId="16" type="noConversion"/>
  </si>
  <si>
    <t>HG00222</t>
    <phoneticPr fontId="16" type="noConversion"/>
  </si>
  <si>
    <t>YB5CE</t>
    <phoneticPr fontId="16" type="noConversion"/>
  </si>
  <si>
    <t>10#-14#+(18#-25#+24#)</t>
    <phoneticPr fontId="16" type="noConversion"/>
  </si>
  <si>
    <t>HG00223</t>
    <phoneticPr fontId="16" type="noConversion"/>
  </si>
  <si>
    <t>YB5CF</t>
    <phoneticPr fontId="16" type="noConversion"/>
  </si>
  <si>
    <t>9+16</t>
    <phoneticPr fontId="16" type="noConversion"/>
  </si>
  <si>
    <t>15#-23#+(21#~24#+1#-4#,6#-13#)</t>
    <phoneticPr fontId="16" type="noConversion"/>
  </si>
  <si>
    <t>SY58282FAC</t>
    <phoneticPr fontId="16" type="noConversion"/>
  </si>
  <si>
    <t>JCET</t>
    <phoneticPr fontId="16" type="noConversion"/>
  </si>
  <si>
    <t>HG00224</t>
    <phoneticPr fontId="16" type="noConversion"/>
  </si>
  <si>
    <t>ARC5CA</t>
    <phoneticPr fontId="16" type="noConversion"/>
  </si>
  <si>
    <t>20#-24#+14#-22#</t>
    <phoneticPr fontId="16" type="noConversion"/>
  </si>
  <si>
    <t>HG00225</t>
    <phoneticPr fontId="16" type="noConversion"/>
  </si>
  <si>
    <t>ARC5CB</t>
    <phoneticPr fontId="16" type="noConversion"/>
  </si>
  <si>
    <t>(25#+1#-8#)+1#-16#</t>
    <phoneticPr fontId="16" type="noConversion"/>
  </si>
  <si>
    <t>HG00226</t>
    <phoneticPr fontId="16" type="noConversion"/>
  </si>
  <si>
    <t>ARC5CC</t>
    <phoneticPr fontId="16" type="noConversion"/>
  </si>
  <si>
    <t>ASMC</t>
    <phoneticPr fontId="16" type="noConversion"/>
  </si>
  <si>
    <t>9#-13#+17#-25#</t>
    <phoneticPr fontId="16" type="noConversion"/>
  </si>
  <si>
    <t>HG00227</t>
    <phoneticPr fontId="16" type="noConversion"/>
  </si>
  <si>
    <t>ARC5CD</t>
    <phoneticPr fontId="16" type="noConversion"/>
  </si>
  <si>
    <t>14#-22#+1#-16#</t>
    <phoneticPr fontId="16" type="noConversion"/>
  </si>
  <si>
    <t>HG00228</t>
    <phoneticPr fontId="16" type="noConversion"/>
  </si>
  <si>
    <t>ARC5CE</t>
    <phoneticPr fontId="16" type="noConversion"/>
  </si>
  <si>
    <t>(24#-25#+23#-25#)+17#~25#</t>
    <phoneticPr fontId="16" type="noConversion"/>
  </si>
  <si>
    <t>HG00229</t>
    <phoneticPr fontId="16" type="noConversion"/>
  </si>
  <si>
    <t>AQK5CA</t>
    <phoneticPr fontId="16" type="noConversion"/>
  </si>
  <si>
    <t>SY58283FAC</t>
    <phoneticPr fontId="16" type="noConversion"/>
  </si>
  <si>
    <t>1#-9#+1#~22#</t>
    <phoneticPr fontId="16" type="noConversion"/>
  </si>
  <si>
    <t>HG00230</t>
    <phoneticPr fontId="16" type="noConversion"/>
  </si>
  <si>
    <t>AQK5CB</t>
    <phoneticPr fontId="16" type="noConversion"/>
  </si>
  <si>
    <t>7+17</t>
    <phoneticPr fontId="16" type="noConversion"/>
  </si>
  <si>
    <t>10#-16#+(13#~25#+20#~23#)</t>
    <phoneticPr fontId="16" type="noConversion"/>
  </si>
  <si>
    <t>HG00231</t>
    <phoneticPr fontId="16" type="noConversion"/>
  </si>
  <si>
    <t>AQK5CC</t>
    <phoneticPr fontId="16" type="noConversion"/>
  </si>
  <si>
    <t>9+22</t>
    <phoneticPr fontId="16" type="noConversion"/>
  </si>
  <si>
    <t>17#-25#+1#,3#~14#,17#~25#</t>
    <phoneticPr fontId="16" type="noConversion"/>
  </si>
  <si>
    <t>TG00119</t>
    <phoneticPr fontId="16" type="noConversion"/>
  </si>
  <si>
    <t>A25C1</t>
    <phoneticPr fontId="16" type="noConversion"/>
  </si>
  <si>
    <t>KV5CA</t>
    <phoneticPr fontId="16" type="noConversion"/>
  </si>
  <si>
    <t>TG00120</t>
    <phoneticPr fontId="16" type="noConversion"/>
  </si>
  <si>
    <t>KV5CB</t>
    <phoneticPr fontId="16" type="noConversion"/>
  </si>
  <si>
    <t>SY7201ABC</t>
    <phoneticPr fontId="16" type="noConversion"/>
  </si>
  <si>
    <t>TG00121</t>
    <phoneticPr fontId="16" type="noConversion"/>
  </si>
  <si>
    <t>B07L1</t>
    <phoneticPr fontId="16" type="noConversion"/>
  </si>
  <si>
    <t>DQ5CA</t>
    <phoneticPr fontId="16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</si>
  <si>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</si>
  <si>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B28M0</t>
    <phoneticPr fontId="16" type="noConversion"/>
  </si>
  <si>
    <t>JCET</t>
    <phoneticPr fontId="16" type="noConversion"/>
  </si>
  <si>
    <t>HG00232</t>
    <phoneticPr fontId="16" type="noConversion"/>
  </si>
  <si>
    <t>Ii5CA</t>
    <phoneticPr fontId="16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</si>
  <si>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6" type="noConversion"/>
  </si>
  <si>
    <t>5# 6#</t>
  </si>
  <si>
    <t>SY58293AFAC</t>
    <phoneticPr fontId="16" type="noConversion"/>
  </si>
  <si>
    <t>E02TD0+A3X02A</t>
  </si>
  <si>
    <t>HG00233</t>
    <phoneticPr fontId="16" type="noConversion"/>
  </si>
  <si>
    <t>AML5CA</t>
    <phoneticPr fontId="16" type="noConversion"/>
  </si>
  <si>
    <t>3+6</t>
    <phoneticPr fontId="16" type="noConversion"/>
  </si>
  <si>
    <t>23#-25#+17#-22#</t>
    <phoneticPr fontId="16" type="noConversion"/>
  </si>
  <si>
    <t>HG00234</t>
    <phoneticPr fontId="16" type="noConversion"/>
  </si>
  <si>
    <t>AML5CB</t>
    <phoneticPr fontId="16" type="noConversion"/>
  </si>
  <si>
    <t>7+14</t>
    <phoneticPr fontId="16" type="noConversion"/>
  </si>
  <si>
    <t>16#-22#+1#~13#,15#</t>
    <phoneticPr fontId="16" type="noConversion"/>
  </si>
  <si>
    <t>HG00235</t>
    <phoneticPr fontId="16" type="noConversion"/>
  </si>
  <si>
    <t>AML5CC</t>
    <phoneticPr fontId="16" type="noConversion"/>
  </si>
  <si>
    <t>5+10</t>
    <phoneticPr fontId="16" type="noConversion"/>
  </si>
  <si>
    <t>1#-5#+16#~25#</t>
    <phoneticPr fontId="16" type="noConversion"/>
  </si>
  <si>
    <t>HG00236</t>
    <phoneticPr fontId="16" type="noConversion"/>
  </si>
  <si>
    <t>AML5CD</t>
    <phoneticPr fontId="16" type="noConversion"/>
  </si>
  <si>
    <t>13+26</t>
    <phoneticPr fontId="16" type="noConversion"/>
  </si>
  <si>
    <t>6#-18#+(23#-25#+2#~16#,18#~25#)</t>
    <phoneticPr fontId="16" type="noConversion"/>
  </si>
  <si>
    <t>HG00237</t>
    <phoneticPr fontId="16" type="noConversion"/>
  </si>
  <si>
    <t>AML5CE</t>
    <phoneticPr fontId="16" type="noConversion"/>
  </si>
  <si>
    <t>7+14</t>
    <phoneticPr fontId="16" type="noConversion"/>
  </si>
  <si>
    <t>19#-25#+12#-25#</t>
    <phoneticPr fontId="16" type="noConversion"/>
  </si>
  <si>
    <t>HG00238</t>
    <phoneticPr fontId="16" type="noConversion"/>
  </si>
  <si>
    <t>AML5CF</t>
    <phoneticPr fontId="16" type="noConversion"/>
  </si>
  <si>
    <t>E02TD0+A3X02A</t>
    <phoneticPr fontId="16" type="noConversion"/>
  </si>
  <si>
    <t>1#-8#+1#-16#</t>
    <phoneticPr fontId="16" type="noConversion"/>
  </si>
  <si>
    <t>8+16</t>
    <phoneticPr fontId="16" type="noConversion"/>
  </si>
  <si>
    <t>E02TD0+A2X02A</t>
    <phoneticPr fontId="16" type="noConversion"/>
  </si>
  <si>
    <t>HG00239</t>
    <phoneticPr fontId="16" type="noConversion"/>
  </si>
  <si>
    <t>SY58593AFAC</t>
    <phoneticPr fontId="16" type="noConversion"/>
  </si>
  <si>
    <t>AMK5CA</t>
    <phoneticPr fontId="16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</si>
  <si>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6" type="noConversion"/>
  </si>
  <si>
    <t>9#-19#+2#~23#</t>
    <phoneticPr fontId="16" type="noConversion"/>
  </si>
  <si>
    <t>HG00240</t>
    <phoneticPr fontId="16" type="noConversion"/>
  </si>
  <si>
    <t>AMK5CB</t>
    <phoneticPr fontId="16" type="noConversion"/>
  </si>
  <si>
    <r>
      <t>20#-25#+4#~8#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10#~16#</t>
    </r>
    <phoneticPr fontId="16" type="noConversion"/>
  </si>
  <si>
    <t>HG00241</t>
    <phoneticPr fontId="16" type="noConversion"/>
  </si>
  <si>
    <t>AXA5CA</t>
    <phoneticPr fontId="16" type="noConversion"/>
  </si>
  <si>
    <t>UMC</t>
    <phoneticPr fontId="16" type="noConversion"/>
  </si>
  <si>
    <t>E51N0+U2X10A</t>
    <phoneticPr fontId="16" type="noConversion"/>
  </si>
  <si>
    <t>6+12</t>
    <phoneticPr fontId="16" type="noConversion"/>
  </si>
  <si>
    <t>11#-16#+3#-14#</t>
    <phoneticPr fontId="16" type="noConversion"/>
  </si>
  <si>
    <t>SY58282LFAC</t>
    <phoneticPr fontId="16" type="noConversion"/>
  </si>
  <si>
    <t>JCET</t>
    <phoneticPr fontId="16" type="noConversion"/>
  </si>
  <si>
    <t>HG00242</t>
    <phoneticPr fontId="16" type="noConversion"/>
  </si>
  <si>
    <t>AWU5CD</t>
    <phoneticPr fontId="16" type="noConversion"/>
  </si>
  <si>
    <t>6+17</t>
    <phoneticPr fontId="16" type="noConversion"/>
  </si>
  <si>
    <t>20#-25#+1#-5#,7#~18#</t>
    <phoneticPr fontId="16" type="noConversion"/>
  </si>
  <si>
    <t>HG00243</t>
    <phoneticPr fontId="16" type="noConversion"/>
  </si>
  <si>
    <t>AWU5CE</t>
    <phoneticPr fontId="16" type="noConversion"/>
  </si>
  <si>
    <t>UMC</t>
    <phoneticPr fontId="16" type="noConversion"/>
  </si>
  <si>
    <t>3+8</t>
    <phoneticPr fontId="16" type="noConversion"/>
  </si>
  <si>
    <t>1#-3#+(23#-25#+19#~23#)</t>
    <phoneticPr fontId="16" type="noConversion"/>
  </si>
  <si>
    <t>11+22</t>
    <phoneticPr fontId="16" type="noConversion"/>
  </si>
  <si>
    <t>HG00244</t>
    <phoneticPr fontId="16" type="noConversion"/>
  </si>
  <si>
    <t>AWU5CF</t>
    <phoneticPr fontId="16" type="noConversion"/>
  </si>
  <si>
    <t>9+26</t>
    <phoneticPr fontId="16" type="noConversion"/>
  </si>
  <si>
    <t>4#-12#+(1#~25#+1#)</t>
    <phoneticPr fontId="16" type="noConversion"/>
  </si>
  <si>
    <t>HG00245</t>
    <phoneticPr fontId="16" type="noConversion"/>
  </si>
  <si>
    <t>13#-21#+(1#~25#+2#)</t>
    <phoneticPr fontId="16" type="noConversion"/>
  </si>
  <si>
    <t>HG00246</t>
    <phoneticPr fontId="16" type="noConversion"/>
  </si>
  <si>
    <t>8+23</t>
    <phoneticPr fontId="16" type="noConversion"/>
  </si>
  <si>
    <t>(22#-25#+1#-4#)+3#~25#</t>
    <phoneticPr fontId="16" type="noConversion"/>
  </si>
  <si>
    <t>SY58283LFAC</t>
    <phoneticPr fontId="16" type="noConversion"/>
  </si>
  <si>
    <t>E34J0+A3X04B</t>
    <phoneticPr fontId="16" type="noConversion"/>
  </si>
  <si>
    <t>JCET</t>
    <phoneticPr fontId="16" type="noConversion"/>
  </si>
  <si>
    <t>HG00247</t>
    <phoneticPr fontId="16" type="noConversion"/>
  </si>
  <si>
    <t>AWT5CC</t>
    <phoneticPr fontId="16" type="noConversion"/>
  </si>
  <si>
    <t>9+22</t>
    <phoneticPr fontId="16" type="noConversion"/>
  </si>
  <si>
    <t>5#-13#+1#~22#</t>
    <phoneticPr fontId="16" type="noConversion"/>
  </si>
  <si>
    <t>HG00248</t>
    <phoneticPr fontId="16" type="noConversion"/>
  </si>
  <si>
    <t>AWT5CD</t>
    <phoneticPr fontId="16" type="noConversion"/>
  </si>
  <si>
    <r>
      <t>14#-22#+1#~16#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19#~24#</t>
    </r>
    <phoneticPr fontId="16" type="noConversion"/>
  </si>
  <si>
    <t>HG00249</t>
    <phoneticPr fontId="16" type="noConversion"/>
  </si>
  <si>
    <t>AVJ5CA</t>
    <phoneticPr fontId="16" type="noConversion"/>
  </si>
  <si>
    <t>E25CA0+U3X13A+L2D01B</t>
    <phoneticPr fontId="16" type="noConversion"/>
  </si>
  <si>
    <t>SY58281LAAC</t>
    <phoneticPr fontId="16" type="noConversion"/>
  </si>
  <si>
    <t>Fa5CB</t>
    <phoneticPr fontId="14" type="noConversion"/>
  </si>
  <si>
    <t>Fa5CC</t>
    <phoneticPr fontId="16" type="noConversion"/>
  </si>
  <si>
    <t>Fa5CD</t>
    <phoneticPr fontId="16" type="noConversion"/>
  </si>
  <si>
    <t>SY58281LAAC</t>
    <phoneticPr fontId="16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</si>
  <si>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</si>
  <si>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10#~14#+1#-15#+(1#-13#,15#-24#+8#-14#)</t>
    <phoneticPr fontId="16" type="noConversion"/>
  </si>
  <si>
    <t>5+15+30</t>
    <phoneticPr fontId="16" type="noConversion"/>
  </si>
  <si>
    <t>SYJ137FAC</t>
    <phoneticPr fontId="16" type="noConversion"/>
  </si>
  <si>
    <t>SY8675FCC</t>
    <phoneticPr fontId="16" type="noConversion"/>
  </si>
  <si>
    <t>JCET</t>
    <phoneticPr fontId="16" type="noConversion"/>
  </si>
  <si>
    <t>HG00250</t>
    <phoneticPr fontId="16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</si>
  <si>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6" type="noConversion"/>
  </si>
  <si>
    <t>AUC5CA</t>
    <phoneticPr fontId="16" type="noConversion"/>
  </si>
  <si>
    <t>I25A2</t>
    <phoneticPr fontId="16" type="noConversion"/>
  </si>
  <si>
    <t>2#</t>
    <phoneticPr fontId="16" type="noConversion"/>
  </si>
  <si>
    <t>HF02138</t>
    <phoneticPr fontId="16" type="noConversion"/>
  </si>
  <si>
    <t>HF02187</t>
    <phoneticPr fontId="16" type="noConversion"/>
  </si>
  <si>
    <t>HF02145</t>
    <phoneticPr fontId="16" type="noConversion"/>
  </si>
  <si>
    <t>HF02178</t>
    <phoneticPr fontId="16" type="noConversion"/>
  </si>
  <si>
    <t>NA7F7-1</t>
  </si>
  <si>
    <t>NA848</t>
  </si>
  <si>
    <t>NA848-1</t>
  </si>
  <si>
    <t>NA846</t>
  </si>
  <si>
    <t>NA846-1</t>
  </si>
  <si>
    <t>NA849</t>
  </si>
  <si>
    <t>NA4YN</t>
  </si>
  <si>
    <t>NA0KH.01-1</t>
  </si>
  <si>
    <t>NA65H</t>
  </si>
  <si>
    <t>NA12H-1</t>
  </si>
  <si>
    <t>NA40G</t>
  </si>
  <si>
    <t>NA7FF</t>
  </si>
  <si>
    <t>NA7TG-1</t>
  </si>
  <si>
    <t>NA9WM</t>
  </si>
  <si>
    <t>NA8F2-1</t>
  </si>
  <si>
    <t>NA8F2-2</t>
  </si>
  <si>
    <t>NA5S5-1</t>
  </si>
  <si>
    <t>NA5S5-2</t>
  </si>
  <si>
    <t>NA96M</t>
  </si>
  <si>
    <t>NA96M-1</t>
  </si>
  <si>
    <t>N8LF7.02-1</t>
  </si>
  <si>
    <t>NA95Y-1</t>
  </si>
  <si>
    <t>NA95Y-2</t>
  </si>
  <si>
    <t>N9QN3-3</t>
  </si>
  <si>
    <t>NA2QP-1</t>
  </si>
  <si>
    <t>NA560-1</t>
  </si>
  <si>
    <t>NA561</t>
  </si>
  <si>
    <t>NA561-1</t>
  </si>
  <si>
    <t>NA617</t>
  </si>
  <si>
    <t>NA617-1</t>
  </si>
  <si>
    <t>NA618</t>
  </si>
  <si>
    <t>NA618-1</t>
  </si>
  <si>
    <t>NA4C5</t>
  </si>
  <si>
    <t>N8C1S</t>
  </si>
  <si>
    <t>NA9JF</t>
  </si>
  <si>
    <t>N8JP5-2</t>
  </si>
  <si>
    <t>N9QL3.02</t>
  </si>
  <si>
    <t>NAARJ-1</t>
  </si>
  <si>
    <t>NAAR7</t>
  </si>
  <si>
    <t>NAAR7-1</t>
  </si>
  <si>
    <t>SJ085900;NAA1H</t>
  </si>
  <si>
    <t>SJ085900;NAA1H-1</t>
  </si>
  <si>
    <t>SJ085600;NAA1H</t>
  </si>
  <si>
    <t>SJ087000;NAAQ3</t>
  </si>
  <si>
    <t>(SJ087000+SJ084100);NAAQ3</t>
  </si>
  <si>
    <t>(SJ083800+SJ087100);NAAQ3</t>
  </si>
  <si>
    <t>SJ087100;NAA1H</t>
  </si>
  <si>
    <t>SJ086200;(NAA1H+NAA1A)</t>
  </si>
  <si>
    <t>SJ086200;NAA1A</t>
  </si>
  <si>
    <t>SJ086300;NAA1A</t>
  </si>
  <si>
    <t>SJ086300;(NAAQ3+NAA1A)</t>
  </si>
  <si>
    <t>SJ064800;NAAQ2</t>
  </si>
  <si>
    <t>(SJ064400+SJ064100);NAAQ2</t>
  </si>
  <si>
    <t>SJ063100;NAAQ2</t>
  </si>
  <si>
    <t>N9PH5.08-1</t>
  </si>
  <si>
    <t>SY8660CDPC</t>
    <phoneticPr fontId="16" type="noConversion"/>
  </si>
  <si>
    <t>I11C4</t>
    <phoneticPr fontId="16" type="noConversion"/>
  </si>
  <si>
    <t>JCET</t>
    <phoneticPr fontId="16" type="noConversion"/>
  </si>
  <si>
    <t>HG00251</t>
    <phoneticPr fontId="16" type="noConversion"/>
  </si>
  <si>
    <t>ASW5DA</t>
    <phoneticPr fontId="16" type="noConversion"/>
  </si>
  <si>
    <t>DFN3x3-14</t>
    <phoneticPr fontId="16" type="noConversion"/>
  </si>
  <si>
    <t>GG00012</t>
    <phoneticPr fontId="16" type="noConversion"/>
  </si>
  <si>
    <t>GG00013</t>
    <phoneticPr fontId="16" type="noConversion"/>
  </si>
  <si>
    <t>Er5DA</t>
    <phoneticPr fontId="16" type="noConversion"/>
  </si>
  <si>
    <t>Er5DB</t>
    <phoneticPr fontId="16" type="noConversion"/>
  </si>
  <si>
    <t>TG00122</t>
    <phoneticPr fontId="16" type="noConversion"/>
  </si>
  <si>
    <t>LD5DA</t>
    <phoneticPr fontId="16" type="noConversion"/>
  </si>
  <si>
    <t>TG00123</t>
    <phoneticPr fontId="16" type="noConversion"/>
  </si>
  <si>
    <t>LD5DB</t>
    <phoneticPr fontId="16" type="noConversion"/>
  </si>
  <si>
    <t>TG00124</t>
    <phoneticPr fontId="16" type="noConversion"/>
  </si>
  <si>
    <t>TG00125</t>
    <phoneticPr fontId="16" type="noConversion"/>
  </si>
  <si>
    <t>LD5DC</t>
    <phoneticPr fontId="16" type="noConversion"/>
  </si>
  <si>
    <t>LD5DD</t>
    <phoneticPr fontId="16" type="noConversion"/>
  </si>
  <si>
    <t>TG00126</t>
    <phoneticPr fontId="16" type="noConversion"/>
  </si>
  <si>
    <t>TG00127</t>
    <phoneticPr fontId="16" type="noConversion"/>
  </si>
  <si>
    <t>LD5DE</t>
    <phoneticPr fontId="16" type="noConversion"/>
  </si>
  <si>
    <t>LD5DF</t>
    <phoneticPr fontId="16" type="noConversion"/>
  </si>
  <si>
    <t>TG00128</t>
    <phoneticPr fontId="16" type="noConversion"/>
  </si>
  <si>
    <t>KV5DA</t>
    <phoneticPr fontId="16" type="noConversion"/>
  </si>
  <si>
    <t>TG00130</t>
    <phoneticPr fontId="16" type="noConversion"/>
  </si>
  <si>
    <t>KV5DB</t>
    <phoneticPr fontId="16" type="noConversion"/>
  </si>
  <si>
    <t>KV5DC</t>
    <phoneticPr fontId="16" type="noConversion"/>
  </si>
  <si>
    <t>#2,3,9,10,18,19</t>
  </si>
  <si>
    <t>#1,4-8,11-13</t>
    <phoneticPr fontId="16" type="noConversion"/>
  </si>
  <si>
    <t>#14-17,20-25</t>
    <phoneticPr fontId="16" type="noConversion"/>
  </si>
  <si>
    <t>TG00131</t>
    <phoneticPr fontId="16" type="noConversion"/>
  </si>
  <si>
    <t>TG00132</t>
    <phoneticPr fontId="16" type="noConversion"/>
  </si>
  <si>
    <t>HY5DA</t>
    <phoneticPr fontId="16" type="noConversion"/>
  </si>
  <si>
    <t>HY5DB</t>
    <phoneticPr fontId="16" type="noConversion"/>
  </si>
  <si>
    <t>11#-20#</t>
    <phoneticPr fontId="16" type="noConversion"/>
  </si>
  <si>
    <t>TG00133</t>
    <phoneticPr fontId="16" type="noConversion"/>
  </si>
  <si>
    <t>TG00134</t>
    <phoneticPr fontId="16" type="noConversion"/>
  </si>
  <si>
    <t>EF5DA</t>
    <phoneticPr fontId="16" type="noConversion"/>
  </si>
  <si>
    <t>EF5DB</t>
    <phoneticPr fontId="16" type="noConversion"/>
  </si>
  <si>
    <t>E35B0+U3X13A</t>
    <phoneticPr fontId="16" type="noConversion"/>
  </si>
  <si>
    <t>HG00252</t>
    <phoneticPr fontId="16" type="noConversion"/>
  </si>
  <si>
    <t>14#-17#+1#-13#</t>
    <phoneticPr fontId="16" type="noConversion"/>
  </si>
  <si>
    <t>4+13</t>
    <phoneticPr fontId="16" type="noConversion"/>
  </si>
  <si>
    <t>HG00253</t>
    <phoneticPr fontId="16" type="noConversion"/>
  </si>
  <si>
    <t>AYR5DA</t>
    <phoneticPr fontId="16" type="noConversion"/>
  </si>
  <si>
    <t>18#-21#+(14#-25#+16#)</t>
    <phoneticPr fontId="16" type="noConversion"/>
  </si>
  <si>
    <t>SY58182NFAC</t>
    <phoneticPr fontId="16" type="noConversion"/>
  </si>
  <si>
    <t>AZI5DA</t>
    <phoneticPr fontId="16" type="noConversion"/>
  </si>
  <si>
    <t>22#-23#+21#-25#</t>
    <phoneticPr fontId="16" type="noConversion"/>
  </si>
  <si>
    <t>SY58283NFAC</t>
    <phoneticPr fontId="16" type="noConversion"/>
  </si>
  <si>
    <t>JCET</t>
    <phoneticPr fontId="16" type="noConversion"/>
  </si>
  <si>
    <t>HG00255</t>
    <phoneticPr fontId="16" type="noConversion"/>
  </si>
  <si>
    <t>AYJ5DB</t>
    <phoneticPr fontId="16" type="noConversion"/>
  </si>
  <si>
    <t>24#-25#+(23#~25#+23#~25#)</t>
    <phoneticPr fontId="16" type="noConversion"/>
  </si>
  <si>
    <t>HF02196</t>
    <phoneticPr fontId="16" type="noConversion"/>
  </si>
  <si>
    <t>SY5800AFAC</t>
    <phoneticPr fontId="16" type="noConversion"/>
  </si>
  <si>
    <t>JCET</t>
    <phoneticPr fontId="16" type="noConversion"/>
  </si>
  <si>
    <t>HG00256</t>
    <phoneticPr fontId="16" type="noConversion"/>
  </si>
  <si>
    <t>HG00257</t>
    <phoneticPr fontId="16" type="noConversion"/>
  </si>
  <si>
    <t>AFB5DA</t>
    <phoneticPr fontId="16" type="noConversion"/>
  </si>
  <si>
    <t>AFB5DB</t>
    <phoneticPr fontId="16" type="noConversion"/>
  </si>
  <si>
    <t>HJTC</t>
    <phoneticPr fontId="16" type="noConversion"/>
  </si>
  <si>
    <t>A51A0</t>
    <phoneticPr fontId="16" type="noConversion"/>
  </si>
  <si>
    <t>HG00258</t>
    <phoneticPr fontId="16" type="noConversion"/>
  </si>
  <si>
    <t>HG00259</t>
    <phoneticPr fontId="16" type="noConversion"/>
  </si>
  <si>
    <t>TR5DA</t>
    <phoneticPr fontId="16" type="noConversion"/>
  </si>
  <si>
    <t>TR5DB</t>
    <phoneticPr fontId="16" type="noConversion"/>
  </si>
  <si>
    <t>HG00260</t>
    <phoneticPr fontId="16" type="noConversion"/>
  </si>
  <si>
    <t>HG00261</t>
    <phoneticPr fontId="16" type="noConversion"/>
  </si>
  <si>
    <t>TR5DC</t>
    <phoneticPr fontId="16" type="noConversion"/>
  </si>
  <si>
    <t>SY8003EDFC</t>
    <phoneticPr fontId="16" type="noConversion"/>
  </si>
  <si>
    <t>HG00262</t>
    <phoneticPr fontId="16" type="noConversion"/>
  </si>
  <si>
    <t>VC5DA</t>
    <phoneticPr fontId="16" type="noConversion"/>
  </si>
  <si>
    <t>SY8816DFC</t>
    <phoneticPr fontId="16" type="noConversion"/>
  </si>
  <si>
    <t>A33A1</t>
  </si>
  <si>
    <t>HG00263</t>
    <phoneticPr fontId="16" type="noConversion"/>
  </si>
  <si>
    <t>DFN2*2-8L</t>
  </si>
  <si>
    <t>VW5DA</t>
    <phoneticPr fontId="16" type="noConversion"/>
  </si>
  <si>
    <t>需bumpping</t>
    <phoneticPr fontId="16" type="noConversion"/>
  </si>
  <si>
    <t>HG00264</t>
    <phoneticPr fontId="16" type="noConversion"/>
  </si>
  <si>
    <t>VW5DB</t>
    <phoneticPr fontId="16" type="noConversion"/>
  </si>
  <si>
    <t>DFN2*2-8L</t>
    <phoneticPr fontId="16" type="noConversion"/>
  </si>
  <si>
    <t>7#-16#</t>
  </si>
  <si>
    <t>A11C0</t>
    <phoneticPr fontId="16" type="noConversion"/>
  </si>
  <si>
    <t>HTKJ</t>
    <phoneticPr fontId="16" type="noConversion"/>
  </si>
  <si>
    <t>TG00135</t>
    <phoneticPr fontId="16" type="noConversion"/>
  </si>
  <si>
    <t>TG00136</t>
    <phoneticPr fontId="16" type="noConversion"/>
  </si>
  <si>
    <t>TG00137</t>
    <phoneticPr fontId="16" type="noConversion"/>
  </si>
  <si>
    <t>TG00138</t>
    <phoneticPr fontId="16" type="noConversion"/>
  </si>
  <si>
    <t>LD5DG</t>
    <phoneticPr fontId="16" type="noConversion"/>
  </si>
  <si>
    <t>LD5DH</t>
    <phoneticPr fontId="16" type="noConversion"/>
  </si>
  <si>
    <t>LD5DI</t>
    <phoneticPr fontId="16" type="noConversion"/>
  </si>
  <si>
    <t>LD5DJ</t>
    <phoneticPr fontId="16" type="noConversion"/>
  </si>
  <si>
    <t>A25C1</t>
    <phoneticPr fontId="16" type="noConversion"/>
  </si>
  <si>
    <t>TG00139</t>
    <phoneticPr fontId="16" type="noConversion"/>
  </si>
  <si>
    <t>TG00140</t>
    <phoneticPr fontId="16" type="noConversion"/>
  </si>
  <si>
    <t>KV5DD</t>
    <phoneticPr fontId="16" type="noConversion"/>
  </si>
  <si>
    <t>KV5DE</t>
    <phoneticPr fontId="16" type="noConversion"/>
  </si>
  <si>
    <t>TG00141</t>
    <phoneticPr fontId="16" type="noConversion"/>
  </si>
  <si>
    <t>TG00142</t>
    <phoneticPr fontId="16" type="noConversion"/>
  </si>
  <si>
    <t>TG00143</t>
    <phoneticPr fontId="16" type="noConversion"/>
  </si>
  <si>
    <t>TG00144</t>
    <phoneticPr fontId="16" type="noConversion"/>
  </si>
  <si>
    <t>KV5DF</t>
    <phoneticPr fontId="16" type="noConversion"/>
  </si>
  <si>
    <t>KV5DG</t>
    <phoneticPr fontId="16" type="noConversion"/>
  </si>
  <si>
    <t>KV5DH</t>
    <phoneticPr fontId="16" type="noConversion"/>
  </si>
  <si>
    <t>KV5DI</t>
    <phoneticPr fontId="16" type="noConversion"/>
  </si>
  <si>
    <t>A25I0</t>
    <phoneticPr fontId="16" type="noConversion"/>
  </si>
  <si>
    <t>TG00146</t>
    <phoneticPr fontId="16" type="noConversion"/>
  </si>
  <si>
    <t>XE5DA</t>
    <phoneticPr fontId="16" type="noConversion"/>
  </si>
  <si>
    <t>XE5DB</t>
    <phoneticPr fontId="16" type="noConversion"/>
  </si>
  <si>
    <t>SY58292ZFAC</t>
    <phoneticPr fontId="16" type="noConversion"/>
  </si>
  <si>
    <t>E10Q2+A3X04A</t>
  </si>
  <si>
    <t>JCET</t>
    <phoneticPr fontId="16" type="noConversion"/>
  </si>
  <si>
    <t>HG00265</t>
    <phoneticPr fontId="16" type="noConversion"/>
  </si>
  <si>
    <t>AZP5DA</t>
    <phoneticPr fontId="16" type="noConversion"/>
  </si>
  <si>
    <t>2+4</t>
    <phoneticPr fontId="16" type="noConversion"/>
  </si>
  <si>
    <t>1#-2#+8#~11#</t>
    <phoneticPr fontId="16" type="noConversion"/>
  </si>
  <si>
    <t>HG00266</t>
    <phoneticPr fontId="16" type="noConversion"/>
  </si>
  <si>
    <t>APQ5DA</t>
    <phoneticPr fontId="16" type="noConversion"/>
  </si>
  <si>
    <t>1+6</t>
    <phoneticPr fontId="16" type="noConversion"/>
  </si>
  <si>
    <t>10#+14#~19#</t>
    <phoneticPr fontId="16" type="noConversion"/>
  </si>
  <si>
    <t>HG00267</t>
    <phoneticPr fontId="16" type="noConversion"/>
  </si>
  <si>
    <t>APQ5DB</t>
    <phoneticPr fontId="16" type="noConversion"/>
  </si>
  <si>
    <t>UMC</t>
    <phoneticPr fontId="16" type="noConversion"/>
  </si>
  <si>
    <t>3#+20#~25#</t>
    <phoneticPr fontId="16" type="noConversion"/>
  </si>
  <si>
    <t>SY58594ZFAC</t>
    <phoneticPr fontId="16" type="noConversion"/>
  </si>
  <si>
    <t>HG00268</t>
    <phoneticPr fontId="16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</si>
  <si>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</si>
  <si>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AXT5DA</t>
    <phoneticPr fontId="16" type="noConversion"/>
  </si>
  <si>
    <t>4+27</t>
    <phoneticPr fontId="16" type="noConversion"/>
  </si>
  <si>
    <t>4#-7#+(1#-25#+1#-2#)</t>
    <phoneticPr fontId="16" type="noConversion"/>
  </si>
  <si>
    <t>HG00269</t>
    <phoneticPr fontId="16" type="noConversion"/>
  </si>
  <si>
    <t>AXT5DB</t>
    <phoneticPr fontId="16" type="noConversion"/>
  </si>
  <si>
    <t>8#-11#+(1#-25#+3#-4#)</t>
    <phoneticPr fontId="16" type="noConversion"/>
  </si>
  <si>
    <t>HG00270</t>
    <phoneticPr fontId="16" type="noConversion"/>
  </si>
  <si>
    <t>AXT5DC</t>
    <phoneticPr fontId="16" type="noConversion"/>
  </si>
  <si>
    <t>3+20</t>
    <phoneticPr fontId="16" type="noConversion"/>
  </si>
  <si>
    <t>12#-14#+5#-21#,23#~25#</t>
    <phoneticPr fontId="16" type="noConversion"/>
  </si>
  <si>
    <t>SY58293ZFAC</t>
    <phoneticPr fontId="16" type="noConversion"/>
  </si>
  <si>
    <t>E10Q2+U3X12A</t>
    <phoneticPr fontId="16" type="noConversion"/>
  </si>
  <si>
    <t>HG00271</t>
    <phoneticPr fontId="16" type="noConversion"/>
  </si>
  <si>
    <t>AXO5DA</t>
    <phoneticPr fontId="16" type="noConversion"/>
  </si>
  <si>
    <t>5+25</t>
    <phoneticPr fontId="16" type="noConversion"/>
  </si>
  <si>
    <t>4+25</t>
    <phoneticPr fontId="16" type="noConversion"/>
  </si>
  <si>
    <t>1#-4#+1#-25#</t>
    <phoneticPr fontId="16" type="noConversion"/>
  </si>
  <si>
    <t>SY58593ZFAC</t>
    <phoneticPr fontId="16" type="noConversion"/>
  </si>
  <si>
    <t>HG00272</t>
    <phoneticPr fontId="16" type="noConversion"/>
  </si>
  <si>
    <t>AXN5DA</t>
    <phoneticPr fontId="16" type="noConversion"/>
  </si>
  <si>
    <t>1+4</t>
    <phoneticPr fontId="16" type="noConversion"/>
  </si>
  <si>
    <t>15#+18#~21#</t>
    <phoneticPr fontId="16" type="noConversion"/>
  </si>
  <si>
    <t>HG00273</t>
    <phoneticPr fontId="16" type="noConversion"/>
  </si>
  <si>
    <t>AXN5DB</t>
    <phoneticPr fontId="16" type="noConversion"/>
  </si>
  <si>
    <t>5+24</t>
    <phoneticPr fontId="16" type="noConversion"/>
  </si>
  <si>
    <t>5#-9#+(1#~2#,4#~5#,7#~25#+22#)</t>
    <phoneticPr fontId="16" type="noConversion"/>
  </si>
  <si>
    <t>HG00274</t>
    <phoneticPr fontId="16" type="noConversion"/>
  </si>
  <si>
    <t>AXN5DC</t>
    <phoneticPr fontId="16" type="noConversion"/>
  </si>
  <si>
    <t>10#-14#+1#-25#</t>
    <phoneticPr fontId="16" type="noConversion"/>
  </si>
  <si>
    <t>HG00275</t>
    <phoneticPr fontId="16" type="noConversion"/>
  </si>
  <si>
    <t>AXN5DD</t>
    <phoneticPr fontId="16" type="noConversion"/>
  </si>
  <si>
    <t>6+28</t>
    <phoneticPr fontId="16" type="noConversion"/>
  </si>
  <si>
    <t>15#-19#+(1#-25#+23#~25#)</t>
    <phoneticPr fontId="16" type="noConversion"/>
  </si>
  <si>
    <t>SY58120BAAC</t>
    <phoneticPr fontId="16" type="noConversion"/>
  </si>
  <si>
    <t>E24E1+U2X10A</t>
  </si>
  <si>
    <t>HG00276</t>
    <phoneticPr fontId="16" type="noConversion"/>
  </si>
  <si>
    <t>Gq5DA</t>
    <phoneticPr fontId="16" type="noConversion"/>
  </si>
  <si>
    <t>8+22</t>
    <phoneticPr fontId="16" type="noConversion"/>
  </si>
  <si>
    <t>14#-21#+1#-22#</t>
    <phoneticPr fontId="16" type="noConversion"/>
  </si>
  <si>
    <t>SY58283LFAC</t>
    <phoneticPr fontId="16" type="noConversion"/>
  </si>
  <si>
    <t>HG00277</t>
    <phoneticPr fontId="16" type="noConversion"/>
  </si>
  <si>
    <t>AWT5DA</t>
    <phoneticPr fontId="16" type="noConversion"/>
  </si>
  <si>
    <t>(23#-25#+1#-6#)+1#~22#</t>
    <phoneticPr fontId="16" type="noConversion"/>
  </si>
  <si>
    <t>9+22</t>
    <phoneticPr fontId="16" type="noConversion"/>
  </si>
  <si>
    <t>HG00278</t>
    <phoneticPr fontId="16" type="noConversion"/>
  </si>
  <si>
    <t>AWT5DB</t>
    <phoneticPr fontId="16" type="noConversion"/>
  </si>
  <si>
    <t>7#-15#+1#~22#</t>
    <phoneticPr fontId="16" type="noConversion"/>
  </si>
  <si>
    <t>HG00279</t>
    <phoneticPr fontId="16" type="noConversion"/>
  </si>
  <si>
    <t>AWT5DC</t>
    <phoneticPr fontId="16" type="noConversion"/>
  </si>
  <si>
    <t>HTKJ</t>
    <phoneticPr fontId="16" type="noConversion"/>
  </si>
  <si>
    <t>TG00147</t>
    <phoneticPr fontId="16" type="noConversion"/>
  </si>
  <si>
    <t>B07L1</t>
    <phoneticPr fontId="16" type="noConversion"/>
  </si>
  <si>
    <t>HY5DC</t>
    <phoneticPr fontId="16" type="noConversion"/>
  </si>
  <si>
    <t>HY5DD</t>
    <phoneticPr fontId="16" type="noConversion"/>
  </si>
  <si>
    <t>TG00148</t>
    <phoneticPr fontId="16" type="noConversion"/>
  </si>
  <si>
    <t>TG00149</t>
    <phoneticPr fontId="16" type="noConversion"/>
  </si>
  <si>
    <t>TG00150</t>
    <phoneticPr fontId="16" type="noConversion"/>
  </si>
  <si>
    <t>HY5DE</t>
    <phoneticPr fontId="16" type="noConversion"/>
  </si>
  <si>
    <t>HY5DF</t>
    <phoneticPr fontId="16" type="noConversion"/>
  </si>
  <si>
    <t>TG00151</t>
    <phoneticPr fontId="16" type="noConversion"/>
  </si>
  <si>
    <t>HY5DG</t>
    <phoneticPr fontId="16" type="noConversion"/>
  </si>
  <si>
    <t>NA847</t>
  </si>
  <si>
    <t>NA847-1</t>
  </si>
  <si>
    <t>N9QA1.03</t>
  </si>
  <si>
    <t>N9KF4;SJ077900</t>
  </si>
  <si>
    <t>N9QPL.03;SJ079200</t>
  </si>
  <si>
    <t>N9RCP;SJ079200</t>
  </si>
  <si>
    <t>N9RCP;(SJ077900+SJ078000)</t>
  </si>
  <si>
    <t>N9RCP;SJ082000</t>
  </si>
  <si>
    <t>NA65G;SJ079400</t>
  </si>
  <si>
    <t>NA65G;SJ045700</t>
  </si>
  <si>
    <t>NA65G;SJ030300</t>
  </si>
  <si>
    <t>N9YA8.03;F0AYW</t>
  </si>
  <si>
    <t>FTRS6;NAA19</t>
  </si>
  <si>
    <t>(FLT06+FTRS6);NAA1F</t>
  </si>
  <si>
    <t>(F6RS0+FS768);NAA1F</t>
  </si>
  <si>
    <t>(FSPYR+FS768);NAA1F</t>
  </si>
  <si>
    <t>FS768;(NAA1F+NAA1G)</t>
  </si>
  <si>
    <t>SJ064900;NAA1G</t>
  </si>
  <si>
    <t>SJ065100;NAA1G</t>
  </si>
  <si>
    <t>F32L6;(WF4B108.1+WF4B107.1);NA4YW.02</t>
  </si>
  <si>
    <t>JCET</t>
    <phoneticPr fontId="16" type="noConversion"/>
  </si>
  <si>
    <t>HG00280</t>
    <phoneticPr fontId="16" type="noConversion"/>
  </si>
  <si>
    <t>HG00281</t>
    <phoneticPr fontId="16" type="noConversion"/>
  </si>
  <si>
    <t>HG00282</t>
    <phoneticPr fontId="16" type="noConversion"/>
  </si>
  <si>
    <t>TW5DA</t>
    <phoneticPr fontId="16" type="noConversion"/>
  </si>
  <si>
    <t>TW5DB</t>
    <phoneticPr fontId="16" type="noConversion"/>
  </si>
  <si>
    <t>TW5DC</t>
    <phoneticPr fontId="16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</si>
  <si>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</si>
  <si>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NA9K7</t>
    <phoneticPr fontId="14" type="noConversion"/>
  </si>
  <si>
    <t>N8LF7.02</t>
    <phoneticPr fontId="14" type="noConversion"/>
  </si>
  <si>
    <t>NA657</t>
    <phoneticPr fontId="14" type="noConversion"/>
  </si>
  <si>
    <t>NA6YP</t>
    <phoneticPr fontId="14" type="noConversion"/>
  </si>
  <si>
    <t>NA2QP</t>
    <phoneticPr fontId="14" type="noConversion"/>
  </si>
  <si>
    <t>NA561</t>
    <phoneticPr fontId="14" type="noConversion"/>
  </si>
  <si>
    <t>NA617</t>
    <phoneticPr fontId="14" type="noConversion"/>
  </si>
  <si>
    <t>NA618</t>
    <phoneticPr fontId="14" type="noConversion"/>
  </si>
  <si>
    <t>NA4C5</t>
    <phoneticPr fontId="14" type="noConversion"/>
  </si>
  <si>
    <t>N8C1S</t>
    <phoneticPr fontId="14" type="noConversion"/>
  </si>
  <si>
    <t>NA9JF</t>
    <phoneticPr fontId="14" type="noConversion"/>
  </si>
  <si>
    <t xml:space="preserve">N8JP5 </t>
    <phoneticPr fontId="14" type="noConversion"/>
  </si>
  <si>
    <t>N9QL3.02</t>
    <phoneticPr fontId="14" type="noConversion"/>
  </si>
  <si>
    <t>NAARJ</t>
    <phoneticPr fontId="14" type="noConversion"/>
  </si>
  <si>
    <t>NAAR7</t>
    <phoneticPr fontId="14" type="noConversion"/>
  </si>
  <si>
    <t>NAA1H+SJ085900</t>
    <phoneticPr fontId="14" type="noConversion"/>
  </si>
  <si>
    <t>NAA1H+SJ085600</t>
    <phoneticPr fontId="14" type="noConversion"/>
  </si>
  <si>
    <t>NAAQ3+SJ087000</t>
    <phoneticPr fontId="14" type="noConversion"/>
  </si>
  <si>
    <t>NAAQ3+(SJ087000+SJ084100)</t>
    <phoneticPr fontId="14" type="noConversion"/>
  </si>
  <si>
    <t>NAAQ3+(SJ083800+SJ087100)</t>
    <phoneticPr fontId="14" type="noConversion"/>
  </si>
  <si>
    <t>NAA1H+SJ087100</t>
    <phoneticPr fontId="14" type="noConversion"/>
  </si>
  <si>
    <t>(NAA1H+NAA1A)+SJ086200</t>
    <phoneticPr fontId="14" type="noConversion"/>
  </si>
  <si>
    <t>NAA1A+SJ086200</t>
    <phoneticPr fontId="14" type="noConversion"/>
  </si>
  <si>
    <t>NAA1A+SJ086300</t>
    <phoneticPr fontId="14" type="noConversion"/>
  </si>
  <si>
    <t>(NAAQ3+NAA1A)+SJ086300</t>
    <phoneticPr fontId="14" type="noConversion"/>
  </si>
  <si>
    <t>NAAQ2+SJ064800</t>
    <phoneticPr fontId="14" type="noConversion"/>
  </si>
  <si>
    <t>NAAQ2+(SJ064400+SJ064100)</t>
    <phoneticPr fontId="14" type="noConversion"/>
  </si>
  <si>
    <t>NAAQ2+SJ063100</t>
    <phoneticPr fontId="14" type="noConversion"/>
  </si>
  <si>
    <t>N9QA1.03</t>
    <phoneticPr fontId="14" type="noConversion"/>
  </si>
  <si>
    <t>N9KF4+SJ077900</t>
    <phoneticPr fontId="14" type="noConversion"/>
  </si>
  <si>
    <t>N9QPL.03+SJ079200</t>
    <phoneticPr fontId="14" type="noConversion"/>
  </si>
  <si>
    <t>N9RCP+SJ079200</t>
    <phoneticPr fontId="14" type="noConversion"/>
  </si>
  <si>
    <t>N9RCP+(SJ077900+SJ078000)</t>
    <phoneticPr fontId="14" type="noConversion"/>
  </si>
  <si>
    <t>N9RCP+SJ082000</t>
    <phoneticPr fontId="14" type="noConversion"/>
  </si>
  <si>
    <t>NA65G+SJ079400</t>
    <phoneticPr fontId="14" type="noConversion"/>
  </si>
  <si>
    <t>NA65G+ SJ045700</t>
    <phoneticPr fontId="14" type="noConversion"/>
  </si>
  <si>
    <t xml:space="preserve">NA65G+SJ030300 </t>
    <phoneticPr fontId="14" type="noConversion"/>
  </si>
  <si>
    <t>N9YA8.03+F0AYW</t>
    <phoneticPr fontId="14" type="noConversion"/>
  </si>
  <si>
    <t>NAA19+FTRS6</t>
    <phoneticPr fontId="14" type="noConversion"/>
  </si>
  <si>
    <t>NAA1F+(FLT06+FTRS6)</t>
    <phoneticPr fontId="14" type="noConversion"/>
  </si>
  <si>
    <t>NAA1F+(F6RS0+FS768)</t>
    <phoneticPr fontId="14" type="noConversion"/>
  </si>
  <si>
    <t>NAA1F+(FSPYR+FS768)</t>
    <phoneticPr fontId="14" type="noConversion"/>
  </si>
  <si>
    <t>(NAA1F+NAA1G)+FS768</t>
    <phoneticPr fontId="14" type="noConversion"/>
  </si>
  <si>
    <t>NAA1G+SJ064900</t>
    <phoneticPr fontId="14" type="noConversion"/>
  </si>
  <si>
    <t>NAA1G+SJ065100</t>
    <phoneticPr fontId="14" type="noConversion"/>
  </si>
  <si>
    <t>NA4YW.02+F32L6+(WF4B108.1+WF4B107.1)</t>
    <phoneticPr fontId="14" type="noConversion"/>
  </si>
  <si>
    <t>N9PH5.08</t>
    <phoneticPr fontId="14" type="noConversion"/>
  </si>
  <si>
    <t>N9SFL.03</t>
    <phoneticPr fontId="14" type="noConversion"/>
  </si>
  <si>
    <t>NA1CJ</t>
    <phoneticPr fontId="14" type="noConversion"/>
  </si>
  <si>
    <t>NA2QC</t>
    <phoneticPr fontId="14" type="noConversion"/>
  </si>
  <si>
    <t>NA9WL</t>
    <phoneticPr fontId="14" type="noConversion"/>
  </si>
  <si>
    <t>NA9WP</t>
    <phoneticPr fontId="14" type="noConversion"/>
  </si>
  <si>
    <t>NA405</t>
    <phoneticPr fontId="14" type="noConversion"/>
  </si>
  <si>
    <t>NA406</t>
    <phoneticPr fontId="14" type="noConversion"/>
  </si>
  <si>
    <t>NA6YS</t>
    <phoneticPr fontId="14" type="noConversion"/>
  </si>
  <si>
    <t>NAAR5</t>
    <phoneticPr fontId="14" type="noConversion"/>
  </si>
  <si>
    <t>N9FSJ.02</t>
    <phoneticPr fontId="14" type="noConversion"/>
  </si>
  <si>
    <t>NA9J8</t>
    <phoneticPr fontId="14" type="noConversion"/>
  </si>
  <si>
    <t>NAARH</t>
    <phoneticPr fontId="14" type="noConversion"/>
  </si>
  <si>
    <t>NAARN</t>
    <phoneticPr fontId="14" type="noConversion"/>
  </si>
  <si>
    <t>NAARL</t>
    <phoneticPr fontId="14" type="noConversion"/>
  </si>
  <si>
    <t>NAAR3</t>
    <phoneticPr fontId="14" type="noConversion"/>
  </si>
  <si>
    <t>NAAR3.03</t>
    <phoneticPr fontId="14" type="noConversion"/>
  </si>
  <si>
    <t>NA4MT</t>
    <phoneticPr fontId="14" type="noConversion"/>
  </si>
  <si>
    <t>NAA92+F9LK0</t>
    <phoneticPr fontId="14" type="noConversion"/>
  </si>
  <si>
    <t>NAA92+(F9LK0+F32L6)</t>
    <phoneticPr fontId="14" type="noConversion"/>
  </si>
  <si>
    <t>NAA92+F0RFS</t>
    <phoneticPr fontId="14" type="noConversion"/>
  </si>
  <si>
    <t>NAA92+(SJ064000+SJ064200)</t>
    <phoneticPr fontId="14" type="noConversion"/>
  </si>
  <si>
    <t>NACCF</t>
    <phoneticPr fontId="14" type="noConversion"/>
  </si>
  <si>
    <t>NACCG</t>
    <phoneticPr fontId="14" type="noConversion"/>
  </si>
  <si>
    <t>NAC6K</t>
    <phoneticPr fontId="14" type="noConversion"/>
  </si>
  <si>
    <t>NAARK</t>
    <phoneticPr fontId="14" type="noConversion"/>
  </si>
  <si>
    <t>NAARM</t>
    <phoneticPr fontId="14" type="noConversion"/>
  </si>
  <si>
    <t>NAAR4</t>
    <phoneticPr fontId="14" type="noConversion"/>
  </si>
  <si>
    <t>NAAR6</t>
    <phoneticPr fontId="14" type="noConversion"/>
  </si>
  <si>
    <t>NACW9</t>
    <phoneticPr fontId="14" type="noConversion"/>
  </si>
  <si>
    <t>NACWG</t>
    <phoneticPr fontId="14" type="noConversion"/>
  </si>
  <si>
    <t>NA9RC.01+SJ035900</t>
    <phoneticPr fontId="14" type="noConversion"/>
  </si>
  <si>
    <t>NA9RC.01+F94HP</t>
    <phoneticPr fontId="14" type="noConversion"/>
  </si>
  <si>
    <t>NA9RC.01+(F4MW4+F7G9W)</t>
    <phoneticPr fontId="14" type="noConversion"/>
  </si>
  <si>
    <t>NA9RC.01+(FWYK2+F7G9W)</t>
    <phoneticPr fontId="14" type="noConversion"/>
  </si>
  <si>
    <t>NA9RC.01+F7G9W</t>
    <phoneticPr fontId="14" type="noConversion"/>
  </si>
  <si>
    <t>NAC74+FTL3R</t>
    <phoneticPr fontId="14" type="noConversion"/>
  </si>
  <si>
    <t>NA9RC.01+F3HNA</t>
    <phoneticPr fontId="14" type="noConversion"/>
  </si>
  <si>
    <t>NAC74+(FLKA8+F3HNA)</t>
    <phoneticPr fontId="14" type="noConversion"/>
  </si>
  <si>
    <t>NAC74+FL33F</t>
    <phoneticPr fontId="14" type="noConversion"/>
  </si>
  <si>
    <t>NAC74+(FP9HG+F3HNA)</t>
    <phoneticPr fontId="14" type="noConversion"/>
  </si>
  <si>
    <t>NA5M2.01+F3W9M</t>
    <phoneticPr fontId="14" type="noConversion"/>
  </si>
  <si>
    <t>(NAA1G+NAA1J)+SJ063300</t>
    <phoneticPr fontId="14" type="noConversion"/>
  </si>
  <si>
    <t>NAA1J+SJ063600</t>
    <phoneticPr fontId="14" type="noConversion"/>
  </si>
  <si>
    <t>NA9R2</t>
    <phoneticPr fontId="14" type="noConversion"/>
  </si>
  <si>
    <t>NA9R0</t>
    <phoneticPr fontId="14" type="noConversion"/>
  </si>
  <si>
    <t>NA9R3</t>
    <phoneticPr fontId="14" type="noConversion"/>
  </si>
  <si>
    <t>NA6K4</t>
    <phoneticPr fontId="14" type="noConversion"/>
  </si>
  <si>
    <t>AG00003</t>
    <phoneticPr fontId="14" type="noConversion"/>
  </si>
  <si>
    <t>AG00004</t>
    <phoneticPr fontId="14" type="noConversion"/>
  </si>
  <si>
    <t>SY8707ABC</t>
    <phoneticPr fontId="16" type="noConversion"/>
  </si>
  <si>
    <t>TW5DD</t>
    <phoneticPr fontId="14" type="noConversion"/>
  </si>
  <si>
    <t>TW5DE</t>
    <phoneticPr fontId="14" type="noConversion"/>
  </si>
  <si>
    <t>B23D0</t>
    <phoneticPr fontId="14" type="noConversion"/>
  </si>
  <si>
    <t>HG00283</t>
    <phoneticPr fontId="14" type="noConversion"/>
  </si>
  <si>
    <t>UJ5DA</t>
    <phoneticPr fontId="14" type="noConversion"/>
  </si>
  <si>
    <t>SY7063QMC</t>
    <phoneticPr fontId="14" type="noConversion"/>
  </si>
  <si>
    <t>QFN2X2-10</t>
    <phoneticPr fontId="14" type="noConversion"/>
  </si>
  <si>
    <t>SY7065AQMC</t>
    <phoneticPr fontId="14" type="noConversion"/>
  </si>
  <si>
    <t>JCET</t>
    <phoneticPr fontId="14" type="noConversion"/>
  </si>
  <si>
    <t>HG00284</t>
    <phoneticPr fontId="14" type="noConversion"/>
  </si>
  <si>
    <t>HG00285</t>
    <phoneticPr fontId="14" type="noConversion"/>
  </si>
  <si>
    <t>HG00286</t>
    <phoneticPr fontId="14" type="noConversion"/>
  </si>
  <si>
    <t>HG00287</t>
    <phoneticPr fontId="14" type="noConversion"/>
  </si>
  <si>
    <t>VL5DA</t>
    <phoneticPr fontId="14" type="noConversion"/>
  </si>
  <si>
    <t>VL5DB</t>
    <phoneticPr fontId="14" type="noConversion"/>
  </si>
  <si>
    <t>VL5DC</t>
    <phoneticPr fontId="14" type="noConversion"/>
  </si>
  <si>
    <t>VL5DD</t>
    <phoneticPr fontId="14" type="noConversion"/>
  </si>
  <si>
    <t>NA9K6</t>
    <phoneticPr fontId="14" type="noConversion"/>
  </si>
  <si>
    <t xml:space="preserve">N9F4L.01 </t>
    <phoneticPr fontId="14" type="noConversion"/>
  </si>
  <si>
    <t>NA87H</t>
    <phoneticPr fontId="14" type="noConversion"/>
  </si>
  <si>
    <t>NA87C</t>
    <phoneticPr fontId="14" type="noConversion"/>
  </si>
  <si>
    <t>HG00288</t>
    <phoneticPr fontId="14" type="noConversion"/>
  </si>
  <si>
    <t>JW5DA</t>
    <phoneticPr fontId="14" type="noConversion"/>
  </si>
  <si>
    <t>HG00289</t>
    <phoneticPr fontId="14" type="noConversion"/>
  </si>
  <si>
    <t>2#-8#</t>
  </si>
  <si>
    <t>NB5DA</t>
    <phoneticPr fontId="14" type="noConversion"/>
  </si>
  <si>
    <t>HG00290</t>
    <phoneticPr fontId="14" type="noConversion"/>
  </si>
  <si>
    <t>HG00291</t>
    <phoneticPr fontId="14" type="noConversion"/>
  </si>
  <si>
    <t>HG00292</t>
    <phoneticPr fontId="14" type="noConversion"/>
  </si>
  <si>
    <t>NB5DB</t>
    <phoneticPr fontId="14" type="noConversion"/>
  </si>
  <si>
    <t>NB5DC</t>
    <phoneticPr fontId="14" type="noConversion"/>
  </si>
  <si>
    <t>NB5DD</t>
    <phoneticPr fontId="14" type="noConversion"/>
  </si>
  <si>
    <t>NA9J3</t>
  </si>
  <si>
    <t>NACM2</t>
  </si>
  <si>
    <t>SY8089AAC</t>
    <phoneticPr fontId="14" type="noConversion"/>
  </si>
  <si>
    <t>HG00293</t>
    <phoneticPr fontId="14" type="noConversion"/>
  </si>
  <si>
    <t>JX5DA</t>
    <phoneticPr fontId="14" type="noConversion"/>
  </si>
  <si>
    <t>NAAR2</t>
    <phoneticPr fontId="14" type="noConversion"/>
  </si>
  <si>
    <t>#1,4-8,11-12</t>
  </si>
  <si>
    <t>SY50136FAC</t>
    <phoneticPr fontId="14" type="noConversion"/>
  </si>
  <si>
    <t>E51L0+U2X16A</t>
    <phoneticPr fontId="14" type="noConversion"/>
  </si>
  <si>
    <t>JCET</t>
    <phoneticPr fontId="14" type="noConversion"/>
  </si>
  <si>
    <t>HG00294</t>
    <phoneticPr fontId="14" type="noConversion"/>
  </si>
  <si>
    <t>AUX5DA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</si>
  <si>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</si>
  <si>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ASMC</t>
    <phoneticPr fontId="14" type="noConversion"/>
  </si>
  <si>
    <t>2+19</t>
    <phoneticPr fontId="14" type="noConversion"/>
  </si>
  <si>
    <t>N9YA8.07+F9S9C</t>
    <phoneticPr fontId="14" type="noConversion"/>
  </si>
  <si>
    <t>19#-20#+1#-19#</t>
    <phoneticPr fontId="14" type="noConversion"/>
  </si>
  <si>
    <t>NA849-1</t>
  </si>
  <si>
    <t>F9LK0;NAA92</t>
  </si>
  <si>
    <t>(F9LK0+F32L6);NAA92</t>
  </si>
  <si>
    <t>NA95L</t>
  </si>
  <si>
    <t>NA89W</t>
  </si>
  <si>
    <t>NA89W-1</t>
  </si>
  <si>
    <t>NA8A0</t>
  </si>
  <si>
    <t>NA8A0-1</t>
  </si>
  <si>
    <t>NA8A1</t>
  </si>
  <si>
    <t>NA8A1-1</t>
  </si>
  <si>
    <t>NA8A2</t>
  </si>
  <si>
    <t>NA8A2-1</t>
  </si>
  <si>
    <t>N9FSJ.02</t>
  </si>
  <si>
    <t>F0RFS;NAA92</t>
  </si>
  <si>
    <t>(SJ064000+SJ064200);NAA92</t>
  </si>
  <si>
    <t>NA9JF-1</t>
  </si>
  <si>
    <t>NA9JF-2</t>
  </si>
  <si>
    <t>NACCF</t>
  </si>
  <si>
    <t>NACCF-1</t>
  </si>
  <si>
    <t>NACCG</t>
  </si>
  <si>
    <t>NACCG-1</t>
  </si>
  <si>
    <t>NA8F2-3</t>
  </si>
  <si>
    <t>HF02074</t>
    <phoneticPr fontId="14" type="noConversion"/>
  </si>
  <si>
    <t>HF02110</t>
    <phoneticPr fontId="14" type="noConversion"/>
  </si>
  <si>
    <t>NA4YN.05</t>
  </si>
  <si>
    <t>SY58181NAAC</t>
    <phoneticPr fontId="14" type="noConversion"/>
  </si>
  <si>
    <t>E35A0+U8X13A</t>
    <phoneticPr fontId="16" type="noConversion"/>
  </si>
  <si>
    <t>E35B0+U8X13A</t>
    <phoneticPr fontId="14" type="noConversion"/>
  </si>
  <si>
    <t>JCET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</si>
  <si>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</si>
  <si>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</si>
  <si>
    <t>He5BA</t>
    <phoneticPr fontId="16" type="noConversion"/>
  </si>
  <si>
    <t>He5EA</t>
    <phoneticPr fontId="14" type="noConversion"/>
  </si>
  <si>
    <t>UMC</t>
    <phoneticPr fontId="16" type="noConversion"/>
  </si>
  <si>
    <t>7+23</t>
    <phoneticPr fontId="14" type="noConversion"/>
  </si>
  <si>
    <t>HG00296</t>
    <phoneticPr fontId="14" type="noConversion"/>
  </si>
  <si>
    <t>HG00297</t>
    <phoneticPr fontId="14" type="noConversion"/>
  </si>
  <si>
    <t>HG00299</t>
    <phoneticPr fontId="14" type="noConversion"/>
  </si>
  <si>
    <t>He5EB</t>
    <phoneticPr fontId="14" type="noConversion"/>
  </si>
  <si>
    <t>He5EC</t>
    <phoneticPr fontId="14" type="noConversion"/>
  </si>
  <si>
    <t>He5ED</t>
    <phoneticPr fontId="14" type="noConversion"/>
  </si>
  <si>
    <t>He5EE</t>
    <phoneticPr fontId="14" type="noConversion"/>
  </si>
  <si>
    <t>4+13</t>
    <phoneticPr fontId="14" type="noConversion"/>
  </si>
  <si>
    <t>5+16</t>
    <phoneticPr fontId="14" type="noConversion"/>
  </si>
  <si>
    <t>SY58281NAAC</t>
    <phoneticPr fontId="14" type="noConversion"/>
  </si>
  <si>
    <t>JCET</t>
    <phoneticPr fontId="14" type="noConversion"/>
  </si>
  <si>
    <t>HG00300</t>
    <phoneticPr fontId="14" type="noConversion"/>
  </si>
  <si>
    <t>Hv5DA</t>
    <phoneticPr fontId="16" type="noConversion"/>
  </si>
  <si>
    <t>Hv5EA</t>
    <phoneticPr fontId="14" type="noConversion"/>
  </si>
  <si>
    <t>3+9</t>
    <phoneticPr fontId="14" type="noConversion"/>
  </si>
  <si>
    <t>SY58283NFAC</t>
    <phoneticPr fontId="14" type="noConversion"/>
  </si>
  <si>
    <t>HG00301</t>
    <phoneticPr fontId="14" type="noConversion"/>
  </si>
  <si>
    <t>E35B0+A3X04B</t>
    <phoneticPr fontId="16" type="noConversion"/>
  </si>
  <si>
    <t>AYJ5EA</t>
    <phoneticPr fontId="14" type="noConversion"/>
  </si>
  <si>
    <t>NAA93+FWYTA</t>
    <phoneticPr fontId="14" type="noConversion"/>
  </si>
  <si>
    <t>1#~7#+1#-23#</t>
    <phoneticPr fontId="14" type="noConversion"/>
  </si>
  <si>
    <t>HG00295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</si>
  <si>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</si>
  <si>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NAA93+FPKRS</t>
    <phoneticPr fontId="14" type="noConversion"/>
  </si>
  <si>
    <t>2#~14#+1#-23#</t>
    <phoneticPr fontId="14" type="noConversion"/>
  </si>
  <si>
    <t>NAA93+FW9N4</t>
    <phoneticPr fontId="14" type="noConversion"/>
  </si>
  <si>
    <t>15#~21#+1#~23#</t>
    <phoneticPr fontId="14" type="noConversion"/>
  </si>
  <si>
    <t>NAA93+(FCLG9+FWYTA)</t>
    <phoneticPr fontId="14" type="noConversion"/>
  </si>
  <si>
    <t>22#~25#+(1#~11#+24#-25#)</t>
    <phoneticPr fontId="14" type="noConversion"/>
  </si>
  <si>
    <t>NAA92.03+(FCLG9+FPKRS)</t>
    <phoneticPr fontId="14" type="noConversion"/>
  </si>
  <si>
    <t>1#~5#+(12#~25#+24#-25#)</t>
    <phoneticPr fontId="14" type="noConversion"/>
  </si>
  <si>
    <t>HG00298</t>
    <phoneticPr fontId="14" type="noConversion"/>
  </si>
  <si>
    <t>NAA92.03+F32L6</t>
    <phoneticPr fontId="14" type="noConversion"/>
  </si>
  <si>
    <t>6#~8#+17#-25#</t>
    <phoneticPr fontId="14" type="noConversion"/>
  </si>
  <si>
    <t>NAA92.03+SJ063900</t>
    <phoneticPr fontId="14" type="noConversion"/>
  </si>
  <si>
    <t>9#~13#+1#~8#,10#~17#</t>
    <phoneticPr fontId="14" type="noConversion"/>
  </si>
  <si>
    <t>SY8827EPKC</t>
    <phoneticPr fontId="14" type="noConversion"/>
  </si>
  <si>
    <t>SY8018ADFC</t>
    <phoneticPr fontId="14" type="noConversion"/>
  </si>
  <si>
    <t>A81A0</t>
    <phoneticPr fontId="14" type="noConversion"/>
  </si>
  <si>
    <t>HTKJ</t>
    <phoneticPr fontId="14" type="noConversion"/>
  </si>
  <si>
    <t>西安</t>
    <phoneticPr fontId="14" type="noConversion"/>
  </si>
  <si>
    <t>TG00152</t>
    <phoneticPr fontId="14" type="noConversion"/>
  </si>
  <si>
    <t>Fe5EA</t>
    <phoneticPr fontId="1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</si>
  <si>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6" type="noConversion"/>
  </si>
  <si>
    <t>NAF7G</t>
    <phoneticPr fontId="14" type="noConversion"/>
  </si>
  <si>
    <t>5#</t>
  </si>
  <si>
    <t>SY8750FCC</t>
    <phoneticPr fontId="14" type="noConversion"/>
  </si>
  <si>
    <t>B99E0</t>
    <phoneticPr fontId="14" type="noConversion"/>
  </si>
  <si>
    <t>JCET</t>
    <phoneticPr fontId="14" type="noConversion"/>
  </si>
  <si>
    <t>HG00302</t>
    <phoneticPr fontId="14" type="noConversion"/>
  </si>
  <si>
    <t>NA4PP.50</t>
    <phoneticPr fontId="14" type="noConversion"/>
  </si>
  <si>
    <t>7#~8#</t>
  </si>
  <si>
    <t>SY6702DFC</t>
    <phoneticPr fontId="14" type="noConversion"/>
  </si>
  <si>
    <t>L01A0</t>
    <phoneticPr fontId="14" type="noConversion"/>
  </si>
  <si>
    <t>HG00303</t>
    <phoneticPr fontId="14" type="noConversion"/>
  </si>
  <si>
    <t>NAC37</t>
    <phoneticPr fontId="14" type="noConversion"/>
  </si>
  <si>
    <t>SY8002AABC</t>
    <phoneticPr fontId="14" type="noConversion"/>
  </si>
  <si>
    <t>HG00304</t>
    <phoneticPr fontId="14" type="noConversion"/>
  </si>
  <si>
    <t>KG5EA</t>
    <phoneticPr fontId="14" type="noConversion"/>
  </si>
  <si>
    <t>1#-25#</t>
  </si>
  <si>
    <t>SY8003DFC</t>
    <phoneticPr fontId="1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</si>
  <si>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</si>
  <si>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NA5SJ</t>
  </si>
  <si>
    <t>HG00305</t>
    <phoneticPr fontId="14" type="noConversion"/>
  </si>
  <si>
    <t>JD5EA</t>
    <phoneticPr fontId="14" type="noConversion"/>
  </si>
  <si>
    <t>#13-17,20-25</t>
  </si>
  <si>
    <t>SYH634LDFC</t>
    <phoneticPr fontId="14" type="noConversion"/>
  </si>
  <si>
    <t>JCET</t>
    <phoneticPr fontId="14" type="noConversion"/>
  </si>
  <si>
    <t>HG00306</t>
    <phoneticPr fontId="14" type="noConversion"/>
  </si>
  <si>
    <t>UV5EA</t>
    <phoneticPr fontId="14" type="noConversion"/>
  </si>
  <si>
    <t>HG00307</t>
    <phoneticPr fontId="14" type="noConversion"/>
  </si>
  <si>
    <t>HG00308</t>
    <phoneticPr fontId="14" type="noConversion"/>
  </si>
  <si>
    <t>UV5EB</t>
    <phoneticPr fontId="14" type="noConversion"/>
  </si>
  <si>
    <t>UV5EC</t>
    <phoneticPr fontId="14" type="noConversion"/>
  </si>
  <si>
    <t>HJTC</t>
    <phoneticPr fontId="14" type="noConversion"/>
  </si>
  <si>
    <t>NACHW</t>
  </si>
  <si>
    <t>NACHY</t>
  </si>
  <si>
    <t>1#-8#</t>
    <phoneticPr fontId="14" type="noConversion"/>
  </si>
  <si>
    <t>SY8079AAC</t>
    <phoneticPr fontId="14" type="noConversion"/>
  </si>
  <si>
    <t>SY8079AAC</t>
    <phoneticPr fontId="14" type="noConversion"/>
  </si>
  <si>
    <t>JCET</t>
    <phoneticPr fontId="14" type="noConversion"/>
  </si>
  <si>
    <t>HG00309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</si>
  <si>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</si>
  <si>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UH5EA</t>
    <phoneticPr fontId="14" type="noConversion"/>
  </si>
  <si>
    <t>HG00310</t>
    <phoneticPr fontId="14" type="noConversion"/>
  </si>
  <si>
    <t>UH5EB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</si>
  <si>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</si>
  <si>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NACHY</t>
    <phoneticPr fontId="14" type="noConversion"/>
  </si>
  <si>
    <t>9#-15#</t>
  </si>
  <si>
    <t>HG00311</t>
    <phoneticPr fontId="14" type="noConversion"/>
  </si>
  <si>
    <t>Hb5EA</t>
    <phoneticPr fontId="14" type="noConversion"/>
  </si>
  <si>
    <t>NA657</t>
  </si>
  <si>
    <t>NA6YP</t>
  </si>
  <si>
    <t>NA7F7-2</t>
  </si>
  <si>
    <t>NA9RC.01;SJ035900</t>
  </si>
  <si>
    <t>NA6K2.02;F94HP-1</t>
  </si>
  <si>
    <t>NA9RC.01;F94HP</t>
  </si>
  <si>
    <t>NA9RC.01;(F4MW4+F7G9W)</t>
  </si>
  <si>
    <t>NA9RC.01;(FWYK2+F7G9W)</t>
  </si>
  <si>
    <t>NA9RC.01;F7G9W</t>
  </si>
  <si>
    <t>NAC74;FTL3R</t>
  </si>
  <si>
    <t>NA9RC.01;F3HNA</t>
  </si>
  <si>
    <t>NAC74;(FLKA8+F3HNA)</t>
  </si>
  <si>
    <t>NAC74;FL33F</t>
  </si>
  <si>
    <t>NAC74;(FP9HG+F3HNA)</t>
  </si>
  <si>
    <t>SJ063300;(NAA1G+NAA1J)</t>
  </si>
  <si>
    <t>SJ063600;NAA1J</t>
  </si>
  <si>
    <t>SJ063800;NAA1J</t>
  </si>
  <si>
    <t>NA8T3-1</t>
  </si>
  <si>
    <t>NA9J3-1</t>
  </si>
  <si>
    <t>NAAR2</t>
  </si>
  <si>
    <t>F9S9C;N9YA8.07</t>
  </si>
  <si>
    <t>AQW5EA</t>
    <phoneticPr fontId="14" type="noConversion"/>
  </si>
  <si>
    <t>HF01451</t>
    <phoneticPr fontId="14" type="noConversion"/>
  </si>
  <si>
    <t>TG00153</t>
    <phoneticPr fontId="14" type="noConversion"/>
  </si>
  <si>
    <t>SY8088AAC</t>
    <phoneticPr fontId="14" type="noConversion"/>
  </si>
  <si>
    <t>A11C0</t>
    <phoneticPr fontId="14" type="noConversion"/>
  </si>
  <si>
    <t>HJTC</t>
    <phoneticPr fontId="14" type="noConversion"/>
  </si>
  <si>
    <t>TG00154</t>
    <phoneticPr fontId="14" type="noConversion"/>
  </si>
  <si>
    <t>TG00155</t>
    <phoneticPr fontId="14" type="noConversion"/>
  </si>
  <si>
    <t>TG00156</t>
    <phoneticPr fontId="14" type="noConversion"/>
  </si>
  <si>
    <t>LD5EA</t>
    <phoneticPr fontId="14" type="noConversion"/>
  </si>
  <si>
    <t>LD5EB</t>
    <phoneticPr fontId="14" type="noConversion"/>
  </si>
  <si>
    <t>LD5EC</t>
    <phoneticPr fontId="14" type="noConversion"/>
  </si>
  <si>
    <t>LD5ED</t>
    <phoneticPr fontId="14" type="noConversion"/>
  </si>
  <si>
    <t>A25C1</t>
    <phoneticPr fontId="14" type="noConversion"/>
  </si>
  <si>
    <t>TG00157</t>
    <phoneticPr fontId="14" type="noConversion"/>
  </si>
  <si>
    <t>TG00158</t>
    <phoneticPr fontId="14" type="noConversion"/>
  </si>
  <si>
    <t>TG00159</t>
    <phoneticPr fontId="14" type="noConversion"/>
  </si>
  <si>
    <t>TG00160</t>
    <phoneticPr fontId="14" type="noConversion"/>
  </si>
  <si>
    <t>KV5EA</t>
    <phoneticPr fontId="14" type="noConversion"/>
  </si>
  <si>
    <t>KV5EB</t>
    <phoneticPr fontId="14" type="noConversion"/>
  </si>
  <si>
    <t>KV5EC</t>
    <phoneticPr fontId="14" type="noConversion"/>
  </si>
  <si>
    <t>KV5ED</t>
    <phoneticPr fontId="14" type="noConversion"/>
  </si>
  <si>
    <t>TG00161</t>
    <phoneticPr fontId="14" type="noConversion"/>
  </si>
  <si>
    <t>TG00162</t>
    <phoneticPr fontId="14" type="noConversion"/>
  </si>
  <si>
    <t>KV5EE</t>
    <phoneticPr fontId="14" type="noConversion"/>
  </si>
  <si>
    <t>KV5EF</t>
    <phoneticPr fontId="14" type="noConversion"/>
  </si>
  <si>
    <t>3#-13#</t>
    <phoneticPr fontId="14" type="noConversion"/>
  </si>
  <si>
    <t>14#~25#</t>
    <phoneticPr fontId="14" type="noConversion"/>
  </si>
  <si>
    <t>TG00163</t>
    <phoneticPr fontId="14" type="noConversion"/>
  </si>
  <si>
    <t>TG00164</t>
    <phoneticPr fontId="14" type="noConversion"/>
  </si>
  <si>
    <t>KV5EG</t>
    <phoneticPr fontId="14" type="noConversion"/>
  </si>
  <si>
    <t>KV5EH</t>
    <phoneticPr fontId="14" type="noConversion"/>
  </si>
  <si>
    <t>SY8002EABC</t>
    <phoneticPr fontId="14" type="noConversion"/>
  </si>
  <si>
    <t>A25I0</t>
    <phoneticPr fontId="14" type="noConversion"/>
  </si>
  <si>
    <t>TG00165</t>
    <phoneticPr fontId="14" type="noConversion"/>
  </si>
  <si>
    <t>TG00166</t>
    <phoneticPr fontId="14" type="noConversion"/>
  </si>
  <si>
    <t>XE5EA</t>
    <phoneticPr fontId="14" type="noConversion"/>
  </si>
  <si>
    <t>XE5EB</t>
    <phoneticPr fontId="14" type="noConversion"/>
  </si>
  <si>
    <t>1#~12#</t>
    <phoneticPr fontId="14" type="noConversion"/>
  </si>
  <si>
    <t>13#~20#,22#~25#</t>
    <phoneticPr fontId="14" type="noConversion"/>
  </si>
  <si>
    <t>TG00167</t>
    <phoneticPr fontId="14" type="noConversion"/>
  </si>
  <si>
    <t>TG00168</t>
    <phoneticPr fontId="14" type="noConversion"/>
  </si>
  <si>
    <t>EF5EA</t>
    <phoneticPr fontId="14" type="noConversion"/>
  </si>
  <si>
    <t>TG00169</t>
    <phoneticPr fontId="14" type="noConversion"/>
  </si>
  <si>
    <t>TG00170</t>
    <phoneticPr fontId="14" type="noConversion"/>
  </si>
  <si>
    <t>TG00171</t>
    <phoneticPr fontId="14" type="noConversion"/>
  </si>
  <si>
    <t>TG00172</t>
    <phoneticPr fontId="14" type="noConversion"/>
  </si>
  <si>
    <t>TG00173</t>
    <phoneticPr fontId="14" type="noConversion"/>
  </si>
  <si>
    <t>TG00174</t>
    <phoneticPr fontId="14" type="noConversion"/>
  </si>
  <si>
    <t>TG00175</t>
    <phoneticPr fontId="14" type="noConversion"/>
  </si>
  <si>
    <t>TG00176</t>
    <phoneticPr fontId="14" type="noConversion"/>
  </si>
  <si>
    <t>EF5EB</t>
    <phoneticPr fontId="14" type="noConversion"/>
  </si>
  <si>
    <t>EF5EC</t>
    <phoneticPr fontId="14" type="noConversion"/>
  </si>
  <si>
    <t>EF5ED</t>
    <phoneticPr fontId="14" type="noConversion"/>
  </si>
  <si>
    <t>EF5EE</t>
    <phoneticPr fontId="14" type="noConversion"/>
  </si>
  <si>
    <t>EF5EF</t>
    <phoneticPr fontId="14" type="noConversion"/>
  </si>
  <si>
    <t>EF5EG</t>
    <phoneticPr fontId="14" type="noConversion"/>
  </si>
  <si>
    <t>EF5EH</t>
    <phoneticPr fontId="14" type="noConversion"/>
  </si>
  <si>
    <t>EF5EI</t>
    <phoneticPr fontId="14" type="noConversion"/>
  </si>
  <si>
    <t>EF5EJ</t>
    <phoneticPr fontId="14" type="noConversion"/>
  </si>
  <si>
    <t>3#-13#</t>
    <phoneticPr fontId="16" type="noConversion"/>
  </si>
  <si>
    <t>14#-25#</t>
    <phoneticPr fontId="16" type="noConversion"/>
  </si>
  <si>
    <t>SY7208LABC</t>
  </si>
  <si>
    <t>SY7208LABC</t>
    <phoneticPr fontId="16" type="noConversion"/>
  </si>
  <si>
    <t>retest</t>
    <phoneticPr fontId="16" type="noConversion"/>
  </si>
  <si>
    <t>SJ063900;NAA92.03</t>
  </si>
  <si>
    <t>F3W9M;NA5M2.01</t>
  </si>
  <si>
    <t>NA6K4</t>
  </si>
  <si>
    <t>NA6K4+01</t>
  </si>
  <si>
    <t>NA9K7</t>
  </si>
  <si>
    <t>NAA2S</t>
  </si>
  <si>
    <t>NAA2S+01</t>
  </si>
  <si>
    <t>NA9K6</t>
  </si>
  <si>
    <t>NA9K6+01</t>
  </si>
  <si>
    <t>E35B0+U3X13A</t>
    <phoneticPr fontId="16" type="noConversion"/>
  </si>
  <si>
    <t>SY58282NFAC</t>
    <phoneticPr fontId="16" type="noConversion"/>
  </si>
  <si>
    <t>E35B0+A3X04B</t>
    <phoneticPr fontId="16" type="noConversion"/>
  </si>
  <si>
    <t>E35B0+U8X13A</t>
    <phoneticPr fontId="16" type="noConversion"/>
  </si>
  <si>
    <t>SY58181NAAC</t>
    <phoneticPr fontId="14" type="noConversion"/>
  </si>
  <si>
    <t>E35B0+U8X13A</t>
    <phoneticPr fontId="14" type="noConversion"/>
  </si>
  <si>
    <t>PartNumber</t>
    <phoneticPr fontId="16" type="noConversion"/>
  </si>
  <si>
    <t>waferver.</t>
    <phoneticPr fontId="16" type="noConversion"/>
  </si>
  <si>
    <t>NACHW-1</t>
  </si>
  <si>
    <t>JCET</t>
    <phoneticPr fontId="16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</si>
  <si>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</si>
  <si>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E35B0+U8X13A</t>
    <phoneticPr fontId="16" type="noConversion"/>
  </si>
  <si>
    <t>HG00313</t>
    <phoneticPr fontId="16" type="noConversion"/>
  </si>
  <si>
    <t>AZI5EA</t>
    <phoneticPr fontId="16" type="noConversion"/>
  </si>
  <si>
    <t>AYJ5EB</t>
    <phoneticPr fontId="16" type="noConversion"/>
  </si>
  <si>
    <t>FWYTA;NAA93</t>
  </si>
  <si>
    <t>FPKRS;NAA93</t>
  </si>
  <si>
    <t>FW9N4;NAA93</t>
  </si>
  <si>
    <t>(FCLG9+FWYTA);NAA93</t>
  </si>
  <si>
    <t>(FCLG9+FPKRS);NAA92.03</t>
  </si>
  <si>
    <t>F32L6;NAA92.03</t>
  </si>
  <si>
    <t>NACHY+01</t>
  </si>
  <si>
    <t>3+9</t>
    <phoneticPr fontId="16" type="noConversion"/>
  </si>
  <si>
    <t>3#-5#+1#-9#</t>
    <phoneticPr fontId="16" type="noConversion"/>
  </si>
  <si>
    <t>8+26</t>
    <phoneticPr fontId="16" type="noConversion"/>
  </si>
  <si>
    <t>6#-13#+(1#-25#+25#)</t>
    <phoneticPr fontId="16" type="noConversion"/>
  </si>
  <si>
    <t>SY58181AAC</t>
    <phoneticPr fontId="16" type="noConversion"/>
  </si>
  <si>
    <t>JCET</t>
    <phoneticPr fontId="16" type="noConversion"/>
  </si>
  <si>
    <t>Eg5EA</t>
    <phoneticPr fontId="16" type="noConversion"/>
  </si>
  <si>
    <t>UMC</t>
    <phoneticPr fontId="16" type="noConversion"/>
  </si>
  <si>
    <t>3+8</t>
    <phoneticPr fontId="16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</si>
  <si>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</si>
  <si>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20#-22#+1#-8#</t>
    <phoneticPr fontId="16" type="noConversion"/>
  </si>
  <si>
    <t>SY8868QMC</t>
    <phoneticPr fontId="14" type="noConversion"/>
  </si>
  <si>
    <t>HG00315</t>
    <phoneticPr fontId="16" type="noConversion"/>
  </si>
  <si>
    <t>KT5EA</t>
    <phoneticPr fontId="16" type="noConversion"/>
  </si>
  <si>
    <t>HG00316</t>
    <phoneticPr fontId="16" type="noConversion"/>
  </si>
  <si>
    <t>HG00317</t>
    <phoneticPr fontId="16" type="noConversion"/>
  </si>
  <si>
    <t>HG00318</t>
    <phoneticPr fontId="16" type="noConversion"/>
  </si>
  <si>
    <t>HG00319</t>
    <phoneticPr fontId="16" type="noConversion"/>
  </si>
  <si>
    <t>HG00320</t>
    <phoneticPr fontId="16" type="noConversion"/>
  </si>
  <si>
    <t>HG00321</t>
    <phoneticPr fontId="16" type="noConversion"/>
  </si>
  <si>
    <t>HG00322</t>
    <phoneticPr fontId="16" type="noConversion"/>
  </si>
  <si>
    <t>HG00323</t>
    <phoneticPr fontId="16" type="noConversion"/>
  </si>
  <si>
    <t>HG00324</t>
    <phoneticPr fontId="16" type="noConversion"/>
  </si>
  <si>
    <t>HG00325</t>
    <phoneticPr fontId="16" type="noConversion"/>
  </si>
  <si>
    <t>HG00326</t>
    <phoneticPr fontId="16" type="noConversion"/>
  </si>
  <si>
    <t>HG00327</t>
    <phoneticPr fontId="16" type="noConversion"/>
  </si>
  <si>
    <t>HG00328</t>
    <phoneticPr fontId="16" type="noConversion"/>
  </si>
  <si>
    <t>HG00329</t>
    <phoneticPr fontId="16" type="noConversion"/>
  </si>
  <si>
    <t>HG00330</t>
    <phoneticPr fontId="16" type="noConversion"/>
  </si>
  <si>
    <t>KT5EB</t>
    <phoneticPr fontId="16" type="noConversion"/>
  </si>
  <si>
    <t>KT5EC</t>
    <phoneticPr fontId="16" type="noConversion"/>
  </si>
  <si>
    <t>KT5ED</t>
    <phoneticPr fontId="16" type="noConversion"/>
  </si>
  <si>
    <t>KT5EG</t>
    <phoneticPr fontId="16" type="noConversion"/>
  </si>
  <si>
    <t>KT5EH</t>
    <phoneticPr fontId="16" type="noConversion"/>
  </si>
  <si>
    <t>KT5EI</t>
    <phoneticPr fontId="16" type="noConversion"/>
  </si>
  <si>
    <t>KT5EJ</t>
    <phoneticPr fontId="16" type="noConversion"/>
  </si>
  <si>
    <t>KT5EK</t>
    <phoneticPr fontId="16" type="noConversion"/>
  </si>
  <si>
    <t>KT5EL</t>
    <phoneticPr fontId="16" type="noConversion"/>
  </si>
  <si>
    <t>KT5EM</t>
    <phoneticPr fontId="16" type="noConversion"/>
  </si>
  <si>
    <t>KT5EN</t>
    <phoneticPr fontId="16" type="noConversion"/>
  </si>
  <si>
    <t>KT5EO</t>
    <phoneticPr fontId="16" type="noConversion"/>
  </si>
  <si>
    <t>KT5EP</t>
    <phoneticPr fontId="16" type="noConversion"/>
  </si>
  <si>
    <t>KT5EE</t>
    <phoneticPr fontId="16" type="noConversion"/>
  </si>
  <si>
    <t>KT5EF</t>
    <phoneticPr fontId="16" type="noConversion"/>
  </si>
  <si>
    <t>NA9J9</t>
    <phoneticPr fontId="14" type="noConversion"/>
  </si>
  <si>
    <t>NA9J4</t>
    <phoneticPr fontId="14" type="noConversion"/>
  </si>
  <si>
    <t>NA9J3</t>
    <phoneticPr fontId="14" type="noConversion"/>
  </si>
  <si>
    <t>NACM2</t>
    <phoneticPr fontId="14" type="noConversion"/>
  </si>
  <si>
    <t>NA5SJ</t>
    <phoneticPr fontId="14" type="noConversion"/>
  </si>
  <si>
    <t>NACHW</t>
    <phoneticPr fontId="14" type="noConversion"/>
  </si>
  <si>
    <t>NAFFR</t>
    <phoneticPr fontId="14" type="noConversion"/>
  </si>
  <si>
    <t>NAFFT</t>
    <phoneticPr fontId="14" type="noConversion"/>
  </si>
  <si>
    <t>NACWA</t>
    <phoneticPr fontId="14" type="noConversion"/>
  </si>
  <si>
    <t>NACWC</t>
    <phoneticPr fontId="14" type="noConversion"/>
  </si>
  <si>
    <t>NACWF</t>
    <phoneticPr fontId="14" type="noConversion"/>
  </si>
  <si>
    <t>NAFG2</t>
    <phoneticPr fontId="14" type="noConversion"/>
  </si>
  <si>
    <t>NAFG0</t>
    <phoneticPr fontId="14" type="noConversion"/>
  </si>
  <si>
    <t>NAF7Y</t>
    <phoneticPr fontId="14" type="noConversion"/>
  </si>
  <si>
    <t>NAF80</t>
    <phoneticPr fontId="14" type="noConversion"/>
  </si>
  <si>
    <t>NAFMS</t>
    <phoneticPr fontId="14" type="noConversion"/>
  </si>
  <si>
    <t>NAFMT</t>
    <phoneticPr fontId="14" type="noConversion"/>
  </si>
  <si>
    <t>NAFMW</t>
    <phoneticPr fontId="14" type="noConversion"/>
  </si>
  <si>
    <t>NAGCT+F62L6</t>
    <phoneticPr fontId="14" type="noConversion"/>
  </si>
  <si>
    <t>NAGCT+(SJ065000+SJ064300)</t>
    <phoneticPr fontId="14" type="noConversion"/>
  </si>
  <si>
    <t>NAA1J+F9LM4</t>
    <phoneticPr fontId="14" type="noConversion"/>
  </si>
  <si>
    <t>NAGKW</t>
    <phoneticPr fontId="14" type="noConversion"/>
  </si>
  <si>
    <t>NAGKS</t>
    <phoneticPr fontId="14" type="noConversion"/>
  </si>
  <si>
    <t>NAGKT</t>
    <phoneticPr fontId="14" type="noConversion"/>
  </si>
  <si>
    <t>NAGKY</t>
    <phoneticPr fontId="14" type="noConversion"/>
  </si>
  <si>
    <t>NAGL0</t>
    <phoneticPr fontId="14" type="noConversion"/>
  </si>
  <si>
    <t>NAGL1</t>
    <phoneticPr fontId="14" type="noConversion"/>
  </si>
  <si>
    <t>NAGL2</t>
    <phoneticPr fontId="14" type="noConversion"/>
  </si>
  <si>
    <t>NAGKR</t>
    <phoneticPr fontId="14" type="noConversion"/>
  </si>
  <si>
    <t>HG00331</t>
    <phoneticPr fontId="14" type="noConversion"/>
  </si>
  <si>
    <t>AG00005</t>
    <phoneticPr fontId="14" type="noConversion"/>
  </si>
  <si>
    <t>TW5EA</t>
    <phoneticPr fontId="14" type="noConversion"/>
  </si>
  <si>
    <t>AG00006</t>
    <phoneticPr fontId="14" type="noConversion"/>
  </si>
  <si>
    <t>AG00007</t>
    <phoneticPr fontId="14" type="noConversion"/>
  </si>
  <si>
    <t>AG00008</t>
    <phoneticPr fontId="14" type="noConversion"/>
  </si>
  <si>
    <t>AG00009</t>
    <phoneticPr fontId="14" type="noConversion"/>
  </si>
  <si>
    <t>AG00010</t>
    <phoneticPr fontId="14" type="noConversion"/>
  </si>
  <si>
    <t>AG00011</t>
    <phoneticPr fontId="14" type="noConversion"/>
  </si>
  <si>
    <t>AG00012</t>
    <phoneticPr fontId="14" type="noConversion"/>
  </si>
  <si>
    <t>AG00013</t>
    <phoneticPr fontId="14" type="noConversion"/>
  </si>
  <si>
    <t>AG00014</t>
    <phoneticPr fontId="14" type="noConversion"/>
  </si>
  <si>
    <t>TW5EB</t>
    <phoneticPr fontId="14" type="noConversion"/>
  </si>
  <si>
    <t>TW5EC</t>
    <phoneticPr fontId="14" type="noConversion"/>
  </si>
  <si>
    <t>TW5ED</t>
    <phoneticPr fontId="14" type="noConversion"/>
  </si>
  <si>
    <t>TW5EE</t>
    <phoneticPr fontId="14" type="noConversion"/>
  </si>
  <si>
    <t>TW5EF</t>
    <phoneticPr fontId="14" type="noConversion"/>
  </si>
  <si>
    <t>TW5EG</t>
    <phoneticPr fontId="14" type="noConversion"/>
  </si>
  <si>
    <t>TW5EH</t>
    <phoneticPr fontId="14" type="noConversion"/>
  </si>
  <si>
    <t>TW5EI</t>
    <phoneticPr fontId="14" type="noConversion"/>
  </si>
  <si>
    <t>TW5EJ</t>
    <phoneticPr fontId="14" type="noConversion"/>
  </si>
  <si>
    <t>JCET</t>
    <phoneticPr fontId="14" type="noConversion"/>
  </si>
  <si>
    <t>TV5EA</t>
    <phoneticPr fontId="14" type="noConversion"/>
  </si>
  <si>
    <t>HG00332</t>
    <phoneticPr fontId="14" type="noConversion"/>
  </si>
  <si>
    <t>HG00333</t>
    <phoneticPr fontId="14" type="noConversion"/>
  </si>
  <si>
    <t>HG00334</t>
    <phoneticPr fontId="14" type="noConversion"/>
  </si>
  <si>
    <t>HG00335</t>
    <phoneticPr fontId="14" type="noConversion"/>
  </si>
  <si>
    <t>HG00336</t>
    <phoneticPr fontId="14" type="noConversion"/>
  </si>
  <si>
    <t>HG00337</t>
    <phoneticPr fontId="14" type="noConversion"/>
  </si>
  <si>
    <t>HG00338</t>
    <phoneticPr fontId="14" type="noConversion"/>
  </si>
  <si>
    <t>HG00339</t>
    <phoneticPr fontId="14" type="noConversion"/>
  </si>
  <si>
    <t>HG00340</t>
    <phoneticPr fontId="14" type="noConversion"/>
  </si>
  <si>
    <t>HG00341</t>
    <phoneticPr fontId="14" type="noConversion"/>
  </si>
  <si>
    <t>HG00342</t>
    <phoneticPr fontId="14" type="noConversion"/>
  </si>
  <si>
    <t>TV5EB</t>
    <phoneticPr fontId="14" type="noConversion"/>
  </si>
  <si>
    <t>TV5EC</t>
    <phoneticPr fontId="14" type="noConversion"/>
  </si>
  <si>
    <t>TV5ED</t>
    <phoneticPr fontId="14" type="noConversion"/>
  </si>
  <si>
    <t>TV5EE</t>
    <phoneticPr fontId="14" type="noConversion"/>
  </si>
  <si>
    <t>TV5EF</t>
    <phoneticPr fontId="14" type="noConversion"/>
  </si>
  <si>
    <t>TV5EG</t>
    <phoneticPr fontId="14" type="noConversion"/>
  </si>
  <si>
    <t>TV5EH</t>
    <phoneticPr fontId="14" type="noConversion"/>
  </si>
  <si>
    <t>TV5EI</t>
    <phoneticPr fontId="14" type="noConversion"/>
  </si>
  <si>
    <t>TV5EJ</t>
    <phoneticPr fontId="14" type="noConversion"/>
  </si>
  <si>
    <t>TV5EK</t>
    <phoneticPr fontId="14" type="noConversion"/>
  </si>
  <si>
    <t>TV5EL</t>
    <phoneticPr fontId="14" type="noConversion"/>
  </si>
  <si>
    <t>NAF35</t>
    <phoneticPr fontId="14" type="noConversion"/>
  </si>
  <si>
    <t>NAF36</t>
    <phoneticPr fontId="14" type="noConversion"/>
  </si>
  <si>
    <t>NAF37</t>
    <phoneticPr fontId="14" type="noConversion"/>
  </si>
  <si>
    <t>NAF38</t>
    <phoneticPr fontId="14" type="noConversion"/>
  </si>
  <si>
    <t>NAF39</t>
    <phoneticPr fontId="14" type="noConversion"/>
  </si>
  <si>
    <t>NACW2</t>
    <phoneticPr fontId="14" type="noConversion"/>
  </si>
  <si>
    <t>NACW3</t>
    <phoneticPr fontId="14" type="noConversion"/>
  </si>
  <si>
    <t>NACW5</t>
    <phoneticPr fontId="14" type="noConversion"/>
  </si>
  <si>
    <t>NACW6</t>
    <phoneticPr fontId="14" type="noConversion"/>
  </si>
  <si>
    <t>NACW7</t>
    <phoneticPr fontId="14" type="noConversion"/>
  </si>
  <si>
    <t>NACW4</t>
    <phoneticPr fontId="14" type="noConversion"/>
  </si>
  <si>
    <t>ADY5EA</t>
    <phoneticPr fontId="14" type="noConversion"/>
  </si>
  <si>
    <t>HG00344</t>
    <phoneticPr fontId="14" type="noConversion"/>
  </si>
  <si>
    <t>ADY5EB</t>
    <phoneticPr fontId="14" type="noConversion"/>
  </si>
  <si>
    <t>N8C1Q.02</t>
    <phoneticPr fontId="14" type="noConversion"/>
  </si>
  <si>
    <t>TG00178</t>
    <phoneticPr fontId="14" type="noConversion"/>
  </si>
  <si>
    <t>SY8088AAC</t>
    <phoneticPr fontId="14" type="noConversion"/>
  </si>
  <si>
    <t>A11C0</t>
    <phoneticPr fontId="14" type="noConversion"/>
  </si>
  <si>
    <t>TG00179</t>
    <phoneticPr fontId="14" type="noConversion"/>
  </si>
  <si>
    <t>LD5EE</t>
    <phoneticPr fontId="14" type="noConversion"/>
  </si>
  <si>
    <t>LD5EF</t>
    <phoneticPr fontId="14" type="noConversion"/>
  </si>
  <si>
    <t>TG00180</t>
    <phoneticPr fontId="14" type="noConversion"/>
  </si>
  <si>
    <t>TG00181</t>
    <phoneticPr fontId="14" type="noConversion"/>
  </si>
  <si>
    <t>LD5EG</t>
    <phoneticPr fontId="14" type="noConversion"/>
  </si>
  <si>
    <t>LD5EH</t>
    <phoneticPr fontId="14" type="noConversion"/>
  </si>
  <si>
    <t>TG00182</t>
    <phoneticPr fontId="16" type="noConversion"/>
  </si>
  <si>
    <t>LD5EI</t>
    <phoneticPr fontId="14" type="noConversion"/>
  </si>
  <si>
    <t>LD5EJ</t>
    <phoneticPr fontId="14" type="noConversion"/>
  </si>
  <si>
    <t>1#-8#</t>
    <phoneticPr fontId="16" type="noConversion"/>
  </si>
  <si>
    <t>9#-17#</t>
    <phoneticPr fontId="16" type="noConversion"/>
  </si>
  <si>
    <t>SY8089AAAC</t>
    <phoneticPr fontId="16" type="noConversion"/>
  </si>
  <si>
    <t>TG00184</t>
    <phoneticPr fontId="16" type="noConversion"/>
  </si>
  <si>
    <t>TG00185</t>
    <phoneticPr fontId="16" type="noConversion"/>
  </si>
  <si>
    <t>KV5EI</t>
    <phoneticPr fontId="16" type="noConversion"/>
  </si>
  <si>
    <t>KV5EJ</t>
    <phoneticPr fontId="16" type="noConversion"/>
  </si>
  <si>
    <t>TG00186</t>
    <phoneticPr fontId="16" type="noConversion"/>
  </si>
  <si>
    <t>TG00187</t>
    <phoneticPr fontId="16" type="noConversion"/>
  </si>
  <si>
    <t>TG00188</t>
    <phoneticPr fontId="16" type="noConversion"/>
  </si>
  <si>
    <t>TG00189</t>
    <phoneticPr fontId="16" type="noConversion"/>
  </si>
  <si>
    <t>TG00190</t>
    <phoneticPr fontId="16" type="noConversion"/>
  </si>
  <si>
    <t>TG00191</t>
    <phoneticPr fontId="16" type="noConversion"/>
  </si>
  <si>
    <t>KV5EK</t>
    <phoneticPr fontId="16" type="noConversion"/>
  </si>
  <si>
    <t>KV5EL</t>
    <phoneticPr fontId="16" type="noConversion"/>
  </si>
  <si>
    <t>KV5EM</t>
    <phoneticPr fontId="16" type="noConversion"/>
  </si>
  <si>
    <t>KV5EN</t>
    <phoneticPr fontId="16" type="noConversion"/>
  </si>
  <si>
    <t>KV5EO</t>
    <phoneticPr fontId="16" type="noConversion"/>
  </si>
  <si>
    <t>KV5EP</t>
    <phoneticPr fontId="16" type="noConversion"/>
  </si>
  <si>
    <t>SY8002EABC</t>
    <phoneticPr fontId="14" type="noConversion"/>
  </si>
  <si>
    <t>TG00192</t>
    <phoneticPr fontId="16" type="noConversion"/>
  </si>
  <si>
    <t>TG00193</t>
    <phoneticPr fontId="16" type="noConversion"/>
  </si>
  <si>
    <t>XE5EC</t>
    <phoneticPr fontId="16" type="noConversion"/>
  </si>
  <si>
    <t>XE5ED</t>
    <phoneticPr fontId="16" type="noConversion"/>
  </si>
  <si>
    <t>TG00194</t>
    <phoneticPr fontId="16" type="noConversion"/>
  </si>
  <si>
    <t>TG00195</t>
    <phoneticPr fontId="16" type="noConversion"/>
  </si>
  <si>
    <t>XE5EE</t>
    <phoneticPr fontId="16" type="noConversion"/>
  </si>
  <si>
    <t>XE5EF</t>
    <phoneticPr fontId="16" type="noConversion"/>
  </si>
  <si>
    <t>SY8002BABC</t>
    <phoneticPr fontId="16" type="noConversion"/>
  </si>
  <si>
    <t>A25F0</t>
    <phoneticPr fontId="16" type="noConversion"/>
  </si>
  <si>
    <t>TG00196</t>
    <phoneticPr fontId="16" type="noConversion"/>
  </si>
  <si>
    <t>TG00197</t>
    <phoneticPr fontId="16" type="noConversion"/>
  </si>
  <si>
    <t>NT5EA</t>
    <phoneticPr fontId="16" type="noConversion"/>
  </si>
  <si>
    <t>NT5EB</t>
    <phoneticPr fontId="16" type="noConversion"/>
  </si>
  <si>
    <t>TG00198</t>
    <phoneticPr fontId="16" type="noConversion"/>
  </si>
  <si>
    <t>TG00199</t>
    <phoneticPr fontId="16" type="noConversion"/>
  </si>
  <si>
    <t>HY5EA</t>
    <phoneticPr fontId="16" type="noConversion"/>
  </si>
  <si>
    <t>HY5EB</t>
    <phoneticPr fontId="16" type="noConversion"/>
  </si>
  <si>
    <t>TG00200</t>
    <phoneticPr fontId="16" type="noConversion"/>
  </si>
  <si>
    <t>1#-10#</t>
    <phoneticPr fontId="16" type="noConversion"/>
  </si>
  <si>
    <t>DQ5EA</t>
    <phoneticPr fontId="16" type="noConversion"/>
  </si>
  <si>
    <t>取消</t>
    <phoneticPr fontId="16" type="noConversion"/>
  </si>
  <si>
    <t>HG00314</t>
    <phoneticPr fontId="16" type="noConversion"/>
  </si>
  <si>
    <t>HG00345</t>
    <phoneticPr fontId="14" type="noConversion"/>
  </si>
  <si>
    <t>AZB5EA</t>
    <phoneticPr fontId="14" type="noConversion"/>
  </si>
  <si>
    <t>NAC4Y</t>
    <phoneticPr fontId="14" type="noConversion"/>
  </si>
  <si>
    <t>25#</t>
    <phoneticPr fontId="14" type="noConversion"/>
  </si>
  <si>
    <t>H17A0</t>
    <phoneticPr fontId="14" type="noConversion"/>
  </si>
  <si>
    <t>SY5861BFAC</t>
    <phoneticPr fontId="14" type="noConversion"/>
  </si>
  <si>
    <t>SY58294ZFAC</t>
    <phoneticPr fontId="14" type="noConversion"/>
  </si>
  <si>
    <t>APQ5EA</t>
    <phoneticPr fontId="14" type="noConversion"/>
  </si>
  <si>
    <t>UMC</t>
    <phoneticPr fontId="14" type="noConversion"/>
  </si>
  <si>
    <t>E51T0+U2X11A</t>
  </si>
  <si>
    <t>JCET</t>
    <phoneticPr fontId="14" type="noConversion"/>
  </si>
  <si>
    <t>HG00347</t>
    <phoneticPr fontId="14" type="noConversion"/>
  </si>
  <si>
    <t>ATK5EA</t>
    <phoneticPr fontId="14" type="noConversion"/>
  </si>
  <si>
    <t>ASMC</t>
    <phoneticPr fontId="16" type="noConversion"/>
  </si>
  <si>
    <t>5+25</t>
    <phoneticPr fontId="14" type="noConversion"/>
  </si>
  <si>
    <t>NAGQK.02+FKWCY</t>
    <phoneticPr fontId="14" type="noConversion"/>
  </si>
  <si>
    <t>1#-5#+1#-25#</t>
    <phoneticPr fontId="14" type="noConversion"/>
  </si>
  <si>
    <t>HG00348</t>
    <phoneticPr fontId="14" type="noConversion"/>
  </si>
  <si>
    <t>ATK5EB</t>
    <phoneticPr fontId="14" type="noConversion"/>
  </si>
  <si>
    <t>4+22</t>
    <phoneticPr fontId="14" type="noConversion"/>
  </si>
  <si>
    <t>SY50133FAC</t>
    <phoneticPr fontId="14" type="noConversion"/>
  </si>
  <si>
    <t>NAGQK.02+FR6W7</t>
    <phoneticPr fontId="14" type="noConversion"/>
  </si>
  <si>
    <t>6#-9#+1#-22#</t>
    <phoneticPr fontId="14" type="noConversion"/>
  </si>
  <si>
    <t>HG00349</t>
    <phoneticPr fontId="14" type="noConversion"/>
  </si>
  <si>
    <t>AQK5EA</t>
    <phoneticPr fontId="14" type="noConversion"/>
  </si>
  <si>
    <t>5+12</t>
    <phoneticPr fontId="14" type="noConversion"/>
  </si>
  <si>
    <t>SY58283FAC</t>
    <phoneticPr fontId="14" type="noConversion"/>
  </si>
  <si>
    <t>NACN7+(SJ065100+SJ063800)</t>
    <phoneticPr fontId="14" type="noConversion"/>
  </si>
  <si>
    <t>1#-5#+(25#+15#~25#)</t>
    <phoneticPr fontId="14" type="noConversion"/>
  </si>
  <si>
    <t>HG00350</t>
    <phoneticPr fontId="14" type="noConversion"/>
  </si>
  <si>
    <t>AQK5EB</t>
    <phoneticPr fontId="14" type="noConversion"/>
  </si>
  <si>
    <t>9+22</t>
    <phoneticPr fontId="14" type="noConversion"/>
  </si>
  <si>
    <t>HG00351</t>
    <phoneticPr fontId="14" type="noConversion"/>
  </si>
  <si>
    <t>AQK5EC</t>
    <phoneticPr fontId="14" type="noConversion"/>
  </si>
  <si>
    <t>NACN7+SJ066900</t>
    <phoneticPr fontId="14" type="noConversion"/>
  </si>
  <si>
    <t>NACN7+(SJ064100+SJ066900</t>
    <phoneticPr fontId="14" type="noConversion"/>
  </si>
  <si>
    <t>6#-14#+(24#~25#+1#-20#)</t>
    <phoneticPr fontId="14" type="noConversion"/>
  </si>
  <si>
    <t>15#-16#+(21#~25#)</t>
    <phoneticPr fontId="14" type="noConversion"/>
  </si>
  <si>
    <t>HG00352</t>
    <phoneticPr fontId="14" type="noConversion"/>
  </si>
  <si>
    <t>AQK5ED</t>
    <phoneticPr fontId="14" type="noConversion"/>
  </si>
  <si>
    <t>9+22</t>
    <phoneticPr fontId="14" type="noConversion"/>
  </si>
  <si>
    <t>NACN7+(SJ064800+SJ067000)</t>
    <phoneticPr fontId="14" type="noConversion"/>
  </si>
  <si>
    <t>17#-25#+ (23#~25#+1#-3#,5#-20#)</t>
    <phoneticPr fontId="14" type="noConversion"/>
  </si>
  <si>
    <t>HG00353</t>
    <phoneticPr fontId="14" type="noConversion"/>
  </si>
  <si>
    <t>AQK5EE</t>
    <phoneticPr fontId="14" type="noConversion"/>
  </si>
  <si>
    <t>2+4</t>
    <phoneticPr fontId="14" type="noConversion"/>
  </si>
  <si>
    <t>NACN8+(SJ064900+SJ067100)</t>
    <phoneticPr fontId="14" type="noConversion"/>
  </si>
  <si>
    <t>1#-2#+(23#~25#+25#)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</si>
  <si>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</si>
  <si>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HG00354</t>
    <phoneticPr fontId="14" type="noConversion"/>
  </si>
  <si>
    <t>AQK5EF</t>
    <phoneticPr fontId="14" type="noConversion"/>
  </si>
  <si>
    <t>3+7</t>
    <phoneticPr fontId="14" type="noConversion"/>
  </si>
  <si>
    <t xml:space="preserve">NACN8+SJ063900 </t>
    <phoneticPr fontId="14" type="noConversion"/>
  </si>
  <si>
    <t>3#-5#+18#~24#</t>
    <phoneticPr fontId="14" type="noConversion"/>
  </si>
  <si>
    <t>JCET</t>
    <phoneticPr fontId="14" type="noConversion"/>
  </si>
  <si>
    <t>HG00355</t>
    <phoneticPr fontId="14" type="noConversion"/>
  </si>
  <si>
    <t>AQK5EG</t>
    <phoneticPr fontId="14" type="noConversion"/>
  </si>
  <si>
    <t>9+22</t>
    <phoneticPr fontId="14" type="noConversion"/>
  </si>
  <si>
    <t>SYPH83FAC</t>
    <phoneticPr fontId="14" type="noConversion"/>
  </si>
  <si>
    <t>NACN8+(SJ063300+SJ067500)</t>
    <phoneticPr fontId="14" type="noConversion"/>
  </si>
  <si>
    <t>6#-14#+(23#~25#+1#-19#)</t>
    <phoneticPr fontId="14" type="noConversion"/>
  </si>
  <si>
    <t>HG00356</t>
    <phoneticPr fontId="14" type="noConversion"/>
  </si>
  <si>
    <t>AQK5EH</t>
    <phoneticPr fontId="14" type="noConversion"/>
  </si>
  <si>
    <t>4+9</t>
    <phoneticPr fontId="14" type="noConversion"/>
  </si>
  <si>
    <t>NACN8+(SJ063600+SJ067500)</t>
    <phoneticPr fontId="14" type="noConversion"/>
  </si>
  <si>
    <t>15#-18#+ (23#~25#+20#-25#)</t>
    <phoneticPr fontId="14" type="noConversion"/>
  </si>
  <si>
    <t>SYK491FAC</t>
    <phoneticPr fontId="14" type="noConversion"/>
  </si>
  <si>
    <t>HG00357</t>
    <phoneticPr fontId="14" type="noConversion"/>
  </si>
  <si>
    <t>AJU5EA</t>
    <phoneticPr fontId="14" type="noConversion"/>
  </si>
  <si>
    <t>3+3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</si>
  <si>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</si>
  <si>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N9RCM+SJ087100</t>
    <phoneticPr fontId="14" type="noConversion"/>
  </si>
  <si>
    <t>20#-22#+23#-25#</t>
    <phoneticPr fontId="14" type="noConversion"/>
  </si>
  <si>
    <t>JCET</t>
    <phoneticPr fontId="14" type="noConversion"/>
  </si>
  <si>
    <t>HG00358</t>
    <phoneticPr fontId="14" type="noConversion"/>
  </si>
  <si>
    <t>Fa5EA</t>
    <phoneticPr fontId="14" type="noConversion"/>
  </si>
  <si>
    <t>NAA1J+FY2RH</t>
    <phoneticPr fontId="14" type="noConversion"/>
  </si>
  <si>
    <t>20#-25#+1#-17#</t>
    <phoneticPr fontId="14" type="noConversion"/>
  </si>
  <si>
    <t>HG00359</t>
    <phoneticPr fontId="14" type="noConversion"/>
  </si>
  <si>
    <t>Fa5EB</t>
    <phoneticPr fontId="14" type="noConversion"/>
  </si>
  <si>
    <t>UMC</t>
    <phoneticPr fontId="14" type="noConversion"/>
  </si>
  <si>
    <t>8+23</t>
    <phoneticPr fontId="14" type="noConversion"/>
  </si>
  <si>
    <t>SY58281LAAC</t>
    <phoneticPr fontId="14" type="noConversion"/>
  </si>
  <si>
    <t>NAFMY+(FY2RH+F4MH8)</t>
    <phoneticPr fontId="14" type="noConversion"/>
  </si>
  <si>
    <t>1#-8#+(18#-25#+1#-15#)</t>
    <phoneticPr fontId="14" type="noConversion"/>
  </si>
  <si>
    <t>HG00360</t>
    <phoneticPr fontId="14" type="noConversion"/>
  </si>
  <si>
    <t>AWU5EA</t>
    <phoneticPr fontId="14" type="noConversion"/>
  </si>
  <si>
    <t>6+17</t>
    <phoneticPr fontId="14" type="noConversion"/>
  </si>
  <si>
    <t>SY58282LFAC</t>
    <phoneticPr fontId="14" type="noConversion"/>
  </si>
  <si>
    <t>NAFMY+(F4MH8+FP6TW)</t>
    <phoneticPr fontId="14" type="noConversion"/>
  </si>
  <si>
    <t>9#-14#+(16#-25#+1#-7#)</t>
    <phoneticPr fontId="14" type="noConversion"/>
  </si>
  <si>
    <t>HG00361</t>
    <phoneticPr fontId="14" type="noConversion"/>
  </si>
  <si>
    <t>E25C0+U8X13A+L4D01B</t>
    <phoneticPr fontId="14" type="noConversion"/>
  </si>
  <si>
    <t>AVK5EA</t>
    <phoneticPr fontId="14" type="noConversion"/>
  </si>
  <si>
    <t>SY58381FAC</t>
    <phoneticPr fontId="14" type="noConversion"/>
  </si>
  <si>
    <t>2+6+13</t>
    <phoneticPr fontId="14" type="noConversion"/>
  </si>
  <si>
    <t>NA4YW+ F62L6+WF4B106.1</t>
    <phoneticPr fontId="14" type="noConversion"/>
  </si>
  <si>
    <t>17#-18#+10#-15#+1#-13#</t>
    <phoneticPr fontId="14" type="noConversion"/>
  </si>
  <si>
    <t>4+17</t>
    <phoneticPr fontId="14" type="noConversion"/>
  </si>
  <si>
    <t>21#-24#+(20#~21#,23#~25#+12#~23#)</t>
  </si>
  <si>
    <t>JCET</t>
    <phoneticPr fontId="14" type="noConversion"/>
  </si>
  <si>
    <t>HG00362</t>
    <phoneticPr fontId="14" type="noConversion"/>
  </si>
  <si>
    <t>AGB5EA</t>
    <phoneticPr fontId="14" type="noConversion"/>
  </si>
  <si>
    <t>SY5800BFAC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</si>
  <si>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</si>
  <si>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HG00363</t>
    <phoneticPr fontId="14" type="noConversion"/>
  </si>
  <si>
    <t>AGB5EB</t>
    <phoneticPr fontId="14" type="noConversion"/>
  </si>
  <si>
    <t>HJTC</t>
    <phoneticPr fontId="14" type="noConversion"/>
  </si>
  <si>
    <t>20#-23#</t>
  </si>
  <si>
    <t>SYPL31BFAC</t>
  </si>
  <si>
    <t>HG00364</t>
    <phoneticPr fontId="14" type="noConversion"/>
  </si>
  <si>
    <t>AGB5EC</t>
    <phoneticPr fontId="14" type="noConversion"/>
  </si>
  <si>
    <t>24#~25#</t>
    <phoneticPr fontId="14" type="noConversion"/>
  </si>
  <si>
    <t>E02HD0</t>
  </si>
  <si>
    <t>HG00365</t>
    <phoneticPr fontId="14" type="noConversion"/>
  </si>
  <si>
    <t>SY5003ABC</t>
    <phoneticPr fontId="1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</si>
  <si>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</si>
  <si>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RZ5EA</t>
    <phoneticPr fontId="14" type="noConversion"/>
  </si>
  <si>
    <t>JCET</t>
    <phoneticPr fontId="14" type="noConversion"/>
  </si>
  <si>
    <t>HG00366</t>
    <phoneticPr fontId="14" type="noConversion"/>
  </si>
  <si>
    <t>AHH5EA</t>
    <phoneticPr fontId="14" type="noConversion"/>
  </si>
  <si>
    <t>HG00367</t>
    <phoneticPr fontId="14" type="noConversion"/>
  </si>
  <si>
    <t>AHH5EB</t>
    <phoneticPr fontId="14" type="noConversion"/>
  </si>
  <si>
    <t>SY8205FCC</t>
    <phoneticPr fontId="14" type="noConversion"/>
  </si>
  <si>
    <t>SY8724QIC</t>
    <phoneticPr fontId="14" type="noConversion"/>
  </si>
  <si>
    <t>HG00368</t>
    <phoneticPr fontId="14" type="noConversion"/>
  </si>
  <si>
    <t>AKT5EA</t>
    <phoneticPr fontId="14" type="noConversion"/>
  </si>
  <si>
    <t>10+10</t>
    <phoneticPr fontId="14" type="noConversion"/>
  </si>
  <si>
    <t>13#-22#+1#-10#</t>
    <phoneticPr fontId="14" type="noConversion"/>
  </si>
  <si>
    <t>HG00369</t>
    <phoneticPr fontId="14" type="noConversion"/>
  </si>
  <si>
    <t>MH5EA</t>
    <phoneticPr fontId="14" type="noConversion"/>
  </si>
  <si>
    <t>SYG225ABC</t>
    <phoneticPr fontId="14" type="noConversion"/>
  </si>
  <si>
    <t>A11K0</t>
    <phoneticPr fontId="14" type="noConversion"/>
  </si>
  <si>
    <t>HG00370</t>
    <phoneticPr fontId="14" type="noConversion"/>
  </si>
  <si>
    <t>SY8081BDQC</t>
    <phoneticPr fontId="14" type="noConversion"/>
  </si>
  <si>
    <t>需Bumping</t>
    <phoneticPr fontId="14" type="noConversion"/>
  </si>
  <si>
    <t>QB5EA</t>
    <phoneticPr fontId="14" type="noConversion"/>
  </si>
  <si>
    <t>DFN1.5*1.5-6</t>
    <phoneticPr fontId="14" type="noConversion"/>
  </si>
  <si>
    <t>A11H0</t>
  </si>
  <si>
    <t>HG00371</t>
    <phoneticPr fontId="14" type="noConversion"/>
  </si>
  <si>
    <t>SY8081CDQC</t>
    <phoneticPr fontId="14" type="noConversion"/>
  </si>
  <si>
    <t>8#-13#</t>
  </si>
  <si>
    <t>HG00372</t>
    <phoneticPr fontId="14" type="noConversion"/>
  </si>
  <si>
    <t>MC5EA</t>
    <phoneticPr fontId="14" type="noConversion"/>
  </si>
  <si>
    <t>SY8011BDQC</t>
    <phoneticPr fontId="14" type="noConversion"/>
  </si>
  <si>
    <t>SY7065AQMC</t>
    <phoneticPr fontId="14" type="noConversion"/>
  </si>
  <si>
    <t>HG00373</t>
    <phoneticPr fontId="14" type="noConversion"/>
  </si>
  <si>
    <t>HG00374</t>
    <phoneticPr fontId="14" type="noConversion"/>
  </si>
  <si>
    <t>HG00375</t>
    <phoneticPr fontId="14" type="noConversion"/>
  </si>
  <si>
    <t>HG00376</t>
    <phoneticPr fontId="14" type="noConversion"/>
  </si>
  <si>
    <t>HG00377</t>
    <phoneticPr fontId="14" type="noConversion"/>
  </si>
  <si>
    <t>HG00378</t>
    <phoneticPr fontId="14" type="noConversion"/>
  </si>
  <si>
    <t>HG00379</t>
    <phoneticPr fontId="14" type="noConversion"/>
  </si>
  <si>
    <t>HG00380</t>
    <phoneticPr fontId="14" type="noConversion"/>
  </si>
  <si>
    <t>VL5EA</t>
    <phoneticPr fontId="14" type="noConversion"/>
  </si>
  <si>
    <t>VL5EB</t>
    <phoneticPr fontId="14" type="noConversion"/>
  </si>
  <si>
    <t>VL5EC</t>
    <phoneticPr fontId="14" type="noConversion"/>
  </si>
  <si>
    <t>VL5ED</t>
    <phoneticPr fontId="14" type="noConversion"/>
  </si>
  <si>
    <t>VL5EE</t>
    <phoneticPr fontId="14" type="noConversion"/>
  </si>
  <si>
    <t>VL5EF</t>
    <phoneticPr fontId="14" type="noConversion"/>
  </si>
  <si>
    <t>VL5EG</t>
    <phoneticPr fontId="14" type="noConversion"/>
  </si>
  <si>
    <t>VL5EH</t>
    <phoneticPr fontId="14" type="noConversion"/>
  </si>
  <si>
    <t>NAFFS</t>
    <phoneticPr fontId="14" type="noConversion"/>
  </si>
  <si>
    <t>NAGWC</t>
    <phoneticPr fontId="14" type="noConversion"/>
  </si>
  <si>
    <t>NAGW7</t>
    <phoneticPr fontId="14" type="noConversion"/>
  </si>
  <si>
    <t>NAGWH</t>
    <phoneticPr fontId="14" type="noConversion"/>
  </si>
  <si>
    <t>NAGWL</t>
    <phoneticPr fontId="14" type="noConversion"/>
  </si>
  <si>
    <t>NAGWF</t>
    <phoneticPr fontId="14" type="noConversion"/>
  </si>
  <si>
    <t>NAGWG</t>
    <phoneticPr fontId="14" type="noConversion"/>
  </si>
  <si>
    <t>NAGWJ</t>
    <phoneticPr fontId="14" type="noConversion"/>
  </si>
  <si>
    <t>NAGWK</t>
    <phoneticPr fontId="14" type="noConversion"/>
  </si>
  <si>
    <t>NAFFY</t>
    <phoneticPr fontId="14" type="noConversion"/>
  </si>
  <si>
    <t>NA9R1.03</t>
    <phoneticPr fontId="14" type="noConversion"/>
  </si>
  <si>
    <t>NA9R2.03</t>
    <phoneticPr fontId="14" type="noConversion"/>
  </si>
  <si>
    <t>NAC74+SJ028600+SJ037400</t>
    <phoneticPr fontId="14" type="noConversion"/>
  </si>
  <si>
    <t xml:space="preserve">N8H6G.01 </t>
    <phoneticPr fontId="14" type="noConversion"/>
  </si>
  <si>
    <t>NA1HW.01</t>
    <phoneticPr fontId="14" type="noConversion"/>
  </si>
  <si>
    <t>NA619.01</t>
    <phoneticPr fontId="14" type="noConversion"/>
  </si>
  <si>
    <t>NAF3A+NAF3A.01</t>
    <phoneticPr fontId="14" type="noConversion"/>
  </si>
  <si>
    <t>NA669</t>
    <phoneticPr fontId="14" type="noConversion"/>
  </si>
  <si>
    <t>NA12P.05</t>
    <phoneticPr fontId="14" type="noConversion"/>
  </si>
  <si>
    <t>NA12P.04</t>
    <phoneticPr fontId="14" type="noConversion"/>
  </si>
  <si>
    <t>NA9WM.01</t>
    <phoneticPr fontId="14" type="noConversion"/>
  </si>
  <si>
    <t>NA87G</t>
    <phoneticPr fontId="14" type="noConversion"/>
  </si>
  <si>
    <t>NA9R4</t>
    <phoneticPr fontId="14" type="noConversion"/>
  </si>
  <si>
    <t>NA9R8</t>
    <phoneticPr fontId="14" type="noConversion"/>
  </si>
  <si>
    <t>NA9R7</t>
    <phoneticPr fontId="14" type="noConversion"/>
  </si>
  <si>
    <t>QFN2*2-10</t>
    <phoneticPr fontId="16" type="noConversion"/>
  </si>
  <si>
    <t>SYK614ADC</t>
  </si>
  <si>
    <t>SYK614ADC</t>
    <phoneticPr fontId="14" type="noConversion"/>
  </si>
  <si>
    <t>HG00381</t>
    <phoneticPr fontId="14" type="noConversion"/>
  </si>
  <si>
    <t>JR5EA</t>
    <phoneticPr fontId="14" type="noConversion"/>
  </si>
  <si>
    <t>HG00382</t>
    <phoneticPr fontId="14" type="noConversion"/>
  </si>
  <si>
    <t>HG00383</t>
    <phoneticPr fontId="14" type="noConversion"/>
  </si>
  <si>
    <t>HG00384</t>
    <phoneticPr fontId="14" type="noConversion"/>
  </si>
  <si>
    <t>HG00385</t>
    <phoneticPr fontId="14" type="noConversion"/>
  </si>
  <si>
    <t>HG00386</t>
    <phoneticPr fontId="14" type="noConversion"/>
  </si>
  <si>
    <t>JR5EB</t>
    <phoneticPr fontId="14" type="noConversion"/>
  </si>
  <si>
    <t>JR5EC</t>
    <phoneticPr fontId="14" type="noConversion"/>
  </si>
  <si>
    <t>JR5ED</t>
    <phoneticPr fontId="14" type="noConversion"/>
  </si>
  <si>
    <t>JR5EE</t>
    <phoneticPr fontId="14" type="noConversion"/>
  </si>
  <si>
    <t>JR5EF</t>
    <phoneticPr fontId="14" type="noConversion"/>
  </si>
  <si>
    <t>NA89Y</t>
    <phoneticPr fontId="14" type="noConversion"/>
  </si>
  <si>
    <t>NAF7N</t>
    <phoneticPr fontId="14" type="noConversion"/>
  </si>
  <si>
    <t>NAF7P</t>
    <phoneticPr fontId="14" type="noConversion"/>
  </si>
  <si>
    <t>SY8088AAC</t>
    <phoneticPr fontId="14" type="noConversion"/>
  </si>
  <si>
    <t>A11C0</t>
    <phoneticPr fontId="14" type="noConversion"/>
  </si>
  <si>
    <t>TG00201</t>
    <phoneticPr fontId="14" type="noConversion"/>
  </si>
  <si>
    <t>LD5EK</t>
    <phoneticPr fontId="14" type="noConversion"/>
  </si>
  <si>
    <t>NAGW6</t>
  </si>
  <si>
    <t>1#-13#</t>
    <phoneticPr fontId="14" type="noConversion"/>
  </si>
  <si>
    <t>TG00202</t>
    <phoneticPr fontId="14" type="noConversion"/>
  </si>
  <si>
    <t>LD5EL</t>
    <phoneticPr fontId="14" type="noConversion"/>
  </si>
  <si>
    <t>14#-25#</t>
    <phoneticPr fontId="14" type="noConversion"/>
  </si>
  <si>
    <t>LD5EM</t>
    <phoneticPr fontId="14" type="noConversion"/>
  </si>
  <si>
    <t>LD5EN</t>
    <phoneticPr fontId="14" type="noConversion"/>
  </si>
  <si>
    <t>NAGW8</t>
  </si>
  <si>
    <t>SYK818AAC</t>
    <phoneticPr fontId="14" type="noConversion"/>
  </si>
  <si>
    <t>SY8061ADEC</t>
    <phoneticPr fontId="14" type="noConversion"/>
  </si>
  <si>
    <t>DFN2*2-6</t>
    <phoneticPr fontId="14" type="noConversion"/>
  </si>
  <si>
    <t>Es4WA</t>
    <phoneticPr fontId="14" type="noConversion"/>
  </si>
  <si>
    <t>Es5EA</t>
    <phoneticPr fontId="14" type="noConversion"/>
  </si>
  <si>
    <t>NA9WM.01</t>
  </si>
  <si>
    <t>21#</t>
  </si>
  <si>
    <t>A11F1</t>
  </si>
  <si>
    <t>JCET</t>
    <phoneticPr fontId="14" type="noConversion"/>
  </si>
  <si>
    <t>HG00387</t>
    <phoneticPr fontId="14" type="noConversion"/>
  </si>
  <si>
    <t>HG00388</t>
    <phoneticPr fontId="14" type="noConversion"/>
  </si>
  <si>
    <t>SY8061BDEC</t>
    <phoneticPr fontId="14" type="noConversion"/>
  </si>
  <si>
    <t>NW5EA</t>
    <phoneticPr fontId="14" type="noConversion"/>
  </si>
  <si>
    <t>NAGW7.01</t>
  </si>
  <si>
    <t>DFN1.5×1.5-6</t>
    <phoneticPr fontId="14" type="noConversion"/>
  </si>
  <si>
    <t>MN5CA</t>
    <phoneticPr fontId="16" type="noConversion"/>
  </si>
  <si>
    <t>MN5EA</t>
    <phoneticPr fontId="14" type="noConversion"/>
  </si>
  <si>
    <t>HTJC</t>
    <phoneticPr fontId="14" type="noConversion"/>
  </si>
  <si>
    <t>10#-19#</t>
  </si>
  <si>
    <t>HG00389</t>
    <phoneticPr fontId="14" type="noConversion"/>
  </si>
  <si>
    <t>SY8081DQC</t>
    <phoneticPr fontId="14" type="noConversion"/>
  </si>
  <si>
    <t>HG00390</t>
    <phoneticPr fontId="14" type="noConversion"/>
  </si>
  <si>
    <r>
      <t>需</t>
    </r>
    <r>
      <rPr>
        <sz val="10"/>
        <rFont val="Arial"/>
        <family val="2"/>
        <charset val="134"/>
      </rPr>
      <t>Bumping</t>
    </r>
    <phoneticPr fontId="1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</si>
  <si>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1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</si>
  <si>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14" type="noConversion"/>
  </si>
  <si>
    <t>DFN1.5×1.5-6</t>
    <phoneticPr fontId="14" type="noConversion"/>
  </si>
  <si>
    <t>MN5EB</t>
    <phoneticPr fontId="14" type="noConversion"/>
  </si>
  <si>
    <t>SY8881DQC</t>
    <phoneticPr fontId="14" type="noConversion"/>
  </si>
  <si>
    <t>HG00391</t>
    <phoneticPr fontId="14" type="noConversion"/>
  </si>
  <si>
    <t>SY8016DEC</t>
    <phoneticPr fontId="14" type="noConversion"/>
  </si>
  <si>
    <t>DFN2*2-6</t>
    <phoneticPr fontId="14" type="noConversion"/>
  </si>
  <si>
    <t>QV5CB</t>
    <phoneticPr fontId="16" type="noConversion"/>
  </si>
  <si>
    <t>QV5EA</t>
    <phoneticPr fontId="14" type="noConversion"/>
  </si>
  <si>
    <t>HG00392</t>
    <phoneticPr fontId="14" type="noConversion"/>
  </si>
  <si>
    <t>QV5EB</t>
    <phoneticPr fontId="14" type="noConversion"/>
  </si>
  <si>
    <t>NAFFW</t>
  </si>
  <si>
    <t>HG00393</t>
    <phoneticPr fontId="14" type="noConversion"/>
  </si>
  <si>
    <t>TR5DD</t>
    <phoneticPr fontId="16" type="noConversion"/>
  </si>
  <si>
    <t>TR5EA</t>
    <phoneticPr fontId="14" type="noConversion"/>
  </si>
  <si>
    <t>NAFFA</t>
  </si>
  <si>
    <t>A51A0</t>
    <phoneticPr fontId="16" type="noConversion"/>
  </si>
  <si>
    <t>SY8077AAC</t>
    <phoneticPr fontId="14" type="noConversion"/>
  </si>
  <si>
    <t>HG00394</t>
    <phoneticPr fontId="14" type="noConversion"/>
  </si>
  <si>
    <t>SY8003ADFC</t>
    <phoneticPr fontId="14" type="noConversion"/>
  </si>
  <si>
    <t>KW5EA</t>
    <phoneticPr fontId="14" type="noConversion"/>
  </si>
  <si>
    <t>HG00395</t>
    <phoneticPr fontId="14" type="noConversion"/>
  </si>
  <si>
    <t>KW5EB</t>
    <phoneticPr fontId="14" type="noConversion"/>
  </si>
  <si>
    <t>NA8F1</t>
  </si>
  <si>
    <t>1#-13#</t>
    <phoneticPr fontId="14" type="noConversion"/>
  </si>
  <si>
    <t>1#-12#</t>
    <phoneticPr fontId="14" type="noConversion"/>
  </si>
  <si>
    <t>KW5EC</t>
    <phoneticPr fontId="14" type="noConversion"/>
  </si>
  <si>
    <t>HG00396</t>
    <phoneticPr fontId="14" type="noConversion"/>
  </si>
  <si>
    <t>SY8069FAC</t>
    <phoneticPr fontId="14" type="noConversion"/>
  </si>
  <si>
    <t>ALK4TA</t>
    <phoneticPr fontId="14" type="noConversion"/>
  </si>
  <si>
    <t>ALK5EA</t>
    <phoneticPr fontId="14" type="noConversion"/>
  </si>
  <si>
    <t>NAFG1</t>
  </si>
  <si>
    <t>HG00397</t>
    <phoneticPr fontId="14" type="noConversion"/>
  </si>
  <si>
    <t>TG00145</t>
    <phoneticPr fontId="16" type="noConversion"/>
  </si>
  <si>
    <t>JCET</t>
    <phoneticPr fontId="14" type="noConversion"/>
  </si>
  <si>
    <t>HG00398</t>
    <phoneticPr fontId="14" type="noConversion"/>
  </si>
  <si>
    <t>NM4XB</t>
    <phoneticPr fontId="14" type="noConversion"/>
  </si>
  <si>
    <t>NM5EA</t>
    <phoneticPr fontId="14" type="noConversion"/>
  </si>
  <si>
    <t>HJTC</t>
    <phoneticPr fontId="14" type="noConversion"/>
  </si>
  <si>
    <t>B17S0</t>
    <phoneticPr fontId="14" type="noConversion"/>
  </si>
  <si>
    <t>SY7113ABC</t>
    <phoneticPr fontId="14" type="noConversion"/>
  </si>
  <si>
    <t>NA7FY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</si>
  <si>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</si>
  <si>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JCET</t>
    <phoneticPr fontId="14" type="noConversion"/>
  </si>
  <si>
    <t>HG00399</t>
    <phoneticPr fontId="14" type="noConversion"/>
  </si>
  <si>
    <t>SY8711FCC</t>
    <phoneticPr fontId="1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</si>
  <si>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</si>
  <si>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AEP5CA</t>
    <phoneticPr fontId="16" type="noConversion"/>
  </si>
  <si>
    <t>AEP5EA</t>
    <phoneticPr fontId="14" type="noConversion"/>
  </si>
  <si>
    <t>23#~25#</t>
  </si>
  <si>
    <t>SY8120ABC</t>
    <phoneticPr fontId="14" type="noConversion"/>
  </si>
  <si>
    <t>HG00400</t>
    <phoneticPr fontId="14" type="noConversion"/>
  </si>
  <si>
    <t>HT4YD</t>
    <phoneticPr fontId="16" type="noConversion"/>
  </si>
  <si>
    <t>HT5EA</t>
    <phoneticPr fontId="14" type="noConversion"/>
  </si>
  <si>
    <t>HG00401</t>
    <phoneticPr fontId="14" type="noConversion"/>
  </si>
  <si>
    <t>HT5EB</t>
    <phoneticPr fontId="14" type="noConversion"/>
  </si>
  <si>
    <t>NA5LW</t>
  </si>
  <si>
    <t>SY8121ABC</t>
    <phoneticPr fontId="14" type="noConversion"/>
  </si>
  <si>
    <t>HG00402</t>
    <phoneticPr fontId="14" type="noConversion"/>
  </si>
  <si>
    <t>JW5EA</t>
    <phoneticPr fontId="14" type="noConversion"/>
  </si>
  <si>
    <t>HG00403</t>
    <phoneticPr fontId="14" type="noConversion"/>
  </si>
  <si>
    <t>SY8120BABC</t>
    <phoneticPr fontId="14" type="noConversion"/>
  </si>
  <si>
    <t>NB5EA</t>
    <phoneticPr fontId="14" type="noConversion"/>
  </si>
  <si>
    <t>HG00404</t>
    <phoneticPr fontId="14" type="noConversion"/>
  </si>
  <si>
    <t>NB5EB</t>
    <phoneticPr fontId="14" type="noConversion"/>
  </si>
  <si>
    <t>NACM3</t>
  </si>
  <si>
    <t>SY8120BABC</t>
    <phoneticPr fontId="14" type="noConversion"/>
  </si>
  <si>
    <t>SY8105ADC</t>
    <phoneticPr fontId="14" type="noConversion"/>
  </si>
  <si>
    <t>HG00405</t>
    <phoneticPr fontId="1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</si>
  <si>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  <charset val="134"/>
      </rPr>
      <t>Bumping</t>
    </r>
    <phoneticPr fontId="14" type="noConversion"/>
  </si>
  <si>
    <t>TSOT23-6</t>
    <phoneticPr fontId="16" type="noConversion"/>
  </si>
  <si>
    <t>A38B0</t>
    <phoneticPr fontId="14" type="noConversion"/>
  </si>
  <si>
    <t>NY5EA</t>
    <phoneticPr fontId="16" type="noConversion"/>
  </si>
  <si>
    <t>HG00406</t>
    <phoneticPr fontId="14" type="noConversion"/>
  </si>
  <si>
    <t>NY5EB</t>
    <phoneticPr fontId="16" type="noConversion"/>
  </si>
  <si>
    <t>NAF7M</t>
  </si>
  <si>
    <t>JCET</t>
    <phoneticPr fontId="14" type="noConversion"/>
  </si>
  <si>
    <t>A10C0</t>
    <phoneticPr fontId="14" type="noConversion"/>
  </si>
  <si>
    <t>AJY5EA</t>
    <phoneticPr fontId="16" type="noConversion"/>
  </si>
  <si>
    <t>N9RRP.01</t>
  </si>
  <si>
    <t>HG00407</t>
    <phoneticPr fontId="14" type="noConversion"/>
  </si>
  <si>
    <t>SY5002CABC</t>
    <phoneticPr fontId="14" type="noConversion"/>
  </si>
  <si>
    <t>SY8213FCC</t>
    <phoneticPr fontId="14" type="noConversion"/>
  </si>
  <si>
    <t>HG00408</t>
    <phoneticPr fontId="14" type="noConversion"/>
  </si>
  <si>
    <t>ZS5EA</t>
    <phoneticPr fontId="14" type="noConversion"/>
  </si>
  <si>
    <t>5#-7#</t>
  </si>
  <si>
    <t>HG00409</t>
    <phoneticPr fontId="14" type="noConversion"/>
  </si>
  <si>
    <t>SY8071AAC</t>
    <phoneticPr fontId="14" type="noConversion"/>
  </si>
  <si>
    <t>A11E0</t>
  </si>
  <si>
    <t>NA5EA</t>
    <phoneticPr fontId="14" type="noConversion"/>
  </si>
  <si>
    <t>SYK818AAC</t>
    <phoneticPr fontId="14" type="noConversion"/>
  </si>
  <si>
    <t>SYK818AAC</t>
    <phoneticPr fontId="14" type="noConversion"/>
  </si>
  <si>
    <t>TG00205</t>
    <phoneticPr fontId="14" type="noConversion"/>
  </si>
  <si>
    <t>TG00206</t>
    <phoneticPr fontId="14" type="noConversion"/>
  </si>
  <si>
    <t>TG00207</t>
    <phoneticPr fontId="14" type="noConversion"/>
  </si>
  <si>
    <t>N9M1K.02</t>
  </si>
  <si>
    <t>8#-9#</t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</si>
  <si>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</si>
  <si>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HG00410</t>
    <phoneticPr fontId="14" type="noConversion"/>
  </si>
  <si>
    <t>A52G0</t>
    <phoneticPr fontId="14" type="noConversion"/>
  </si>
  <si>
    <t>UV5ED</t>
    <phoneticPr fontId="14" type="noConversion"/>
  </si>
  <si>
    <t>NAHFK</t>
  </si>
  <si>
    <t>HG00411</t>
    <phoneticPr fontId="14" type="noConversion"/>
  </si>
  <si>
    <t>A52G0</t>
    <phoneticPr fontId="14" type="noConversion"/>
  </si>
  <si>
    <t>UH5EC</t>
    <phoneticPr fontId="14" type="noConversion"/>
  </si>
  <si>
    <t>NA4PP.50-1</t>
  </si>
  <si>
    <t>NAC37</t>
  </si>
  <si>
    <t>NAAR2-1</t>
  </si>
  <si>
    <t>NAF35</t>
  </si>
  <si>
    <t>NAF35+01</t>
  </si>
  <si>
    <t>NAF36</t>
  </si>
  <si>
    <t>NAF36+01</t>
  </si>
  <si>
    <t>NAF37</t>
  </si>
  <si>
    <t>NAF37+01</t>
  </si>
  <si>
    <t>NAF38</t>
  </si>
  <si>
    <t>NAF38+01</t>
  </si>
  <si>
    <t>NAF39</t>
  </si>
  <si>
    <t>NAF39+01</t>
  </si>
  <si>
    <t>NACW2</t>
  </si>
  <si>
    <t>NACW2+01</t>
  </si>
  <si>
    <t>NACW3</t>
  </si>
  <si>
    <t>NACW3+01</t>
  </si>
  <si>
    <t>NACW5</t>
  </si>
  <si>
    <t>NACW5+01</t>
  </si>
  <si>
    <t>NACW6</t>
  </si>
  <si>
    <t>NACW6+01</t>
  </si>
  <si>
    <t>NACW7</t>
  </si>
  <si>
    <t>NACW7+01</t>
  </si>
  <si>
    <t>NACW4</t>
  </si>
  <si>
    <t>NACW4+01</t>
  </si>
  <si>
    <t>N8C1Q.02</t>
  </si>
  <si>
    <t>TG00100</t>
    <phoneticPr fontId="14" type="noConversion"/>
  </si>
  <si>
    <t>TG00102</t>
    <phoneticPr fontId="14" type="noConversion"/>
  </si>
  <si>
    <t>JCET</t>
    <phoneticPr fontId="14" type="noConversion"/>
  </si>
  <si>
    <t>HG00412</t>
    <phoneticPr fontId="14" type="noConversion"/>
  </si>
  <si>
    <t>ATH5FA</t>
    <phoneticPr fontId="14" type="noConversion"/>
  </si>
  <si>
    <t>ASMC</t>
    <phoneticPr fontId="14" type="noConversion"/>
  </si>
  <si>
    <t>SY50135FAC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</si>
  <si>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</si>
  <si>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5+35</t>
    <phoneticPr fontId="14" type="noConversion"/>
  </si>
  <si>
    <t>14#-18#+(14#-25#+1#~9#,11#~24#)</t>
    <phoneticPr fontId="14" type="noConversion"/>
  </si>
  <si>
    <t>NAGQK+(F0RSR+FT27S)</t>
    <phoneticPr fontId="14" type="noConversion"/>
  </si>
  <si>
    <t>SY8002EABC</t>
    <phoneticPr fontId="16" type="noConversion"/>
  </si>
  <si>
    <t>NA69L.01-1</t>
  </si>
  <si>
    <t>NA9JF-3</t>
  </si>
  <si>
    <t>NA9JF-4</t>
  </si>
  <si>
    <t>NA1HW.01</t>
  </si>
  <si>
    <t>NA619.01</t>
  </si>
  <si>
    <t>NAF3A;NAF3A.01</t>
  </si>
  <si>
    <t>HG00312</t>
    <phoneticPr fontId="16" type="noConversion"/>
  </si>
  <si>
    <t>HG00346</t>
    <phoneticPr fontId="14" type="noConversion"/>
  </si>
  <si>
    <t>HG00254</t>
    <phoneticPr fontId="16" type="noConversion"/>
  </si>
  <si>
    <t>HG00413</t>
    <phoneticPr fontId="14" type="noConversion"/>
  </si>
  <si>
    <t>HG00414</t>
    <phoneticPr fontId="14" type="noConversion"/>
  </si>
  <si>
    <t>ATH5FB</t>
    <phoneticPr fontId="14" type="noConversion"/>
  </si>
  <si>
    <t>ATH5FC</t>
    <phoneticPr fontId="14" type="noConversion"/>
  </si>
  <si>
    <t>ASMC</t>
    <phoneticPr fontId="16" type="noConversion"/>
  </si>
  <si>
    <t>4+28</t>
    <phoneticPr fontId="14" type="noConversion"/>
  </si>
  <si>
    <t>3+21</t>
    <phoneticPr fontId="14" type="noConversion"/>
  </si>
  <si>
    <t>NAGQK+(F6M0S+FM8S8)</t>
    <phoneticPr fontId="14" type="noConversion"/>
  </si>
  <si>
    <t>19#-22#+(1#~21#,23#~25#+1#-4#)</t>
    <phoneticPr fontId="14" type="noConversion"/>
  </si>
  <si>
    <t>NAGQK+FM8S8</t>
    <phoneticPr fontId="14" type="noConversion"/>
  </si>
  <si>
    <t>23#-25#+5#-25#</t>
    <phoneticPr fontId="14" type="noConversion"/>
  </si>
  <si>
    <t>N9F4L.01</t>
  </si>
  <si>
    <t>F62L6;NAGCT</t>
  </si>
  <si>
    <t>(SJ065000+SJ064300);NAGCT</t>
  </si>
  <si>
    <t>NAFFW-1</t>
  </si>
  <si>
    <t>NA8F1-1</t>
  </si>
  <si>
    <t>NA178-1</t>
  </si>
  <si>
    <t>N8LGJ.02-2</t>
  </si>
  <si>
    <t>N/A</t>
    <phoneticPr fontId="14" type="noConversion"/>
  </si>
  <si>
    <t>需bumping</t>
    <phoneticPr fontId="16" type="noConversion"/>
  </si>
  <si>
    <t>E06A0</t>
    <phoneticPr fontId="14" type="noConversion"/>
  </si>
  <si>
    <t>AG00015</t>
    <phoneticPr fontId="14" type="noConversion"/>
  </si>
  <si>
    <t>Dr5FA</t>
    <phoneticPr fontId="14" type="noConversion"/>
  </si>
  <si>
    <t>HJTC</t>
    <phoneticPr fontId="16" type="noConversion"/>
  </si>
  <si>
    <t>AG00016</t>
    <phoneticPr fontId="14" type="noConversion"/>
  </si>
  <si>
    <t>AG00017</t>
    <phoneticPr fontId="14" type="noConversion"/>
  </si>
  <si>
    <t>Dr5FB</t>
    <phoneticPr fontId="14" type="noConversion"/>
  </si>
  <si>
    <t>Dr5FC</t>
    <phoneticPr fontId="1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</si>
  <si>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</si>
  <si>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NA87S.01</t>
    <phoneticPr fontId="14" type="noConversion"/>
  </si>
  <si>
    <t>13#,16#-25#</t>
  </si>
  <si>
    <t>NAHHH</t>
    <phoneticPr fontId="14" type="noConversion"/>
  </si>
  <si>
    <t>SY8881DQC</t>
    <phoneticPr fontId="14" type="noConversion"/>
  </si>
  <si>
    <t>JCET</t>
    <phoneticPr fontId="14" type="noConversion"/>
  </si>
  <si>
    <t>HG00415</t>
    <phoneticPr fontId="14" type="noConversion"/>
  </si>
  <si>
    <t>MN5FA</t>
    <phoneticPr fontId="14" type="noConversion"/>
  </si>
  <si>
    <t>HTJC</t>
    <phoneticPr fontId="14" type="noConversion"/>
  </si>
  <si>
    <t>SY8079AAC</t>
    <phoneticPr fontId="14" type="noConversion"/>
  </si>
  <si>
    <t>A52G0</t>
    <phoneticPr fontId="14" type="noConversion"/>
  </si>
  <si>
    <t>JCET</t>
    <phoneticPr fontId="14" type="noConversion"/>
  </si>
  <si>
    <t>HG00416</t>
    <phoneticPr fontId="14" type="noConversion"/>
  </si>
  <si>
    <t>UH5FA</t>
    <phoneticPr fontId="14" type="noConversion"/>
  </si>
  <si>
    <t>HJTC</t>
    <phoneticPr fontId="14" type="noConversion"/>
  </si>
  <si>
    <t>HG00417</t>
    <phoneticPr fontId="14" type="noConversion"/>
  </si>
  <si>
    <t>UH5FB</t>
    <phoneticPr fontId="14" type="noConversion"/>
  </si>
  <si>
    <t>NAHFL</t>
    <phoneticPr fontId="14" type="noConversion"/>
  </si>
  <si>
    <t>SY8743FCC</t>
    <phoneticPr fontId="14" type="noConversion"/>
  </si>
  <si>
    <t>B61F0</t>
    <phoneticPr fontId="14" type="noConversion"/>
  </si>
  <si>
    <t>HG00418</t>
    <phoneticPr fontId="14" type="noConversion"/>
  </si>
  <si>
    <t>ARJ5FA</t>
    <phoneticPr fontId="14" type="noConversion"/>
  </si>
  <si>
    <t>7#~10#</t>
    <phoneticPr fontId="14" type="noConversion"/>
  </si>
  <si>
    <t>HG00419</t>
    <phoneticPr fontId="14" type="noConversion"/>
  </si>
  <si>
    <t>NFME</t>
    <phoneticPr fontId="14" type="noConversion"/>
  </si>
  <si>
    <t>SY6880CPGC</t>
    <phoneticPr fontId="14" type="noConversion"/>
  </si>
  <si>
    <t>YH5FA</t>
    <phoneticPr fontId="14" type="noConversion"/>
  </si>
  <si>
    <t>GG00014</t>
    <phoneticPr fontId="14" type="noConversion"/>
  </si>
  <si>
    <t>NA1JH</t>
    <phoneticPr fontId="14" type="noConversion"/>
  </si>
  <si>
    <t>SY8089AAC</t>
    <phoneticPr fontId="14" type="noConversion"/>
  </si>
  <si>
    <t>JX5FA</t>
    <phoneticPr fontId="14" type="noConversion"/>
  </si>
  <si>
    <t>NAAR2.05</t>
    <phoneticPr fontId="14" type="noConversion"/>
  </si>
  <si>
    <t>HG00420</t>
    <phoneticPr fontId="14" type="noConversion"/>
  </si>
  <si>
    <t>SYH407AAC</t>
    <phoneticPr fontId="14" type="noConversion"/>
  </si>
  <si>
    <t>TR5FA</t>
    <phoneticPr fontId="14" type="noConversion"/>
  </si>
  <si>
    <t>NAFFA</t>
    <phoneticPr fontId="14" type="noConversion"/>
  </si>
  <si>
    <t>(SJ065100+SJ063800);NACN7</t>
  </si>
  <si>
    <t>(SJ064100+SJ066900);NACN7</t>
  </si>
  <si>
    <t>SJ066900;NACN7</t>
  </si>
  <si>
    <t>(SJ064800+SJ067000);NACN7</t>
  </si>
  <si>
    <t>(SJ064900+SJ067100);NACN8</t>
  </si>
  <si>
    <t>SJ063900;NACN8</t>
  </si>
  <si>
    <t>(SJ063300+SJ067500);NACN8</t>
  </si>
  <si>
    <t>(SJ063600+SJ067500);NACN8</t>
  </si>
  <si>
    <t>N9RCM;SJ087100</t>
  </si>
  <si>
    <t>(F4MH8+FP6TW);NAFMY</t>
  </si>
  <si>
    <t>F62L6;WF4B106.1;NA4YW</t>
  </si>
  <si>
    <t>SY8088AAC</t>
    <phoneticPr fontId="14" type="noConversion"/>
  </si>
  <si>
    <t>TG00209</t>
    <phoneticPr fontId="14" type="noConversion"/>
  </si>
  <si>
    <t>LD5EO</t>
    <phoneticPr fontId="14" type="noConversion"/>
  </si>
  <si>
    <t>LD5EP</t>
    <phoneticPr fontId="14" type="noConversion"/>
  </si>
  <si>
    <t>NAGWA</t>
  </si>
  <si>
    <t>LD5EQ</t>
    <phoneticPr fontId="14" type="noConversion"/>
  </si>
  <si>
    <t>LD5ER</t>
    <phoneticPr fontId="14" type="noConversion"/>
  </si>
  <si>
    <t>LD5ES</t>
    <phoneticPr fontId="14" type="noConversion"/>
  </si>
  <si>
    <t>LD5ET</t>
    <phoneticPr fontId="14" type="noConversion"/>
  </si>
  <si>
    <t>LD5EU</t>
    <phoneticPr fontId="14" type="noConversion"/>
  </si>
  <si>
    <t>LD5EV</t>
    <phoneticPr fontId="14" type="noConversion"/>
  </si>
  <si>
    <t>LD5EW</t>
    <phoneticPr fontId="14" type="noConversion"/>
  </si>
  <si>
    <t>LD5EX</t>
    <phoneticPr fontId="14" type="noConversion"/>
  </si>
  <si>
    <t>TG00210</t>
    <phoneticPr fontId="14" type="noConversion"/>
  </si>
  <si>
    <t>TG00213</t>
    <phoneticPr fontId="14" type="noConversion"/>
  </si>
  <si>
    <t>TG00214</t>
    <phoneticPr fontId="14" type="noConversion"/>
  </si>
  <si>
    <t>NAHT7</t>
  </si>
  <si>
    <t>NAHTA</t>
  </si>
  <si>
    <t>NAHTC</t>
  </si>
  <si>
    <t>NAHTF</t>
  </si>
  <si>
    <t>TG00218</t>
    <phoneticPr fontId="14" type="noConversion"/>
  </si>
  <si>
    <t>EF5EK</t>
    <phoneticPr fontId="14" type="noConversion"/>
  </si>
  <si>
    <t>TG00219</t>
    <phoneticPr fontId="14" type="noConversion"/>
  </si>
  <si>
    <t>TG00220</t>
    <phoneticPr fontId="14" type="noConversion"/>
  </si>
  <si>
    <t>EF5EL</t>
    <phoneticPr fontId="14" type="noConversion"/>
  </si>
  <si>
    <t>EF5EM</t>
    <phoneticPr fontId="14" type="noConversion"/>
  </si>
  <si>
    <t>4#-14#</t>
    <phoneticPr fontId="14" type="noConversion"/>
  </si>
  <si>
    <t>15#-25#</t>
    <phoneticPr fontId="14" type="noConversion"/>
  </si>
  <si>
    <t>NA8JC</t>
  </si>
  <si>
    <t>NAC74;(SJ028600+SJ037400)</t>
  </si>
  <si>
    <t>FY2RH;NAA1J</t>
  </si>
  <si>
    <t>N8H6G.01 +01</t>
  </si>
  <si>
    <t>NA669</t>
  </si>
  <si>
    <t>NA5LW+01</t>
  </si>
  <si>
    <t>NACM3+01</t>
  </si>
  <si>
    <t>NAC6K</t>
  </si>
  <si>
    <t>NAC6K-1</t>
  </si>
  <si>
    <t>FKWCY;NAGQK.02</t>
  </si>
  <si>
    <t>FR6W7;NAGQK.02</t>
  </si>
  <si>
    <t>(F0RSR+FT27S);NAGQK</t>
  </si>
  <si>
    <t>SY5869ABC</t>
    <phoneticPr fontId="16" type="noConversion"/>
  </si>
  <si>
    <t>AG00019</t>
    <phoneticPr fontId="14" type="noConversion"/>
  </si>
  <si>
    <t>Dr5FD</t>
    <phoneticPr fontId="14" type="noConversion"/>
  </si>
  <si>
    <t>Dr5FE</t>
    <phoneticPr fontId="14" type="noConversion"/>
  </si>
  <si>
    <t>AG00018</t>
    <phoneticPr fontId="14" type="noConversion"/>
  </si>
  <si>
    <t>NAHHF</t>
  </si>
  <si>
    <t>JCET</t>
    <phoneticPr fontId="14" type="noConversion"/>
  </si>
  <si>
    <t>HG00421</t>
    <phoneticPr fontId="14" type="noConversion"/>
  </si>
  <si>
    <t>ARC5FA</t>
    <phoneticPr fontId="14" type="noConversion"/>
  </si>
  <si>
    <t>ASMC</t>
    <phoneticPr fontId="16" type="noConversion"/>
  </si>
  <si>
    <t>HG00422</t>
    <phoneticPr fontId="14" type="noConversion"/>
  </si>
  <si>
    <t>ARC5FB</t>
    <phoneticPr fontId="14" type="noConversion"/>
  </si>
  <si>
    <t>ASMC</t>
    <phoneticPr fontId="14" type="noConversion"/>
  </si>
  <si>
    <t>SY58282FAC</t>
    <phoneticPr fontId="14" type="noConversion"/>
  </si>
  <si>
    <t>NACN8+SJ087900</t>
    <phoneticPr fontId="14" type="noConversion"/>
  </si>
  <si>
    <t>19#-25#+1#-9#</t>
    <phoneticPr fontId="14" type="noConversion"/>
  </si>
  <si>
    <t>NACN5+SJ087900</t>
    <phoneticPr fontId="14" type="noConversion"/>
  </si>
  <si>
    <t>1#-9#+10#-25#</t>
    <phoneticPr fontId="14" type="noConversion"/>
  </si>
  <si>
    <t>E35B0+U8X13A</t>
  </si>
  <si>
    <t>HG00423</t>
    <phoneticPr fontId="14" type="noConversion"/>
  </si>
  <si>
    <t>AZI5FA</t>
    <phoneticPr fontId="14" type="noConversion"/>
  </si>
  <si>
    <t>4+13</t>
    <phoneticPr fontId="14" type="noConversion"/>
  </si>
  <si>
    <t>SY58182NFAC</t>
    <phoneticPr fontId="14" type="noConversion"/>
  </si>
  <si>
    <t>NAGCT+FCTPL</t>
    <phoneticPr fontId="14" type="noConversion"/>
  </si>
  <si>
    <t>14#-17#+1#-13#</t>
    <phoneticPr fontId="14" type="noConversion"/>
  </si>
  <si>
    <t>HG00424</t>
    <phoneticPr fontId="14" type="noConversion"/>
  </si>
  <si>
    <t>AZI5FB</t>
    <phoneticPr fontId="14" type="noConversion"/>
  </si>
  <si>
    <t>SY58182NFAC</t>
    <phoneticPr fontId="14" type="noConversion"/>
  </si>
  <si>
    <t>NAGCT+F62L6</t>
    <phoneticPr fontId="14" type="noConversion"/>
  </si>
  <si>
    <t>He5FA</t>
    <phoneticPr fontId="14" type="noConversion"/>
  </si>
  <si>
    <t>SY58181NAAC</t>
    <phoneticPr fontId="14" type="noConversion"/>
  </si>
  <si>
    <t>HG00425</t>
    <phoneticPr fontId="14" type="noConversion"/>
  </si>
  <si>
    <t>22#-23#+16#-20#</t>
    <phoneticPr fontId="14" type="noConversion"/>
  </si>
  <si>
    <t>NAGCT+(FCTPL+FW9N4)</t>
    <phoneticPr fontId="14" type="noConversion"/>
  </si>
  <si>
    <t>18#-21#+(14#-25#+24#)</t>
    <phoneticPr fontId="14" type="noConversion"/>
  </si>
  <si>
    <t>E35B0+A3X04B</t>
    <phoneticPr fontId="14" type="noConversion"/>
  </si>
  <si>
    <t>HG00426</t>
    <phoneticPr fontId="14" type="noConversion"/>
  </si>
  <si>
    <t>AYJ5FA</t>
    <phoneticPr fontId="14" type="noConversion"/>
  </si>
  <si>
    <t>SY58283NFAC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</si>
  <si>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</si>
  <si>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NAHH1+(SJ067800+SJ063900)</t>
    <phoneticPr fontId="14" type="noConversion"/>
  </si>
  <si>
    <t>1#-8#+(1#-25#+25#)</t>
    <phoneticPr fontId="14" type="noConversion"/>
  </si>
  <si>
    <t>HG00427</t>
    <phoneticPr fontId="14" type="noConversion"/>
  </si>
  <si>
    <t>AYJ5FB</t>
    <phoneticPr fontId="14" type="noConversion"/>
  </si>
  <si>
    <t>NAGCT+(SJ067000+SJ055902)</t>
    <phoneticPr fontId="14" type="noConversion"/>
  </si>
  <si>
    <t>24#-25#+(21#-25#+10#)</t>
    <phoneticPr fontId="14" type="noConversion"/>
  </si>
  <si>
    <t>6+14</t>
    <phoneticPr fontId="16" type="noConversion"/>
  </si>
  <si>
    <t>(NAA1J+NAFMY)+ SJ063800</t>
    <phoneticPr fontId="14" type="noConversion"/>
  </si>
  <si>
    <t>(16#-19#+15#-16#)+1#~14#</t>
    <phoneticPr fontId="16" type="noConversion"/>
  </si>
  <si>
    <t>E35B0+U3X13A</t>
  </si>
  <si>
    <t>JCET</t>
    <phoneticPr fontId="14" type="noConversion"/>
  </si>
  <si>
    <t>HG00428</t>
    <phoneticPr fontId="14" type="noConversion"/>
  </si>
  <si>
    <t>AYR5FA</t>
    <phoneticPr fontId="14" type="noConversion"/>
  </si>
  <si>
    <t>UMC</t>
    <phoneticPr fontId="16" type="noConversion"/>
  </si>
  <si>
    <t>UMC</t>
    <phoneticPr fontId="14" type="noConversion"/>
  </si>
  <si>
    <t>7+23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</si>
  <si>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</si>
  <si>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NAHH1+F3LFA</t>
    <phoneticPr fontId="14" type="noConversion"/>
  </si>
  <si>
    <t>9#-15#+1#-23#</t>
    <phoneticPr fontId="14" type="noConversion"/>
  </si>
  <si>
    <t>HG00429</t>
    <phoneticPr fontId="14" type="noConversion"/>
  </si>
  <si>
    <t>AYR5FB</t>
    <phoneticPr fontId="14" type="noConversion"/>
  </si>
  <si>
    <t>UMC</t>
    <phoneticPr fontId="14" type="noConversion"/>
  </si>
  <si>
    <t>NAHH1+FTSA8</t>
    <phoneticPr fontId="14" type="noConversion"/>
  </si>
  <si>
    <t>16#-22#+1#-23#</t>
    <phoneticPr fontId="14" type="noConversion"/>
  </si>
  <si>
    <t>HG00430</t>
    <phoneticPr fontId="14" type="noConversion"/>
  </si>
  <si>
    <t>AYR5FC</t>
    <phoneticPr fontId="14" type="noConversion"/>
  </si>
  <si>
    <t>1+3</t>
    <phoneticPr fontId="14" type="noConversion"/>
  </si>
  <si>
    <t>NAHH1+(F3LFA+FTSA8)</t>
    <phoneticPr fontId="14" type="noConversion"/>
  </si>
  <si>
    <t>23#+(24#-25#+24#)</t>
    <phoneticPr fontId="14" type="noConversion"/>
  </si>
  <si>
    <t>HG00431</t>
    <phoneticPr fontId="14" type="noConversion"/>
  </si>
  <si>
    <t>He5FB</t>
    <phoneticPr fontId="14" type="noConversion"/>
  </si>
  <si>
    <t>2+6</t>
    <phoneticPr fontId="14" type="noConversion"/>
  </si>
  <si>
    <t>SY58181NAAC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</si>
  <si>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</si>
  <si>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NAHH1+(F62L6+FW9N4)</t>
    <phoneticPr fontId="14" type="noConversion"/>
  </si>
  <si>
    <t>24#-25#+(21#-25#+25#)</t>
    <phoneticPr fontId="14" type="noConversion"/>
  </si>
  <si>
    <t>HG00432</t>
    <phoneticPr fontId="14" type="noConversion"/>
  </si>
  <si>
    <t>He5FC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</si>
  <si>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</si>
  <si>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NAHH2+FS6A9</t>
    <phoneticPr fontId="14" type="noConversion"/>
  </si>
  <si>
    <t>1#-7#+1#-23#</t>
    <phoneticPr fontId="14" type="noConversion"/>
  </si>
  <si>
    <t>HG00433</t>
    <phoneticPr fontId="14" type="noConversion"/>
  </si>
  <si>
    <t>He5FD</t>
    <phoneticPr fontId="14" type="noConversion"/>
  </si>
  <si>
    <t>NAHH2+ FSPM4</t>
    <phoneticPr fontId="14" type="noConversion"/>
  </si>
  <si>
    <t>8#-14#+1#-23#</t>
    <phoneticPr fontId="14" type="noConversion"/>
  </si>
  <si>
    <t>HG00434</t>
    <phoneticPr fontId="14" type="noConversion"/>
  </si>
  <si>
    <t>He5FE</t>
    <phoneticPr fontId="14" type="noConversion"/>
  </si>
  <si>
    <t>NAHH2+FTMLK</t>
    <phoneticPr fontId="14" type="noConversion"/>
  </si>
  <si>
    <t>15#-21#+1#-23#</t>
    <phoneticPr fontId="14" type="noConversion"/>
  </si>
  <si>
    <t>HG00435</t>
    <phoneticPr fontId="14" type="noConversion"/>
  </si>
  <si>
    <t>HG00436</t>
    <phoneticPr fontId="14" type="noConversion"/>
  </si>
  <si>
    <t>He5FF</t>
    <phoneticPr fontId="14" type="noConversion"/>
  </si>
  <si>
    <t>He5FG</t>
    <phoneticPr fontId="14" type="noConversion"/>
  </si>
  <si>
    <t>NAHH2+(FS6A9+FSPM4)</t>
    <phoneticPr fontId="14" type="noConversion"/>
  </si>
  <si>
    <t>22#+(24#-25#+24#)</t>
    <phoneticPr fontId="14" type="noConversion"/>
  </si>
  <si>
    <t>NAHH2+(FTMLK+FSPM4)</t>
    <phoneticPr fontId="14" type="noConversion"/>
  </si>
  <si>
    <t>23#+((24#-25#+25#)</t>
    <phoneticPr fontId="14" type="noConversion"/>
  </si>
  <si>
    <t>SY58293ZFAC</t>
    <phoneticPr fontId="14" type="noConversion"/>
  </si>
  <si>
    <t>HG00437</t>
    <phoneticPr fontId="14" type="noConversion"/>
  </si>
  <si>
    <t>HG00438</t>
    <phoneticPr fontId="14" type="noConversion"/>
  </si>
  <si>
    <t>AXO5FA</t>
    <phoneticPr fontId="14" type="noConversion"/>
  </si>
  <si>
    <t>AXO5FB</t>
    <phoneticPr fontId="14" type="noConversion"/>
  </si>
  <si>
    <t>NAC73.02+F2GTS</t>
    <phoneticPr fontId="14" type="noConversion"/>
  </si>
  <si>
    <t>1#-5#+1#-24#</t>
    <phoneticPr fontId="14" type="noConversion"/>
  </si>
  <si>
    <t>NAC73.02+FP6AS</t>
    <phoneticPr fontId="14" type="noConversion"/>
  </si>
  <si>
    <t>6#-10#+1#-24#</t>
    <phoneticPr fontId="14" type="noConversion"/>
  </si>
  <si>
    <t>5+24</t>
    <phoneticPr fontId="14" type="noConversion"/>
  </si>
  <si>
    <t>SY7201BABC</t>
    <phoneticPr fontId="16" type="noConversion"/>
  </si>
  <si>
    <t>NAC4Y-1</t>
  </si>
  <si>
    <t>(FY2RH+F4MH8);NAFMY</t>
  </si>
  <si>
    <t>(F6M0S+FM8S8);NAGQK</t>
  </si>
  <si>
    <t>FM8S8;NAGQK</t>
  </si>
  <si>
    <t>NA2QP-2</t>
  </si>
  <si>
    <t>NAHFL</t>
  </si>
  <si>
    <t>NAHFL+01</t>
  </si>
  <si>
    <t>NAAR2.05</t>
  </si>
  <si>
    <t>NAFFA+01</t>
  </si>
  <si>
    <t>(FCTPL+FW9N4);NAGCT</t>
  </si>
  <si>
    <t>(F62L6+FW9N4);NAHH1</t>
  </si>
  <si>
    <t>FS6A9;NAHH2</t>
  </si>
  <si>
    <t>NAHH2;FSPM4</t>
  </si>
  <si>
    <t>FTMLK;NAHH2</t>
  </si>
  <si>
    <t>(FS6A9+FSPM4);NAHH2</t>
  </si>
  <si>
    <t>(FTMLK+FSPM4);NAHH2</t>
  </si>
  <si>
    <t>NA87S.01</t>
  </si>
  <si>
    <t>NAHHH</t>
  </si>
  <si>
    <t>NAHHH+01</t>
  </si>
  <si>
    <t>NAHHF+01</t>
  </si>
  <si>
    <t>SJ087900;NACN8</t>
  </si>
  <si>
    <t>SJ087900;NACN5</t>
  </si>
  <si>
    <t>FCTPL;NAGCT</t>
  </si>
  <si>
    <t>F62L6;NAGCT-1</t>
  </si>
  <si>
    <t>(SJ067800+SJ063900);NAHH1</t>
  </si>
  <si>
    <t>(SJ067000+SJ055902);NAGCT</t>
  </si>
  <si>
    <t>HG00439</t>
    <phoneticPr fontId="14" type="noConversion"/>
  </si>
  <si>
    <t>AXN5FA</t>
    <phoneticPr fontId="14" type="noConversion"/>
  </si>
  <si>
    <t>UMC</t>
    <phoneticPr fontId="14" type="noConversion"/>
  </si>
  <si>
    <t>SY58593ZFAC</t>
    <phoneticPr fontId="14" type="noConversion"/>
  </si>
  <si>
    <t>NAHP8+FP3PW</t>
    <phoneticPr fontId="14" type="noConversion"/>
  </si>
  <si>
    <t>1#-5#+1#-25#</t>
    <phoneticPr fontId="14" type="noConversion"/>
  </si>
  <si>
    <t>HG00440</t>
    <phoneticPr fontId="14" type="noConversion"/>
  </si>
  <si>
    <t>AXN5FB</t>
    <phoneticPr fontId="14" type="noConversion"/>
  </si>
  <si>
    <t>NAHP8+F2TWK</t>
    <phoneticPr fontId="14" type="noConversion"/>
  </si>
  <si>
    <t>6#-10#+1#-25#</t>
    <phoneticPr fontId="14" type="noConversion"/>
  </si>
  <si>
    <t>JCET</t>
    <phoneticPr fontId="14" type="noConversion"/>
  </si>
  <si>
    <t>HG00441</t>
    <phoneticPr fontId="14" type="noConversion"/>
  </si>
  <si>
    <t>AYR5FD</t>
    <phoneticPr fontId="14" type="noConversion"/>
  </si>
  <si>
    <t>7+23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</si>
  <si>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</si>
  <si>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(NAHH2+NAHH3)+FCNL2</t>
    <phoneticPr fontId="14" type="noConversion"/>
  </si>
  <si>
    <t>(24#-25#+1#-5#)+1#-23#</t>
    <phoneticPr fontId="14" type="noConversion"/>
  </si>
  <si>
    <t>HG00442</t>
    <phoneticPr fontId="14" type="noConversion"/>
  </si>
  <si>
    <t>AYR5FE</t>
    <phoneticPr fontId="14" type="noConversion"/>
  </si>
  <si>
    <t>1+3</t>
    <phoneticPr fontId="14" type="noConversion"/>
  </si>
  <si>
    <t>NAHH3+(FCNL2+FTSA8)</t>
    <phoneticPr fontId="14" type="noConversion"/>
  </si>
  <si>
    <t>6#+(24#-25#+25#)</t>
    <phoneticPr fontId="14" type="noConversion"/>
  </si>
  <si>
    <t>HG00443</t>
    <phoneticPr fontId="14" type="noConversion"/>
  </si>
  <si>
    <t>AYR5FF</t>
    <phoneticPr fontId="14" type="noConversion"/>
  </si>
  <si>
    <t>NAHH3+ FLG08</t>
    <phoneticPr fontId="14" type="noConversion"/>
  </si>
  <si>
    <t>7#-13#+1#-23#</t>
    <phoneticPr fontId="14" type="noConversion"/>
  </si>
  <si>
    <t>HG00444</t>
    <phoneticPr fontId="14" type="noConversion"/>
  </si>
  <si>
    <t>AYR5FG</t>
    <phoneticPr fontId="14" type="noConversion"/>
  </si>
  <si>
    <t>NAHH3+(FLG08+F4S6T)</t>
    <phoneticPr fontId="14" type="noConversion"/>
  </si>
  <si>
    <t>14#-20#+(24#-25#+1#-21#)</t>
    <phoneticPr fontId="14" type="noConversion"/>
  </si>
  <si>
    <t>HG00445</t>
    <phoneticPr fontId="14" type="noConversion"/>
  </si>
  <si>
    <t>AYR5FH</t>
    <phoneticPr fontId="14" type="noConversion"/>
  </si>
  <si>
    <t>(NAHH3+NAHH4)+F6R7S</t>
    <phoneticPr fontId="14" type="noConversion"/>
  </si>
  <si>
    <t>(21#-25#+1#-2#)+1#-23#</t>
    <phoneticPr fontId="14" type="noConversion"/>
  </si>
  <si>
    <t>HG00446</t>
    <phoneticPr fontId="14" type="noConversion"/>
  </si>
  <si>
    <t>AYR5FI</t>
    <phoneticPr fontId="14" type="noConversion"/>
  </si>
  <si>
    <t>2+6</t>
    <phoneticPr fontId="14" type="noConversion"/>
  </si>
  <si>
    <t>NAHH4+(F6R7S+F4S6T)</t>
    <phoneticPr fontId="14" type="noConversion"/>
  </si>
  <si>
    <t>3#-4#+(24#-25#+22#-25#)</t>
    <phoneticPr fontId="14" type="noConversion"/>
  </si>
  <si>
    <t>AG00021</t>
    <phoneticPr fontId="14" type="noConversion"/>
  </si>
  <si>
    <t>AG00022</t>
    <phoneticPr fontId="14" type="noConversion"/>
  </si>
  <si>
    <t>AG00023</t>
    <phoneticPr fontId="14" type="noConversion"/>
  </si>
  <si>
    <t>Dr5FF</t>
    <phoneticPr fontId="14" type="noConversion"/>
  </si>
  <si>
    <t>Dr5FG</t>
    <phoneticPr fontId="14" type="noConversion"/>
  </si>
  <si>
    <t>Dr5FH</t>
    <phoneticPr fontId="14" type="noConversion"/>
  </si>
  <si>
    <t>Dr5FI</t>
    <phoneticPr fontId="14" type="noConversion"/>
  </si>
  <si>
    <t>SY5869ABC</t>
    <phoneticPr fontId="16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</si>
  <si>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</si>
  <si>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AG00020</t>
    <phoneticPr fontId="14" type="noConversion"/>
  </si>
  <si>
    <t>NAHHG</t>
    <phoneticPr fontId="14" type="noConversion"/>
  </si>
  <si>
    <t>NAHHC</t>
    <phoneticPr fontId="14" type="noConversion"/>
  </si>
  <si>
    <t>JCET</t>
    <phoneticPr fontId="14" type="noConversion"/>
  </si>
  <si>
    <t>HG00447</t>
    <phoneticPr fontId="14" type="noConversion"/>
  </si>
  <si>
    <t>AQU5FA</t>
    <phoneticPr fontId="14" type="noConversion"/>
  </si>
  <si>
    <t>HG00448</t>
    <phoneticPr fontId="14" type="noConversion"/>
  </si>
  <si>
    <t>HG00449</t>
    <phoneticPr fontId="14" type="noConversion"/>
  </si>
  <si>
    <t>AQU5FB</t>
    <phoneticPr fontId="14" type="noConversion"/>
  </si>
  <si>
    <t>AQU5FC</t>
    <phoneticPr fontId="14" type="noConversion"/>
  </si>
  <si>
    <t>5+26</t>
    <phoneticPr fontId="14" type="noConversion"/>
  </si>
  <si>
    <t>4+21</t>
    <phoneticPr fontId="14" type="noConversion"/>
  </si>
  <si>
    <t>SY58596AFAC</t>
    <phoneticPr fontId="14" type="noConversion"/>
  </si>
  <si>
    <t>NAA2Q+(SJ088700+SJ088800)</t>
    <phoneticPr fontId="14" type="noConversion"/>
  </si>
  <si>
    <t>1#-5#+(1#-25#+1#)</t>
    <phoneticPr fontId="14" type="noConversion"/>
  </si>
  <si>
    <t>NAA2Q+(SJ089000+SJ088800)</t>
    <phoneticPr fontId="14" type="noConversion"/>
  </si>
  <si>
    <t>6#-10#+(1#-25#+2#)</t>
    <phoneticPr fontId="14" type="noConversion"/>
  </si>
  <si>
    <t>NAA2Q+SJ088800</t>
    <phoneticPr fontId="14" type="noConversion"/>
  </si>
  <si>
    <t>11#-14#+3#~4#,6#~24#</t>
    <phoneticPr fontId="14" type="noConversion"/>
  </si>
  <si>
    <t>HG00450</t>
    <phoneticPr fontId="14" type="noConversion"/>
  </si>
  <si>
    <t>SY58593ZFAC</t>
    <phoneticPr fontId="14" type="noConversion"/>
  </si>
  <si>
    <t>HG00451</t>
    <phoneticPr fontId="14" type="noConversion"/>
  </si>
  <si>
    <t>HG00452</t>
    <phoneticPr fontId="14" type="noConversion"/>
  </si>
  <si>
    <t>AXN5FC</t>
    <phoneticPr fontId="14" type="noConversion"/>
  </si>
  <si>
    <t>AXN5FD</t>
    <phoneticPr fontId="14" type="noConversion"/>
  </si>
  <si>
    <t>AXN5FE</t>
    <phoneticPr fontId="14" type="noConversion"/>
  </si>
  <si>
    <t>UMC</t>
    <phoneticPr fontId="14" type="noConversion"/>
  </si>
  <si>
    <t>NAHP8+F877H</t>
    <phoneticPr fontId="14" type="noConversion"/>
  </si>
  <si>
    <t>11#-15#+1#-25#</t>
    <phoneticPr fontId="14" type="noConversion"/>
  </si>
  <si>
    <t>16#-20#+1#-25#</t>
    <phoneticPr fontId="14" type="noConversion"/>
  </si>
  <si>
    <t>21#-25#+1#-25#</t>
    <phoneticPr fontId="14" type="noConversion"/>
  </si>
  <si>
    <t>NAHP8+FAAGW</t>
    <phoneticPr fontId="14" type="noConversion"/>
  </si>
  <si>
    <t>NAHP8+FL98P</t>
    <phoneticPr fontId="14" type="noConversion"/>
  </si>
  <si>
    <t>JCET</t>
    <phoneticPr fontId="14" type="noConversion"/>
  </si>
  <si>
    <t>HG00453</t>
    <phoneticPr fontId="14" type="noConversion"/>
  </si>
  <si>
    <t>SYH634LDFC</t>
    <phoneticPr fontId="14" type="noConversion"/>
  </si>
  <si>
    <t>UV5FA</t>
    <phoneticPr fontId="14" type="noConversion"/>
  </si>
  <si>
    <t>HJTC</t>
    <phoneticPr fontId="16" type="noConversion"/>
  </si>
  <si>
    <t>DFN2*2-8</t>
    <phoneticPr fontId="16" type="noConversion"/>
  </si>
  <si>
    <t>NAHP6</t>
    <phoneticPr fontId="14" type="noConversion"/>
  </si>
  <si>
    <t>SYH634DFC</t>
  </si>
  <si>
    <t>A52G0</t>
    <phoneticPr fontId="14" type="noConversion"/>
  </si>
  <si>
    <t>HG00454</t>
    <phoneticPr fontId="14" type="noConversion"/>
  </si>
  <si>
    <t>UW5FA</t>
    <phoneticPr fontId="14" type="noConversion"/>
  </si>
  <si>
    <t>HG00455</t>
    <phoneticPr fontId="14" type="noConversion"/>
  </si>
  <si>
    <t>UH5FC</t>
    <phoneticPr fontId="14" type="noConversion"/>
  </si>
  <si>
    <t>UH5FD</t>
    <phoneticPr fontId="14" type="noConversion"/>
  </si>
  <si>
    <t>SY8079AAC</t>
    <phoneticPr fontId="14" type="noConversion"/>
  </si>
  <si>
    <t>NAHP7</t>
  </si>
  <si>
    <t>B43A0</t>
  </si>
  <si>
    <t>Dq5FA</t>
    <phoneticPr fontId="14" type="noConversion"/>
  </si>
  <si>
    <t>HTJC</t>
    <phoneticPr fontId="14" type="noConversion"/>
  </si>
  <si>
    <r>
      <t>JCET(</t>
    </r>
    <r>
      <rPr>
        <sz val="10"/>
        <rFont val="宋体"/>
        <family val="3"/>
        <charset val="134"/>
      </rPr>
      <t>滁州</t>
    </r>
    <r>
      <rPr>
        <sz val="10"/>
        <rFont val="Arial"/>
        <family val="2"/>
        <charset val="134"/>
      </rPr>
      <t>)</t>
    </r>
    <phoneticPr fontId="14" type="noConversion"/>
  </si>
  <si>
    <t>AG00024</t>
    <phoneticPr fontId="14" type="noConversion"/>
  </si>
  <si>
    <t>AG00025</t>
    <phoneticPr fontId="14" type="noConversion"/>
  </si>
  <si>
    <t>AG00026</t>
    <phoneticPr fontId="14" type="noConversion"/>
  </si>
  <si>
    <t>SY8708ABC</t>
    <phoneticPr fontId="14" type="noConversion"/>
  </si>
  <si>
    <t>NAJ55</t>
    <phoneticPr fontId="14" type="noConversion"/>
  </si>
  <si>
    <t>NA636</t>
    <phoneticPr fontId="14" type="noConversion"/>
  </si>
  <si>
    <t>NFME</t>
    <phoneticPr fontId="14" type="noConversion"/>
  </si>
  <si>
    <t>GG00015</t>
    <phoneticPr fontId="14" type="noConversion"/>
  </si>
  <si>
    <t>GG00016</t>
    <phoneticPr fontId="14" type="noConversion"/>
  </si>
  <si>
    <t>SY8827EPKC</t>
    <phoneticPr fontId="14" type="noConversion"/>
  </si>
  <si>
    <t>GG00017</t>
    <phoneticPr fontId="14" type="noConversion"/>
  </si>
  <si>
    <t>Er5FA</t>
    <phoneticPr fontId="14" type="noConversion"/>
  </si>
  <si>
    <t>Er5FB</t>
    <phoneticPr fontId="14" type="noConversion"/>
  </si>
  <si>
    <t>Er5FC</t>
    <phoneticPr fontId="14" type="noConversion"/>
  </si>
  <si>
    <t>NAHC5</t>
  </si>
  <si>
    <t>NAHC6</t>
  </si>
  <si>
    <t>GG00018</t>
    <phoneticPr fontId="14" type="noConversion"/>
  </si>
  <si>
    <t>Er5FD</t>
    <phoneticPr fontId="14" type="noConversion"/>
  </si>
  <si>
    <t>HJTC</t>
    <phoneticPr fontId="14" type="noConversion"/>
  </si>
  <si>
    <t>13#~18#</t>
    <phoneticPr fontId="14" type="noConversion"/>
  </si>
  <si>
    <t>GG00019</t>
    <phoneticPr fontId="14" type="noConversion"/>
  </si>
  <si>
    <t>Er5FE</t>
    <phoneticPr fontId="14" type="noConversion"/>
  </si>
  <si>
    <t>NAHC6</t>
    <phoneticPr fontId="14" type="noConversion"/>
  </si>
  <si>
    <r>
      <t>JCET(</t>
    </r>
    <r>
      <rPr>
        <sz val="10"/>
        <rFont val="宋体"/>
        <family val="3"/>
        <charset val="134"/>
      </rPr>
      <t>滁州</t>
    </r>
    <r>
      <rPr>
        <sz val="10"/>
        <rFont val="Arial"/>
        <family val="2"/>
        <charset val="134"/>
      </rPr>
      <t>)</t>
    </r>
    <phoneticPr fontId="14" type="noConversion"/>
  </si>
  <si>
    <t>Hv5FA</t>
    <phoneticPr fontId="14" type="noConversion"/>
  </si>
  <si>
    <t>UMC</t>
    <phoneticPr fontId="14" type="noConversion"/>
  </si>
  <si>
    <t>AG00027</t>
    <phoneticPr fontId="14" type="noConversion"/>
  </si>
  <si>
    <t>7+23</t>
    <phoneticPr fontId="14" type="noConversion"/>
  </si>
  <si>
    <t>SY58281NAAC</t>
    <phoneticPr fontId="14" type="noConversion"/>
  </si>
  <si>
    <t>NAHH4+F3RH0</t>
    <phoneticPr fontId="14" type="noConversion"/>
  </si>
  <si>
    <t>5#-11#+1#-23#</t>
    <phoneticPr fontId="14" type="noConversion"/>
  </si>
  <si>
    <t>AG00028</t>
    <phoneticPr fontId="14" type="noConversion"/>
  </si>
  <si>
    <t>Hv5FB</t>
    <phoneticPr fontId="14" type="noConversion"/>
  </si>
  <si>
    <t>NAHH4+FNP6W</t>
    <phoneticPr fontId="14" type="noConversion"/>
  </si>
  <si>
    <t>12#-18#+1#-23#</t>
    <phoneticPr fontId="14" type="noConversion"/>
  </si>
  <si>
    <t>AYR5FJ</t>
    <phoneticPr fontId="14" type="noConversion"/>
  </si>
  <si>
    <t>SY58282NFAC</t>
    <phoneticPr fontId="14" type="noConversion"/>
  </si>
  <si>
    <t>NAHH4+(F3RH0+FLCNF)</t>
    <phoneticPr fontId="14" type="noConversion"/>
  </si>
  <si>
    <t>19#-25#+(24#-25#+1#-21#)</t>
    <phoneticPr fontId="14" type="noConversion"/>
  </si>
  <si>
    <t>A21D0</t>
    <phoneticPr fontId="14" type="noConversion"/>
  </si>
  <si>
    <t>TG00221</t>
    <phoneticPr fontId="14" type="noConversion"/>
  </si>
  <si>
    <t>TG00222</t>
    <phoneticPr fontId="14" type="noConversion"/>
  </si>
  <si>
    <t>TV5FA</t>
    <phoneticPr fontId="14" type="noConversion"/>
  </si>
  <si>
    <t>TV5FB</t>
    <phoneticPr fontId="14" type="noConversion"/>
  </si>
  <si>
    <t>NAJ22</t>
  </si>
  <si>
    <t>2#~13#</t>
    <phoneticPr fontId="14" type="noConversion"/>
  </si>
  <si>
    <t>E25CA0+U3X13A+ES1JSW</t>
  </si>
  <si>
    <t>JCET</t>
    <phoneticPr fontId="14" type="noConversion"/>
  </si>
  <si>
    <t>HG00456</t>
    <phoneticPr fontId="14" type="noConversion"/>
  </si>
  <si>
    <t>AVJ5FA</t>
    <phoneticPr fontId="14" type="noConversion"/>
  </si>
  <si>
    <t>ASMC</t>
    <phoneticPr fontId="14" type="noConversion"/>
  </si>
  <si>
    <t>2+6+11</t>
    <phoneticPr fontId="14" type="noConversion"/>
  </si>
  <si>
    <t>SY58481FAC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</si>
  <si>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</si>
  <si>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NAHFA+FTYGH+(WF4B107.1+WF4B109.2)</t>
    <phoneticPr fontId="14" type="noConversion"/>
  </si>
  <si>
    <t>14#-15#+1#-6#+(16#~25#+3#)</t>
    <phoneticPr fontId="14" type="noConversion"/>
  </si>
  <si>
    <t>SY5806FAC</t>
  </si>
  <si>
    <t>HG00457</t>
    <phoneticPr fontId="14" type="noConversion"/>
  </si>
  <si>
    <t>ALH5FA</t>
    <phoneticPr fontId="14" type="noConversion"/>
  </si>
  <si>
    <t>HTJC</t>
    <phoneticPr fontId="14" type="noConversion"/>
  </si>
  <si>
    <t>NA65H</t>
    <phoneticPr fontId="14" type="noConversion"/>
  </si>
  <si>
    <t>6#-10#</t>
  </si>
  <si>
    <t>HG00458</t>
    <phoneticPr fontId="14" type="noConversion"/>
  </si>
  <si>
    <t>LX5FA</t>
    <phoneticPr fontId="14" type="noConversion"/>
  </si>
  <si>
    <t>HJTC</t>
    <phoneticPr fontId="14" type="noConversion"/>
  </si>
  <si>
    <t>NA9WM</t>
    <phoneticPr fontId="14" type="noConversion"/>
  </si>
  <si>
    <t>HG00459</t>
    <phoneticPr fontId="14" type="noConversion"/>
  </si>
  <si>
    <t>QV5FA</t>
    <phoneticPr fontId="14" type="noConversion"/>
  </si>
  <si>
    <t>SY8016DEC</t>
    <phoneticPr fontId="14" type="noConversion"/>
  </si>
  <si>
    <t>DFN2*2-6</t>
    <phoneticPr fontId="14" type="noConversion"/>
  </si>
  <si>
    <t>NAGW9</t>
    <phoneticPr fontId="14" type="noConversion"/>
  </si>
  <si>
    <t>SYH407AAC</t>
  </si>
  <si>
    <t>HG00460</t>
    <phoneticPr fontId="14" type="noConversion"/>
  </si>
  <si>
    <t>NAFFA</t>
    <phoneticPr fontId="14" type="noConversion"/>
  </si>
  <si>
    <t>TR5FB</t>
    <phoneticPr fontId="14" type="noConversion"/>
  </si>
  <si>
    <t>SY7152AABC</t>
  </si>
  <si>
    <t>HG00461</t>
    <phoneticPr fontId="14" type="noConversion"/>
  </si>
  <si>
    <t>UB5FA</t>
    <phoneticPr fontId="14" type="noConversion"/>
  </si>
  <si>
    <r>
      <t>JCET(</t>
    </r>
    <r>
      <rPr>
        <sz val="10"/>
        <rFont val="宋体"/>
        <family val="3"/>
        <charset val="134"/>
      </rPr>
      <t>滁州</t>
    </r>
    <r>
      <rPr>
        <sz val="10"/>
        <rFont val="Arial"/>
        <family val="2"/>
        <charset val="134"/>
      </rPr>
      <t>)</t>
    </r>
    <phoneticPr fontId="14" type="noConversion"/>
  </si>
  <si>
    <t>AG00029</t>
    <phoneticPr fontId="14" type="noConversion"/>
  </si>
  <si>
    <t>MG5FA</t>
    <phoneticPr fontId="14" type="noConversion"/>
  </si>
  <si>
    <t>NA657</t>
    <phoneticPr fontId="14" type="noConversion"/>
  </si>
  <si>
    <t>14#-25</t>
  </si>
  <si>
    <t>NB5FA</t>
    <phoneticPr fontId="14" type="noConversion"/>
  </si>
  <si>
    <t>SY8120BABC</t>
    <phoneticPr fontId="1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</si>
  <si>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</si>
  <si>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NACM4</t>
    <phoneticPr fontId="14" type="noConversion"/>
  </si>
  <si>
    <t>AG00030</t>
    <phoneticPr fontId="14" type="noConversion"/>
  </si>
  <si>
    <t>NB5FB</t>
    <phoneticPr fontId="14" type="noConversion"/>
  </si>
  <si>
    <t>SYJ905ABC</t>
    <phoneticPr fontId="14" type="noConversion"/>
  </si>
  <si>
    <t>AG00031</t>
    <phoneticPr fontId="14" type="noConversion"/>
  </si>
  <si>
    <t>B27TA0</t>
    <phoneticPr fontId="14" type="noConversion"/>
  </si>
  <si>
    <t>HJTC</t>
    <phoneticPr fontId="14" type="noConversion"/>
  </si>
  <si>
    <t xml:space="preserve">N8CW9 </t>
    <phoneticPr fontId="14" type="noConversion"/>
  </si>
  <si>
    <t>20#~22#</t>
  </si>
  <si>
    <t>AMY5FA</t>
    <phoneticPr fontId="14" type="noConversion"/>
  </si>
  <si>
    <t>8+22</t>
    <phoneticPr fontId="14" type="noConversion"/>
  </si>
  <si>
    <t>SY58203AFAC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</si>
  <si>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</si>
  <si>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 xml:space="preserve">NA65L+SJ043900 </t>
    <phoneticPr fontId="14" type="noConversion"/>
  </si>
  <si>
    <t>11#-18#+3#~7#,9#~25#</t>
    <phoneticPr fontId="14" type="noConversion"/>
  </si>
  <si>
    <t>HG00462</t>
    <phoneticPr fontId="14" type="noConversion"/>
  </si>
  <si>
    <t>AWT5FA</t>
    <phoneticPr fontId="14" type="noConversion"/>
  </si>
  <si>
    <t>9+22</t>
    <phoneticPr fontId="14" type="noConversion"/>
  </si>
  <si>
    <t>SY58283LFAC</t>
    <phoneticPr fontId="14" type="noConversion"/>
  </si>
  <si>
    <t>NAFMY+SJ067200</t>
    <phoneticPr fontId="14" type="noConversion"/>
  </si>
  <si>
    <t>17#-25#+1#-18#,20#~23#</t>
    <phoneticPr fontId="14" type="noConversion"/>
  </si>
  <si>
    <t>HG00463</t>
    <phoneticPr fontId="14" type="noConversion"/>
  </si>
  <si>
    <t>AWT5FB</t>
    <phoneticPr fontId="14" type="noConversion"/>
  </si>
  <si>
    <t>5+12</t>
    <phoneticPr fontId="14" type="noConversion"/>
  </si>
  <si>
    <t>NAFN1+SJ067900</t>
    <phoneticPr fontId="14" type="noConversion"/>
  </si>
  <si>
    <t>1#-5#+1#-12#</t>
    <phoneticPr fontId="14" type="noConversion"/>
  </si>
  <si>
    <t>SYD931PKC</t>
    <phoneticPr fontId="16" type="noConversion"/>
  </si>
  <si>
    <t>E51D0</t>
    <phoneticPr fontId="14" type="noConversion"/>
  </si>
  <si>
    <t>SY5003CABC</t>
    <phoneticPr fontId="14" type="noConversion"/>
  </si>
  <si>
    <t>Bd5FA</t>
    <phoneticPr fontId="14" type="noConversion"/>
  </si>
  <si>
    <t>HTJC</t>
    <phoneticPr fontId="16" type="noConversion"/>
  </si>
  <si>
    <t>NAJ9K</t>
    <phoneticPr fontId="14" type="noConversion"/>
  </si>
  <si>
    <t>AG00033</t>
    <phoneticPr fontId="14" type="noConversion"/>
  </si>
  <si>
    <t>JCET</t>
    <phoneticPr fontId="14" type="noConversion"/>
  </si>
  <si>
    <t>HG00464</t>
    <phoneticPr fontId="14" type="noConversion"/>
  </si>
  <si>
    <t>ARC5FC</t>
    <phoneticPr fontId="14" type="noConversion"/>
  </si>
  <si>
    <t>ASMC</t>
    <phoneticPr fontId="14" type="noConversion"/>
  </si>
  <si>
    <t>5+9</t>
    <phoneticPr fontId="14" type="noConversion"/>
  </si>
  <si>
    <t>SY58282FAC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</si>
  <si>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</si>
  <si>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NACN5+SJ088200</t>
    <phoneticPr fontId="14" type="noConversion"/>
  </si>
  <si>
    <t>10#-14#+1#-9#</t>
    <phoneticPr fontId="14" type="noConversion"/>
  </si>
  <si>
    <t>HG00465</t>
    <phoneticPr fontId="14" type="noConversion"/>
  </si>
  <si>
    <t>ARC5FD</t>
    <phoneticPr fontId="14" type="noConversion"/>
  </si>
  <si>
    <t>9+16</t>
    <phoneticPr fontId="14" type="noConversion"/>
  </si>
  <si>
    <t>15#-23#+10#-25#</t>
    <phoneticPr fontId="14" type="noConversion"/>
  </si>
  <si>
    <t>HG00466</t>
    <phoneticPr fontId="14" type="noConversion"/>
  </si>
  <si>
    <t>HG00467</t>
    <phoneticPr fontId="14" type="noConversion"/>
  </si>
  <si>
    <t>ARC5FE</t>
    <phoneticPr fontId="14" type="noConversion"/>
  </si>
  <si>
    <t>ARC5FF</t>
    <phoneticPr fontId="14" type="noConversion"/>
  </si>
  <si>
    <t>(NACN8+NACN6)+SJ088300</t>
    <phoneticPr fontId="14" type="noConversion"/>
  </si>
  <si>
    <t>(24#-25#+1#-3#)+1#-9#</t>
    <phoneticPr fontId="14" type="noConversion"/>
  </si>
  <si>
    <t>(NACN5+NACN6)+SJ088300</t>
    <phoneticPr fontId="14" type="noConversion"/>
  </si>
  <si>
    <t>(24#-25#+4#-10#)+10#-25#</t>
    <phoneticPr fontId="14" type="noConversion"/>
  </si>
  <si>
    <t>HG00468</t>
    <phoneticPr fontId="14" type="noConversion"/>
  </si>
  <si>
    <t>AMJ5FA</t>
    <phoneticPr fontId="14" type="noConversion"/>
  </si>
  <si>
    <t>SY58594AFAC</t>
    <phoneticPr fontId="14" type="noConversion"/>
  </si>
  <si>
    <t>NAHN5+SJ084500</t>
    <phoneticPr fontId="14" type="noConversion"/>
  </si>
  <si>
    <t>3#-10#+1#-23#</t>
    <phoneticPr fontId="14" type="noConversion"/>
  </si>
  <si>
    <t>8+23</t>
    <phoneticPr fontId="14" type="noConversion"/>
  </si>
  <si>
    <t>HG00469</t>
    <phoneticPr fontId="14" type="noConversion"/>
  </si>
  <si>
    <t>AXN5FF</t>
    <phoneticPr fontId="14" type="noConversion"/>
  </si>
  <si>
    <t>UMC</t>
    <phoneticPr fontId="14" type="noConversion"/>
  </si>
  <si>
    <t>SY58593ZFAC</t>
    <phoneticPr fontId="14" type="noConversion"/>
  </si>
  <si>
    <t>5+25</t>
    <phoneticPr fontId="14" type="noConversion"/>
  </si>
  <si>
    <t>NAJAW+FPNW0</t>
    <phoneticPr fontId="14" type="noConversion"/>
  </si>
  <si>
    <t>1#-5#+1#-25#</t>
    <phoneticPr fontId="14" type="noConversion"/>
  </si>
  <si>
    <t>HG00470</t>
    <phoneticPr fontId="14" type="noConversion"/>
  </si>
  <si>
    <t>AXN5FG</t>
    <phoneticPr fontId="14" type="noConversion"/>
  </si>
  <si>
    <t>6#-10#+1#-25#</t>
    <phoneticPr fontId="14" type="noConversion"/>
  </si>
  <si>
    <t>NAJAW+F28PW</t>
    <phoneticPr fontId="14" type="noConversion"/>
  </si>
  <si>
    <t>HG00471</t>
    <phoneticPr fontId="14" type="noConversion"/>
  </si>
  <si>
    <t>AXN5FH</t>
    <phoneticPr fontId="14" type="noConversion"/>
  </si>
  <si>
    <t>NAJAW+F9W0G</t>
    <phoneticPr fontId="14" type="noConversion"/>
  </si>
  <si>
    <t>11#-15#+1#-25#</t>
    <phoneticPr fontId="14" type="noConversion"/>
  </si>
  <si>
    <t>HG00472</t>
    <phoneticPr fontId="14" type="noConversion"/>
  </si>
  <si>
    <t>AXN5FI</t>
    <phoneticPr fontId="14" type="noConversion"/>
  </si>
  <si>
    <t>NAJAW+FCHA6</t>
    <phoneticPr fontId="14" type="noConversion"/>
  </si>
  <si>
    <t>16#-20#+1#-25#</t>
    <phoneticPr fontId="14" type="noConversion"/>
  </si>
  <si>
    <t>HG00473</t>
    <phoneticPr fontId="14" type="noConversion"/>
  </si>
  <si>
    <t>AWU5FA</t>
    <phoneticPr fontId="14" type="noConversion"/>
  </si>
  <si>
    <t>SY58282LFAC</t>
    <phoneticPr fontId="14" type="noConversion"/>
  </si>
  <si>
    <t>NAFN1+FP6TW</t>
    <phoneticPr fontId="14" type="noConversion"/>
  </si>
  <si>
    <t>6#-11#+8#-24#</t>
    <phoneticPr fontId="14" type="noConversion"/>
  </si>
  <si>
    <t>6#-11#</t>
    <phoneticPr fontId="14" type="noConversion"/>
  </si>
  <si>
    <t>NA87H</t>
    <phoneticPr fontId="14" type="noConversion"/>
  </si>
  <si>
    <t>NAGKS</t>
  </si>
  <si>
    <t>NAGKS-1</t>
  </si>
  <si>
    <t>NAGKY</t>
  </si>
  <si>
    <t>NAGKY-1</t>
  </si>
  <si>
    <t>NAGL0</t>
  </si>
  <si>
    <t>NAGL0-1</t>
  </si>
  <si>
    <t>NA9WM.01-1</t>
  </si>
  <si>
    <t>NA89Y</t>
  </si>
  <si>
    <t>NA89Y-1</t>
  </si>
  <si>
    <t>NAF7N</t>
  </si>
  <si>
    <t>NAF7N-1</t>
  </si>
  <si>
    <t>F3LFA;NAHH1</t>
  </si>
  <si>
    <t>FTSA8;NAHH1</t>
  </si>
  <si>
    <t>(F3LFA+FTSA8);NAHH1</t>
  </si>
  <si>
    <t>NAC73.02;F2GTS</t>
  </si>
  <si>
    <t>NAC73.02;FP6AS</t>
  </si>
  <si>
    <t>NAHP8;FP3PW</t>
  </si>
  <si>
    <t>NAHP8;F2TWK</t>
  </si>
  <si>
    <t>FCNL2;(NAHH2+NAHH3)</t>
  </si>
  <si>
    <t>(FCNL2+FTSA8);NAHH3</t>
  </si>
  <si>
    <t>FLG08;NAHH3</t>
  </si>
  <si>
    <t>(FLG08+F4S6T);NAHH3</t>
  </si>
  <si>
    <t>F6R7S;(NAHH3+NAHH4)</t>
  </si>
  <si>
    <t>(F6R7S+F4S6T);NAHH4</t>
  </si>
  <si>
    <t>NAHP8;F877H</t>
  </si>
  <si>
    <t>NAHP8;FAAGW</t>
  </si>
  <si>
    <t>NAHP8;FL98P</t>
  </si>
  <si>
    <t>NAHP6</t>
  </si>
  <si>
    <t>NAHP6-1</t>
  </si>
  <si>
    <t>(F3RH0+FLCNF);NAHH4</t>
  </si>
  <si>
    <t>NAHHG</t>
  </si>
  <si>
    <t>NAHHG+01</t>
  </si>
  <si>
    <t>NAHHC</t>
  </si>
  <si>
    <t>NAHHC+01</t>
  </si>
  <si>
    <t>NAHP7+01</t>
  </si>
  <si>
    <t>NAJ55</t>
  </si>
  <si>
    <t>F3RH0;NAHH4</t>
  </si>
  <si>
    <t>FNP6W;NAHH4</t>
  </si>
  <si>
    <t>HF01088</t>
    <phoneticPr fontId="14" type="noConversion"/>
  </si>
  <si>
    <t>取消，已寄回深圳仓</t>
    <phoneticPr fontId="16" type="noConversion"/>
  </si>
  <si>
    <t>HG00343</t>
    <phoneticPr fontId="14" type="noConversion"/>
  </si>
  <si>
    <t>N8C1S-1</t>
    <phoneticPr fontId="14" type="noConversion"/>
  </si>
  <si>
    <t>NAFFA+02</t>
  </si>
  <si>
    <t>NACM4</t>
  </si>
  <si>
    <t>NACM4+01</t>
  </si>
  <si>
    <t>NA12P.05-1</t>
  </si>
  <si>
    <t>NAF7P-1</t>
  </si>
  <si>
    <t>NAF7P</t>
  </si>
  <si>
    <t>(SJ088700+SJ088800);NAA2Q</t>
  </si>
  <si>
    <t>(SJ089000+SJ088800);NAA2Q</t>
  </si>
  <si>
    <t>SJ088800;NAA2Q</t>
  </si>
  <si>
    <t>NA65H-1</t>
  </si>
  <si>
    <t>NA9WM-1</t>
  </si>
  <si>
    <t>NAGW9</t>
  </si>
  <si>
    <t>SJ067200;NAFMY</t>
  </si>
  <si>
    <t>SJ067900;NAFN1</t>
  </si>
  <si>
    <t>SJ088200;NACN5</t>
  </si>
  <si>
    <t>SJ088200;NACN5-1</t>
  </si>
  <si>
    <t>SJ088300;(NACN8+NACN6)</t>
  </si>
  <si>
    <t>SJ088300;(NACN5+NACN6)</t>
  </si>
  <si>
    <t>NAJAW;FPNW0</t>
  </si>
  <si>
    <t>NAJAW;F28PW</t>
  </si>
  <si>
    <t>NAJAW;F9W0G</t>
  </si>
  <si>
    <t>NAJAW;FCHA6</t>
  </si>
  <si>
    <t>FP6TW;NAFN1</t>
  </si>
  <si>
    <t>NAHN5;SJ084500</t>
  </si>
  <si>
    <t>SY8088AAC</t>
    <phoneticPr fontId="14" type="noConversion"/>
  </si>
  <si>
    <t>A11C0</t>
    <phoneticPr fontId="14" type="noConversion"/>
  </si>
  <si>
    <t>LD5GA</t>
    <phoneticPr fontId="14" type="noConversion"/>
  </si>
  <si>
    <t>LD5GB</t>
    <phoneticPr fontId="14" type="noConversion"/>
  </si>
  <si>
    <t>NAJS3</t>
  </si>
  <si>
    <t>A25C1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</si>
  <si>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6" type="noConversion"/>
  </si>
  <si>
    <t>KV5GA</t>
    <phoneticPr fontId="14" type="noConversion"/>
  </si>
  <si>
    <t>NAJS5</t>
  </si>
  <si>
    <t>A25C1</t>
    <phoneticPr fontId="14" type="noConversion"/>
  </si>
  <si>
    <t>SYK819AAC</t>
    <phoneticPr fontId="14" type="noConversion"/>
  </si>
  <si>
    <t>TG00226</t>
    <phoneticPr fontId="14" type="noConversion"/>
  </si>
  <si>
    <t>KV5GB</t>
    <phoneticPr fontId="14" type="noConversion"/>
  </si>
  <si>
    <t>15#~25#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</si>
  <si>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</si>
  <si>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SY7208CABC</t>
    <phoneticPr fontId="14" type="noConversion"/>
  </si>
  <si>
    <t>重测</t>
    <phoneticPr fontId="14" type="noConversion"/>
  </si>
  <si>
    <t>AG00034</t>
    <phoneticPr fontId="14" type="noConversion"/>
  </si>
  <si>
    <t>JCET</t>
    <phoneticPr fontId="14" type="noConversion"/>
  </si>
  <si>
    <t>HG00474</t>
    <phoneticPr fontId="14" type="noConversion"/>
  </si>
  <si>
    <t>SY8743FCC</t>
    <phoneticPr fontId="14" type="noConversion"/>
  </si>
  <si>
    <t>ARJ5GA</t>
    <phoneticPr fontId="14" type="noConversion"/>
  </si>
  <si>
    <t>HJTC</t>
    <phoneticPr fontId="1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</si>
  <si>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</si>
  <si>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NA2QP.01</t>
    <phoneticPr fontId="14" type="noConversion"/>
  </si>
  <si>
    <t>HG00475</t>
    <phoneticPr fontId="14" type="noConversion"/>
  </si>
  <si>
    <r>
      <t>JCET(</t>
    </r>
    <r>
      <rPr>
        <sz val="10"/>
        <rFont val="宋体"/>
        <family val="3"/>
        <charset val="134"/>
      </rPr>
      <t>滁州</t>
    </r>
    <r>
      <rPr>
        <sz val="10"/>
        <rFont val="Arial"/>
        <family val="2"/>
        <charset val="134"/>
      </rPr>
      <t>)</t>
    </r>
    <phoneticPr fontId="14" type="noConversion"/>
  </si>
  <si>
    <t>AG00035</t>
    <phoneticPr fontId="14" type="noConversion"/>
  </si>
  <si>
    <t>SYPH83AABC</t>
    <phoneticPr fontId="14" type="noConversion"/>
  </si>
  <si>
    <t>NA7FF</t>
    <phoneticPr fontId="14" type="noConversion"/>
  </si>
  <si>
    <t>6#-8#</t>
  </si>
  <si>
    <t>SY50135FAC</t>
    <phoneticPr fontId="14" type="noConversion"/>
  </si>
  <si>
    <t>ATH5GA</t>
    <phoneticPr fontId="14" type="noConversion"/>
  </si>
  <si>
    <t>ASMC</t>
    <phoneticPr fontId="16" type="noConversion"/>
  </si>
  <si>
    <t>7+48</t>
    <phoneticPr fontId="14" type="noConversion"/>
  </si>
  <si>
    <t>NAJ9K.02+(F73MW+FKFWR)</t>
    <phoneticPr fontId="14" type="noConversion"/>
  </si>
  <si>
    <t>3#-9#+(1#-25#+1#-21#,23#,24#)</t>
    <phoneticPr fontId="14" type="noConversion"/>
  </si>
  <si>
    <t>SY58200FAC</t>
    <phoneticPr fontId="14" type="noConversion"/>
  </si>
  <si>
    <t>HG00476</t>
    <phoneticPr fontId="14" type="noConversion"/>
  </si>
  <si>
    <t>ALJ5GA</t>
    <phoneticPr fontId="14" type="noConversion"/>
  </si>
  <si>
    <t>15+16</t>
    <phoneticPr fontId="14" type="noConversion"/>
  </si>
  <si>
    <t>NA65K+SJ076600</t>
    <phoneticPr fontId="14" type="noConversion"/>
  </si>
  <si>
    <t>1#-15#+10#-25#</t>
    <phoneticPr fontId="14" type="noConversion"/>
  </si>
  <si>
    <t>SYK491FAC</t>
    <phoneticPr fontId="14" type="noConversion"/>
  </si>
  <si>
    <t>HG00477</t>
    <phoneticPr fontId="14" type="noConversion"/>
  </si>
  <si>
    <t>AJU5GA</t>
    <phoneticPr fontId="14" type="noConversion"/>
  </si>
  <si>
    <t>8+9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</si>
  <si>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</si>
  <si>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N9RCN.01+SJ087800</t>
    <phoneticPr fontId="14" type="noConversion"/>
  </si>
  <si>
    <t>9#-16#+1#-9#</t>
    <phoneticPr fontId="14" type="noConversion"/>
  </si>
  <si>
    <t>E34G1+A3X03A</t>
    <phoneticPr fontId="14" type="noConversion"/>
  </si>
  <si>
    <t>HG00478</t>
    <phoneticPr fontId="14" type="noConversion"/>
  </si>
  <si>
    <t>ARC5GA</t>
    <phoneticPr fontId="14" type="noConversion"/>
  </si>
  <si>
    <t>6+11</t>
    <phoneticPr fontId="14" type="noConversion"/>
  </si>
  <si>
    <t>SYPH82FAC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</si>
  <si>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</si>
  <si>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NACN6+SJ087800</t>
    <phoneticPr fontId="14" type="noConversion"/>
  </si>
  <si>
    <t>11#-16#+10#-20#</t>
    <phoneticPr fontId="14" type="noConversion"/>
  </si>
  <si>
    <t>HG00479</t>
    <phoneticPr fontId="14" type="noConversion"/>
  </si>
  <si>
    <t>ARC5GB</t>
    <phoneticPr fontId="14" type="noConversion"/>
  </si>
  <si>
    <t>3+5</t>
    <phoneticPr fontId="14" type="noConversion"/>
  </si>
  <si>
    <t>SY58282FAC</t>
    <phoneticPr fontId="14" type="noConversion"/>
  </si>
  <si>
    <t>17#-19#+21#-25#</t>
    <phoneticPr fontId="14" type="noConversion"/>
  </si>
  <si>
    <t>E02GC0+A2X06B</t>
    <phoneticPr fontId="14" type="noConversion"/>
  </si>
  <si>
    <t>HG00480</t>
    <phoneticPr fontId="14" type="noConversion"/>
  </si>
  <si>
    <t>AQT5GA</t>
    <phoneticPr fontId="14" type="noConversion"/>
  </si>
  <si>
    <t>SY58106AFAC</t>
    <phoneticPr fontId="14" type="noConversion"/>
  </si>
  <si>
    <t>N9RCH+(SJ088800+SJ088900)</t>
    <phoneticPr fontId="14" type="noConversion"/>
  </si>
  <si>
    <t>1#-5#+(25#+1#~4#,6#~25#)</t>
    <phoneticPr fontId="14" type="noConversion"/>
  </si>
  <si>
    <t>SY58596AFAC</t>
    <phoneticPr fontId="14" type="noConversion"/>
  </si>
  <si>
    <t>HG00481</t>
    <phoneticPr fontId="14" type="noConversion"/>
  </si>
  <si>
    <t>AQU5GA</t>
    <phoneticPr fontId="14" type="noConversion"/>
  </si>
  <si>
    <t>NAA2Q+(SJ088901+SJ089200)</t>
    <phoneticPr fontId="14" type="noConversion"/>
  </si>
  <si>
    <t>15#-19#+(5#+1#~12#,14#~25#)</t>
    <phoneticPr fontId="14" type="noConversion"/>
  </si>
  <si>
    <t>5+25</t>
    <phoneticPr fontId="14" type="noConversion"/>
  </si>
  <si>
    <t>HG00482</t>
    <phoneticPr fontId="14" type="noConversion"/>
  </si>
  <si>
    <t>HG00483</t>
    <phoneticPr fontId="14" type="noConversion"/>
  </si>
  <si>
    <t>AQU5GB</t>
    <phoneticPr fontId="14" type="noConversion"/>
  </si>
  <si>
    <t>AQU5GC</t>
    <phoneticPr fontId="14" type="noConversion"/>
  </si>
  <si>
    <t>ASMC</t>
    <phoneticPr fontId="14" type="noConversion"/>
  </si>
  <si>
    <t>NA735+(SJ089300+SJ089301)</t>
    <phoneticPr fontId="14" type="noConversion"/>
  </si>
  <si>
    <t>4#-8#+(1#~17#,19#~25#+18#)</t>
    <phoneticPr fontId="14" type="noConversion"/>
  </si>
  <si>
    <t>NA735+(SJ089400+SJ089401)</t>
    <phoneticPr fontId="14" type="noConversion"/>
  </si>
  <si>
    <t>9#-13#+(1#~22#,24#~25#+23#)</t>
    <phoneticPr fontId="14" type="noConversion"/>
  </si>
  <si>
    <t>HG00484</t>
    <phoneticPr fontId="14" type="noConversion"/>
  </si>
  <si>
    <t>AQU5GD</t>
    <phoneticPr fontId="14" type="noConversion"/>
  </si>
  <si>
    <t>4+21</t>
    <phoneticPr fontId="14" type="noConversion"/>
  </si>
  <si>
    <t>NA735+SJ089500</t>
    <phoneticPr fontId="14" type="noConversion"/>
  </si>
  <si>
    <t>14#-17#+1#~10#,12#~22#</t>
    <phoneticPr fontId="14" type="noConversion"/>
  </si>
  <si>
    <t>SY58294ZFAC</t>
    <phoneticPr fontId="14" type="noConversion"/>
  </si>
  <si>
    <t>HG00485</t>
    <phoneticPr fontId="14" type="noConversion"/>
  </si>
  <si>
    <t>APQ5GA</t>
    <phoneticPr fontId="14" type="noConversion"/>
  </si>
  <si>
    <t>UMC</t>
    <phoneticPr fontId="14" type="noConversion"/>
  </si>
  <si>
    <t>3+21</t>
    <phoneticPr fontId="14" type="noConversion"/>
  </si>
  <si>
    <t>NAJAW+FNF4S</t>
    <phoneticPr fontId="14" type="noConversion"/>
  </si>
  <si>
    <t>21#-23#+1#-21#</t>
    <phoneticPr fontId="14" type="noConversion"/>
  </si>
  <si>
    <t>HG00486</t>
    <phoneticPr fontId="14" type="noConversion"/>
  </si>
  <si>
    <t>SY58593ZFAC</t>
    <phoneticPr fontId="14" type="noConversion"/>
  </si>
  <si>
    <t>AXN5GA</t>
    <phoneticPr fontId="14" type="noConversion"/>
  </si>
  <si>
    <t>UMC</t>
    <phoneticPr fontId="16" type="noConversion"/>
  </si>
  <si>
    <t>HG00487</t>
    <phoneticPr fontId="14" type="noConversion"/>
  </si>
  <si>
    <t>HG00488</t>
    <phoneticPr fontId="14" type="noConversion"/>
  </si>
  <si>
    <t>HG00489</t>
    <phoneticPr fontId="14" type="noConversion"/>
  </si>
  <si>
    <t>HG00490</t>
    <phoneticPr fontId="14" type="noConversion"/>
  </si>
  <si>
    <t>AXN5GB</t>
    <phoneticPr fontId="14" type="noConversion"/>
  </si>
  <si>
    <t>AXN5GC</t>
    <phoneticPr fontId="14" type="noConversion"/>
  </si>
  <si>
    <t>AXN5GD</t>
    <phoneticPr fontId="14" type="noConversion"/>
  </si>
  <si>
    <t>AXN5GE</t>
    <phoneticPr fontId="14" type="noConversion"/>
  </si>
  <si>
    <t>SY58593ZFAC</t>
    <phoneticPr fontId="14" type="noConversion"/>
  </si>
  <si>
    <t>(NAC74+NAHP9)+FWMRR</t>
    <phoneticPr fontId="14" type="noConversion"/>
  </si>
  <si>
    <t>(25#+1#-4#)+1#-25#</t>
    <phoneticPr fontId="14" type="noConversion"/>
  </si>
  <si>
    <t>NAHP9+F4PHP</t>
    <phoneticPr fontId="14" type="noConversion"/>
  </si>
  <si>
    <t>5#-9#+1#-25#</t>
    <phoneticPr fontId="14" type="noConversion"/>
  </si>
  <si>
    <t>10#-14#+1#-25#</t>
    <phoneticPr fontId="14" type="noConversion"/>
  </si>
  <si>
    <t>NAHP9+F9CL4</t>
    <phoneticPr fontId="14" type="noConversion"/>
  </si>
  <si>
    <t>NAHP9+FL006</t>
    <phoneticPr fontId="14" type="noConversion"/>
  </si>
  <si>
    <t>15#-19#+1#-25#</t>
    <phoneticPr fontId="14" type="noConversion"/>
  </si>
  <si>
    <t>NAHP9+FTMLC</t>
    <phoneticPr fontId="14" type="noConversion"/>
  </si>
  <si>
    <t>20#-24#+1#-25#</t>
    <phoneticPr fontId="14" type="noConversion"/>
  </si>
  <si>
    <t>HG00491</t>
    <phoneticPr fontId="14" type="noConversion"/>
  </si>
  <si>
    <t>AXN5GF</t>
    <phoneticPr fontId="14" type="noConversion"/>
  </si>
  <si>
    <t>(NAHP9+NAJAT)+F0L02</t>
    <phoneticPr fontId="14" type="noConversion"/>
  </si>
  <si>
    <t>HG00492</t>
    <phoneticPr fontId="14" type="noConversion"/>
  </si>
  <si>
    <t>AXN5GG</t>
    <phoneticPr fontId="14" type="noConversion"/>
  </si>
  <si>
    <t>NAJAT+F2SM4</t>
    <phoneticPr fontId="14" type="noConversion"/>
  </si>
  <si>
    <t>HG00493</t>
    <phoneticPr fontId="14" type="noConversion"/>
  </si>
  <si>
    <t>AXN5GH</t>
    <phoneticPr fontId="14" type="noConversion"/>
  </si>
  <si>
    <t>4+20</t>
    <phoneticPr fontId="14" type="noConversion"/>
  </si>
  <si>
    <t>NAJAT+FMWYF</t>
    <phoneticPr fontId="14" type="noConversion"/>
  </si>
  <si>
    <t>10#-13#+1#,3#-21#</t>
    <phoneticPr fontId="14" type="noConversion"/>
  </si>
  <si>
    <t>E02CD0+A5X03A</t>
    <phoneticPr fontId="14" type="noConversion"/>
  </si>
  <si>
    <t>HG00494</t>
    <phoneticPr fontId="14" type="noConversion"/>
  </si>
  <si>
    <t>SY6174FAC</t>
    <phoneticPr fontId="14" type="noConversion"/>
  </si>
  <si>
    <t>AKW5GA</t>
    <phoneticPr fontId="14" type="noConversion"/>
  </si>
  <si>
    <t>17+19</t>
    <phoneticPr fontId="14" type="noConversion"/>
  </si>
  <si>
    <t>N9H4M+SJ074200</t>
    <phoneticPr fontId="14" type="noConversion"/>
  </si>
  <si>
    <r>
      <t>9#-25#+1#-4#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6#~20#</t>
    </r>
    <phoneticPr fontId="14" type="noConversion"/>
  </si>
  <si>
    <t>NA87H</t>
  </si>
  <si>
    <t>NA87H-1</t>
  </si>
  <si>
    <t>NA87C</t>
  </si>
  <si>
    <t>NA87C-1</t>
  </si>
  <si>
    <t>FTYGH;(WF4B107.1+WF4B109.2);NAHFA</t>
  </si>
  <si>
    <t>NA65L;SJ043900</t>
  </si>
  <si>
    <t>NA12P.04</t>
  </si>
  <si>
    <t>NAGKW</t>
  </si>
  <si>
    <t>NAGKW-1</t>
  </si>
  <si>
    <t>NAGKT</t>
  </si>
  <si>
    <t>NAGKT-1</t>
  </si>
  <si>
    <t>NAGL1</t>
  </si>
  <si>
    <t>NAGL1-1</t>
  </si>
  <si>
    <t>NAGKR</t>
  </si>
  <si>
    <t>NAGKR-1</t>
  </si>
  <si>
    <t>TG00227</t>
    <phoneticPr fontId="14" type="noConversion"/>
  </si>
  <si>
    <t>B27T0</t>
    <phoneticPr fontId="14" type="noConversion"/>
  </si>
  <si>
    <t>HTKJ</t>
    <phoneticPr fontId="14" type="noConversion"/>
  </si>
  <si>
    <t>MI5GA</t>
    <phoneticPr fontId="14" type="noConversion"/>
  </si>
  <si>
    <t>NA4YJ</t>
  </si>
  <si>
    <t>1#-5#</t>
    <phoneticPr fontId="1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</si>
  <si>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</si>
  <si>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TG00228</t>
    <phoneticPr fontId="14" type="noConversion"/>
  </si>
  <si>
    <t>A11C0</t>
    <phoneticPr fontId="14" type="noConversion"/>
  </si>
  <si>
    <t>LD5GC</t>
    <phoneticPr fontId="14" type="noConversion"/>
  </si>
  <si>
    <t>TG00229</t>
    <phoneticPr fontId="14" type="noConversion"/>
  </si>
  <si>
    <t>LD5GD</t>
    <phoneticPr fontId="14" type="noConversion"/>
  </si>
  <si>
    <t>TG00230</t>
    <phoneticPr fontId="14" type="noConversion"/>
  </si>
  <si>
    <t>TG00231</t>
    <phoneticPr fontId="14" type="noConversion"/>
  </si>
  <si>
    <t>TG00232</t>
    <phoneticPr fontId="14" type="noConversion"/>
  </si>
  <si>
    <t>TG00233</t>
    <phoneticPr fontId="14" type="noConversion"/>
  </si>
  <si>
    <t>LD5GE</t>
    <phoneticPr fontId="14" type="noConversion"/>
  </si>
  <si>
    <t>LD5GF</t>
    <phoneticPr fontId="14" type="noConversion"/>
  </si>
  <si>
    <t>LD5GG</t>
    <phoneticPr fontId="14" type="noConversion"/>
  </si>
  <si>
    <t>LD5GH</t>
    <phoneticPr fontId="14" type="noConversion"/>
  </si>
  <si>
    <t>NAJRW</t>
  </si>
  <si>
    <t>NAJS1</t>
  </si>
  <si>
    <t>NAKM9</t>
  </si>
  <si>
    <t>TG00234</t>
    <phoneticPr fontId="14" type="noConversion"/>
  </si>
  <si>
    <t>TG00235</t>
    <phoneticPr fontId="14" type="noConversion"/>
  </si>
  <si>
    <t>TG00236</t>
    <phoneticPr fontId="14" type="noConversion"/>
  </si>
  <si>
    <t>TG00237</t>
    <phoneticPr fontId="14" type="noConversion"/>
  </si>
  <si>
    <t>LD5GI</t>
    <phoneticPr fontId="14" type="noConversion"/>
  </si>
  <si>
    <t>LD5GJ</t>
    <phoneticPr fontId="14" type="noConversion"/>
  </si>
  <si>
    <t>LD5GK</t>
    <phoneticPr fontId="14" type="noConversion"/>
  </si>
  <si>
    <t>LD5GL</t>
    <phoneticPr fontId="14" type="noConversion"/>
  </si>
  <si>
    <t>TG00238</t>
    <phoneticPr fontId="14" type="noConversion"/>
  </si>
  <si>
    <t>TG00239</t>
    <phoneticPr fontId="14" type="noConversion"/>
  </si>
  <si>
    <t>LD5GM</t>
    <phoneticPr fontId="14" type="noConversion"/>
  </si>
  <si>
    <t>LD5GN</t>
    <phoneticPr fontId="14" type="noConversion"/>
  </si>
  <si>
    <t>NAKMC</t>
  </si>
  <si>
    <t>NAJS2</t>
  </si>
  <si>
    <t>NAJS4</t>
  </si>
  <si>
    <t>TG00240</t>
    <phoneticPr fontId="14" type="noConversion"/>
  </si>
  <si>
    <t>TG00241</t>
    <phoneticPr fontId="14" type="noConversion"/>
  </si>
  <si>
    <t>TG00242</t>
    <phoneticPr fontId="14" type="noConversion"/>
  </si>
  <si>
    <t>TG00243</t>
    <phoneticPr fontId="14" type="noConversion"/>
  </si>
  <si>
    <t>TG00244</t>
    <phoneticPr fontId="14" type="noConversion"/>
  </si>
  <si>
    <t>TG00245</t>
    <phoneticPr fontId="14" type="noConversion"/>
  </si>
  <si>
    <t>LD5GO</t>
    <phoneticPr fontId="14" type="noConversion"/>
  </si>
  <si>
    <t>LD5GP</t>
    <phoneticPr fontId="14" type="noConversion"/>
  </si>
  <si>
    <t>LD5GQ</t>
    <phoneticPr fontId="14" type="noConversion"/>
  </si>
  <si>
    <t>LD5GR</t>
    <phoneticPr fontId="14" type="noConversion"/>
  </si>
  <si>
    <t>LD5GS</t>
    <phoneticPr fontId="14" type="noConversion"/>
  </si>
  <si>
    <t>LD5GT</t>
    <phoneticPr fontId="14" type="noConversion"/>
  </si>
  <si>
    <t>NAKMA</t>
  </si>
  <si>
    <t>NAJS0</t>
  </si>
  <si>
    <t>NAKMH</t>
  </si>
  <si>
    <t>TG00246</t>
    <phoneticPr fontId="14" type="noConversion"/>
  </si>
  <si>
    <t>KV5GC</t>
    <phoneticPr fontId="14" type="noConversion"/>
  </si>
  <si>
    <t>TG00247</t>
    <phoneticPr fontId="14" type="noConversion"/>
  </si>
  <si>
    <t>KV5GD</t>
    <phoneticPr fontId="14" type="noConversion"/>
  </si>
  <si>
    <t>TG00248</t>
    <phoneticPr fontId="14" type="noConversion"/>
  </si>
  <si>
    <t>TG00249</t>
    <phoneticPr fontId="14" type="noConversion"/>
  </si>
  <si>
    <t>TG00250</t>
    <phoneticPr fontId="14" type="noConversion"/>
  </si>
  <si>
    <t>TG00251</t>
    <phoneticPr fontId="14" type="noConversion"/>
  </si>
  <si>
    <t>TG00252</t>
    <phoneticPr fontId="14" type="noConversion"/>
  </si>
  <si>
    <t>TG00253</t>
    <phoneticPr fontId="14" type="noConversion"/>
  </si>
  <si>
    <t>KV5GE</t>
    <phoneticPr fontId="14" type="noConversion"/>
  </si>
  <si>
    <t>KV5GF</t>
    <phoneticPr fontId="14" type="noConversion"/>
  </si>
  <si>
    <t>KV5GG</t>
    <phoneticPr fontId="14" type="noConversion"/>
  </si>
  <si>
    <t>KV5GH</t>
    <phoneticPr fontId="14" type="noConversion"/>
  </si>
  <si>
    <t>KV5GI</t>
    <phoneticPr fontId="14" type="noConversion"/>
  </si>
  <si>
    <t>KV5GJ</t>
    <phoneticPr fontId="14" type="noConversion"/>
  </si>
  <si>
    <t>NAJS6</t>
  </si>
  <si>
    <t>NAJSC</t>
  </si>
  <si>
    <t>NAKM3</t>
  </si>
  <si>
    <t>NAKM6</t>
  </si>
  <si>
    <t>TG00254</t>
    <phoneticPr fontId="16" type="noConversion"/>
  </si>
  <si>
    <t>XE5GA</t>
    <phoneticPr fontId="16" type="noConversion"/>
  </si>
  <si>
    <t>TG00255</t>
    <phoneticPr fontId="16" type="noConversion"/>
  </si>
  <si>
    <t>TG00256</t>
    <phoneticPr fontId="16" type="noConversion"/>
  </si>
  <si>
    <t>TG00257</t>
    <phoneticPr fontId="16" type="noConversion"/>
  </si>
  <si>
    <t>TG00258</t>
    <phoneticPr fontId="16" type="noConversion"/>
  </si>
  <si>
    <t>TG00259</t>
    <phoneticPr fontId="16" type="noConversion"/>
  </si>
  <si>
    <t>TG00260</t>
    <phoneticPr fontId="16" type="noConversion"/>
  </si>
  <si>
    <t>TG00261</t>
    <phoneticPr fontId="16" type="noConversion"/>
  </si>
  <si>
    <t>XE5GB</t>
    <phoneticPr fontId="16" type="noConversion"/>
  </si>
  <si>
    <t>XE5GC</t>
    <phoneticPr fontId="16" type="noConversion"/>
  </si>
  <si>
    <t>XE5GD</t>
    <phoneticPr fontId="16" type="noConversion"/>
  </si>
  <si>
    <t>XE5GE</t>
    <phoneticPr fontId="16" type="noConversion"/>
  </si>
  <si>
    <t>XE5GF</t>
    <phoneticPr fontId="16" type="noConversion"/>
  </si>
  <si>
    <t>XE5GG</t>
    <phoneticPr fontId="16" type="noConversion"/>
  </si>
  <si>
    <t>XE5GH</t>
    <phoneticPr fontId="16" type="noConversion"/>
  </si>
  <si>
    <t>NAJS7</t>
  </si>
  <si>
    <t>NAJS8</t>
  </si>
  <si>
    <t>NAJS9</t>
  </si>
  <si>
    <t>NAJSF</t>
  </si>
  <si>
    <t>TG00262</t>
    <phoneticPr fontId="16" type="noConversion"/>
  </si>
  <si>
    <t>TG00263</t>
    <phoneticPr fontId="16" type="noConversion"/>
  </si>
  <si>
    <t>XE5GI</t>
    <phoneticPr fontId="16" type="noConversion"/>
  </si>
  <si>
    <t>XE5GJ</t>
    <phoneticPr fontId="16" type="noConversion"/>
  </si>
  <si>
    <t>NAKP7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</si>
  <si>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</si>
  <si>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TG00264</t>
    <phoneticPr fontId="14" type="noConversion"/>
  </si>
  <si>
    <t>1#-12#</t>
    <phoneticPr fontId="16" type="noConversion"/>
  </si>
  <si>
    <t>NAK00</t>
  </si>
  <si>
    <t>TG00265</t>
    <phoneticPr fontId="14" type="noConversion"/>
  </si>
  <si>
    <t>EF5GB</t>
    <phoneticPr fontId="14" type="noConversion"/>
  </si>
  <si>
    <t>TG00266</t>
    <phoneticPr fontId="14" type="noConversion"/>
  </si>
  <si>
    <t>TG00267</t>
    <phoneticPr fontId="14" type="noConversion"/>
  </si>
  <si>
    <t>EF5GC</t>
    <phoneticPr fontId="14" type="noConversion"/>
  </si>
  <si>
    <t>EF5GD</t>
    <phoneticPr fontId="14" type="noConversion"/>
  </si>
  <si>
    <t>NAK06</t>
  </si>
  <si>
    <t>JCET</t>
    <phoneticPr fontId="14" type="noConversion"/>
  </si>
  <si>
    <t>E02JA0</t>
    <phoneticPr fontId="14" type="noConversion"/>
  </si>
  <si>
    <t>N9YJT.05</t>
  </si>
  <si>
    <t>6#</t>
    <phoneticPr fontId="14" type="noConversion"/>
  </si>
  <si>
    <t>SY5802BFAC</t>
    <phoneticPr fontId="14" type="noConversion"/>
  </si>
  <si>
    <t>AZW5GA</t>
    <phoneticPr fontId="14" type="noConversion"/>
  </si>
  <si>
    <t>HG00495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</si>
  <si>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</si>
  <si>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L01A0</t>
    <phoneticPr fontId="14" type="noConversion"/>
  </si>
  <si>
    <t>HG00496</t>
    <phoneticPr fontId="14" type="noConversion"/>
  </si>
  <si>
    <t>SY6702DFC</t>
    <phoneticPr fontId="14" type="noConversion"/>
  </si>
  <si>
    <t>Ee5EA</t>
    <phoneticPr fontId="14" type="noConversion"/>
  </si>
  <si>
    <t>Ee5GA</t>
    <phoneticPr fontId="14" type="noConversion"/>
  </si>
  <si>
    <t>HJTC</t>
    <phoneticPr fontId="14" type="noConversion"/>
  </si>
  <si>
    <t>NAF7J</t>
  </si>
  <si>
    <t>DFN2*2-8</t>
    <phoneticPr fontId="14" type="noConversion"/>
  </si>
  <si>
    <t>QB5GA</t>
    <phoneticPr fontId="14" type="noConversion"/>
  </si>
  <si>
    <t>A11K0</t>
  </si>
  <si>
    <t>JCET</t>
    <phoneticPr fontId="14" type="noConversion"/>
  </si>
  <si>
    <t>HG00497</t>
    <phoneticPr fontId="14" type="noConversion"/>
  </si>
  <si>
    <t>需Bumping</t>
    <phoneticPr fontId="14" type="noConversion"/>
  </si>
  <si>
    <t>NAJRY.02</t>
  </si>
  <si>
    <t>SY8081BDQC</t>
    <phoneticPr fontId="14" type="noConversion"/>
  </si>
  <si>
    <t>需Bumping</t>
    <phoneticPr fontId="14" type="noConversion"/>
  </si>
  <si>
    <t>HG00498</t>
    <phoneticPr fontId="14" type="noConversion"/>
  </si>
  <si>
    <t>QC5EA</t>
    <phoneticPr fontId="14" type="noConversion"/>
  </si>
  <si>
    <t>QC5GA</t>
    <phoneticPr fontId="14" type="noConversion"/>
  </si>
  <si>
    <t>SY8081CDQC</t>
    <phoneticPr fontId="14" type="noConversion"/>
  </si>
  <si>
    <t>DFN1.5*1.5-6</t>
    <phoneticPr fontId="14" type="noConversion"/>
  </si>
  <si>
    <t>HG00499</t>
    <phoneticPr fontId="14" type="noConversion"/>
  </si>
  <si>
    <t>LS5CB</t>
    <phoneticPr fontId="16" type="noConversion"/>
  </si>
  <si>
    <t>LS5GA</t>
    <phoneticPr fontId="14" type="noConversion"/>
  </si>
  <si>
    <t>NAFF9</t>
  </si>
  <si>
    <t>SY8203DBC</t>
    <phoneticPr fontId="14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</si>
  <si>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</si>
  <si>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SY8246DNC</t>
    <phoneticPr fontId="14" type="noConversion"/>
  </si>
  <si>
    <t>HG00500</t>
    <phoneticPr fontId="14" type="noConversion"/>
  </si>
  <si>
    <t>AFZ5GA</t>
    <phoneticPr fontId="16" type="noConversion"/>
  </si>
  <si>
    <t>NAJYM</t>
  </si>
  <si>
    <t>HG00501</t>
    <phoneticPr fontId="14" type="noConversion"/>
  </si>
  <si>
    <t>AFZ5GB</t>
    <phoneticPr fontId="16" type="noConversion"/>
  </si>
  <si>
    <t>NAJYG</t>
  </si>
  <si>
    <t>SY8205FCC</t>
    <phoneticPr fontId="14" type="noConversion"/>
  </si>
  <si>
    <t>HG00502</t>
    <phoneticPr fontId="14" type="noConversion"/>
  </si>
  <si>
    <t>A10A2</t>
    <phoneticPr fontId="14" type="noConversion"/>
  </si>
  <si>
    <t>AHH5GA</t>
    <phoneticPr fontId="14" type="noConversion"/>
  </si>
  <si>
    <t>HG00503</t>
    <phoneticPr fontId="14" type="noConversion"/>
  </si>
  <si>
    <t>HG00504</t>
    <phoneticPr fontId="14" type="noConversion"/>
  </si>
  <si>
    <t>AHH5GB</t>
    <phoneticPr fontId="14" type="noConversion"/>
  </si>
  <si>
    <t>AHH5GC</t>
    <phoneticPr fontId="14" type="noConversion"/>
  </si>
  <si>
    <t>NAJYJ</t>
  </si>
  <si>
    <t>1#-25#</t>
    <phoneticPr fontId="14" type="noConversion"/>
  </si>
  <si>
    <t>1#-25#</t>
    <phoneticPr fontId="14" type="noConversion"/>
  </si>
  <si>
    <t>SY58282FAC</t>
    <phoneticPr fontId="14" type="noConversion"/>
  </si>
  <si>
    <t>HG00505</t>
    <phoneticPr fontId="14" type="noConversion"/>
  </si>
  <si>
    <t>E34G1+A3X03A</t>
    <phoneticPr fontId="14" type="noConversion"/>
  </si>
  <si>
    <t>ARC5GC</t>
    <phoneticPr fontId="14" type="noConversion"/>
  </si>
  <si>
    <t>7+13</t>
    <phoneticPr fontId="14" type="noConversion"/>
  </si>
  <si>
    <t>HG00506</t>
    <phoneticPr fontId="14" type="noConversion"/>
  </si>
  <si>
    <t>ARC5GD</t>
    <phoneticPr fontId="14" type="noConversion"/>
  </si>
  <si>
    <t>NACN9+(SJ087001+SJ088000)</t>
    <phoneticPr fontId="14" type="noConversion"/>
  </si>
  <si>
    <t>1#-7#+(1#+1#~12#)</t>
    <phoneticPr fontId="14" type="noConversion"/>
  </si>
  <si>
    <t>NACN9+SJ088000</t>
    <phoneticPr fontId="14" type="noConversion"/>
  </si>
  <si>
    <t>8#-14#+13#-25#</t>
    <phoneticPr fontId="14" type="noConversion"/>
  </si>
  <si>
    <t>SY58282LFAC</t>
    <phoneticPr fontId="14" type="noConversion"/>
  </si>
  <si>
    <t>AWU5GA</t>
    <phoneticPr fontId="14" type="noConversion"/>
  </si>
  <si>
    <t>9+26</t>
    <phoneticPr fontId="14" type="noConversion"/>
  </si>
  <si>
    <t>HG00508</t>
    <phoneticPr fontId="14" type="noConversion"/>
  </si>
  <si>
    <t>AWU5GB</t>
    <phoneticPr fontId="14" type="noConversion"/>
  </si>
  <si>
    <t>NAFN1+(FTN4S+FTRS6.02)</t>
    <phoneticPr fontId="14" type="noConversion"/>
  </si>
  <si>
    <t>12#~20#+(1#-11#,13#~25#+24#-25#)</t>
    <phoneticPr fontId="14" type="noConversion"/>
  </si>
  <si>
    <t>NAFN0+(F6RCS+FP6TW)</t>
    <phoneticPr fontId="14" type="noConversion"/>
  </si>
  <si>
    <t>#1,2,5,6,10,11,15,16,18+(1#-25#+25#)</t>
    <phoneticPr fontId="14" type="noConversion"/>
  </si>
  <si>
    <t>NAJYK</t>
    <phoneticPr fontId="14" type="noConversion"/>
  </si>
  <si>
    <t>TG00268</t>
    <phoneticPr fontId="14" type="noConversion"/>
  </si>
  <si>
    <t>TG00269</t>
    <phoneticPr fontId="14" type="noConversion"/>
  </si>
  <si>
    <t>LD5GU</t>
    <phoneticPr fontId="14" type="noConversion"/>
  </si>
  <si>
    <t>LD5GV</t>
    <phoneticPr fontId="14" type="noConversion"/>
  </si>
  <si>
    <t>NAKMG</t>
  </si>
  <si>
    <t>TG00270</t>
    <phoneticPr fontId="14" type="noConversion"/>
  </si>
  <si>
    <t>TG00271</t>
    <phoneticPr fontId="14" type="noConversion"/>
  </si>
  <si>
    <t>NAKM4</t>
  </si>
  <si>
    <t>TG00272</t>
    <phoneticPr fontId="14" type="noConversion"/>
  </si>
  <si>
    <t>XE5GK</t>
    <phoneticPr fontId="14" type="noConversion"/>
  </si>
  <si>
    <t>TG00273</t>
    <phoneticPr fontId="14" type="noConversion"/>
  </si>
  <si>
    <t>TG00274</t>
    <phoneticPr fontId="14" type="noConversion"/>
  </si>
  <si>
    <t>TG00275</t>
    <phoneticPr fontId="14" type="noConversion"/>
  </si>
  <si>
    <t>TG00276</t>
    <phoneticPr fontId="14" type="noConversion"/>
  </si>
  <si>
    <t>TG00277</t>
    <phoneticPr fontId="14" type="noConversion"/>
  </si>
  <si>
    <t>XE5GL</t>
    <phoneticPr fontId="14" type="noConversion"/>
  </si>
  <si>
    <t>XE5GM</t>
    <phoneticPr fontId="14" type="noConversion"/>
  </si>
  <si>
    <t>XE5GN</t>
    <phoneticPr fontId="14" type="noConversion"/>
  </si>
  <si>
    <t>XE5GO</t>
    <phoneticPr fontId="14" type="noConversion"/>
  </si>
  <si>
    <t>XE5GP</t>
    <phoneticPr fontId="14" type="noConversion"/>
  </si>
  <si>
    <t>NAJSA</t>
  </si>
  <si>
    <t>NAKM8</t>
  </si>
  <si>
    <t>NAKQM</t>
  </si>
  <si>
    <t>TG00278</t>
    <phoneticPr fontId="14" type="noConversion"/>
  </si>
  <si>
    <t>EF5GE</t>
    <phoneticPr fontId="14" type="noConversion"/>
  </si>
  <si>
    <t>TG00280</t>
    <phoneticPr fontId="14" type="noConversion"/>
  </si>
  <si>
    <t>TG00281</t>
    <phoneticPr fontId="14" type="noConversion"/>
  </si>
  <si>
    <t>EF5GF</t>
    <phoneticPr fontId="14" type="noConversion"/>
  </si>
  <si>
    <t>EF5GG</t>
    <phoneticPr fontId="14" type="noConversion"/>
  </si>
  <si>
    <t>EF5GH</t>
    <phoneticPr fontId="14" type="noConversion"/>
  </si>
  <si>
    <t>NAK02</t>
  </si>
  <si>
    <t>NAK03</t>
  </si>
  <si>
    <t>KV5GK</t>
    <phoneticPr fontId="14" type="noConversion"/>
  </si>
  <si>
    <t>KV5GL</t>
    <phoneticPr fontId="14" type="noConversion"/>
  </si>
  <si>
    <t>AG00036</t>
    <phoneticPr fontId="14" type="noConversion"/>
  </si>
  <si>
    <t>E25F0+U3X13A</t>
  </si>
  <si>
    <t>Fr5GA</t>
    <phoneticPr fontId="14" type="noConversion"/>
  </si>
  <si>
    <t>NA4YW.06+FLCNF</t>
    <phoneticPr fontId="14" type="noConversion"/>
  </si>
  <si>
    <t>4#+22#-24#</t>
    <phoneticPr fontId="14" type="noConversion"/>
  </si>
  <si>
    <t>SY5810ABC</t>
    <phoneticPr fontId="14" type="noConversion"/>
  </si>
  <si>
    <t>AG00037</t>
    <phoneticPr fontId="14" type="noConversion"/>
  </si>
  <si>
    <t>GZ5GA</t>
    <phoneticPr fontId="16" type="noConversion"/>
  </si>
  <si>
    <t>NA65J</t>
  </si>
  <si>
    <t>SY5810BABC</t>
    <phoneticPr fontId="14" type="noConversion"/>
  </si>
  <si>
    <t>AG00038</t>
    <phoneticPr fontId="14" type="noConversion"/>
  </si>
  <si>
    <t>PR5GA</t>
    <phoneticPr fontId="14" type="noConversion"/>
  </si>
  <si>
    <t>HJTC</t>
    <phoneticPr fontId="14" type="noConversion"/>
  </si>
  <si>
    <t>13#-15#</t>
  </si>
  <si>
    <t>TC5GA</t>
    <phoneticPr fontId="14" type="noConversion"/>
  </si>
  <si>
    <t>NA12G.01</t>
  </si>
  <si>
    <t>AG00039</t>
    <phoneticPr fontId="14" type="noConversion"/>
  </si>
  <si>
    <t>SY5824AABC</t>
    <phoneticPr fontId="1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</si>
  <si>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</si>
  <si>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AG00040</t>
    <phoneticPr fontId="14" type="noConversion"/>
  </si>
  <si>
    <t>SY5820ABC</t>
    <phoneticPr fontId="14" type="noConversion"/>
  </si>
  <si>
    <t>TB5GA</t>
    <phoneticPr fontId="16" type="noConversion"/>
  </si>
  <si>
    <t>AG00041</t>
    <phoneticPr fontId="14" type="noConversion"/>
  </si>
  <si>
    <t>TB5GB</t>
    <phoneticPr fontId="16" type="noConversion"/>
  </si>
  <si>
    <t>N9WQ4.01</t>
  </si>
  <si>
    <t>NA65J.01</t>
  </si>
  <si>
    <t>NA6K2</t>
  </si>
  <si>
    <t>11#-13#</t>
  </si>
  <si>
    <t>AG00042</t>
    <phoneticPr fontId="14" type="noConversion"/>
  </si>
  <si>
    <t>SYP513ABC</t>
    <phoneticPr fontId="14" type="noConversion"/>
  </si>
  <si>
    <r>
      <t>SOT23-6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</si>
  <si>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SY8077AAC</t>
    <phoneticPr fontId="14" type="noConversion"/>
  </si>
  <si>
    <t>AG00043</t>
    <phoneticPr fontId="14" type="noConversion"/>
  </si>
  <si>
    <t>TR5GA</t>
    <phoneticPr fontId="14" type="noConversion"/>
  </si>
  <si>
    <t>AG00044</t>
    <phoneticPr fontId="14" type="noConversion"/>
  </si>
  <si>
    <t>TR5GB</t>
    <phoneticPr fontId="14" type="noConversion"/>
  </si>
  <si>
    <t>NAJQ9</t>
  </si>
  <si>
    <t>AG00045</t>
    <phoneticPr fontId="14" type="noConversion"/>
  </si>
  <si>
    <t>Dq5GA</t>
    <phoneticPr fontId="14" type="noConversion"/>
  </si>
  <si>
    <t>AG00046</t>
    <phoneticPr fontId="14" type="noConversion"/>
  </si>
  <si>
    <t>AG00047</t>
    <phoneticPr fontId="14" type="noConversion"/>
  </si>
  <si>
    <t>Dq5GB</t>
    <phoneticPr fontId="14" type="noConversion"/>
  </si>
  <si>
    <t>Dq5GC</t>
    <phoneticPr fontId="14" type="noConversion"/>
  </si>
  <si>
    <t>NA636.05</t>
  </si>
  <si>
    <t>9#-16#</t>
  </si>
  <si>
    <t>NA87G</t>
    <phoneticPr fontId="14" type="noConversion"/>
  </si>
  <si>
    <t>SY8121ABC</t>
    <phoneticPr fontId="14" type="noConversion"/>
  </si>
  <si>
    <t>AG00048</t>
    <phoneticPr fontId="14" type="noConversion"/>
  </si>
  <si>
    <t>JW5GA</t>
    <phoneticPr fontId="14" type="noConversion"/>
  </si>
  <si>
    <t>AG00049</t>
    <phoneticPr fontId="14" type="noConversion"/>
  </si>
  <si>
    <t>JW5GB</t>
    <phoneticPr fontId="14" type="noConversion"/>
  </si>
  <si>
    <t>AG00050</t>
    <phoneticPr fontId="14" type="noConversion"/>
  </si>
  <si>
    <t>NB5GA</t>
    <phoneticPr fontId="14" type="noConversion"/>
  </si>
  <si>
    <t>NB5GB</t>
    <phoneticPr fontId="14" type="noConversion"/>
  </si>
  <si>
    <t>NB5GC</t>
    <phoneticPr fontId="14" type="noConversion"/>
  </si>
  <si>
    <t>NB5GD</t>
    <phoneticPr fontId="14" type="noConversion"/>
  </si>
  <si>
    <t>NB5GE</t>
    <phoneticPr fontId="14" type="noConversion"/>
  </si>
  <si>
    <t>AG00051</t>
    <phoneticPr fontId="14" type="noConversion"/>
  </si>
  <si>
    <t>AG00052</t>
    <phoneticPr fontId="14" type="noConversion"/>
  </si>
  <si>
    <t>AG00053</t>
    <phoneticPr fontId="14" type="noConversion"/>
  </si>
  <si>
    <t>AG00054</t>
    <phoneticPr fontId="14" type="noConversion"/>
  </si>
  <si>
    <t>NAGKP</t>
  </si>
  <si>
    <t>NAGKQ</t>
  </si>
  <si>
    <t>NAJYN</t>
  </si>
  <si>
    <t>1#-13#</t>
    <phoneticPr fontId="14" type="noConversion"/>
  </si>
  <si>
    <t>SY8120BABC</t>
    <phoneticPr fontId="14" type="noConversion"/>
  </si>
  <si>
    <t>SYJ905ABC</t>
  </si>
  <si>
    <t>AG00055</t>
    <phoneticPr fontId="14" type="noConversion"/>
  </si>
  <si>
    <t>NB5GF</t>
    <phoneticPr fontId="14" type="noConversion"/>
  </si>
  <si>
    <t>AG00056</t>
    <phoneticPr fontId="14" type="noConversion"/>
  </si>
  <si>
    <t>AG00057</t>
    <phoneticPr fontId="14" type="noConversion"/>
  </si>
  <si>
    <t>AG00058</t>
    <phoneticPr fontId="14" type="noConversion"/>
  </si>
  <si>
    <t>NB5GG</t>
    <phoneticPr fontId="14" type="noConversion"/>
  </si>
  <si>
    <t>NB5GH</t>
    <phoneticPr fontId="14" type="noConversion"/>
  </si>
  <si>
    <t>NB5GI</t>
    <phoneticPr fontId="14" type="noConversion"/>
  </si>
  <si>
    <t>NAJYP</t>
  </si>
  <si>
    <t>NAJYQ</t>
  </si>
  <si>
    <t>SYJ905ABC</t>
    <phoneticPr fontId="14" type="noConversion"/>
  </si>
  <si>
    <t>TG00282</t>
    <phoneticPr fontId="14" type="noConversion"/>
  </si>
  <si>
    <t>SY8121BABC</t>
    <phoneticPr fontId="14" type="noConversion"/>
  </si>
  <si>
    <t>TV5GA</t>
    <phoneticPr fontId="14" type="noConversion"/>
  </si>
  <si>
    <t>TG00283</t>
    <phoneticPr fontId="14" type="noConversion"/>
  </si>
  <si>
    <t>TG00284</t>
    <phoneticPr fontId="14" type="noConversion"/>
  </si>
  <si>
    <t>TV5GB</t>
    <phoneticPr fontId="14" type="noConversion"/>
  </si>
  <si>
    <t>TV5GC</t>
    <phoneticPr fontId="14" type="noConversion"/>
  </si>
  <si>
    <t>TV5GD</t>
    <phoneticPr fontId="14" type="noConversion"/>
  </si>
  <si>
    <t>NAK2G</t>
  </si>
  <si>
    <t>NAK2H</t>
  </si>
  <si>
    <t>1#-12#</t>
    <phoneticPr fontId="14" type="noConversion"/>
  </si>
  <si>
    <t>13#-25#</t>
    <phoneticPr fontId="14" type="noConversion"/>
  </si>
  <si>
    <t>TG00286</t>
    <phoneticPr fontId="14" type="noConversion"/>
  </si>
  <si>
    <t>XE5GQ</t>
    <phoneticPr fontId="14" type="noConversion"/>
  </si>
  <si>
    <t>TG00287</t>
    <phoneticPr fontId="14" type="noConversion"/>
  </si>
  <si>
    <t>TG00288</t>
    <phoneticPr fontId="14" type="noConversion"/>
  </si>
  <si>
    <t>TG00289</t>
    <phoneticPr fontId="14" type="noConversion"/>
  </si>
  <si>
    <t>TG00290</t>
    <phoneticPr fontId="14" type="noConversion"/>
  </si>
  <si>
    <t>TG00291</t>
    <phoneticPr fontId="14" type="noConversion"/>
  </si>
  <si>
    <t>TG00292</t>
    <phoneticPr fontId="14" type="noConversion"/>
  </si>
  <si>
    <t>TG00293</t>
    <phoneticPr fontId="14" type="noConversion"/>
  </si>
  <si>
    <t>XE5GR</t>
    <phoneticPr fontId="14" type="noConversion"/>
  </si>
  <si>
    <t>XE5GS</t>
    <phoneticPr fontId="14" type="noConversion"/>
  </si>
  <si>
    <t>XE5GT</t>
    <phoneticPr fontId="14" type="noConversion"/>
  </si>
  <si>
    <t>XE5GU</t>
    <phoneticPr fontId="14" type="noConversion"/>
  </si>
  <si>
    <t>XE5GV</t>
    <phoneticPr fontId="14" type="noConversion"/>
  </si>
  <si>
    <t>XE5GW</t>
    <phoneticPr fontId="14" type="noConversion"/>
  </si>
  <si>
    <t>XE5GX</t>
    <phoneticPr fontId="14" type="noConversion"/>
  </si>
  <si>
    <t>NAL7F</t>
  </si>
  <si>
    <t>NAL7G</t>
  </si>
  <si>
    <t>NAL7J</t>
  </si>
  <si>
    <t>NAL7L</t>
  </si>
  <si>
    <t>TG00294</t>
    <phoneticPr fontId="14" type="noConversion"/>
  </si>
  <si>
    <t>TG00295</t>
    <phoneticPr fontId="14" type="noConversion"/>
  </si>
  <si>
    <t>EF5GI</t>
    <phoneticPr fontId="14" type="noConversion"/>
  </si>
  <si>
    <t>EF5GJ</t>
    <phoneticPr fontId="14" type="noConversion"/>
  </si>
  <si>
    <t>TG00296</t>
    <phoneticPr fontId="14" type="noConversion"/>
  </si>
  <si>
    <t>TG00297</t>
    <phoneticPr fontId="14" type="noConversion"/>
  </si>
  <si>
    <t>TG00298</t>
    <phoneticPr fontId="14" type="noConversion"/>
  </si>
  <si>
    <t>TG00299</t>
    <phoneticPr fontId="14" type="noConversion"/>
  </si>
  <si>
    <t>EF5GK</t>
    <phoneticPr fontId="14" type="noConversion"/>
  </si>
  <si>
    <t>EF5GL</t>
    <phoneticPr fontId="14" type="noConversion"/>
  </si>
  <si>
    <t>EF5GM</t>
    <phoneticPr fontId="14" type="noConversion"/>
  </si>
  <si>
    <t>EF5GN</t>
    <phoneticPr fontId="14" type="noConversion"/>
  </si>
  <si>
    <t>NAK01</t>
  </si>
  <si>
    <t>NAK04</t>
  </si>
  <si>
    <t>NAK05</t>
  </si>
  <si>
    <t>AG00059</t>
    <phoneticPr fontId="14" type="noConversion"/>
  </si>
  <si>
    <t>TE5GA</t>
    <phoneticPr fontId="16" type="noConversion"/>
  </si>
  <si>
    <t>4#-8#</t>
  </si>
  <si>
    <t>SY8290ABC</t>
    <phoneticPr fontId="14" type="noConversion"/>
  </si>
  <si>
    <t>SY5839ABC</t>
    <phoneticPr fontId="14" type="noConversion"/>
  </si>
  <si>
    <t>AG00060</t>
    <phoneticPr fontId="14" type="noConversion"/>
  </si>
  <si>
    <t>ZT5GA</t>
    <phoneticPr fontId="14" type="noConversion"/>
  </si>
  <si>
    <t>NA36C.02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</si>
  <si>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</si>
  <si>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AG00061</t>
    <phoneticPr fontId="14" type="noConversion"/>
  </si>
  <si>
    <t>KP5GA</t>
    <phoneticPr fontId="16" type="noConversion"/>
  </si>
  <si>
    <t>24#~25#</t>
  </si>
  <si>
    <t>SY5002ABC</t>
    <phoneticPr fontId="14" type="noConversion"/>
  </si>
  <si>
    <t>AG00062</t>
    <phoneticPr fontId="14" type="noConversion"/>
  </si>
  <si>
    <t>PC5GA</t>
    <phoneticPr fontId="14" type="noConversion"/>
  </si>
  <si>
    <t>N7NAF.08</t>
  </si>
  <si>
    <t>12#~14#</t>
  </si>
  <si>
    <t>SY5810DABC</t>
    <phoneticPr fontId="14" type="noConversion"/>
  </si>
  <si>
    <t>AG00063</t>
    <phoneticPr fontId="14" type="noConversion"/>
  </si>
  <si>
    <t>NA5GA</t>
    <phoneticPr fontId="14" type="noConversion"/>
  </si>
  <si>
    <t>10#-12#</t>
  </si>
  <si>
    <t>SY8071AAC</t>
    <phoneticPr fontId="14" type="noConversion"/>
  </si>
  <si>
    <t>Gq5GA</t>
    <phoneticPr fontId="16" type="noConversion"/>
  </si>
  <si>
    <t>4+11</t>
    <phoneticPr fontId="14" type="noConversion"/>
  </si>
  <si>
    <t>SY58120BAAC</t>
    <phoneticPr fontId="14" type="noConversion"/>
  </si>
  <si>
    <t>NA5M2.02+F0AYW</t>
    <phoneticPr fontId="14" type="noConversion"/>
  </si>
  <si>
    <t>3#-6#+15#-25#</t>
    <phoneticPr fontId="14" type="noConversion"/>
  </si>
  <si>
    <t>AG00064</t>
    <phoneticPr fontId="14" type="noConversion"/>
  </si>
  <si>
    <t>SY5800AFAC</t>
    <phoneticPr fontId="14" type="noConversion"/>
  </si>
  <si>
    <t>JCET</t>
    <phoneticPr fontId="14" type="noConversion"/>
  </si>
  <si>
    <t>HG00509</t>
    <phoneticPr fontId="14" type="noConversion"/>
  </si>
  <si>
    <t>AFB5GA</t>
    <phoneticPr fontId="16" type="noConversion"/>
  </si>
  <si>
    <t>HG00510</t>
    <phoneticPr fontId="14" type="noConversion"/>
  </si>
  <si>
    <t>HG00511</t>
    <phoneticPr fontId="14" type="noConversion"/>
  </si>
  <si>
    <t>AFB5GB</t>
    <phoneticPr fontId="16" type="noConversion"/>
  </si>
  <si>
    <t>AFB5GC</t>
    <phoneticPr fontId="16" type="noConversion"/>
  </si>
  <si>
    <t>NA69M</t>
  </si>
  <si>
    <t>NA69N</t>
  </si>
  <si>
    <t>HG00512</t>
    <phoneticPr fontId="14" type="noConversion"/>
  </si>
  <si>
    <t>AGB5GA</t>
    <phoneticPr fontId="14" type="noConversion"/>
  </si>
  <si>
    <t>SYT704FAC</t>
  </si>
  <si>
    <t>HG00513</t>
    <phoneticPr fontId="14" type="noConversion"/>
  </si>
  <si>
    <t>AGB5GB</t>
    <phoneticPr fontId="16" type="noConversion"/>
  </si>
  <si>
    <t>HG00514</t>
    <phoneticPr fontId="14" type="noConversion"/>
  </si>
  <si>
    <t>AGB5GC</t>
    <phoneticPr fontId="16" type="noConversion"/>
  </si>
  <si>
    <t>NAA2T</t>
  </si>
  <si>
    <t>SYT704FAC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</si>
  <si>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</si>
  <si>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SY5806FAC</t>
    <phoneticPr fontId="14" type="noConversion"/>
  </si>
  <si>
    <t>HG00515</t>
    <phoneticPr fontId="14" type="noConversion"/>
  </si>
  <si>
    <t>ALH5GA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</si>
  <si>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</si>
  <si>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HG00516</t>
    <phoneticPr fontId="14" type="noConversion"/>
  </si>
  <si>
    <t>SY5011FAC</t>
    <phoneticPr fontId="14" type="noConversion"/>
  </si>
  <si>
    <t>E02L0</t>
  </si>
  <si>
    <t>AJE5GA</t>
    <phoneticPr fontId="14" type="noConversion"/>
  </si>
  <si>
    <r>
      <t>SO8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</si>
  <si>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SY8081DQC</t>
    <phoneticPr fontId="14" type="noConversion"/>
  </si>
  <si>
    <t>MN5GA</t>
    <phoneticPr fontId="14" type="noConversion"/>
  </si>
  <si>
    <t>NAKMF</t>
  </si>
  <si>
    <t>HG00517</t>
    <phoneticPr fontId="14" type="noConversion"/>
  </si>
  <si>
    <t>SY8881DQC</t>
    <phoneticPr fontId="14" type="noConversion"/>
  </si>
  <si>
    <t>HG00518</t>
    <phoneticPr fontId="14" type="noConversion"/>
  </si>
  <si>
    <t>MN5GB</t>
    <phoneticPr fontId="14" type="noConversion"/>
  </si>
  <si>
    <t>1#-4#</t>
    <phoneticPr fontId="14" type="noConversion"/>
  </si>
  <si>
    <t>HG00519</t>
    <phoneticPr fontId="14" type="noConversion"/>
  </si>
  <si>
    <t>MN5GC</t>
    <phoneticPr fontId="14" type="noConversion"/>
  </si>
  <si>
    <t>5#-13#</t>
  </si>
  <si>
    <t>SY8016DEC</t>
    <phoneticPr fontId="14" type="noConversion"/>
  </si>
  <si>
    <t>HG00520</t>
    <phoneticPr fontId="14" type="noConversion"/>
  </si>
  <si>
    <t>QV5GA</t>
    <phoneticPr fontId="14" type="noConversion"/>
  </si>
  <si>
    <t>HG00521</t>
    <phoneticPr fontId="14" type="noConversion"/>
  </si>
  <si>
    <t>QV5GB</t>
    <phoneticPr fontId="14" type="noConversion"/>
  </si>
  <si>
    <t>SY8003DFC</t>
    <phoneticPr fontId="14" type="noConversion"/>
  </si>
  <si>
    <t>HG00522</t>
    <phoneticPr fontId="14" type="noConversion"/>
  </si>
  <si>
    <t>JD5GA</t>
    <phoneticPr fontId="14" type="noConversion"/>
  </si>
  <si>
    <t>HG00523</t>
    <phoneticPr fontId="14" type="noConversion"/>
  </si>
  <si>
    <t>HG00524</t>
    <phoneticPr fontId="14" type="noConversion"/>
  </si>
  <si>
    <t>HG00525</t>
    <phoneticPr fontId="14" type="noConversion"/>
  </si>
  <si>
    <t>JD5GB</t>
    <phoneticPr fontId="14" type="noConversion"/>
  </si>
  <si>
    <t>JD5GC</t>
    <phoneticPr fontId="14" type="noConversion"/>
  </si>
  <si>
    <t>JD5GD</t>
    <phoneticPr fontId="14" type="noConversion"/>
  </si>
  <si>
    <t>NACW8</t>
  </si>
  <si>
    <t>NAKM5</t>
  </si>
  <si>
    <t>2#-13#</t>
  </si>
  <si>
    <t>HG00526</t>
    <phoneticPr fontId="14" type="noConversion"/>
  </si>
  <si>
    <t>SY8003ADFC</t>
    <phoneticPr fontId="14" type="noConversion"/>
  </si>
  <si>
    <t>KW5GA</t>
    <phoneticPr fontId="14" type="noConversion"/>
  </si>
  <si>
    <t>HG00527</t>
    <phoneticPr fontId="14" type="noConversion"/>
  </si>
  <si>
    <t>KW5GB</t>
    <phoneticPr fontId="14" type="noConversion"/>
  </si>
  <si>
    <t>NAKM7</t>
  </si>
  <si>
    <t>SY8003EDFC</t>
    <phoneticPr fontId="14" type="noConversion"/>
  </si>
  <si>
    <t>HG00528</t>
    <phoneticPr fontId="14" type="noConversion"/>
  </si>
  <si>
    <t>VC5GA</t>
    <phoneticPr fontId="16" type="noConversion"/>
  </si>
  <si>
    <t>HG00529</t>
    <phoneticPr fontId="14" type="noConversion"/>
  </si>
  <si>
    <t>VC5GB</t>
    <phoneticPr fontId="16" type="noConversion"/>
  </si>
  <si>
    <t>NAKP8</t>
  </si>
  <si>
    <t>SY8724QIC</t>
    <phoneticPr fontId="14" type="noConversion"/>
  </si>
  <si>
    <t>HG00530</t>
    <phoneticPr fontId="14" type="noConversion"/>
  </si>
  <si>
    <t>AKT5GA</t>
    <phoneticPr fontId="14" type="noConversion"/>
  </si>
  <si>
    <t>2+2</t>
    <phoneticPr fontId="14" type="noConversion"/>
  </si>
  <si>
    <t>23#-24#+11#-12#</t>
    <phoneticPr fontId="14" type="noConversion"/>
  </si>
  <si>
    <t>HG00531</t>
    <phoneticPr fontId="14" type="noConversion"/>
  </si>
  <si>
    <t>A46A0</t>
    <phoneticPr fontId="14" type="noConversion"/>
  </si>
  <si>
    <t>AIV5GA</t>
    <phoneticPr fontId="14" type="noConversion"/>
  </si>
  <si>
    <t>HG00532</t>
    <phoneticPr fontId="14" type="noConversion"/>
  </si>
  <si>
    <t>AIV5GB</t>
    <phoneticPr fontId="14" type="noConversion"/>
  </si>
  <si>
    <t>N9QN4</t>
  </si>
  <si>
    <t>SY8233FCC</t>
    <phoneticPr fontId="1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</si>
  <si>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</si>
  <si>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SYC813FCC</t>
    <phoneticPr fontId="14" type="noConversion"/>
  </si>
  <si>
    <t>HG00533</t>
    <phoneticPr fontId="14" type="noConversion"/>
  </si>
  <si>
    <t>HG00534</t>
    <phoneticPr fontId="14" type="noConversion"/>
  </si>
  <si>
    <t>AIV5GC</t>
    <phoneticPr fontId="16" type="noConversion"/>
  </si>
  <si>
    <t>AIV5GD</t>
    <phoneticPr fontId="16" type="noConversion"/>
  </si>
  <si>
    <t>NA6JM</t>
  </si>
  <si>
    <t>A46F0</t>
    <phoneticPr fontId="14" type="noConversion"/>
  </si>
  <si>
    <t>AIU5GA</t>
    <phoneticPr fontId="14" type="noConversion"/>
  </si>
  <si>
    <t>NAFF9.01</t>
  </si>
  <si>
    <t>SYC812FAC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</si>
  <si>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</si>
  <si>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SY8743FCC</t>
    <phoneticPr fontId="14" type="noConversion"/>
  </si>
  <si>
    <t>JCET</t>
    <phoneticPr fontId="14" type="noConversion"/>
  </si>
  <si>
    <t>HG00535</t>
    <phoneticPr fontId="14" type="noConversion"/>
  </si>
  <si>
    <t>B61F0</t>
    <phoneticPr fontId="14" type="noConversion"/>
  </si>
  <si>
    <t>ARJ5GB</t>
    <phoneticPr fontId="14" type="noConversion"/>
  </si>
  <si>
    <t>NA2QP.01</t>
  </si>
  <si>
    <t>HG00536</t>
    <phoneticPr fontId="14" type="noConversion"/>
  </si>
  <si>
    <t>SY8204FCC</t>
    <phoneticPr fontId="14" type="noConversion"/>
  </si>
  <si>
    <t>HG00537</t>
    <phoneticPr fontId="14" type="noConversion"/>
  </si>
  <si>
    <t>A10A2</t>
    <phoneticPr fontId="14" type="noConversion"/>
  </si>
  <si>
    <t>AHI5GA</t>
    <phoneticPr fontId="16" type="noConversion"/>
  </si>
  <si>
    <t>NAJYH</t>
  </si>
  <si>
    <t>SY8213FCC</t>
    <phoneticPr fontId="14" type="noConversion"/>
  </si>
  <si>
    <t>HG00538</t>
    <phoneticPr fontId="14" type="noConversion"/>
  </si>
  <si>
    <t>AJY5GA</t>
    <phoneticPr fontId="16" type="noConversion"/>
  </si>
  <si>
    <t>NAJYL</t>
  </si>
  <si>
    <t>A10C0</t>
    <phoneticPr fontId="14" type="noConversion"/>
  </si>
  <si>
    <t>HG00539</t>
    <phoneticPr fontId="14" type="noConversion"/>
  </si>
  <si>
    <t>DFN1.5*1.5-6</t>
    <phoneticPr fontId="14" type="noConversion"/>
  </si>
  <si>
    <t>KF5GA</t>
    <phoneticPr fontId="14" type="noConversion"/>
  </si>
  <si>
    <t>HJTC</t>
    <phoneticPr fontId="14" type="noConversion"/>
  </si>
  <si>
    <t>SY8011ADQC</t>
    <phoneticPr fontId="14" type="noConversion"/>
  </si>
  <si>
    <t>JCET</t>
    <phoneticPr fontId="14" type="noConversion"/>
  </si>
  <si>
    <t>HG00540</t>
    <phoneticPr fontId="14" type="noConversion"/>
  </si>
  <si>
    <t>E10Q2+A3X01A</t>
  </si>
  <si>
    <t>E10Q2+A3X01A</t>
    <phoneticPr fontId="14" type="noConversion"/>
  </si>
  <si>
    <t>APQ5GB</t>
    <phoneticPr fontId="14" type="noConversion"/>
  </si>
  <si>
    <t>6+27</t>
    <phoneticPr fontId="14" type="noConversion"/>
  </si>
  <si>
    <t>NAJAT+(SJ037200+SJ037400)</t>
    <phoneticPr fontId="14" type="noConversion"/>
  </si>
  <si>
    <t>14#-19#+(1#~25#+24#~25#)</t>
    <phoneticPr fontId="14" type="noConversion"/>
  </si>
  <si>
    <t>1+4</t>
    <phoneticPr fontId="14" type="noConversion"/>
  </si>
  <si>
    <t>APQ5GC</t>
    <phoneticPr fontId="14" type="noConversion"/>
  </si>
  <si>
    <t>NAJAW+SJ027900</t>
    <phoneticPr fontId="14" type="noConversion"/>
  </si>
  <si>
    <t>24#+20#~23#</t>
    <phoneticPr fontId="14" type="noConversion"/>
  </si>
  <si>
    <t>SY58282FAC</t>
    <phoneticPr fontId="14" type="noConversion"/>
  </si>
  <si>
    <t>HG00541</t>
    <phoneticPr fontId="14" type="noConversion"/>
  </si>
  <si>
    <t>HG00542</t>
    <phoneticPr fontId="14" type="noConversion"/>
  </si>
  <si>
    <t>E34G1+A3X03A</t>
    <phoneticPr fontId="14" type="noConversion"/>
  </si>
  <si>
    <t>E34G1+A3X03A</t>
    <phoneticPr fontId="14" type="noConversion"/>
  </si>
  <si>
    <t>ARC5GE</t>
    <phoneticPr fontId="14" type="noConversion"/>
  </si>
  <si>
    <t>6+11</t>
    <phoneticPr fontId="14" type="noConversion"/>
  </si>
  <si>
    <t>7+13</t>
    <phoneticPr fontId="14" type="noConversion"/>
  </si>
  <si>
    <t>HG00543</t>
    <phoneticPr fontId="14" type="noConversion"/>
  </si>
  <si>
    <t>ARC5GF</t>
    <phoneticPr fontId="14" type="noConversion"/>
  </si>
  <si>
    <t>NACN6+SJ088100</t>
    <phoneticPr fontId="14" type="noConversion"/>
  </si>
  <si>
    <t>NACN9+SJ088100</t>
    <phoneticPr fontId="14" type="noConversion"/>
  </si>
  <si>
    <t>20#-25#+1#-11#</t>
    <phoneticPr fontId="14" type="noConversion"/>
  </si>
  <si>
    <t>15#-21#+12#-24#</t>
    <phoneticPr fontId="14" type="noConversion"/>
  </si>
  <si>
    <t>SY6177FAC</t>
    <phoneticPr fontId="14" type="noConversion"/>
  </si>
  <si>
    <t>HG00544</t>
    <phoneticPr fontId="14" type="noConversion"/>
  </si>
  <si>
    <t>AOF5GA</t>
    <phoneticPr fontId="14" type="noConversion"/>
  </si>
  <si>
    <t>HG00545</t>
    <phoneticPr fontId="14" type="noConversion"/>
  </si>
  <si>
    <t>AXN5GI</t>
    <phoneticPr fontId="14" type="noConversion"/>
  </si>
  <si>
    <t>HG00546</t>
    <phoneticPr fontId="14" type="noConversion"/>
  </si>
  <si>
    <t>HG00547</t>
    <phoneticPr fontId="14" type="noConversion"/>
  </si>
  <si>
    <t>HG00548</t>
    <phoneticPr fontId="14" type="noConversion"/>
  </si>
  <si>
    <t>HG00549</t>
    <phoneticPr fontId="14" type="noConversion"/>
  </si>
  <si>
    <t>HG00550</t>
    <phoneticPr fontId="14" type="noConversion"/>
  </si>
  <si>
    <t>HG00551</t>
    <phoneticPr fontId="14" type="noConversion"/>
  </si>
  <si>
    <t>HG00552</t>
    <phoneticPr fontId="14" type="noConversion"/>
  </si>
  <si>
    <t>HG00553</t>
    <phoneticPr fontId="14" type="noConversion"/>
  </si>
  <si>
    <t>HG00554</t>
    <phoneticPr fontId="14" type="noConversion"/>
  </si>
  <si>
    <t>HG00555</t>
    <phoneticPr fontId="14" type="noConversion"/>
  </si>
  <si>
    <t>HG00556</t>
    <phoneticPr fontId="14" type="noConversion"/>
  </si>
  <si>
    <t>AXN5GJ</t>
    <phoneticPr fontId="14" type="noConversion"/>
  </si>
  <si>
    <t>AXN5GK</t>
    <phoneticPr fontId="14" type="noConversion"/>
  </si>
  <si>
    <t>AXN5GL</t>
    <phoneticPr fontId="14" type="noConversion"/>
  </si>
  <si>
    <t>AXN5GM</t>
    <phoneticPr fontId="14" type="noConversion"/>
  </si>
  <si>
    <t>AXN5GN</t>
    <phoneticPr fontId="14" type="noConversion"/>
  </si>
  <si>
    <t>AXN5GO</t>
    <phoneticPr fontId="14" type="noConversion"/>
  </si>
  <si>
    <t>AXN5GP</t>
    <phoneticPr fontId="14" type="noConversion"/>
  </si>
  <si>
    <t>AXN5GQ</t>
    <phoneticPr fontId="14" type="noConversion"/>
  </si>
  <si>
    <t>AXN5GR</t>
    <phoneticPr fontId="14" type="noConversion"/>
  </si>
  <si>
    <t>AXN5GS</t>
    <phoneticPr fontId="14" type="noConversion"/>
  </si>
  <si>
    <t>AXN5GT</t>
    <phoneticPr fontId="14" type="noConversion"/>
  </si>
  <si>
    <t>SY58593ZFAC</t>
    <phoneticPr fontId="14" type="noConversion"/>
  </si>
  <si>
    <t>NAJC2+F24FS</t>
    <phoneticPr fontId="14" type="noConversion"/>
  </si>
  <si>
    <t>1#-5#+1#-25#</t>
    <phoneticPr fontId="14" type="noConversion"/>
  </si>
  <si>
    <t>6#-10#+1#-25#</t>
    <phoneticPr fontId="14" type="noConversion"/>
  </si>
  <si>
    <t>11#-15#+1#-25#</t>
    <phoneticPr fontId="14" type="noConversion"/>
  </si>
  <si>
    <t>16#-20#+1#-25#</t>
    <phoneticPr fontId="14" type="noConversion"/>
  </si>
  <si>
    <t>21#-25#+1#-25#</t>
    <phoneticPr fontId="14" type="noConversion"/>
  </si>
  <si>
    <t>6#-10#+1#-25#</t>
    <phoneticPr fontId="14" type="noConversion"/>
  </si>
  <si>
    <t>20#-21#,23#~25#+1#-25#</t>
    <phoneticPr fontId="14" type="noConversion"/>
  </si>
  <si>
    <t>NAJC2+F3C7W</t>
    <phoneticPr fontId="14" type="noConversion"/>
  </si>
  <si>
    <t>NAJC2+F6MCW</t>
    <phoneticPr fontId="14" type="noConversion"/>
  </si>
  <si>
    <t>NAJC2+F9AH4</t>
    <phoneticPr fontId="14" type="noConversion"/>
  </si>
  <si>
    <t>NAJC2+F9KWK</t>
    <phoneticPr fontId="14" type="noConversion"/>
  </si>
  <si>
    <t>NAJAY+FALGT</t>
    <phoneticPr fontId="14" type="noConversion"/>
  </si>
  <si>
    <t>NAJAY+FLGKP</t>
    <phoneticPr fontId="14" type="noConversion"/>
  </si>
  <si>
    <t>NAJAY+FMPS2</t>
    <phoneticPr fontId="14" type="noConversion"/>
  </si>
  <si>
    <t>NAJAY+FNLG0</t>
    <phoneticPr fontId="14" type="noConversion"/>
  </si>
  <si>
    <t>NAJAY+FPAHN</t>
    <phoneticPr fontId="14" type="noConversion"/>
  </si>
  <si>
    <t>NAJAT+FRA0W</t>
    <phoneticPr fontId="14" type="noConversion"/>
  </si>
  <si>
    <t>NAJC0+FSAY0</t>
    <phoneticPr fontId="14" type="noConversion"/>
  </si>
  <si>
    <t>SY5830ABC</t>
    <phoneticPr fontId="14" type="noConversion"/>
  </si>
  <si>
    <t>HG00557</t>
    <phoneticPr fontId="14" type="noConversion"/>
  </si>
  <si>
    <t>E19E0</t>
    <phoneticPr fontId="14" type="noConversion"/>
  </si>
  <si>
    <t>XO5GK</t>
    <phoneticPr fontId="14" type="noConversion"/>
  </si>
  <si>
    <t>XO5GI</t>
    <phoneticPr fontId="14" type="noConversion"/>
  </si>
  <si>
    <t>XO5GJ</t>
    <phoneticPr fontId="16" type="noConversion"/>
  </si>
  <si>
    <r>
      <t>SOT23-6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</si>
  <si>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SY50103CFAC</t>
    <phoneticPr fontId="14" type="noConversion"/>
  </si>
  <si>
    <t>E51T0+U2X11A</t>
    <phoneticPr fontId="14" type="noConversion"/>
  </si>
  <si>
    <t>ASK5GA</t>
    <phoneticPr fontId="14" type="noConversion"/>
  </si>
  <si>
    <t>UMC</t>
    <phoneticPr fontId="14" type="noConversion"/>
  </si>
  <si>
    <t>2+10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</si>
  <si>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</si>
  <si>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NAGQK.02+F3YTL</t>
    <phoneticPr fontId="14" type="noConversion"/>
  </si>
  <si>
    <t>10#-11#+1#-10#</t>
    <phoneticPr fontId="14" type="noConversion"/>
  </si>
  <si>
    <t>SY7208CABC</t>
    <phoneticPr fontId="14" type="noConversion"/>
  </si>
  <si>
    <t>JCET</t>
    <phoneticPr fontId="14" type="noConversion"/>
  </si>
  <si>
    <t>HG00558</t>
    <phoneticPr fontId="14" type="noConversion"/>
  </si>
  <si>
    <t>HG00559</t>
    <phoneticPr fontId="1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</si>
  <si>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</si>
  <si>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JU5GA</t>
    <phoneticPr fontId="14" type="noConversion"/>
  </si>
  <si>
    <t>HJTC</t>
    <phoneticPr fontId="14" type="noConversion"/>
  </si>
  <si>
    <t>HG00560</t>
    <phoneticPr fontId="14" type="noConversion"/>
  </si>
  <si>
    <t>JU5GB</t>
    <phoneticPr fontId="14" type="noConversion"/>
  </si>
  <si>
    <t>NA4L4</t>
  </si>
  <si>
    <t>SY8868QMC</t>
    <phoneticPr fontId="14" type="noConversion"/>
  </si>
  <si>
    <t>HG00561</t>
    <phoneticPr fontId="14" type="noConversion"/>
  </si>
  <si>
    <t>KT5GA</t>
    <phoneticPr fontId="16" type="noConversion"/>
  </si>
  <si>
    <t>HG00562</t>
    <phoneticPr fontId="14" type="noConversion"/>
  </si>
  <si>
    <t>KT5GB</t>
    <phoneticPr fontId="16" type="noConversion"/>
  </si>
  <si>
    <t>NAL0A</t>
  </si>
  <si>
    <t>SY7066QMC</t>
    <phoneticPr fontId="14" type="noConversion"/>
  </si>
  <si>
    <t>HG00563</t>
    <phoneticPr fontId="14" type="noConversion"/>
  </si>
  <si>
    <t>MG5GA</t>
    <phoneticPr fontId="14" type="noConversion"/>
  </si>
  <si>
    <t>HG00564</t>
    <phoneticPr fontId="14" type="noConversion"/>
  </si>
  <si>
    <t>HG00565</t>
    <phoneticPr fontId="14" type="noConversion"/>
  </si>
  <si>
    <t>HG00566</t>
    <phoneticPr fontId="14" type="noConversion"/>
  </si>
  <si>
    <t>MG5GB</t>
    <phoneticPr fontId="14" type="noConversion"/>
  </si>
  <si>
    <t>MG5GC</t>
    <phoneticPr fontId="14" type="noConversion"/>
  </si>
  <si>
    <t>MG5GD</t>
    <phoneticPr fontId="14" type="noConversion"/>
  </si>
  <si>
    <t>NA87F</t>
  </si>
  <si>
    <t>NA9R5</t>
  </si>
  <si>
    <t>SY7065QMC</t>
    <phoneticPr fontId="14" type="noConversion"/>
  </si>
  <si>
    <t>HG00567</t>
    <phoneticPr fontId="14" type="noConversion"/>
  </si>
  <si>
    <t>HG00568</t>
    <phoneticPr fontId="14" type="noConversion"/>
  </si>
  <si>
    <t>RC5GA</t>
    <phoneticPr fontId="16" type="noConversion"/>
  </si>
  <si>
    <t>RC5GB</t>
    <phoneticPr fontId="16" type="noConversion"/>
  </si>
  <si>
    <t>NA563</t>
  </si>
  <si>
    <t>5#-14#</t>
  </si>
  <si>
    <t>SY7063QMC</t>
    <phoneticPr fontId="14" type="noConversion"/>
  </si>
  <si>
    <t>JCET</t>
    <phoneticPr fontId="14" type="noConversion"/>
  </si>
  <si>
    <t>HG00569</t>
    <phoneticPr fontId="14" type="noConversion"/>
  </si>
  <si>
    <t>UJ5GA</t>
    <phoneticPr fontId="14" type="noConversion"/>
  </si>
  <si>
    <t>N90P2.02</t>
  </si>
  <si>
    <t>3,9,12,18,23</t>
  </si>
  <si>
    <t>SY7066AQMC</t>
    <phoneticPr fontId="14" type="noConversion"/>
  </si>
  <si>
    <t>QFN2*2-10</t>
    <phoneticPr fontId="14" type="noConversion"/>
  </si>
  <si>
    <t>HJTC</t>
    <phoneticPr fontId="14" type="noConversion"/>
  </si>
  <si>
    <t>Aa5GA</t>
    <phoneticPr fontId="14" type="noConversion"/>
  </si>
  <si>
    <t>NA9R9</t>
  </si>
  <si>
    <t>HG00570</t>
    <phoneticPr fontId="14" type="noConversion"/>
  </si>
  <si>
    <t>B23E1</t>
    <phoneticPr fontId="14" type="noConversion"/>
  </si>
  <si>
    <t>HG00571</t>
    <phoneticPr fontId="14" type="noConversion"/>
  </si>
  <si>
    <t>ATK5GA</t>
    <phoneticPr fontId="14" type="noConversion"/>
  </si>
  <si>
    <t>2+10</t>
    <phoneticPr fontId="14" type="noConversion"/>
  </si>
  <si>
    <t>5+25</t>
    <phoneticPr fontId="14" type="noConversion"/>
  </si>
  <si>
    <t>HG00572</t>
    <phoneticPr fontId="14" type="noConversion"/>
  </si>
  <si>
    <t>4+20</t>
    <phoneticPr fontId="14" type="noConversion"/>
  </si>
  <si>
    <t>ATK5GB</t>
    <phoneticPr fontId="14" type="noConversion"/>
  </si>
  <si>
    <t>ATK5GC</t>
    <phoneticPr fontId="14" type="noConversion"/>
  </si>
  <si>
    <t>NAGQK.02+F3YTL</t>
    <phoneticPr fontId="14" type="noConversion"/>
  </si>
  <si>
    <t>12#-13#+11#-20#</t>
    <phoneticPr fontId="14" type="noConversion"/>
  </si>
  <si>
    <t>NAJ9K.03+F3S67</t>
    <phoneticPr fontId="14" type="noConversion"/>
  </si>
  <si>
    <t>NAJ9K.03+FRPGL</t>
    <phoneticPr fontId="14" type="noConversion"/>
  </si>
  <si>
    <t>20#-23#+1#-20#</t>
    <phoneticPr fontId="14" type="noConversion"/>
  </si>
  <si>
    <t>HG00574</t>
    <phoneticPr fontId="14" type="noConversion"/>
  </si>
  <si>
    <t>E02GC0+A2X07A</t>
    <phoneticPr fontId="14" type="noConversion"/>
  </si>
  <si>
    <t>SY58105AFAC</t>
    <phoneticPr fontId="14" type="noConversion"/>
  </si>
  <si>
    <t>AQG5GA</t>
    <phoneticPr fontId="14" type="noConversion"/>
  </si>
  <si>
    <t>3+11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</si>
  <si>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</si>
  <si>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N9QPM+SJ076400</t>
    <phoneticPr fontId="14" type="noConversion"/>
  </si>
  <si>
    <t>23#-25#+1#-11#</t>
    <phoneticPr fontId="14" type="noConversion"/>
  </si>
  <si>
    <t>SY58593ZFAC</t>
    <phoneticPr fontId="14" type="noConversion"/>
  </si>
  <si>
    <t>HG00575</t>
    <phoneticPr fontId="14" type="noConversion"/>
  </si>
  <si>
    <t>AXN5GU</t>
    <phoneticPr fontId="14" type="noConversion"/>
  </si>
  <si>
    <t>HG00576</t>
    <phoneticPr fontId="14" type="noConversion"/>
  </si>
  <si>
    <t>AXN5GV</t>
    <phoneticPr fontId="14" type="noConversion"/>
  </si>
  <si>
    <t>AXN5GW</t>
    <phoneticPr fontId="14" type="noConversion"/>
  </si>
  <si>
    <t>AXN5GX</t>
    <phoneticPr fontId="14" type="noConversion"/>
  </si>
  <si>
    <t>AXN5GY</t>
    <phoneticPr fontId="14" type="noConversion"/>
  </si>
  <si>
    <t>NAJC3+F3A3L</t>
    <phoneticPr fontId="14" type="noConversion"/>
  </si>
  <si>
    <t>NAJC3+F8KW3</t>
    <phoneticPr fontId="14" type="noConversion"/>
  </si>
  <si>
    <t>HG00577</t>
    <phoneticPr fontId="14" type="noConversion"/>
  </si>
  <si>
    <t>NAJC3+FW34G</t>
    <phoneticPr fontId="14" type="noConversion"/>
  </si>
  <si>
    <t>NAJC3+FWYMN</t>
    <phoneticPr fontId="14" type="noConversion"/>
  </si>
  <si>
    <t>HG00579</t>
    <phoneticPr fontId="14" type="noConversion"/>
  </si>
  <si>
    <t>HG00578</t>
    <phoneticPr fontId="14" type="noConversion"/>
  </si>
  <si>
    <t>NAJC3+FR86L</t>
    <phoneticPr fontId="14" type="noConversion"/>
  </si>
  <si>
    <t>SY58593ZFAC</t>
    <phoneticPr fontId="14" type="noConversion"/>
  </si>
  <si>
    <t>HG00580</t>
    <phoneticPr fontId="14" type="noConversion"/>
  </si>
  <si>
    <t>E02CD0+A5X03A</t>
  </si>
  <si>
    <t>SY6174FAC</t>
    <phoneticPr fontId="14" type="noConversion"/>
  </si>
  <si>
    <t>AKW5GB</t>
    <phoneticPr fontId="14" type="noConversion"/>
  </si>
  <si>
    <t>9+10</t>
    <phoneticPr fontId="14" type="noConversion"/>
  </si>
  <si>
    <t>NAK3K+(SJ074000+SJ074200)</t>
    <phoneticPr fontId="14" type="noConversion"/>
  </si>
  <si>
    <t>1#-9#+(21#-25#+21#~25#)</t>
    <phoneticPr fontId="14" type="noConversion"/>
  </si>
  <si>
    <t>HG00581</t>
    <phoneticPr fontId="14" type="noConversion"/>
  </si>
  <si>
    <t>AKW5GC</t>
    <phoneticPr fontId="14" type="noConversion"/>
  </si>
  <si>
    <t>16+18</t>
    <phoneticPr fontId="14" type="noConversion"/>
  </si>
  <si>
    <t>NAK3K+SJ074300</t>
    <phoneticPr fontId="14" type="noConversion"/>
  </si>
  <si>
    <t>10#-25#+1#-18#</t>
    <phoneticPr fontId="14" type="noConversion"/>
  </si>
  <si>
    <t>HG00573</t>
    <phoneticPr fontId="14" type="noConversion"/>
  </si>
  <si>
    <t>HG00582</t>
    <phoneticPr fontId="14" type="noConversion"/>
  </si>
  <si>
    <t>SY5003ABC</t>
    <phoneticPr fontId="14" type="noConversion"/>
  </si>
  <si>
    <t>RZ5GA</t>
    <phoneticPr fontId="14" type="noConversion"/>
  </si>
  <si>
    <t>NAK3L</t>
  </si>
  <si>
    <t>HG00583</t>
    <phoneticPr fontId="14" type="noConversion"/>
  </si>
  <si>
    <t>SY8088LACC</t>
    <phoneticPr fontId="14" type="noConversion"/>
  </si>
  <si>
    <t>TSOT23-5(铜线)</t>
  </si>
  <si>
    <t>ZW5GA</t>
    <phoneticPr fontId="14" type="noConversion"/>
  </si>
  <si>
    <t>HG00584</t>
    <phoneticPr fontId="14" type="noConversion"/>
  </si>
  <si>
    <t>ZW5GB</t>
    <phoneticPr fontId="14" type="noConversion"/>
  </si>
  <si>
    <t>NAL7T</t>
  </si>
  <si>
    <t>10#-18#</t>
  </si>
  <si>
    <r>
      <t>TSOT23-5(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</si>
  <si>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HG00585</t>
    <phoneticPr fontId="14" type="noConversion"/>
  </si>
  <si>
    <t>SY8077AAC</t>
    <phoneticPr fontId="14" type="noConversion"/>
  </si>
  <si>
    <t>TR5GC</t>
    <phoneticPr fontId="14" type="noConversion"/>
  </si>
  <si>
    <t>NAKQS</t>
  </si>
  <si>
    <t>SYH407AAC</t>
    <phoneticPr fontId="14" type="noConversion"/>
  </si>
  <si>
    <t>TR5GD</t>
    <phoneticPr fontId="14" type="noConversion"/>
  </si>
  <si>
    <t>HG00587</t>
    <phoneticPr fontId="14" type="noConversion"/>
  </si>
  <si>
    <t>HG00588</t>
    <phoneticPr fontId="14" type="noConversion"/>
  </si>
  <si>
    <t>TR5GE</t>
    <phoneticPr fontId="14" type="noConversion"/>
  </si>
  <si>
    <t>TR5GF</t>
    <phoneticPr fontId="14" type="noConversion"/>
  </si>
  <si>
    <t>NAKQT</t>
  </si>
  <si>
    <t>HG00586</t>
    <phoneticPr fontId="14" type="noConversion"/>
  </si>
  <si>
    <t>SYH407AAC</t>
    <phoneticPr fontId="14" type="noConversion"/>
  </si>
  <si>
    <t>HG00589</t>
    <phoneticPr fontId="14" type="noConversion"/>
  </si>
  <si>
    <t>SY8003EDFC</t>
    <phoneticPr fontId="14" type="noConversion"/>
  </si>
  <si>
    <t>VC5GC</t>
    <phoneticPr fontId="16" type="noConversion"/>
  </si>
  <si>
    <t>HG00590</t>
    <phoneticPr fontId="14" type="noConversion"/>
  </si>
  <si>
    <t>HG00591</t>
    <phoneticPr fontId="14" type="noConversion"/>
  </si>
  <si>
    <t>HG00592</t>
    <phoneticPr fontId="14" type="noConversion"/>
  </si>
  <si>
    <t>VC5GD</t>
    <phoneticPr fontId="16" type="noConversion"/>
  </si>
  <si>
    <t>VC5GE</t>
    <phoneticPr fontId="16" type="noConversion"/>
  </si>
  <si>
    <t>VC5GF</t>
    <phoneticPr fontId="16" type="noConversion"/>
  </si>
  <si>
    <t>NAL7H</t>
  </si>
  <si>
    <t>NALAS</t>
  </si>
  <si>
    <t>HG00593</t>
    <phoneticPr fontId="14" type="noConversion"/>
  </si>
  <si>
    <t>SY8034DFC</t>
    <phoneticPr fontId="14" type="noConversion"/>
  </si>
  <si>
    <t>UW5GA</t>
    <phoneticPr fontId="14" type="noConversion"/>
  </si>
  <si>
    <t>NAL0G</t>
  </si>
  <si>
    <t>DFN2*2-8</t>
    <phoneticPr fontId="14" type="noConversion"/>
  </si>
  <si>
    <t>HG00594</t>
    <phoneticPr fontId="14" type="noConversion"/>
  </si>
  <si>
    <t>SYH634LDFC</t>
    <phoneticPr fontId="14" type="noConversion"/>
  </si>
  <si>
    <t>UV5GA</t>
    <phoneticPr fontId="14" type="noConversion"/>
  </si>
  <si>
    <t>HG00595</t>
    <phoneticPr fontId="14" type="noConversion"/>
  </si>
  <si>
    <t>UV5GB</t>
    <phoneticPr fontId="14" type="noConversion"/>
  </si>
  <si>
    <t>9#-21#</t>
  </si>
  <si>
    <t>NAL0H</t>
  </si>
  <si>
    <t>DFN2*2-8</t>
    <phoneticPr fontId="16" type="noConversion"/>
  </si>
  <si>
    <t>HG00596</t>
    <phoneticPr fontId="14" type="noConversion"/>
  </si>
  <si>
    <t>SYH634DFC</t>
    <phoneticPr fontId="14" type="noConversion"/>
  </si>
  <si>
    <t>UW5GB</t>
    <phoneticPr fontId="14" type="noConversion"/>
  </si>
  <si>
    <t>HG00597</t>
    <phoneticPr fontId="14" type="noConversion"/>
  </si>
  <si>
    <t>A52G0</t>
    <phoneticPr fontId="14" type="noConversion"/>
  </si>
  <si>
    <t>UH5GA</t>
    <phoneticPr fontId="14" type="noConversion"/>
  </si>
  <si>
    <t>HG00598</t>
    <phoneticPr fontId="14" type="noConversion"/>
  </si>
  <si>
    <t>HG00599</t>
    <phoneticPr fontId="14" type="noConversion"/>
  </si>
  <si>
    <t>HG00600</t>
    <phoneticPr fontId="14" type="noConversion"/>
  </si>
  <si>
    <t>UH5GB</t>
    <phoneticPr fontId="14" type="noConversion"/>
  </si>
  <si>
    <t>UH5GC</t>
    <phoneticPr fontId="14" type="noConversion"/>
  </si>
  <si>
    <t>UH5GD</t>
    <phoneticPr fontId="14" type="noConversion"/>
  </si>
  <si>
    <t>NAL0J</t>
  </si>
  <si>
    <t>SY8079AAC</t>
    <phoneticPr fontId="14" type="noConversion"/>
  </si>
  <si>
    <t>SY8707ABC</t>
    <phoneticPr fontId="14" type="noConversion"/>
  </si>
  <si>
    <t>HG00601</t>
    <phoneticPr fontId="14" type="noConversion"/>
  </si>
  <si>
    <t>TW5GA</t>
    <phoneticPr fontId="14" type="noConversion"/>
  </si>
  <si>
    <t>HG00602</t>
    <phoneticPr fontId="14" type="noConversion"/>
  </si>
  <si>
    <t>HG00603</t>
    <phoneticPr fontId="14" type="noConversion"/>
  </si>
  <si>
    <t>HG00604</t>
    <phoneticPr fontId="14" type="noConversion"/>
  </si>
  <si>
    <t>HG00605</t>
    <phoneticPr fontId="14" type="noConversion"/>
  </si>
  <si>
    <t>HG00606</t>
    <phoneticPr fontId="14" type="noConversion"/>
  </si>
  <si>
    <t>HG00607</t>
    <phoneticPr fontId="14" type="noConversion"/>
  </si>
  <si>
    <t>HG00608</t>
    <phoneticPr fontId="14" type="noConversion"/>
  </si>
  <si>
    <t>TW5GB</t>
    <phoneticPr fontId="14" type="noConversion"/>
  </si>
  <si>
    <t>TW5GC</t>
    <phoneticPr fontId="14" type="noConversion"/>
  </si>
  <si>
    <t>TW5GD</t>
    <phoneticPr fontId="14" type="noConversion"/>
  </si>
  <si>
    <t>TW5GE</t>
    <phoneticPr fontId="14" type="noConversion"/>
  </si>
  <si>
    <t>TW5GF</t>
    <phoneticPr fontId="14" type="noConversion"/>
  </si>
  <si>
    <t>TW5GG</t>
    <phoneticPr fontId="14" type="noConversion"/>
  </si>
  <si>
    <t>TW5GH</t>
    <phoneticPr fontId="14" type="noConversion"/>
  </si>
  <si>
    <t>NAK24</t>
  </si>
  <si>
    <t>NAK25</t>
  </si>
  <si>
    <t>NAK28</t>
  </si>
  <si>
    <t>NAKQW</t>
  </si>
  <si>
    <t>NAK26</t>
  </si>
  <si>
    <t>NAK27</t>
  </si>
  <si>
    <t>NAK29</t>
  </si>
  <si>
    <t>NAKQY</t>
  </si>
  <si>
    <t>HG00609</t>
    <phoneticPr fontId="14" type="noConversion"/>
  </si>
  <si>
    <t>JR5GA</t>
    <phoneticPr fontId="14" type="noConversion"/>
  </si>
  <si>
    <t>HG00610</t>
    <phoneticPr fontId="14" type="noConversion"/>
  </si>
  <si>
    <t>HG00611</t>
    <phoneticPr fontId="14" type="noConversion"/>
  </si>
  <si>
    <t>JR5GB</t>
    <phoneticPr fontId="14" type="noConversion"/>
  </si>
  <si>
    <t>JR5GC</t>
    <phoneticPr fontId="14" type="noConversion"/>
  </si>
  <si>
    <t>NAK32</t>
  </si>
  <si>
    <t>NAK33</t>
  </si>
  <si>
    <t>SYK614ADC</t>
    <phoneticPr fontId="14" type="noConversion"/>
  </si>
  <si>
    <t>TSOT23-6</t>
    <phoneticPr fontId="14" type="noConversion"/>
  </si>
  <si>
    <t>SY8104ADC</t>
    <phoneticPr fontId="14" type="noConversion"/>
  </si>
  <si>
    <t>HG00612</t>
    <phoneticPr fontId="14" type="noConversion"/>
  </si>
  <si>
    <t>JR5GD</t>
    <phoneticPr fontId="16" type="noConversion"/>
  </si>
  <si>
    <t>HG00613</t>
    <phoneticPr fontId="14" type="noConversion"/>
  </si>
  <si>
    <t>SY58596YFAC</t>
    <phoneticPr fontId="14" type="noConversion"/>
  </si>
  <si>
    <t>HG00614</t>
    <phoneticPr fontId="14" type="noConversion"/>
  </si>
  <si>
    <t>L01B0</t>
    <phoneticPr fontId="14" type="noConversion"/>
  </si>
  <si>
    <t>E10QB1+U2X16A</t>
    <phoneticPr fontId="1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</si>
  <si>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</si>
  <si>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Ef5GA</t>
    <phoneticPr fontId="14" type="noConversion"/>
  </si>
  <si>
    <t>HJTC</t>
    <phoneticPr fontId="14" type="noConversion"/>
  </si>
  <si>
    <t>NAF7J.02</t>
  </si>
  <si>
    <t>1#,2#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</si>
  <si>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</si>
  <si>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AZH5GA</t>
    <phoneticPr fontId="14" type="noConversion"/>
  </si>
  <si>
    <t>UMC</t>
    <phoneticPr fontId="14" type="noConversion"/>
  </si>
  <si>
    <t>1+5</t>
    <phoneticPr fontId="14" type="noConversion"/>
  </si>
  <si>
    <t>N9WS3.03+F9S9C</t>
    <phoneticPr fontId="14" type="noConversion"/>
  </si>
  <si>
    <t>6#+21#-25#</t>
    <phoneticPr fontId="14" type="noConversion"/>
  </si>
  <si>
    <t>SY6712ABC</t>
    <phoneticPr fontId="14" type="noConversion"/>
  </si>
  <si>
    <t>NAGL2</t>
  </si>
  <si>
    <t>NAGL2-1</t>
  </si>
  <si>
    <t>NA9R4</t>
  </si>
  <si>
    <t>NA9R4-1</t>
  </si>
  <si>
    <t>NA9R8</t>
  </si>
  <si>
    <t>NA9R8-1</t>
  </si>
  <si>
    <t>NA95L-1</t>
  </si>
  <si>
    <t>NA95L-2</t>
  </si>
  <si>
    <t>NAF7M-1</t>
  </si>
  <si>
    <t>(F73MW+FKFWR);NAJ9K.02</t>
  </si>
  <si>
    <t>NA65K;SJ076600</t>
  </si>
  <si>
    <t>N9RCN.01;SJ087800</t>
  </si>
  <si>
    <t>SJ087800;NACN6</t>
  </si>
  <si>
    <t>SJ087800;NACN6-1</t>
  </si>
  <si>
    <t>(SJ088800+SJ088900);N9RCH</t>
  </si>
  <si>
    <t>(SJ088901+SJ089200);NAA2Q</t>
  </si>
  <si>
    <t>(SJ089300+SJ089301);NA735</t>
  </si>
  <si>
    <t>(SJ089400+SJ089401);NA735</t>
  </si>
  <si>
    <t>SJ089500;NA735</t>
  </si>
  <si>
    <t>NAJAW;FNF4S</t>
  </si>
  <si>
    <t>(NAC74+NAHP9);FWMRR</t>
  </si>
  <si>
    <t>NAHP9;F4PHP</t>
  </si>
  <si>
    <t>NAHP9;F9CL4</t>
  </si>
  <si>
    <t>NAHP9;FL006</t>
  </si>
  <si>
    <t>NAHP9;FTMLC</t>
  </si>
  <si>
    <t>(NAHP9+NAJAT);F0L02</t>
  </si>
  <si>
    <t>NAJAT;F2SM4</t>
  </si>
  <si>
    <t>NAJAT;FMWYF</t>
  </si>
  <si>
    <t>N9H4M;SJ074200</t>
  </si>
  <si>
    <t>N9YJT.05-1</t>
  </si>
  <si>
    <t>NAJYG-1</t>
  </si>
  <si>
    <t>(SJ087001+SJ088000);NACN9</t>
  </si>
  <si>
    <t>SJ088000;NACN9</t>
  </si>
  <si>
    <t>(FTN4S+FTRS6.02);NAFN1</t>
  </si>
  <si>
    <t>(F6RCS+FP6TW);NAFN0</t>
  </si>
  <si>
    <t>NA69M-1</t>
  </si>
  <si>
    <t>NA69N-1</t>
  </si>
  <si>
    <t>NAA2T-1</t>
  </si>
  <si>
    <t>NA65H-2</t>
  </si>
  <si>
    <t>N93NR.01-1</t>
  </si>
  <si>
    <t>NAGW9-1</t>
  </si>
  <si>
    <t>NAGW9-2</t>
  </si>
  <si>
    <t>NACW8-1</t>
  </si>
  <si>
    <t>NAKM5-1</t>
  </si>
  <si>
    <t>NAKM7-1</t>
  </si>
  <si>
    <t>NAKP8-1</t>
  </si>
  <si>
    <t>NAF3A;NAF3A.01-1</t>
  </si>
  <si>
    <t>N9QN3-4</t>
  </si>
  <si>
    <t>NAFF9-1</t>
  </si>
  <si>
    <t>NA2QP.01-1</t>
  </si>
  <si>
    <t>NAJAT;(SJ037200+SJ037400)</t>
  </si>
  <si>
    <t>NAJAW;SJ027900</t>
  </si>
  <si>
    <t>SJ088100;NACN6</t>
  </si>
  <si>
    <t>SJ088100;NACN9</t>
  </si>
  <si>
    <t>NAJC2;F24FS</t>
  </si>
  <si>
    <t>NAJC2;F3C7W</t>
  </si>
  <si>
    <t>NAJC2;F6MCW</t>
  </si>
  <si>
    <t>NAJC2;F9AH4</t>
  </si>
  <si>
    <t>NAJC2;F9KWK</t>
  </si>
  <si>
    <t>NAJAY;FALGT</t>
  </si>
  <si>
    <t>NAJ9K</t>
  </si>
  <si>
    <t>NAJQ9+01</t>
  </si>
  <si>
    <t>NAJ55+01</t>
  </si>
  <si>
    <t>NAJ55+02</t>
  </si>
  <si>
    <t>NA8T3+01</t>
  </si>
  <si>
    <t>NAGKP+01</t>
  </si>
  <si>
    <t>NAGKQ+01</t>
  </si>
  <si>
    <t>NAJYN+01</t>
  </si>
  <si>
    <t>NAJYP+01</t>
  </si>
  <si>
    <t>N9M1K.02+01</t>
  </si>
  <si>
    <t>F0AYW;NA5M2.02</t>
  </si>
  <si>
    <t>LLJGNA2KH</t>
  </si>
  <si>
    <t>TG00183</t>
    <phoneticPr fontId="16" type="noConversion"/>
  </si>
  <si>
    <t>TG00203</t>
    <phoneticPr fontId="14" type="noConversion"/>
  </si>
  <si>
    <t>TG00208</t>
    <phoneticPr fontId="14" type="noConversion"/>
  </si>
  <si>
    <t>TG00215</t>
    <phoneticPr fontId="14" type="noConversion"/>
  </si>
  <si>
    <t>TG00216</t>
    <phoneticPr fontId="14" type="noConversion"/>
  </si>
  <si>
    <t>TG00217</t>
    <phoneticPr fontId="14" type="noConversion"/>
  </si>
  <si>
    <t>TG00225</t>
    <phoneticPr fontId="14" type="noConversion"/>
  </si>
  <si>
    <t>TG00279</t>
    <phoneticPr fontId="14" type="noConversion"/>
  </si>
  <si>
    <t>TG00224</t>
    <phoneticPr fontId="14" type="noConversion"/>
  </si>
  <si>
    <t>TG00211</t>
    <phoneticPr fontId="14" type="noConversion"/>
  </si>
  <si>
    <t>TG00212</t>
    <phoneticPr fontId="14" type="noConversion"/>
  </si>
  <si>
    <t>TG00204</t>
    <phoneticPr fontId="14" type="noConversion"/>
  </si>
  <si>
    <t>EF5GA</t>
    <phoneticPr fontId="14" type="noConversion"/>
  </si>
  <si>
    <t>A11C0</t>
    <phoneticPr fontId="14" type="noConversion"/>
  </si>
  <si>
    <t>TG00300</t>
    <phoneticPr fontId="14" type="noConversion"/>
  </si>
  <si>
    <t>LD5HA</t>
    <phoneticPr fontId="14" type="noConversion"/>
  </si>
  <si>
    <t>TG00301</t>
    <phoneticPr fontId="14" type="noConversion"/>
  </si>
  <si>
    <t>TG00302</t>
    <phoneticPr fontId="14" type="noConversion"/>
  </si>
  <si>
    <t>TG00303</t>
    <phoneticPr fontId="14" type="noConversion"/>
  </si>
  <si>
    <t>TG00304</t>
    <phoneticPr fontId="14" type="noConversion"/>
  </si>
  <si>
    <t>TG00305</t>
    <phoneticPr fontId="14" type="noConversion"/>
  </si>
  <si>
    <t>LD5HB</t>
    <phoneticPr fontId="14" type="noConversion"/>
  </si>
  <si>
    <t>LD5HC</t>
    <phoneticPr fontId="14" type="noConversion"/>
  </si>
  <si>
    <t>LD5HD</t>
    <phoneticPr fontId="14" type="noConversion"/>
  </si>
  <si>
    <t>LD5HE</t>
    <phoneticPr fontId="14" type="noConversion"/>
  </si>
  <si>
    <t>LD5HF</t>
    <phoneticPr fontId="14" type="noConversion"/>
  </si>
  <si>
    <t>NAL81</t>
  </si>
  <si>
    <t>NAL85</t>
  </si>
  <si>
    <t>NAL7W</t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</si>
  <si>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6" type="noConversion"/>
  </si>
  <si>
    <t>TG00306</t>
    <phoneticPr fontId="14" type="noConversion"/>
  </si>
  <si>
    <t>LD5HG</t>
    <phoneticPr fontId="14" type="noConversion"/>
  </si>
  <si>
    <t>TG00307</t>
    <phoneticPr fontId="14" type="noConversion"/>
  </si>
  <si>
    <t>TG00308</t>
    <phoneticPr fontId="14" type="noConversion"/>
  </si>
  <si>
    <t>TG00309</t>
    <phoneticPr fontId="14" type="noConversion"/>
  </si>
  <si>
    <t>LD5HH</t>
    <phoneticPr fontId="14" type="noConversion"/>
  </si>
  <si>
    <t>LD5HI</t>
    <phoneticPr fontId="14" type="noConversion"/>
  </si>
  <si>
    <t>LD5HJ</t>
    <phoneticPr fontId="14" type="noConversion"/>
  </si>
  <si>
    <t>NAL80</t>
  </si>
  <si>
    <t>NAL82</t>
  </si>
  <si>
    <t>TG00310</t>
    <phoneticPr fontId="14" type="noConversion"/>
  </si>
  <si>
    <t>SYK818AAC</t>
    <phoneticPr fontId="14" type="noConversion"/>
  </si>
  <si>
    <t>LD5HK</t>
    <phoneticPr fontId="14" type="noConversion"/>
  </si>
  <si>
    <t>TG00311</t>
    <phoneticPr fontId="14" type="noConversion"/>
  </si>
  <si>
    <t>TG00312</t>
    <phoneticPr fontId="14" type="noConversion"/>
  </si>
  <si>
    <t>TG00313</t>
    <phoneticPr fontId="14" type="noConversion"/>
  </si>
  <si>
    <t>LD5HL</t>
    <phoneticPr fontId="14" type="noConversion"/>
  </si>
  <si>
    <t>LD5HM</t>
    <phoneticPr fontId="14" type="noConversion"/>
  </si>
  <si>
    <t>LD5HN</t>
    <phoneticPr fontId="14" type="noConversion"/>
  </si>
  <si>
    <t>NAL83</t>
  </si>
  <si>
    <t>NAL87</t>
  </si>
  <si>
    <t>SY8002EABC</t>
  </si>
  <si>
    <t>TG00314</t>
    <phoneticPr fontId="14" type="noConversion"/>
  </si>
  <si>
    <t>TG00315</t>
    <phoneticPr fontId="14" type="noConversion"/>
  </si>
  <si>
    <t>TG00316</t>
    <phoneticPr fontId="14" type="noConversion"/>
  </si>
  <si>
    <t>TG00317</t>
    <phoneticPr fontId="14" type="noConversion"/>
  </si>
  <si>
    <t>TG00318</t>
    <phoneticPr fontId="14" type="noConversion"/>
  </si>
  <si>
    <t>TG00319</t>
    <phoneticPr fontId="14" type="noConversion"/>
  </si>
  <si>
    <t>XE5HA</t>
    <phoneticPr fontId="14" type="noConversion"/>
  </si>
  <si>
    <t>XE5HB</t>
    <phoneticPr fontId="14" type="noConversion"/>
  </si>
  <si>
    <t>XE5HC</t>
    <phoneticPr fontId="14" type="noConversion"/>
  </si>
  <si>
    <t>XE5HD</t>
    <phoneticPr fontId="14" type="noConversion"/>
  </si>
  <si>
    <t>XE5HE</t>
    <phoneticPr fontId="14" type="noConversion"/>
  </si>
  <si>
    <t>XE5HF</t>
    <phoneticPr fontId="14" type="noConversion"/>
  </si>
  <si>
    <t>NALAP</t>
  </si>
  <si>
    <t>NALAQ</t>
  </si>
  <si>
    <t>NALAR</t>
  </si>
  <si>
    <t>SY7152ABC</t>
  </si>
  <si>
    <t>TG00320</t>
    <phoneticPr fontId="14" type="noConversion"/>
  </si>
  <si>
    <t>LE5HA</t>
    <phoneticPr fontId="14" type="noConversion"/>
  </si>
  <si>
    <t>TG00321</t>
    <phoneticPr fontId="14" type="noConversion"/>
  </si>
  <si>
    <t>LE5HB</t>
    <phoneticPr fontId="14" type="noConversion"/>
  </si>
  <si>
    <t>NA4YH</t>
  </si>
  <si>
    <r>
      <t>A</t>
    </r>
    <r>
      <rPr>
        <sz val="11"/>
        <color indexed="8"/>
        <rFont val="宋体"/>
        <family val="3"/>
        <charset val="134"/>
      </rPr>
      <t>21D0</t>
    </r>
    <phoneticPr fontId="14" type="noConversion"/>
  </si>
  <si>
    <t>TG00322</t>
    <phoneticPr fontId="14" type="noConversion"/>
  </si>
  <si>
    <t>TG00323</t>
    <phoneticPr fontId="14" type="noConversion"/>
  </si>
  <si>
    <t>TV5HA</t>
    <phoneticPr fontId="14" type="noConversion"/>
  </si>
  <si>
    <t>TV5HB</t>
    <phoneticPr fontId="14" type="noConversion"/>
  </si>
  <si>
    <t>NAK2F</t>
  </si>
  <si>
    <t>9+25</t>
    <phoneticPr fontId="14" type="noConversion"/>
  </si>
  <si>
    <t>N89NC++SJ047500</t>
    <phoneticPr fontId="14" type="noConversion"/>
  </si>
  <si>
    <t>14#~22#+1#~25#</t>
    <phoneticPr fontId="14" type="noConversion"/>
  </si>
  <si>
    <t>NAM79</t>
    <phoneticPr fontId="14" type="noConversion"/>
  </si>
  <si>
    <t>SY58280AAC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</si>
  <si>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</si>
  <si>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AKT5HA</t>
    <phoneticPr fontId="14" type="noConversion"/>
  </si>
  <si>
    <t>HJTC</t>
    <phoneticPr fontId="14" type="noConversion"/>
  </si>
  <si>
    <t>HG00615</t>
    <phoneticPr fontId="14" type="noConversion"/>
  </si>
  <si>
    <t>HG00616</t>
    <phoneticPr fontId="14" type="noConversion"/>
  </si>
  <si>
    <t>LX5HA</t>
    <phoneticPr fontId="14" type="noConversion"/>
  </si>
  <si>
    <t>JCET</t>
    <phoneticPr fontId="14" type="noConversion"/>
  </si>
  <si>
    <t>NA9WM</t>
    <phoneticPr fontId="14" type="noConversion"/>
  </si>
  <si>
    <t>12#-13#</t>
  </si>
  <si>
    <t>HG00617</t>
    <phoneticPr fontId="14" type="noConversion"/>
  </si>
  <si>
    <t>UB5HA</t>
    <phoneticPr fontId="14" type="noConversion"/>
  </si>
  <si>
    <t xml:space="preserve">N8CW9 </t>
    <phoneticPr fontId="14" type="noConversion"/>
  </si>
  <si>
    <t>Dq5HA</t>
    <phoneticPr fontId="14" type="noConversion"/>
  </si>
  <si>
    <t>HTJC</t>
    <phoneticPr fontId="14" type="noConversion"/>
  </si>
  <si>
    <t>HG00619</t>
    <phoneticPr fontId="14" type="noConversion"/>
  </si>
  <si>
    <t>Dq5HB</t>
    <phoneticPr fontId="14" type="noConversion"/>
  </si>
  <si>
    <t>HG00618</t>
    <phoneticPr fontId="14" type="noConversion"/>
  </si>
  <si>
    <t>SY8708ABC</t>
    <phoneticPr fontId="1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</si>
  <si>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</si>
  <si>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NAJ56</t>
  </si>
  <si>
    <t>1#-12#</t>
    <phoneticPr fontId="14" type="noConversion"/>
  </si>
  <si>
    <t>13#~25#</t>
    <phoneticPr fontId="16" type="noConversion"/>
  </si>
  <si>
    <t>SYPH83AABC</t>
    <phoneticPr fontId="14" type="noConversion"/>
  </si>
  <si>
    <t>XO5HA</t>
    <phoneticPr fontId="14" type="noConversion"/>
  </si>
  <si>
    <t>HG00620</t>
    <phoneticPr fontId="14" type="noConversion"/>
  </si>
  <si>
    <t>NA7FF</t>
    <phoneticPr fontId="14" type="noConversion"/>
  </si>
  <si>
    <t>9#-12#</t>
  </si>
  <si>
    <t>HG00621</t>
    <phoneticPr fontId="14" type="noConversion"/>
  </si>
  <si>
    <t>SY8061DEC</t>
    <phoneticPr fontId="14" type="noConversion"/>
  </si>
  <si>
    <t>LH5HA</t>
    <phoneticPr fontId="14" type="noConversion"/>
  </si>
  <si>
    <t>DFN2*2-6</t>
    <phoneticPr fontId="14" type="noConversion"/>
  </si>
  <si>
    <t>E50A1</t>
    <phoneticPr fontId="14" type="noConversion"/>
  </si>
  <si>
    <t>HG00622</t>
    <phoneticPr fontId="14" type="noConversion"/>
  </si>
  <si>
    <t>ARU5HA</t>
    <phoneticPr fontId="14" type="noConversion"/>
  </si>
  <si>
    <t>NACG9</t>
    <phoneticPr fontId="14" type="noConversion"/>
  </si>
  <si>
    <t>SY6174FAC</t>
    <phoneticPr fontId="16" type="noConversion"/>
  </si>
  <si>
    <t>E02CD1+U5X13A</t>
    <phoneticPr fontId="14" type="noConversion"/>
  </si>
  <si>
    <t>AKW5HA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</si>
  <si>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</si>
  <si>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1+1</t>
    <phoneticPr fontId="14" type="noConversion"/>
  </si>
  <si>
    <t>HG00623</t>
    <phoneticPr fontId="14" type="noConversion"/>
  </si>
  <si>
    <t>NAHN5.01+FR6SF.01</t>
    <phoneticPr fontId="14" type="noConversion"/>
  </si>
  <si>
    <t>1#+10#</t>
    <phoneticPr fontId="14" type="noConversion"/>
  </si>
  <si>
    <t>SY50133FAC</t>
    <phoneticPr fontId="14" type="noConversion"/>
  </si>
  <si>
    <t>HG00624</t>
    <phoneticPr fontId="14" type="noConversion"/>
  </si>
  <si>
    <t>ATK5HA</t>
    <phoneticPr fontId="14" type="noConversion"/>
  </si>
  <si>
    <t>ASMC</t>
    <phoneticPr fontId="16" type="noConversion"/>
  </si>
  <si>
    <t>HG00625</t>
    <phoneticPr fontId="14" type="noConversion"/>
  </si>
  <si>
    <t>ATK5HB</t>
    <phoneticPr fontId="14" type="noConversion"/>
  </si>
  <si>
    <t>6+30</t>
    <phoneticPr fontId="14" type="noConversion"/>
  </si>
  <si>
    <t>NAKR0+(F3YTL+F7G3H)</t>
    <phoneticPr fontId="14" type="noConversion"/>
  </si>
  <si>
    <t>1#-6#+(21#-25#+1#-25#)</t>
    <phoneticPr fontId="14" type="noConversion"/>
  </si>
  <si>
    <t>NAKR0+(FRPGL+F9YGW)</t>
    <phoneticPr fontId="14" type="noConversion"/>
  </si>
  <si>
    <t>7#-12#+(21#-25#+1#-25#)</t>
    <phoneticPr fontId="14" type="noConversion"/>
  </si>
  <si>
    <t>HG00626</t>
    <phoneticPr fontId="14" type="noConversion"/>
  </si>
  <si>
    <t>AJU5HA</t>
    <phoneticPr fontId="14" type="noConversion"/>
  </si>
  <si>
    <t>ASMC</t>
    <phoneticPr fontId="14" type="noConversion"/>
  </si>
  <si>
    <t>9+10</t>
    <phoneticPr fontId="14" type="noConversion"/>
  </si>
  <si>
    <t>SYK491FAC</t>
    <phoneticPr fontId="14" type="noConversion"/>
  </si>
  <si>
    <t>(N9SC8.01+NA69Q)+SJ088500</t>
    <phoneticPr fontId="14" type="noConversion"/>
  </si>
  <si>
    <t>(1#-7#+24#-25#)+1#~10#</t>
    <phoneticPr fontId="14" type="noConversion"/>
  </si>
  <si>
    <t>E02TK0+A3X02A</t>
  </si>
  <si>
    <t>HG00627</t>
    <phoneticPr fontId="14" type="noConversion"/>
  </si>
  <si>
    <t>SY58293TFAC</t>
    <phoneticPr fontId="14" type="noConversion"/>
  </si>
  <si>
    <t>ATC5HA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</si>
  <si>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</si>
  <si>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N9H4L.03+SJ079400</t>
    <phoneticPr fontId="14" type="noConversion"/>
  </si>
  <si>
    <t>6#-9#+17#-24#</t>
    <phoneticPr fontId="14" type="noConversion"/>
  </si>
  <si>
    <t>4+8</t>
    <phoneticPr fontId="14" type="noConversion"/>
  </si>
  <si>
    <t>HG00628</t>
    <phoneticPr fontId="14" type="noConversion"/>
  </si>
  <si>
    <t>SY58282FAC</t>
    <phoneticPr fontId="14" type="noConversion"/>
  </si>
  <si>
    <t>7+13</t>
    <phoneticPr fontId="14" type="noConversion"/>
  </si>
  <si>
    <t>ARC5HA</t>
    <phoneticPr fontId="14" type="noConversion"/>
  </si>
  <si>
    <t>NACNA+SJ088500</t>
    <phoneticPr fontId="14" type="noConversion"/>
  </si>
  <si>
    <t>1#-7#+11#~15#,17#~20#,22#~25#</t>
    <phoneticPr fontId="14" type="noConversion"/>
  </si>
  <si>
    <t>HG00629</t>
    <phoneticPr fontId="14" type="noConversion"/>
  </si>
  <si>
    <t>ARC5HB</t>
    <phoneticPr fontId="14" type="noConversion"/>
  </si>
  <si>
    <t>5+9</t>
    <phoneticPr fontId="14" type="noConversion"/>
  </si>
  <si>
    <t>NACNA+SJ087700</t>
    <phoneticPr fontId="14" type="noConversion"/>
  </si>
  <si>
    <t>8#-12#+1#~3#,5#~10#</t>
    <phoneticPr fontId="14" type="noConversion"/>
  </si>
  <si>
    <t>HG00630</t>
    <phoneticPr fontId="14" type="noConversion"/>
  </si>
  <si>
    <t>ARC5HC</t>
    <phoneticPr fontId="14" type="noConversion"/>
  </si>
  <si>
    <t>9+16</t>
    <phoneticPr fontId="14" type="noConversion"/>
  </si>
  <si>
    <t>13#-21#+(11#~25#+25#)</t>
    <phoneticPr fontId="14" type="noConversion"/>
  </si>
  <si>
    <t>NACNA+(SJ087700+SJ088100)</t>
    <phoneticPr fontId="14" type="noConversion"/>
  </si>
  <si>
    <t>HG00631</t>
    <phoneticPr fontId="14" type="noConversion"/>
  </si>
  <si>
    <t>ARC5HD</t>
    <phoneticPr fontId="14" type="noConversion"/>
  </si>
  <si>
    <t>8+15</t>
    <phoneticPr fontId="14" type="noConversion"/>
  </si>
  <si>
    <t>(NACN9+NACNA)+SJ090000</t>
    <phoneticPr fontId="14" type="noConversion"/>
  </si>
  <si>
    <t>(22#-25#+22#-25#)+1#~4#,6#~16#</t>
    <phoneticPr fontId="14" type="noConversion"/>
  </si>
  <si>
    <t>NA95L</t>
    <phoneticPr fontId="14" type="noConversion"/>
  </si>
  <si>
    <t>NAJRY</t>
    <phoneticPr fontId="14" type="noConversion"/>
  </si>
  <si>
    <t>NAK32</t>
    <phoneticPr fontId="14" type="noConversion"/>
  </si>
  <si>
    <t>N89NC;SJ047500</t>
  </si>
  <si>
    <t>NAJAY;FLGKP</t>
  </si>
  <si>
    <t>NAJAY;FMPS2</t>
  </si>
  <si>
    <t>NAJAY;FNLG0</t>
  </si>
  <si>
    <t>NAJAY;FPAHN</t>
  </si>
  <si>
    <t>NAJAT;FRA0W</t>
  </si>
  <si>
    <t>NAJC0;FSAY0</t>
  </si>
  <si>
    <t>NAJC3;F3A3L</t>
  </si>
  <si>
    <t>NAJC3;F8KW3</t>
  </si>
  <si>
    <t>NAJC3;FW34G</t>
  </si>
  <si>
    <t>NAJC3;FWYMN</t>
  </si>
  <si>
    <t>NAJC3;FR86L</t>
  </si>
  <si>
    <t>NAK3K;(SJ074000+SJ074200)</t>
  </si>
  <si>
    <t>NAK3K;SJ074300</t>
  </si>
  <si>
    <t>FLCNF;NA4YW.06</t>
  </si>
  <si>
    <t>JCET</t>
    <phoneticPr fontId="14" type="noConversion"/>
  </si>
  <si>
    <t>HG00632</t>
    <phoneticPr fontId="14" type="noConversion"/>
  </si>
  <si>
    <t>SY58182NFAC</t>
    <phoneticPr fontId="14" type="noConversion"/>
  </si>
  <si>
    <t>E35B0+U8X10A</t>
    <phoneticPr fontId="14" type="noConversion"/>
  </si>
  <si>
    <t>AZI5HA</t>
    <phoneticPr fontId="14" type="noConversion"/>
  </si>
  <si>
    <t>UMC</t>
    <phoneticPr fontId="16" type="noConversion"/>
  </si>
  <si>
    <t>HG00633</t>
    <phoneticPr fontId="14" type="noConversion"/>
  </si>
  <si>
    <t>HG00634</t>
    <phoneticPr fontId="14" type="noConversion"/>
  </si>
  <si>
    <t>HG00635</t>
    <phoneticPr fontId="14" type="noConversion"/>
  </si>
  <si>
    <t>HG00636</t>
    <phoneticPr fontId="14" type="noConversion"/>
  </si>
  <si>
    <t>HG00637</t>
    <phoneticPr fontId="14" type="noConversion"/>
  </si>
  <si>
    <t>AZI5HB</t>
    <phoneticPr fontId="14" type="noConversion"/>
  </si>
  <si>
    <t>AZI5HC</t>
    <phoneticPr fontId="14" type="noConversion"/>
  </si>
  <si>
    <t>AZI5HD</t>
    <phoneticPr fontId="14" type="noConversion"/>
  </si>
  <si>
    <t>AZI5HE</t>
    <phoneticPr fontId="14" type="noConversion"/>
  </si>
  <si>
    <t>AZI5HF</t>
    <phoneticPr fontId="14" type="noConversion"/>
  </si>
  <si>
    <t>5+19</t>
    <phoneticPr fontId="14" type="noConversion"/>
  </si>
  <si>
    <t>5+19</t>
    <phoneticPr fontId="14" type="noConversion"/>
  </si>
  <si>
    <t>6+23</t>
    <phoneticPr fontId="14" type="noConversion"/>
  </si>
  <si>
    <t>7+26</t>
    <phoneticPr fontId="14" type="noConversion"/>
  </si>
  <si>
    <t>2+7</t>
    <phoneticPr fontId="14" type="noConversion"/>
  </si>
  <si>
    <t>8+30</t>
    <phoneticPr fontId="14" type="noConversion"/>
  </si>
  <si>
    <t>NALRW+F9LM4</t>
    <phoneticPr fontId="14" type="noConversion"/>
  </si>
  <si>
    <t>1#~5#+1#-19#</t>
    <phoneticPr fontId="14" type="noConversion"/>
  </si>
  <si>
    <t>NALRW+FR3LK</t>
    <phoneticPr fontId="14" type="noConversion"/>
  </si>
  <si>
    <t>6#~11#+1#-23#</t>
    <phoneticPr fontId="14" type="noConversion"/>
  </si>
  <si>
    <t>NALRW+FAACL</t>
    <phoneticPr fontId="14" type="noConversion"/>
  </si>
  <si>
    <t>13#~17#+1#-19#</t>
    <phoneticPr fontId="14" type="noConversion"/>
  </si>
  <si>
    <t>NALRW+(F38LG+FAACL)</t>
    <phoneticPr fontId="14" type="noConversion"/>
  </si>
  <si>
    <t>18#~25#+(1#-18#,20#~25#+20#-25#)</t>
    <phoneticPr fontId="14" type="noConversion"/>
  </si>
  <si>
    <t>1#-7#+(1#-25#+24#)</t>
    <phoneticPr fontId="14" type="noConversion"/>
  </si>
  <si>
    <t>NALRY+(FLNMK+FR3LK)</t>
    <phoneticPr fontId="14" type="noConversion"/>
  </si>
  <si>
    <t>NALRY+(F9LM4+FR3LK)</t>
    <phoneticPr fontId="14" type="noConversion"/>
  </si>
  <si>
    <t>8#-9#+(20#-25#+25#)</t>
    <phoneticPr fontId="14" type="noConversion"/>
  </si>
  <si>
    <t>SY7200AABC</t>
    <phoneticPr fontId="14" type="noConversion"/>
  </si>
  <si>
    <t>B07L1</t>
    <phoneticPr fontId="14" type="noConversion"/>
  </si>
  <si>
    <t>TG00324</t>
    <phoneticPr fontId="14" type="noConversion"/>
  </si>
  <si>
    <t>HY5HA</t>
    <phoneticPr fontId="14" type="noConversion"/>
  </si>
  <si>
    <t>TG00325</t>
    <phoneticPr fontId="14" type="noConversion"/>
  </si>
  <si>
    <t>TG00326</t>
    <phoneticPr fontId="14" type="noConversion"/>
  </si>
  <si>
    <t>TG00327</t>
    <phoneticPr fontId="14" type="noConversion"/>
  </si>
  <si>
    <t>TG00328</t>
    <phoneticPr fontId="14" type="noConversion"/>
  </si>
  <si>
    <t>HY5HB</t>
    <phoneticPr fontId="14" type="noConversion"/>
  </si>
  <si>
    <t>HY5HC</t>
    <phoneticPr fontId="14" type="noConversion"/>
  </si>
  <si>
    <t>HY5HD</t>
    <phoneticPr fontId="14" type="noConversion"/>
  </si>
  <si>
    <t>HY5HE</t>
    <phoneticPr fontId="14" type="noConversion"/>
  </si>
  <si>
    <t>NA61G</t>
  </si>
  <si>
    <t>NA61H</t>
  </si>
  <si>
    <t>NA61J.01</t>
  </si>
  <si>
    <t>1#-15#</t>
    <phoneticPr fontId="16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</si>
  <si>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</si>
  <si>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SY7152ABC</t>
    <phoneticPr fontId="14" type="noConversion"/>
  </si>
  <si>
    <t>B27T0</t>
    <phoneticPr fontId="14" type="noConversion"/>
  </si>
  <si>
    <t>HTKJ</t>
    <phoneticPr fontId="14" type="noConversion"/>
  </si>
  <si>
    <t>TG00329</t>
    <phoneticPr fontId="14" type="noConversion"/>
  </si>
  <si>
    <t>LE5HC</t>
    <phoneticPr fontId="14" type="noConversion"/>
  </si>
  <si>
    <t>6#-25#</t>
  </si>
  <si>
    <t>A11C0</t>
    <phoneticPr fontId="14" type="noConversion"/>
  </si>
  <si>
    <t>TG00330</t>
    <phoneticPr fontId="14" type="noConversion"/>
  </si>
  <si>
    <t>HTJC</t>
    <phoneticPr fontId="14" type="noConversion"/>
  </si>
  <si>
    <t>LD5HO</t>
    <phoneticPr fontId="14" type="noConversion"/>
  </si>
  <si>
    <t>TG00331</t>
    <phoneticPr fontId="14" type="noConversion"/>
  </si>
  <si>
    <t>TG00332</t>
    <phoneticPr fontId="14" type="noConversion"/>
  </si>
  <si>
    <t>TG00333</t>
    <phoneticPr fontId="14" type="noConversion"/>
  </si>
  <si>
    <t>LD5HP</t>
    <phoneticPr fontId="14" type="noConversion"/>
  </si>
  <si>
    <t>LD5HQ</t>
    <phoneticPr fontId="14" type="noConversion"/>
  </si>
  <si>
    <t>LD5HR</t>
    <phoneticPr fontId="14" type="noConversion"/>
  </si>
  <si>
    <t>NAL7Y</t>
  </si>
  <si>
    <t>NAL84</t>
  </si>
  <si>
    <t>SY8088AAC</t>
    <phoneticPr fontId="14" type="noConversion"/>
  </si>
  <si>
    <t>A11C0</t>
    <phoneticPr fontId="14" type="noConversion"/>
  </si>
  <si>
    <t>TG00334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</si>
  <si>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6" type="noConversion"/>
  </si>
  <si>
    <t>LD5HS</t>
    <phoneticPr fontId="14" type="noConversion"/>
  </si>
  <si>
    <t>HTJC</t>
    <phoneticPr fontId="14" type="noConversion"/>
  </si>
  <si>
    <t>TG00335</t>
    <phoneticPr fontId="14" type="noConversion"/>
  </si>
  <si>
    <t>LD5HT</t>
    <phoneticPr fontId="14" type="noConversion"/>
  </si>
  <si>
    <t>TG00336</t>
    <phoneticPr fontId="14" type="noConversion"/>
  </si>
  <si>
    <t>LD5HU</t>
    <phoneticPr fontId="14" type="noConversion"/>
  </si>
  <si>
    <t>TG00337</t>
    <phoneticPr fontId="14" type="noConversion"/>
  </si>
  <si>
    <t>LD5HV</t>
    <phoneticPr fontId="14" type="noConversion"/>
  </si>
  <si>
    <t>NAL86</t>
  </si>
  <si>
    <t>NAL88</t>
  </si>
  <si>
    <t>NAL88</t>
    <phoneticPr fontId="14" type="noConversion"/>
  </si>
  <si>
    <t>TG00338</t>
    <phoneticPr fontId="14" type="noConversion"/>
  </si>
  <si>
    <t>A25C1</t>
    <phoneticPr fontId="14" type="noConversion"/>
  </si>
  <si>
    <t>SY8089AAAC</t>
    <phoneticPr fontId="14" type="noConversion"/>
  </si>
  <si>
    <t>KV5HA</t>
    <phoneticPr fontId="14" type="noConversion"/>
  </si>
  <si>
    <t>NAM4G</t>
  </si>
  <si>
    <t>#1-3,5,6,8-12,14-17,19,20,22-24</t>
  </si>
  <si>
    <t>SY8002EABC</t>
    <phoneticPr fontId="14" type="noConversion"/>
  </si>
  <si>
    <t>A25I0</t>
    <phoneticPr fontId="14" type="noConversion"/>
  </si>
  <si>
    <t>TG00339</t>
    <phoneticPr fontId="14" type="noConversion"/>
  </si>
  <si>
    <t>TG00340</t>
    <phoneticPr fontId="14" type="noConversion"/>
  </si>
  <si>
    <t>XE5HG</t>
    <phoneticPr fontId="14" type="noConversion"/>
  </si>
  <si>
    <t>XE5HH</t>
    <phoneticPr fontId="14" type="noConversion"/>
  </si>
  <si>
    <t>TG00341</t>
    <phoneticPr fontId="14" type="noConversion"/>
  </si>
  <si>
    <t>TG00342</t>
    <phoneticPr fontId="14" type="noConversion"/>
  </si>
  <si>
    <t>XE5HI</t>
    <phoneticPr fontId="14" type="noConversion"/>
  </si>
  <si>
    <t>XE5HJ</t>
    <phoneticPr fontId="14" type="noConversion"/>
  </si>
  <si>
    <t>NAL7K</t>
  </si>
  <si>
    <t>NAM4A</t>
  </si>
  <si>
    <t>TG00343</t>
    <phoneticPr fontId="14" type="noConversion"/>
  </si>
  <si>
    <t>SY8121BABC</t>
    <phoneticPr fontId="14" type="noConversion"/>
  </si>
  <si>
    <t>TV5HC</t>
    <phoneticPr fontId="14" type="noConversion"/>
  </si>
  <si>
    <t>TG00344</t>
    <phoneticPr fontId="14" type="noConversion"/>
  </si>
  <si>
    <t>TG00345</t>
    <phoneticPr fontId="14" type="noConversion"/>
  </si>
  <si>
    <t>TG00346</t>
    <phoneticPr fontId="14" type="noConversion"/>
  </si>
  <si>
    <t>TV5HD</t>
    <phoneticPr fontId="14" type="noConversion"/>
  </si>
  <si>
    <t>TV5HE</t>
    <phoneticPr fontId="14" type="noConversion"/>
  </si>
  <si>
    <t>TV5HF</t>
    <phoneticPr fontId="14" type="noConversion"/>
  </si>
  <si>
    <t>NAK2C</t>
  </si>
  <si>
    <t>NALL6</t>
  </si>
  <si>
    <t>TG00347</t>
    <phoneticPr fontId="14" type="noConversion"/>
  </si>
  <si>
    <t>EF5HA</t>
    <phoneticPr fontId="14" type="noConversion"/>
  </si>
  <si>
    <t>TG00348</t>
    <phoneticPr fontId="14" type="noConversion"/>
  </si>
  <si>
    <t>TG00349</t>
    <phoneticPr fontId="14" type="noConversion"/>
  </si>
  <si>
    <t>TG00350</t>
    <phoneticPr fontId="14" type="noConversion"/>
  </si>
  <si>
    <t>TG00351</t>
    <phoneticPr fontId="14" type="noConversion"/>
  </si>
  <si>
    <t>TG00352</t>
    <phoneticPr fontId="14" type="noConversion"/>
  </si>
  <si>
    <t>EF5HB</t>
    <phoneticPr fontId="14" type="noConversion"/>
  </si>
  <si>
    <t>EF5HC</t>
    <phoneticPr fontId="14" type="noConversion"/>
  </si>
  <si>
    <t>EF5HD</t>
    <phoneticPr fontId="14" type="noConversion"/>
  </si>
  <si>
    <t>EF5HE</t>
    <phoneticPr fontId="14" type="noConversion"/>
  </si>
  <si>
    <t>EF5HF</t>
    <phoneticPr fontId="14" type="noConversion"/>
  </si>
  <si>
    <t>NALLM</t>
  </si>
  <si>
    <t>NALLP</t>
  </si>
  <si>
    <t>NALLP</t>
    <phoneticPr fontId="14" type="noConversion"/>
  </si>
  <si>
    <t>NALLQ</t>
  </si>
  <si>
    <t>C23C0</t>
    <phoneticPr fontId="14" type="noConversion"/>
  </si>
  <si>
    <t>GG00020</t>
    <phoneticPr fontId="14" type="noConversion"/>
  </si>
  <si>
    <t>YH5HA</t>
    <phoneticPr fontId="14" type="noConversion"/>
  </si>
  <si>
    <t>NA2YC</t>
    <phoneticPr fontId="14" type="noConversion"/>
  </si>
  <si>
    <t>GG00021</t>
    <phoneticPr fontId="14" type="noConversion"/>
  </si>
  <si>
    <t>CSP2*1.8-12</t>
    <phoneticPr fontId="14" type="noConversion"/>
  </si>
  <si>
    <t>YH5HB</t>
    <phoneticPr fontId="14" type="noConversion"/>
  </si>
  <si>
    <t>GG00022</t>
    <phoneticPr fontId="14" type="noConversion"/>
  </si>
  <si>
    <t>Er5HA</t>
    <phoneticPr fontId="14" type="noConversion"/>
  </si>
  <si>
    <t>NALAW</t>
    <phoneticPr fontId="14" type="noConversion"/>
  </si>
  <si>
    <t>GG00023</t>
    <phoneticPr fontId="14" type="noConversion"/>
  </si>
  <si>
    <t>Er5HB</t>
    <phoneticPr fontId="14" type="noConversion"/>
  </si>
  <si>
    <t>GG00024</t>
    <phoneticPr fontId="14" type="noConversion"/>
  </si>
  <si>
    <t>Er5HC</t>
    <phoneticPr fontId="14" type="noConversion"/>
  </si>
  <si>
    <t>NALAY</t>
    <phoneticPr fontId="14" type="noConversion"/>
  </si>
  <si>
    <t>1#~5#</t>
    <phoneticPr fontId="14" type="noConversion"/>
  </si>
  <si>
    <t>NFME</t>
    <phoneticPr fontId="14" type="noConversion"/>
  </si>
  <si>
    <t>GG00025</t>
    <phoneticPr fontId="14" type="noConversion"/>
  </si>
  <si>
    <t>Er5HD</t>
    <phoneticPr fontId="14" type="noConversion"/>
  </si>
  <si>
    <t>HJTC</t>
    <phoneticPr fontId="14" type="noConversion"/>
  </si>
  <si>
    <t>NALAY</t>
    <phoneticPr fontId="14" type="noConversion"/>
  </si>
  <si>
    <t>JCET</t>
    <phoneticPr fontId="14" type="noConversion"/>
  </si>
  <si>
    <t>HG00638</t>
    <phoneticPr fontId="14" type="noConversion"/>
  </si>
  <si>
    <t>5+14</t>
    <phoneticPr fontId="14" type="noConversion"/>
  </si>
  <si>
    <t>AWU5HA</t>
    <phoneticPr fontId="14" type="noConversion"/>
  </si>
  <si>
    <t>UMC</t>
    <phoneticPr fontId="14" type="noConversion"/>
  </si>
  <si>
    <t>SY58282LFAC</t>
    <phoneticPr fontId="14" type="noConversion"/>
  </si>
  <si>
    <t>NAFN1+FWG47</t>
    <phoneticPr fontId="14" type="noConversion"/>
  </si>
  <si>
    <t>21#~25#+1#-14#</t>
    <phoneticPr fontId="14" type="noConversion"/>
  </si>
  <si>
    <t>HG00639</t>
    <phoneticPr fontId="14" type="noConversion"/>
  </si>
  <si>
    <t>E51N0+U2X10A</t>
  </si>
  <si>
    <t>AXA5HA</t>
    <phoneticPr fontId="14" type="noConversion"/>
  </si>
  <si>
    <t>3+6</t>
    <phoneticPr fontId="14" type="noConversion"/>
  </si>
  <si>
    <t>SYJ137FAC</t>
    <phoneticPr fontId="14" type="noConversion"/>
  </si>
  <si>
    <t>N9Y9H.10+F8TWR</t>
    <phoneticPr fontId="14" type="noConversion"/>
  </si>
  <si>
    <t>HG00640</t>
    <phoneticPr fontId="14" type="noConversion"/>
  </si>
  <si>
    <t>UH5HA</t>
    <phoneticPr fontId="14" type="noConversion"/>
  </si>
  <si>
    <t>HJTC</t>
    <phoneticPr fontId="16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</si>
  <si>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</si>
  <si>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NAL0F</t>
    <phoneticPr fontId="14" type="noConversion"/>
  </si>
  <si>
    <t>NA87G</t>
  </si>
  <si>
    <t>NA87G-1</t>
  </si>
  <si>
    <t>NA9R7</t>
  </si>
  <si>
    <t>NA9R7-1</t>
  </si>
  <si>
    <t>NA95L-3</t>
  </si>
  <si>
    <t>NA657-1</t>
  </si>
  <si>
    <t>NAGQK.02;F3YTL</t>
  </si>
  <si>
    <t>F3YTL;NAGQK.02</t>
  </si>
  <si>
    <t>F3S67;NAJ9K.03</t>
  </si>
  <si>
    <t>FRPGL;NAJ9K.03</t>
  </si>
  <si>
    <t>SJ076400;N9QPM</t>
  </si>
  <si>
    <t>NAM79+01</t>
  </si>
  <si>
    <t>NAKQS+01</t>
  </si>
  <si>
    <t>NAKQT+01</t>
  </si>
  <si>
    <t>NAL7H-1</t>
  </si>
  <si>
    <t>NALAS-1</t>
  </si>
  <si>
    <t>NAL0G-1</t>
  </si>
  <si>
    <t>NAL0G-2</t>
  </si>
  <si>
    <t>NAL0H+01</t>
  </si>
  <si>
    <t>NAL0J+01</t>
  </si>
  <si>
    <t>NAL7T-1</t>
  </si>
  <si>
    <t xml:space="preserve"> </t>
    <phoneticPr fontId="14" type="noConversion"/>
  </si>
  <si>
    <t>B27T0</t>
    <phoneticPr fontId="14" type="noConversion"/>
  </si>
  <si>
    <t>TG00353</t>
    <phoneticPr fontId="14" type="noConversion"/>
  </si>
  <si>
    <t>TG00354</t>
    <phoneticPr fontId="14" type="noConversion"/>
  </si>
  <si>
    <t>TG00355</t>
    <phoneticPr fontId="14" type="noConversion"/>
  </si>
  <si>
    <t>MI5HA</t>
    <phoneticPr fontId="14" type="noConversion"/>
  </si>
  <si>
    <t>MI5HB</t>
    <phoneticPr fontId="14" type="noConversion"/>
  </si>
  <si>
    <t>MI5HC</t>
    <phoneticPr fontId="14" type="noConversion"/>
  </si>
  <si>
    <t>NA5S2</t>
  </si>
  <si>
    <t>1#-5#</t>
    <phoneticPr fontId="14" type="noConversion"/>
  </si>
  <si>
    <t>6#-10#</t>
    <phoneticPr fontId="14" type="noConversion"/>
  </si>
  <si>
    <t>11#-15#</t>
    <phoneticPr fontId="14" type="noConversion"/>
  </si>
  <si>
    <t>JCET</t>
    <phoneticPr fontId="14" type="noConversion"/>
  </si>
  <si>
    <t>HG00641</t>
    <phoneticPr fontId="14" type="noConversion"/>
  </si>
  <si>
    <t>HG00642</t>
    <phoneticPr fontId="14" type="noConversion"/>
  </si>
  <si>
    <t>HG00643</t>
    <phoneticPr fontId="14" type="noConversion"/>
  </si>
  <si>
    <t>HG00644</t>
    <phoneticPr fontId="14" type="noConversion"/>
  </si>
  <si>
    <t>HG00645</t>
    <phoneticPr fontId="14" type="noConversion"/>
  </si>
  <si>
    <t>HG00646</t>
    <phoneticPr fontId="14" type="noConversion"/>
  </si>
  <si>
    <t>TW5HA</t>
    <phoneticPr fontId="14" type="noConversion"/>
  </si>
  <si>
    <t>TW5HB</t>
    <phoneticPr fontId="14" type="noConversion"/>
  </si>
  <si>
    <t>TW5HC</t>
    <phoneticPr fontId="14" type="noConversion"/>
  </si>
  <si>
    <t>TW5HD</t>
    <phoneticPr fontId="14" type="noConversion"/>
  </si>
  <si>
    <t>TW5HE</t>
    <phoneticPr fontId="14" type="noConversion"/>
  </si>
  <si>
    <t>TW5HF</t>
    <phoneticPr fontId="14" type="noConversion"/>
  </si>
  <si>
    <t>NALLS</t>
    <phoneticPr fontId="14" type="noConversion"/>
  </si>
  <si>
    <t>NALLT</t>
    <phoneticPr fontId="14" type="noConversion"/>
  </si>
  <si>
    <t>NALLW</t>
    <phoneticPr fontId="14" type="noConversion"/>
  </si>
  <si>
    <t>1#~9#,11#~13#</t>
  </si>
  <si>
    <t>14#-25#</t>
    <phoneticPr fontId="14" type="noConversion"/>
  </si>
  <si>
    <t>SY8707ABC</t>
    <phoneticPr fontId="14" type="noConversion"/>
  </si>
  <si>
    <t>SY5859BFHC</t>
    <phoneticPr fontId="14" type="noConversion"/>
  </si>
  <si>
    <t>E50A0</t>
    <phoneticPr fontId="14" type="noConversion"/>
  </si>
  <si>
    <t>HG00647</t>
    <phoneticPr fontId="14" type="noConversion"/>
  </si>
  <si>
    <t>AVA5HA</t>
    <phoneticPr fontId="14" type="noConversion"/>
  </si>
  <si>
    <t>HTJC</t>
    <phoneticPr fontId="14" type="noConversion"/>
  </si>
  <si>
    <t>HG00648</t>
    <phoneticPr fontId="14" type="noConversion"/>
  </si>
  <si>
    <t>AVA5HB</t>
    <phoneticPr fontId="14" type="noConversion"/>
  </si>
  <si>
    <t>AVA5HC</t>
    <phoneticPr fontId="14" type="noConversion"/>
  </si>
  <si>
    <t>HG00105</t>
    <phoneticPr fontId="16" type="noConversion"/>
  </si>
  <si>
    <t>NAJ9H</t>
  </si>
  <si>
    <t>NAJ9J</t>
    <phoneticPr fontId="14" type="noConversion"/>
  </si>
  <si>
    <t>13#-15#+1#-6#</t>
    <phoneticPr fontId="14" type="noConversion"/>
  </si>
  <si>
    <t>SYK735FAC</t>
    <phoneticPr fontId="14" type="noConversion"/>
  </si>
  <si>
    <t>AJM5HA</t>
    <phoneticPr fontId="14" type="noConversion"/>
  </si>
  <si>
    <t>HG00650</t>
    <phoneticPr fontId="14" type="noConversion"/>
  </si>
  <si>
    <t>HG00651</t>
    <phoneticPr fontId="14" type="noConversion"/>
  </si>
  <si>
    <t>ARC5HE</t>
    <phoneticPr fontId="14" type="noConversion"/>
  </si>
  <si>
    <t>HG00652</t>
    <phoneticPr fontId="14" type="noConversion"/>
  </si>
  <si>
    <t>HG00653</t>
    <phoneticPr fontId="14" type="noConversion"/>
  </si>
  <si>
    <t>ARC5HF</t>
    <phoneticPr fontId="14" type="noConversion"/>
  </si>
  <si>
    <t>ARC5HG</t>
    <phoneticPr fontId="14" type="noConversion"/>
  </si>
  <si>
    <t>5+9</t>
    <phoneticPr fontId="14" type="noConversion"/>
  </si>
  <si>
    <t>8+15</t>
    <phoneticPr fontId="14" type="noConversion"/>
  </si>
  <si>
    <t>NAHP3+(SJ090000+SJ087601)</t>
    <phoneticPr fontId="14" type="noConversion"/>
  </si>
  <si>
    <t>1#-5#+(17#,19#~25#+9#)</t>
    <phoneticPr fontId="14" type="noConversion"/>
  </si>
  <si>
    <t>SY58282FAC</t>
    <phoneticPr fontId="14" type="noConversion"/>
  </si>
  <si>
    <t>NAHP3+SJ087600</t>
    <phoneticPr fontId="14" type="noConversion"/>
  </si>
  <si>
    <t>6#-13#+1#~8#,10#~16#</t>
    <phoneticPr fontId="14" type="noConversion"/>
  </si>
  <si>
    <t>14#-18#+17#~25#</t>
    <phoneticPr fontId="14" type="noConversion"/>
  </si>
  <si>
    <t>E35B0+U8X10A</t>
    <phoneticPr fontId="14" type="noConversion"/>
  </si>
  <si>
    <t>JCET</t>
    <phoneticPr fontId="14" type="noConversion"/>
  </si>
  <si>
    <t>HG00654</t>
    <phoneticPr fontId="14" type="noConversion"/>
  </si>
  <si>
    <t>AZI5HG</t>
    <phoneticPr fontId="14" type="noConversion"/>
  </si>
  <si>
    <t>HG00655</t>
    <phoneticPr fontId="14" type="noConversion"/>
  </si>
  <si>
    <t>HG00656</t>
    <phoneticPr fontId="14" type="noConversion"/>
  </si>
  <si>
    <t>AZI5HH</t>
    <phoneticPr fontId="14" type="noConversion"/>
  </si>
  <si>
    <t>AZI5HI</t>
    <phoneticPr fontId="14" type="noConversion"/>
  </si>
  <si>
    <t>6+23</t>
    <phoneticPr fontId="14" type="noConversion"/>
  </si>
  <si>
    <t>5+19</t>
    <phoneticPr fontId="14" type="noConversion"/>
  </si>
  <si>
    <t>NALRY+F4P4W</t>
    <phoneticPr fontId="14" type="noConversion"/>
  </si>
  <si>
    <t>10#-15#+1#-23#</t>
    <phoneticPr fontId="14" type="noConversion"/>
  </si>
  <si>
    <t>NALRY+(F4P4W+F2MTS)</t>
    <phoneticPr fontId="14" type="noConversion"/>
  </si>
  <si>
    <t>16#-20#+(24#-25#+1#-17#)</t>
    <phoneticPr fontId="14" type="noConversion"/>
  </si>
  <si>
    <t>NALRY+(F2MTS+F2W9C)</t>
    <phoneticPr fontId="14" type="noConversion"/>
  </si>
  <si>
    <t>SY58593ZFAC</t>
    <phoneticPr fontId="14" type="noConversion"/>
  </si>
  <si>
    <t>SY58593ZFAC</t>
    <phoneticPr fontId="14" type="noConversion"/>
  </si>
  <si>
    <t>HG00657</t>
    <phoneticPr fontId="14" type="noConversion"/>
  </si>
  <si>
    <t>AXN5HA</t>
    <phoneticPr fontId="14" type="noConversion"/>
  </si>
  <si>
    <t>HG00659</t>
    <phoneticPr fontId="14" type="noConversion"/>
  </si>
  <si>
    <t>HG00660</t>
    <phoneticPr fontId="14" type="noConversion"/>
  </si>
  <si>
    <t>AXN5HB</t>
    <phoneticPr fontId="14" type="noConversion"/>
  </si>
  <si>
    <t>AXN5HC</t>
    <phoneticPr fontId="14" type="noConversion"/>
  </si>
  <si>
    <t>AXN5HD</t>
    <phoneticPr fontId="14" type="noConversion"/>
  </si>
  <si>
    <t>NAJC0+FNWRY</t>
    <phoneticPr fontId="14" type="noConversion"/>
  </si>
  <si>
    <t>NAJC0+FYY9L</t>
    <phoneticPr fontId="14" type="noConversion"/>
  </si>
  <si>
    <t>NAJC0+FL29Y</t>
    <phoneticPr fontId="14" type="noConversion"/>
  </si>
  <si>
    <t>HG00658</t>
    <phoneticPr fontId="14" type="noConversion"/>
  </si>
  <si>
    <t>HG00661</t>
    <phoneticPr fontId="14" type="noConversion"/>
  </si>
  <si>
    <t>AXN5HE</t>
    <phoneticPr fontId="14" type="noConversion"/>
  </si>
  <si>
    <t>1+5</t>
    <phoneticPr fontId="14" type="noConversion"/>
  </si>
  <si>
    <t>NAJAW+FYSR9</t>
    <phoneticPr fontId="14" type="noConversion"/>
  </si>
  <si>
    <t>25#+1#-5#</t>
    <phoneticPr fontId="14" type="noConversion"/>
  </si>
  <si>
    <t>AXN5HF</t>
    <phoneticPr fontId="14" type="noConversion"/>
  </si>
  <si>
    <t>6+29</t>
    <phoneticPr fontId="14" type="noConversion"/>
  </si>
  <si>
    <t>NAJC4+(FL4G2+FMWYF)</t>
    <phoneticPr fontId="14" type="noConversion"/>
  </si>
  <si>
    <t>1#-4#,7#~8#+(1#-25#+22#-25#)</t>
    <phoneticPr fontId="14" type="noConversion"/>
  </si>
  <si>
    <t>HG00662</t>
    <phoneticPr fontId="14" type="noConversion"/>
  </si>
  <si>
    <t>HG00663</t>
    <phoneticPr fontId="14" type="noConversion"/>
  </si>
  <si>
    <t>AXN5HG</t>
    <phoneticPr fontId="14" type="noConversion"/>
  </si>
  <si>
    <t>9+44</t>
    <phoneticPr fontId="14" type="noConversion"/>
  </si>
  <si>
    <t>NAJC4+(FKFGL+FYSR9)</t>
    <phoneticPr fontId="14" type="noConversion"/>
  </si>
  <si>
    <t>9#~17#+(1#-25#+6#-9#,11#~25#)</t>
    <phoneticPr fontId="14" type="noConversion"/>
  </si>
  <si>
    <t>NAL0A</t>
    <phoneticPr fontId="14" type="noConversion"/>
  </si>
  <si>
    <t>HG00664</t>
    <phoneticPr fontId="14" type="noConversion"/>
  </si>
  <si>
    <t>SY50131FAC</t>
    <phoneticPr fontId="14" type="noConversion"/>
  </si>
  <si>
    <t>ATS5HA</t>
    <phoneticPr fontId="14" type="noConversion"/>
  </si>
  <si>
    <t>2+5</t>
    <phoneticPr fontId="14" type="noConversion"/>
  </si>
  <si>
    <t>NAJ9K.01+FSF06</t>
    <phoneticPr fontId="14" type="noConversion"/>
  </si>
  <si>
    <t>1# 2#+1#-5#</t>
    <phoneticPr fontId="14" type="noConversion"/>
  </si>
  <si>
    <t>E51I0+U2X15A</t>
    <phoneticPr fontId="14" type="noConversion"/>
  </si>
  <si>
    <t>21#-25#+(18#-25#+1#-11#)</t>
    <phoneticPr fontId="14" type="noConversion"/>
  </si>
  <si>
    <t>TG00223</t>
    <phoneticPr fontId="14" type="noConversion"/>
  </si>
  <si>
    <t>HF02188</t>
    <phoneticPr fontId="16" type="noConversion"/>
  </si>
  <si>
    <t>F9S9C;N9WS3.03</t>
  </si>
  <si>
    <t>NAJ56+01</t>
  </si>
  <si>
    <t>NA7FF+01</t>
  </si>
  <si>
    <t>F9LM4;NALRW</t>
  </si>
  <si>
    <t>FR3LK;NALRW</t>
  </si>
  <si>
    <t>FAACL;NALRW</t>
  </si>
  <si>
    <t>(F38LG+FAACL);NALRW</t>
  </si>
  <si>
    <t>(FLNMK+FR3LK);NALRY</t>
  </si>
  <si>
    <t>(F9LM4+FR3LK);NALRY</t>
  </si>
  <si>
    <t>HG00649</t>
    <phoneticPr fontId="14" type="noConversion"/>
  </si>
  <si>
    <t>SY5859BFHC</t>
    <phoneticPr fontId="14" type="noConversion"/>
  </si>
  <si>
    <t>16#-23#</t>
    <phoneticPr fontId="14" type="noConversion"/>
  </si>
  <si>
    <t>NA9WM-2</t>
  </si>
  <si>
    <t>(F3YTL+F7G3H);NAKR0</t>
  </si>
  <si>
    <t>(FRPGL+F9YGW);NAKR0</t>
  </si>
  <si>
    <t>(N9SC8.01+NA69Q);SJ088500</t>
  </si>
  <si>
    <t>N9H4L.03;SJ079400</t>
  </si>
  <si>
    <t>SJ088500;NACNA</t>
  </si>
  <si>
    <t>SJ087700;NACNA</t>
  </si>
  <si>
    <t>(SJ087700+SJ088100);NACNA</t>
  </si>
  <si>
    <t>SJ090000;(NACN9+NACNA)</t>
  </si>
  <si>
    <t>FWG47;NAFN1</t>
  </si>
  <si>
    <t>N9Y9H.10;F8TWR</t>
  </si>
  <si>
    <t>NAJ9H-1</t>
  </si>
  <si>
    <t>N9RCM;SJ033600</t>
  </si>
  <si>
    <t>(SJ090000+SJ087601);NAHP3</t>
  </si>
  <si>
    <t>SJ087600;NAHP3</t>
  </si>
  <si>
    <t>SJ087600;NAHP3-1</t>
  </si>
  <si>
    <t>F4P4W;NALRY</t>
  </si>
  <si>
    <t>(F4P4W+F2MTS);NALRY</t>
  </si>
  <si>
    <t>(F2MTS+F2W9C);NALRY</t>
  </si>
  <si>
    <t>NAJC0;FNWRY</t>
  </si>
  <si>
    <t>NAJC0;FYY9L</t>
  </si>
  <si>
    <t>NAJC0;F0WG3</t>
  </si>
  <si>
    <t>NAJC0;FL29Y</t>
  </si>
  <si>
    <t>NAJAW;FYSR9</t>
  </si>
  <si>
    <t>NAJC4;(FL4G2+FMWYF)</t>
  </si>
  <si>
    <t>NAJC4;(FKFGL+FYSR9)</t>
  </si>
  <si>
    <t>N8CW9 +01</t>
  </si>
  <si>
    <t>NAL0F</t>
  </si>
  <si>
    <t>NALLS</t>
  </si>
  <si>
    <t>NALLS+01</t>
  </si>
  <si>
    <t>NALLT</t>
  </si>
  <si>
    <t>NALLT+01</t>
  </si>
  <si>
    <t>NALLW</t>
  </si>
  <si>
    <t>NAKMF</t>
    <phoneticPr fontId="14" type="noConversion"/>
  </si>
  <si>
    <t>JCET</t>
    <phoneticPr fontId="14" type="noConversion"/>
  </si>
  <si>
    <t>HG00665</t>
    <phoneticPr fontId="14" type="noConversion"/>
  </si>
  <si>
    <t>QB5HA</t>
    <phoneticPr fontId="14" type="noConversion"/>
  </si>
  <si>
    <t>HJTC</t>
    <phoneticPr fontId="14" type="noConversion"/>
  </si>
  <si>
    <t>SY8081BDQC</t>
    <phoneticPr fontId="14" type="noConversion"/>
  </si>
  <si>
    <t>NAJRY.02</t>
    <phoneticPr fontId="14" type="noConversion"/>
  </si>
  <si>
    <t>9#-11#</t>
  </si>
  <si>
    <t>HG00666</t>
    <phoneticPr fontId="14" type="noConversion"/>
  </si>
  <si>
    <t>QC5HA</t>
    <phoneticPr fontId="14" type="noConversion"/>
  </si>
  <si>
    <t>N9KWF.02+NAJRY</t>
    <phoneticPr fontId="14" type="noConversion"/>
  </si>
  <si>
    <t>12#+20#-21##</t>
    <phoneticPr fontId="1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</si>
  <si>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  <charset val="134"/>
      </rPr>
      <t>Bumping</t>
    </r>
    <phoneticPr fontId="14" type="noConversion"/>
  </si>
  <si>
    <t>QFN2*1.5-8</t>
    <phoneticPr fontId="14" type="noConversion"/>
  </si>
  <si>
    <t>YG5HA</t>
    <phoneticPr fontId="14" type="noConversion"/>
  </si>
  <si>
    <t>HG00667</t>
    <phoneticPr fontId="14" type="noConversion"/>
  </si>
  <si>
    <t>QFN2*1.5-8</t>
    <phoneticPr fontId="14" type="noConversion"/>
  </si>
  <si>
    <t>SYL128QUC</t>
    <phoneticPr fontId="14" type="noConversion"/>
  </si>
  <si>
    <t>HG00668</t>
    <phoneticPr fontId="14" type="noConversion"/>
  </si>
  <si>
    <t>YG5HB</t>
    <phoneticPr fontId="14" type="noConversion"/>
  </si>
  <si>
    <t>1#-8#</t>
    <phoneticPr fontId="14" type="noConversion"/>
  </si>
  <si>
    <t>9#~10#</t>
    <phoneticPr fontId="14" type="noConversion"/>
  </si>
  <si>
    <t>SYL128QUC</t>
    <phoneticPr fontId="14" type="noConversion"/>
  </si>
  <si>
    <t>NA7CQ.04+(LE1411170276+LE1412100522)</t>
    <phoneticPr fontId="14" type="noConversion"/>
  </si>
  <si>
    <t>NA7CQ.04+LE1411170370</t>
    <phoneticPr fontId="14" type="noConversion"/>
  </si>
  <si>
    <t>A11K0+MPH160805S1R0MT</t>
  </si>
  <si>
    <t>A11Q0+MPH160805S1R0MT</t>
    <phoneticPr fontId="14" type="noConversion"/>
  </si>
  <si>
    <t>HG00669</t>
    <phoneticPr fontId="14" type="noConversion"/>
  </si>
  <si>
    <t>QFN2*1.5-8</t>
    <phoneticPr fontId="14" type="noConversion"/>
  </si>
  <si>
    <t>UN5HA</t>
    <phoneticPr fontId="14" type="noConversion"/>
  </si>
  <si>
    <t>SY98081BQUC</t>
    <phoneticPr fontId="14" type="noConversion"/>
  </si>
  <si>
    <t>NAJRY.02+(LE1405220638+LE1407080521)</t>
    <phoneticPr fontId="14" type="noConversion"/>
  </si>
  <si>
    <t>A11H0+MPH160805S1R0MT</t>
  </si>
  <si>
    <t>HG00670</t>
    <phoneticPr fontId="1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</si>
  <si>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  <charset val="134"/>
      </rPr>
      <t>Bumping</t>
    </r>
    <phoneticPr fontId="14" type="noConversion"/>
  </si>
  <si>
    <t>TP5HA</t>
    <phoneticPr fontId="14" type="noConversion"/>
  </si>
  <si>
    <t>SY98081CQUC</t>
    <phoneticPr fontId="14" type="noConversion"/>
  </si>
  <si>
    <t>NAJRY+(LE1407080521+LE1411170370)</t>
    <phoneticPr fontId="14" type="noConversion"/>
  </si>
  <si>
    <t>22#-25#</t>
    <phoneticPr fontId="14" type="noConversion"/>
  </si>
  <si>
    <t>A11P0+MPH160805S1R0MT</t>
  </si>
  <si>
    <t>A11R0+MPH160805S1R0MT</t>
  </si>
  <si>
    <t>HG00672</t>
    <phoneticPr fontId="14" type="noConversion"/>
  </si>
  <si>
    <t>UP5HA</t>
    <phoneticPr fontId="14" type="noConversion"/>
  </si>
  <si>
    <t>SY98081EQUC</t>
    <phoneticPr fontId="14" type="noConversion"/>
  </si>
  <si>
    <t>NA1CQ.02+(LE1411170370+LE1411190475)</t>
    <phoneticPr fontId="14" type="noConversion"/>
  </si>
  <si>
    <t>14#-18#</t>
    <phoneticPr fontId="14" type="noConversion"/>
  </si>
  <si>
    <r>
      <t>wafer</t>
    </r>
    <r>
      <rPr>
        <sz val="10"/>
        <rFont val="宋体"/>
        <family val="3"/>
        <charset val="134"/>
      </rPr>
      <t>改版失败，订单取消</t>
    </r>
    <phoneticPr fontId="14" type="noConversion"/>
  </si>
  <si>
    <t>TG00356</t>
    <phoneticPr fontId="14" type="noConversion"/>
  </si>
  <si>
    <t>LD5HW</t>
    <phoneticPr fontId="14" type="noConversion"/>
  </si>
  <si>
    <t>TG00357</t>
    <phoneticPr fontId="14" type="noConversion"/>
  </si>
  <si>
    <t>TG00359</t>
    <phoneticPr fontId="14" type="noConversion"/>
  </si>
  <si>
    <t>LD5HX</t>
    <phoneticPr fontId="14" type="noConversion"/>
  </si>
  <si>
    <t>LD5HY</t>
    <phoneticPr fontId="14" type="noConversion"/>
  </si>
  <si>
    <t>LD5HZ</t>
    <phoneticPr fontId="14" type="noConversion"/>
  </si>
  <si>
    <t>NAM08</t>
  </si>
  <si>
    <t>NAM09</t>
  </si>
  <si>
    <t>TG00360</t>
    <phoneticPr fontId="14" type="noConversion"/>
  </si>
  <si>
    <t>KV5HB</t>
    <phoneticPr fontId="14" type="noConversion"/>
  </si>
  <si>
    <t>TG00361</t>
    <phoneticPr fontId="14" type="noConversion"/>
  </si>
  <si>
    <t>KV5HC</t>
    <phoneticPr fontId="14" type="noConversion"/>
  </si>
  <si>
    <t>NAM4C</t>
  </si>
  <si>
    <t>TG00362</t>
    <phoneticPr fontId="14" type="noConversion"/>
  </si>
  <si>
    <t>KV5HD</t>
    <phoneticPr fontId="14" type="noConversion"/>
  </si>
  <si>
    <t>NAM4G.03</t>
  </si>
  <si>
    <t>#4,7,13,18,21</t>
  </si>
  <si>
    <t>TG00363</t>
    <phoneticPr fontId="14" type="noConversion"/>
  </si>
  <si>
    <t>XE5HK</t>
    <phoneticPr fontId="14" type="noConversion"/>
  </si>
  <si>
    <t>TG00364</t>
    <phoneticPr fontId="14" type="noConversion"/>
  </si>
  <si>
    <t>TG00365</t>
    <phoneticPr fontId="14" type="noConversion"/>
  </si>
  <si>
    <t>TG00366</t>
    <phoneticPr fontId="14" type="noConversion"/>
  </si>
  <si>
    <t>TG00367</t>
    <phoneticPr fontId="14" type="noConversion"/>
  </si>
  <si>
    <t>TG00368</t>
    <phoneticPr fontId="14" type="noConversion"/>
  </si>
  <si>
    <t>XE5HL</t>
    <phoneticPr fontId="14" type="noConversion"/>
  </si>
  <si>
    <t>XE5HM</t>
    <phoneticPr fontId="14" type="noConversion"/>
  </si>
  <si>
    <t>XE5HN</t>
    <phoneticPr fontId="14" type="noConversion"/>
  </si>
  <si>
    <t>XE5HO</t>
    <phoneticPr fontId="14" type="noConversion"/>
  </si>
  <si>
    <t>XE5HP</t>
    <phoneticPr fontId="14" type="noConversion"/>
  </si>
  <si>
    <t>NAMC8</t>
  </si>
  <si>
    <t>NAMC9</t>
  </si>
  <si>
    <t>NAMC9</t>
    <phoneticPr fontId="14" type="noConversion"/>
  </si>
  <si>
    <t>NAMCC</t>
  </si>
  <si>
    <t>TG00369</t>
    <phoneticPr fontId="14" type="noConversion"/>
  </si>
  <si>
    <t>TG00370</t>
    <phoneticPr fontId="14" type="noConversion"/>
  </si>
  <si>
    <t>XE5HQ</t>
    <phoneticPr fontId="14" type="noConversion"/>
  </si>
  <si>
    <t>XE5HR</t>
    <phoneticPr fontId="14" type="noConversion"/>
  </si>
  <si>
    <t>NAMCF</t>
  </si>
  <si>
    <t>NAMCF.02</t>
  </si>
  <si>
    <t>#4,7,11,18,21</t>
  </si>
  <si>
    <t>1#-3#,5#-6#,8#-10#,12#-17#,19#-20#,22#-25#</t>
    <phoneticPr fontId="1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</si>
  <si>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</si>
  <si>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TG00371</t>
    <phoneticPr fontId="14" type="noConversion"/>
  </si>
  <si>
    <t>HY5HF</t>
    <phoneticPr fontId="14" type="noConversion"/>
  </si>
  <si>
    <t>TG00372</t>
    <phoneticPr fontId="14" type="noConversion"/>
  </si>
  <si>
    <t>HY5HG</t>
    <phoneticPr fontId="14" type="noConversion"/>
  </si>
  <si>
    <t>NALLA</t>
  </si>
  <si>
    <t>SY7201ABC</t>
    <phoneticPr fontId="14" type="noConversion"/>
  </si>
  <si>
    <t>TG00373</t>
    <phoneticPr fontId="14" type="noConversion"/>
  </si>
  <si>
    <t>NAMAW</t>
  </si>
  <si>
    <t>TG00374</t>
    <phoneticPr fontId="14" type="noConversion"/>
  </si>
  <si>
    <t>EF5HG</t>
    <phoneticPr fontId="14" type="noConversion"/>
  </si>
  <si>
    <t>TG00375</t>
    <phoneticPr fontId="14" type="noConversion"/>
  </si>
  <si>
    <t>EF5HH</t>
    <phoneticPr fontId="14" type="noConversion"/>
  </si>
  <si>
    <t>TG00376</t>
    <phoneticPr fontId="14" type="noConversion"/>
  </si>
  <si>
    <t>TG00377</t>
    <phoneticPr fontId="14" type="noConversion"/>
  </si>
  <si>
    <t>EF5HI</t>
    <phoneticPr fontId="14" type="noConversion"/>
  </si>
  <si>
    <t>EF5HJ</t>
    <phoneticPr fontId="14" type="noConversion"/>
  </si>
  <si>
    <t>NALLL</t>
  </si>
  <si>
    <t>NALLN</t>
  </si>
  <si>
    <t>TG00378</t>
    <phoneticPr fontId="14" type="noConversion"/>
  </si>
  <si>
    <t>TV5HG</t>
    <phoneticPr fontId="14" type="noConversion"/>
  </si>
  <si>
    <t>TG00379</t>
    <phoneticPr fontId="14" type="noConversion"/>
  </si>
  <si>
    <t>TG00380</t>
    <phoneticPr fontId="14" type="noConversion"/>
  </si>
  <si>
    <t>TG00381</t>
    <phoneticPr fontId="14" type="noConversion"/>
  </si>
  <si>
    <t>TV5HH</t>
    <phoneticPr fontId="14" type="noConversion"/>
  </si>
  <si>
    <t>TV5HI</t>
    <phoneticPr fontId="14" type="noConversion"/>
  </si>
  <si>
    <t>TV5HJ</t>
    <phoneticPr fontId="14" type="noConversion"/>
  </si>
  <si>
    <t>NALL8</t>
  </si>
  <si>
    <t>NALL7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</si>
  <si>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</si>
  <si>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HG00673</t>
    <phoneticPr fontId="14" type="noConversion"/>
  </si>
  <si>
    <t>NAMHN</t>
  </si>
  <si>
    <t>TR5HA</t>
    <phoneticPr fontId="14" type="noConversion"/>
  </si>
  <si>
    <t>SY8077AAC</t>
    <phoneticPr fontId="14" type="noConversion"/>
  </si>
  <si>
    <t>SY8003EDFC</t>
    <phoneticPr fontId="14" type="noConversion"/>
  </si>
  <si>
    <t>HG00674</t>
    <phoneticPr fontId="14" type="noConversion"/>
  </si>
  <si>
    <t>VC5HA</t>
    <phoneticPr fontId="16" type="noConversion"/>
  </si>
  <si>
    <t>HG00675</t>
    <phoneticPr fontId="14" type="noConversion"/>
  </si>
  <si>
    <t>HG00676</t>
    <phoneticPr fontId="14" type="noConversion"/>
  </si>
  <si>
    <t>VC5HB</t>
    <phoneticPr fontId="16" type="noConversion"/>
  </si>
  <si>
    <t>VC5HC</t>
    <phoneticPr fontId="16" type="noConversion"/>
  </si>
  <si>
    <t>NAM4F</t>
  </si>
  <si>
    <t>NAM4F.02</t>
  </si>
  <si>
    <t>1#~3#,5#,6#,8#~12#</t>
  </si>
  <si>
    <t>14#~17#,19#~20#,22#~25#</t>
  </si>
  <si>
    <t>#4,7,13</t>
  </si>
  <si>
    <t>SYH803EDFC</t>
    <phoneticPr fontId="14" type="noConversion"/>
  </si>
  <si>
    <t>HG00677</t>
    <phoneticPr fontId="14" type="noConversion"/>
  </si>
  <si>
    <t>VC5HD</t>
    <phoneticPr fontId="16" type="noConversion"/>
  </si>
  <si>
    <t>#18,21</t>
  </si>
  <si>
    <t>SY8707ABC</t>
    <phoneticPr fontId="14" type="noConversion"/>
  </si>
  <si>
    <t>HG00678</t>
    <phoneticPr fontId="14" type="noConversion"/>
  </si>
  <si>
    <t>TW5HG</t>
    <phoneticPr fontId="14" type="noConversion"/>
  </si>
  <si>
    <t>HG00679</t>
    <phoneticPr fontId="14" type="noConversion"/>
  </si>
  <si>
    <t>HG00680</t>
    <phoneticPr fontId="14" type="noConversion"/>
  </si>
  <si>
    <t>TW5HH</t>
    <phoneticPr fontId="14" type="noConversion"/>
  </si>
  <si>
    <t>TW5HI</t>
    <phoneticPr fontId="14" type="noConversion"/>
  </si>
  <si>
    <t>NALLR</t>
  </si>
  <si>
    <t>NAM4M</t>
  </si>
  <si>
    <t>NAM4N</t>
  </si>
  <si>
    <t>AIS5HA</t>
    <phoneticPr fontId="16" type="noConversion"/>
  </si>
  <si>
    <t>10+10</t>
    <phoneticPr fontId="14" type="noConversion"/>
  </si>
  <si>
    <t>NA9R3.01+NA9R1</t>
    <phoneticPr fontId="14" type="noConversion"/>
  </si>
  <si>
    <t>16#-25#+16#-25#</t>
    <phoneticPr fontId="14" type="noConversion"/>
  </si>
  <si>
    <t>HG00681</t>
    <phoneticPr fontId="14" type="noConversion"/>
  </si>
  <si>
    <t>SY8722FCC</t>
    <phoneticPr fontId="1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</si>
  <si>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</si>
  <si>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SY8104ADC</t>
    <phoneticPr fontId="14" type="noConversion"/>
  </si>
  <si>
    <t>HG00682</t>
    <phoneticPr fontId="14" type="noConversion"/>
  </si>
  <si>
    <t>JR5HA</t>
    <phoneticPr fontId="16" type="noConversion"/>
  </si>
  <si>
    <t>NAK34</t>
  </si>
  <si>
    <t>HG00683</t>
    <phoneticPr fontId="14" type="noConversion"/>
  </si>
  <si>
    <t>JR5HB</t>
    <phoneticPr fontId="16" type="noConversion"/>
  </si>
  <si>
    <t>ADY5HA</t>
    <phoneticPr fontId="14" type="noConversion"/>
  </si>
  <si>
    <t>HG00685</t>
    <phoneticPr fontId="14" type="noConversion"/>
  </si>
  <si>
    <t>ADY5HB</t>
    <phoneticPr fontId="14" type="noConversion"/>
  </si>
  <si>
    <t>NALLK</t>
  </si>
  <si>
    <t>NAM5Q</t>
  </si>
  <si>
    <t>HG00684</t>
    <phoneticPr fontId="14" type="noConversion"/>
  </si>
  <si>
    <r>
      <t>QFN4x4-24(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</si>
  <si>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HG00686</t>
    <phoneticPr fontId="14" type="noConversion"/>
  </si>
  <si>
    <t>NA5HA</t>
    <phoneticPr fontId="14" type="noConversion"/>
  </si>
  <si>
    <t>SY8071AAC</t>
    <phoneticPr fontId="14" type="noConversion"/>
  </si>
  <si>
    <t>HG00687</t>
    <phoneticPr fontId="14" type="noConversion"/>
  </si>
  <si>
    <t>SY50133FAC</t>
    <phoneticPr fontId="14" type="noConversion"/>
  </si>
  <si>
    <t>ATK5HC</t>
    <phoneticPr fontId="14" type="noConversion"/>
  </si>
  <si>
    <t>5+25</t>
    <phoneticPr fontId="14" type="noConversion"/>
  </si>
  <si>
    <t>HG00688</t>
    <phoneticPr fontId="14" type="noConversion"/>
  </si>
  <si>
    <t>ATK5HD</t>
    <phoneticPr fontId="14" type="noConversion"/>
  </si>
  <si>
    <t>NAKR0+FLYYF</t>
    <phoneticPr fontId="14" type="noConversion"/>
  </si>
  <si>
    <t>NAKR0+FRSR6</t>
    <phoneticPr fontId="14" type="noConversion"/>
  </si>
  <si>
    <t>15#-19#+1#-25#</t>
    <phoneticPr fontId="14" type="noConversion"/>
  </si>
  <si>
    <t>13#-17#+1#-25#</t>
    <phoneticPr fontId="14" type="noConversion"/>
  </si>
  <si>
    <t>18#-22#+1#-25#</t>
    <phoneticPr fontId="14" type="noConversion"/>
  </si>
  <si>
    <t>HG00689</t>
    <phoneticPr fontId="14" type="noConversion"/>
  </si>
  <si>
    <t>ATK5HE</t>
    <phoneticPr fontId="14" type="noConversion"/>
  </si>
  <si>
    <t>3+15</t>
    <phoneticPr fontId="14" type="noConversion"/>
  </si>
  <si>
    <t>NAKR0+FSC9T</t>
    <phoneticPr fontId="14" type="noConversion"/>
  </si>
  <si>
    <t>HG00690</t>
    <phoneticPr fontId="14" type="noConversion"/>
  </si>
  <si>
    <t>Fr5HA</t>
    <phoneticPr fontId="14" type="noConversion"/>
  </si>
  <si>
    <t>4+12</t>
    <phoneticPr fontId="14" type="noConversion"/>
  </si>
  <si>
    <t>NALYA+FTYGH</t>
    <phoneticPr fontId="14" type="noConversion"/>
  </si>
  <si>
    <t>23#-25#+1#-15#</t>
    <phoneticPr fontId="14" type="noConversion"/>
  </si>
  <si>
    <t>16#-19#+7#-18#</t>
    <phoneticPr fontId="14" type="noConversion"/>
  </si>
  <si>
    <t>HG00691</t>
    <phoneticPr fontId="14" type="noConversion"/>
  </si>
  <si>
    <t>ARC5HH</t>
    <phoneticPr fontId="14" type="noConversion"/>
  </si>
  <si>
    <t>HG00692</t>
    <phoneticPr fontId="14" type="noConversion"/>
  </si>
  <si>
    <t>HG00693</t>
    <phoneticPr fontId="14" type="noConversion"/>
  </si>
  <si>
    <t>HG00694</t>
    <phoneticPr fontId="14" type="noConversion"/>
  </si>
  <si>
    <t>HG00695</t>
    <phoneticPr fontId="14" type="noConversion"/>
  </si>
  <si>
    <t>HG00696</t>
    <phoneticPr fontId="14" type="noConversion"/>
  </si>
  <si>
    <t>ARC5HI</t>
    <phoneticPr fontId="14" type="noConversion"/>
  </si>
  <si>
    <t>ARC5HJ</t>
    <phoneticPr fontId="14" type="noConversion"/>
  </si>
  <si>
    <t>ARC5HK</t>
    <phoneticPr fontId="14" type="noConversion"/>
  </si>
  <si>
    <t>ARC5HL</t>
    <phoneticPr fontId="14" type="noConversion"/>
  </si>
  <si>
    <t>ARC5HM</t>
    <phoneticPr fontId="14" type="noConversion"/>
  </si>
  <si>
    <t>7+13</t>
    <phoneticPr fontId="14" type="noConversion"/>
  </si>
  <si>
    <t>6+11</t>
    <phoneticPr fontId="14" type="noConversion"/>
  </si>
  <si>
    <t>7+13</t>
    <phoneticPr fontId="14" type="noConversion"/>
  </si>
  <si>
    <t>5+9</t>
    <phoneticPr fontId="14" type="noConversion"/>
  </si>
  <si>
    <t>SY58282FAC</t>
    <phoneticPr fontId="14" type="noConversion"/>
  </si>
  <si>
    <t>NAHP3+SJ088600</t>
    <phoneticPr fontId="14" type="noConversion"/>
  </si>
  <si>
    <t>NAJ4S+SJ088600</t>
    <phoneticPr fontId="14" type="noConversion"/>
  </si>
  <si>
    <t>19#-25#+1#~13#</t>
    <phoneticPr fontId="14" type="noConversion"/>
  </si>
  <si>
    <t>1#-6#+14#,16#~25#</t>
    <phoneticPr fontId="14" type="noConversion"/>
  </si>
  <si>
    <t>NAJ4S+SJ090600</t>
    <phoneticPr fontId="14" type="noConversion"/>
  </si>
  <si>
    <t>NAJ4S+(SJ090600+SJ088501)</t>
    <phoneticPr fontId="14" type="noConversion"/>
  </si>
  <si>
    <t>7#-13#+1#-13#</t>
    <phoneticPr fontId="14" type="noConversion"/>
  </si>
  <si>
    <t>14#-20#+(14#-25#+16#)</t>
    <phoneticPr fontId="14" type="noConversion"/>
  </si>
  <si>
    <t>NAJ4S+SJ090100</t>
    <phoneticPr fontId="14" type="noConversion"/>
  </si>
  <si>
    <t>NAJ4T+(SJ090100+SJ088601)</t>
    <phoneticPr fontId="14" type="noConversion"/>
  </si>
  <si>
    <t>21#-25#+(#1-7,9,10)</t>
    <phoneticPr fontId="14" type="noConversion"/>
  </si>
  <si>
    <t>1#-7#+(#12-15,17-24+15#)</t>
    <phoneticPr fontId="14" type="noConversion"/>
  </si>
  <si>
    <t>HG00697</t>
    <phoneticPr fontId="14" type="noConversion"/>
  </si>
  <si>
    <t>AXN5HH</t>
    <phoneticPr fontId="14" type="noConversion"/>
  </si>
  <si>
    <t>AXN5HI</t>
    <phoneticPr fontId="14" type="noConversion"/>
  </si>
  <si>
    <t>AXN5HJ</t>
    <phoneticPr fontId="14" type="noConversion"/>
  </si>
  <si>
    <t>AXN5HK</t>
    <phoneticPr fontId="14" type="noConversion"/>
  </si>
  <si>
    <t>AXN5HL</t>
    <phoneticPr fontId="14" type="noConversion"/>
  </si>
  <si>
    <t>10+50</t>
    <phoneticPr fontId="14" type="noConversion"/>
  </si>
  <si>
    <t>AXN5HM</t>
    <phoneticPr fontId="14" type="noConversion"/>
  </si>
  <si>
    <t>Fa5HA</t>
    <phoneticPr fontId="14" type="noConversion"/>
  </si>
  <si>
    <t>7+20</t>
    <phoneticPr fontId="14" type="noConversion"/>
  </si>
  <si>
    <t>Fa5HB</t>
    <phoneticPr fontId="14" type="noConversion"/>
  </si>
  <si>
    <t>Fa5HC</t>
    <phoneticPr fontId="14" type="noConversion"/>
  </si>
  <si>
    <t>9+26</t>
    <phoneticPr fontId="14" type="noConversion"/>
  </si>
  <si>
    <t>SY58281LAAC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</si>
  <si>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</si>
  <si>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NAFN0+(FWG47+F62RS.02)</t>
    <phoneticPr fontId="14" type="noConversion"/>
  </si>
  <si>
    <t>19#-25#+(15#-25#+#1,2,12,16-20,22)</t>
    <phoneticPr fontId="14" type="noConversion"/>
  </si>
  <si>
    <t>NAHP5+(FK4S2+F62RS.02)</t>
    <phoneticPr fontId="14" type="noConversion"/>
  </si>
  <si>
    <t>1#-9#+(1#-25#+25#)</t>
    <phoneticPr fontId="14" type="noConversion"/>
  </si>
  <si>
    <t>HG00698</t>
    <phoneticPr fontId="14" type="noConversion"/>
  </si>
  <si>
    <t>SY58281LAAC</t>
    <phoneticPr fontId="14" type="noConversion"/>
  </si>
  <si>
    <t>NAHP5+(FYCPS+FTSC2)</t>
    <phoneticPr fontId="14" type="noConversion"/>
  </si>
  <si>
    <t>10#-18#+(1#-25#+1#)</t>
    <phoneticPr fontId="14" type="noConversion"/>
  </si>
  <si>
    <t>HG00699</t>
    <phoneticPr fontId="14" type="noConversion"/>
  </si>
  <si>
    <t>NAHP5+FTSC2</t>
    <phoneticPr fontId="14" type="noConversion"/>
  </si>
  <si>
    <t>19#-25#+2#-21#</t>
    <phoneticPr fontId="14" type="noConversion"/>
  </si>
  <si>
    <t>NALLY+(F6SP2+FP3MS)</t>
    <phoneticPr fontId="14" type="noConversion"/>
  </si>
  <si>
    <t>21#-25#+1#-25#</t>
    <phoneticPr fontId="14" type="noConversion"/>
  </si>
  <si>
    <t>1#-10#+(1#-25#+1#-25#)</t>
    <phoneticPr fontId="14" type="noConversion"/>
  </si>
  <si>
    <t>HG00701</t>
    <phoneticPr fontId="14" type="noConversion"/>
  </si>
  <si>
    <t>NALLY+(FCRWM+FN8KS)</t>
    <phoneticPr fontId="14" type="noConversion"/>
  </si>
  <si>
    <t>HG00702</t>
    <phoneticPr fontId="14" type="noConversion"/>
  </si>
  <si>
    <t>1#-10#+(1#-25#+1#-25#)</t>
    <phoneticPr fontId="14" type="noConversion"/>
  </si>
  <si>
    <t>11#-20#+(1#-25#+1#-25#)</t>
    <phoneticPr fontId="14" type="noConversion"/>
  </si>
  <si>
    <t>NALLY+FSGMT</t>
    <phoneticPr fontId="14" type="noConversion"/>
  </si>
  <si>
    <t>21#-25#1#-25#</t>
    <phoneticPr fontId="14" type="noConversion"/>
  </si>
  <si>
    <t>HG00703</t>
    <phoneticPr fontId="14" type="noConversion"/>
  </si>
  <si>
    <t>NALM0+(F4GL9+FW9P0)</t>
    <phoneticPr fontId="14" type="noConversion"/>
  </si>
  <si>
    <t>HG00704</t>
    <phoneticPr fontId="14" type="noConversion"/>
  </si>
  <si>
    <t>NALM0+(FYFMW+FLP6F)</t>
    <phoneticPr fontId="14" type="noConversion"/>
  </si>
  <si>
    <t>HG00705</t>
    <phoneticPr fontId="14" type="noConversion"/>
  </si>
  <si>
    <t>NALM0+F0W6K</t>
    <phoneticPr fontId="14" type="noConversion"/>
  </si>
  <si>
    <t>5+24</t>
    <phoneticPr fontId="14" type="noConversion"/>
  </si>
  <si>
    <t>21#-25#+1#-21#,23#-25#</t>
    <phoneticPr fontId="14" type="noConversion"/>
  </si>
  <si>
    <t>HG00706</t>
    <phoneticPr fontId="14" type="noConversion"/>
  </si>
  <si>
    <t>SY58593ZFAC</t>
    <phoneticPr fontId="14" type="noConversion"/>
  </si>
  <si>
    <t>HG00707</t>
    <phoneticPr fontId="14" type="noConversion"/>
  </si>
  <si>
    <t>E50A0</t>
    <phoneticPr fontId="14" type="noConversion"/>
  </si>
  <si>
    <t>SY5850AFHC</t>
    <phoneticPr fontId="14" type="noConversion"/>
  </si>
  <si>
    <t>ARU5HB</t>
    <phoneticPr fontId="16" type="noConversion"/>
  </si>
  <si>
    <t>NAJ9J</t>
    <phoneticPr fontId="14" type="noConversion"/>
  </si>
  <si>
    <t>E50A0</t>
    <phoneticPr fontId="14" type="noConversion"/>
  </si>
  <si>
    <t>AUD5HA</t>
    <phoneticPr fontId="16" type="noConversion"/>
  </si>
  <si>
    <t>NAJ9J.06</t>
  </si>
  <si>
    <t>HG00708</t>
    <phoneticPr fontId="14" type="noConversion"/>
  </si>
  <si>
    <t>SY5859AFHC</t>
    <phoneticPr fontId="14" type="noConversion"/>
  </si>
  <si>
    <t>A57A1</t>
  </si>
  <si>
    <t>HG00709</t>
    <phoneticPr fontId="14" type="noConversion"/>
  </si>
  <si>
    <t>XD5HA</t>
    <phoneticPr fontId="16" type="noConversion"/>
  </si>
  <si>
    <t>HG00710</t>
    <phoneticPr fontId="14" type="noConversion"/>
  </si>
  <si>
    <t>XD5HB</t>
    <phoneticPr fontId="16" type="noConversion"/>
  </si>
  <si>
    <t>NAC6L</t>
  </si>
  <si>
    <t>重测</t>
    <phoneticPr fontId="14" type="noConversion"/>
  </si>
  <si>
    <t>SY6402QVC</t>
    <phoneticPr fontId="16" type="noConversion"/>
  </si>
  <si>
    <t>JCET</t>
    <phoneticPr fontId="14" type="noConversion"/>
  </si>
  <si>
    <t>HG00711</t>
    <phoneticPr fontId="14" type="noConversion"/>
  </si>
  <si>
    <t>N9THQ</t>
    <phoneticPr fontId="14" type="noConversion"/>
  </si>
  <si>
    <t>HF01623</t>
    <phoneticPr fontId="14" type="noConversion"/>
  </si>
  <si>
    <t>23#-25#+(18#~21#,25#+17#)</t>
    <phoneticPr fontId="14" type="noConversion"/>
  </si>
  <si>
    <t>N9RCM+(SJ033600+SJ030300)</t>
    <phoneticPr fontId="14" type="noConversion"/>
  </si>
  <si>
    <t>NAJRY</t>
  </si>
  <si>
    <t>NALLW+01</t>
  </si>
  <si>
    <t>NAJ9J</t>
  </si>
  <si>
    <t>NAF3A;NAF3A.01-2</t>
  </si>
  <si>
    <t>FWA7N;NA9NF</t>
    <phoneticPr fontId="14" type="noConversion"/>
  </si>
  <si>
    <t>NAL0A-1</t>
  </si>
  <si>
    <t>NA9WM-3</t>
  </si>
  <si>
    <t>NAHN5.01;FR6SF.01</t>
  </si>
  <si>
    <t>FSF06;NAJ9K.01</t>
  </si>
  <si>
    <t>DQ5HA</t>
    <phoneticPr fontId="14" type="noConversion"/>
  </si>
  <si>
    <t>TG00285</t>
    <phoneticPr fontId="14" type="noConversion"/>
  </si>
  <si>
    <t>HG00712</t>
    <phoneticPr fontId="14" type="noConversion"/>
  </si>
  <si>
    <t>AMY5HA</t>
    <phoneticPr fontId="14" type="noConversion"/>
  </si>
  <si>
    <t>6+17</t>
    <phoneticPr fontId="14" type="noConversion"/>
  </si>
  <si>
    <t>SY58203AFAC</t>
    <phoneticPr fontId="14" type="noConversion"/>
  </si>
  <si>
    <t>NA65L+(SJ043700+SJ043501)</t>
    <phoneticPr fontId="14" type="noConversion"/>
  </si>
  <si>
    <t>NA9WM.01</t>
    <phoneticPr fontId="14" type="noConversion"/>
  </si>
  <si>
    <t>AWU5HB</t>
    <phoneticPr fontId="14" type="noConversion"/>
  </si>
  <si>
    <t>8+23</t>
    <phoneticPr fontId="14" type="noConversion"/>
  </si>
  <si>
    <t>9+26</t>
    <phoneticPr fontId="14" type="noConversion"/>
  </si>
  <si>
    <t>10+29</t>
    <phoneticPr fontId="14" type="noConversion"/>
  </si>
  <si>
    <t>AWU5HC</t>
    <phoneticPr fontId="14" type="noConversion"/>
  </si>
  <si>
    <t>SY58282LFAC</t>
    <phoneticPr fontId="14" type="noConversion"/>
  </si>
  <si>
    <t>NAJ4W+FS634</t>
    <phoneticPr fontId="14" type="noConversion"/>
  </si>
  <si>
    <t>1#-8#+2#-24#</t>
    <phoneticPr fontId="14" type="noConversion"/>
  </si>
  <si>
    <t>NAJ4W+(F8LT2+FS634)</t>
    <phoneticPr fontId="14" type="noConversion"/>
  </si>
  <si>
    <t>9#-17#+(1#-25#+25#)</t>
    <phoneticPr fontId="14" type="noConversion"/>
  </si>
  <si>
    <t>NAHP2+(FC02L+FTSC2)</t>
    <phoneticPr fontId="14" type="noConversion"/>
  </si>
  <si>
    <t>1#-10#+(1#-25#+22#-25#)</t>
    <phoneticPr fontId="14" type="noConversion"/>
  </si>
  <si>
    <t>SY8707ABC</t>
    <phoneticPr fontId="14" type="noConversion"/>
  </si>
  <si>
    <t>HG00716</t>
    <phoneticPr fontId="14" type="noConversion"/>
  </si>
  <si>
    <t>TW5HJ</t>
    <phoneticPr fontId="14" type="noConversion"/>
  </si>
  <si>
    <t>HG00717</t>
    <phoneticPr fontId="14" type="noConversion"/>
  </si>
  <si>
    <t>TW5HK</t>
    <phoneticPr fontId="14" type="noConversion"/>
  </si>
  <si>
    <t>TW5HL</t>
    <phoneticPr fontId="14" type="noConversion"/>
  </si>
  <si>
    <t>NAMRN</t>
  </si>
  <si>
    <t>NAMRP</t>
  </si>
  <si>
    <t>NAMRQ</t>
  </si>
  <si>
    <t>1#-25#</t>
    <phoneticPr fontId="14" type="noConversion"/>
  </si>
  <si>
    <t>HG00719</t>
    <phoneticPr fontId="14" type="noConversion"/>
  </si>
  <si>
    <t>SY8003ADFC</t>
    <phoneticPr fontId="14" type="noConversion"/>
  </si>
  <si>
    <t>HG00720</t>
    <phoneticPr fontId="14" type="noConversion"/>
  </si>
  <si>
    <t>HG00721</t>
    <phoneticPr fontId="14" type="noConversion"/>
  </si>
  <si>
    <t>KW5HA</t>
    <phoneticPr fontId="14" type="noConversion"/>
  </si>
  <si>
    <t>KW5HB</t>
    <phoneticPr fontId="14" type="noConversion"/>
  </si>
  <si>
    <t>KW5HC</t>
    <phoneticPr fontId="14" type="noConversion"/>
  </si>
  <si>
    <t>NAN2L</t>
  </si>
  <si>
    <t>NAN2L.03</t>
  </si>
  <si>
    <t>1#~2#,4#~8#,10#~12#</t>
  </si>
  <si>
    <t>13#,15#~17#,19#~22#,24#~25#</t>
  </si>
  <si>
    <t>#3,9,14,18,23</t>
  </si>
  <si>
    <t>HG00722</t>
    <phoneticPr fontId="14" type="noConversion"/>
  </si>
  <si>
    <t>ADY5HC</t>
    <phoneticPr fontId="14" type="noConversion"/>
  </si>
  <si>
    <t>HG00723</t>
    <phoneticPr fontId="14" type="noConversion"/>
  </si>
  <si>
    <t>ADY5HD</t>
    <phoneticPr fontId="14" type="noConversion"/>
  </si>
  <si>
    <t>NAM5R</t>
  </si>
  <si>
    <t>NAM5S</t>
  </si>
  <si>
    <t>1#-23#</t>
    <phoneticPr fontId="14" type="noConversion"/>
  </si>
  <si>
    <t>SY58381FAC</t>
    <phoneticPr fontId="14" type="noConversion"/>
  </si>
  <si>
    <t>E25C0+U8X13A+ES1GSW</t>
  </si>
  <si>
    <t>JCET</t>
    <phoneticPr fontId="14" type="noConversion"/>
  </si>
  <si>
    <t>5+15+27</t>
    <phoneticPr fontId="14" type="noConversion"/>
  </si>
  <si>
    <t>AVK5HA</t>
    <phoneticPr fontId="14" type="noConversion"/>
  </si>
  <si>
    <t>HG00724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</si>
  <si>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</si>
  <si>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NA4YW+F2Y9H+(WF4C025.1+WF4B106.1)</t>
    <phoneticPr fontId="14" type="noConversion"/>
  </si>
  <si>
    <t>19#-23#+1#-15#+(1#-25#+22#-23#)</t>
    <phoneticPr fontId="14" type="noConversion"/>
  </si>
  <si>
    <t>SY58120BAAC</t>
    <phoneticPr fontId="14" type="noConversion"/>
  </si>
  <si>
    <t>HG00725</t>
    <phoneticPr fontId="14" type="noConversion"/>
  </si>
  <si>
    <t>Gq5HA</t>
    <phoneticPr fontId="16" type="noConversion"/>
  </si>
  <si>
    <t>4+11</t>
    <phoneticPr fontId="14" type="noConversion"/>
  </si>
  <si>
    <t>NA5M2.02+F8TWR</t>
    <phoneticPr fontId="14" type="noConversion"/>
  </si>
  <si>
    <t>7#-10#+7#-17#</t>
    <phoneticPr fontId="14" type="noConversion"/>
  </si>
  <si>
    <t>HTKJ</t>
    <phoneticPr fontId="14" type="noConversion"/>
  </si>
  <si>
    <t>retest</t>
    <phoneticPr fontId="14" type="noConversion"/>
  </si>
  <si>
    <r>
      <t>TG00159</t>
    </r>
    <r>
      <rPr>
        <sz val="10"/>
        <rFont val="宋体"/>
        <family val="3"/>
        <charset val="134"/>
      </rPr>
      <t>的不良品</t>
    </r>
    <phoneticPr fontId="14" type="noConversion"/>
  </si>
  <si>
    <t>SY8089AAAC</t>
    <phoneticPr fontId="14" type="noConversion"/>
  </si>
  <si>
    <t>A25C1</t>
    <phoneticPr fontId="14" type="noConversion"/>
  </si>
  <si>
    <t>HTKJ</t>
    <phoneticPr fontId="14" type="noConversion"/>
  </si>
  <si>
    <t>KV5HE</t>
    <phoneticPr fontId="14" type="noConversion"/>
  </si>
  <si>
    <t>HTJC</t>
    <phoneticPr fontId="14" type="noConversion"/>
  </si>
  <si>
    <t>SY8089AAAC</t>
    <phoneticPr fontId="14" type="noConversion"/>
  </si>
  <si>
    <t>TG00383</t>
    <phoneticPr fontId="14" type="noConversion"/>
  </si>
  <si>
    <t>TG00384</t>
    <phoneticPr fontId="14" type="noConversion"/>
  </si>
  <si>
    <t>KV5HF</t>
    <phoneticPr fontId="14" type="noConversion"/>
  </si>
  <si>
    <t>NAN2G</t>
  </si>
  <si>
    <t>SY8002EABC</t>
    <phoneticPr fontId="14" type="noConversion"/>
  </si>
  <si>
    <t>TG00386</t>
    <phoneticPr fontId="14" type="noConversion"/>
  </si>
  <si>
    <t>TG00387</t>
    <phoneticPr fontId="14" type="noConversion"/>
  </si>
  <si>
    <t>TG00388</t>
    <phoneticPr fontId="14" type="noConversion"/>
  </si>
  <si>
    <t>TG00389</t>
    <phoneticPr fontId="14" type="noConversion"/>
  </si>
  <si>
    <t>XE5HS</t>
    <phoneticPr fontId="14" type="noConversion"/>
  </si>
  <si>
    <t>XE5HT</t>
    <phoneticPr fontId="14" type="noConversion"/>
  </si>
  <si>
    <t>XE5HU</t>
    <phoneticPr fontId="14" type="noConversion"/>
  </si>
  <si>
    <t>XE5HV</t>
    <phoneticPr fontId="14" type="noConversion"/>
  </si>
  <si>
    <t>XE5HW</t>
    <phoneticPr fontId="14" type="noConversion"/>
  </si>
  <si>
    <t>NAMC7</t>
    <phoneticPr fontId="14" type="noConversion"/>
  </si>
  <si>
    <t>NAMCA</t>
    <phoneticPr fontId="14" type="noConversion"/>
  </si>
  <si>
    <t>NAMCA.05</t>
    <phoneticPr fontId="14" type="noConversion"/>
  </si>
  <si>
    <t>1#~3#,5#~6#,8#~10#,12#~13#</t>
  </si>
  <si>
    <t>TG00385</t>
    <phoneticPr fontId="14" type="noConversion"/>
  </si>
  <si>
    <t>TG00390</t>
    <phoneticPr fontId="14" type="noConversion"/>
  </si>
  <si>
    <t>TG00391</t>
    <phoneticPr fontId="14" type="noConversion"/>
  </si>
  <si>
    <t>TG00392</t>
    <phoneticPr fontId="14" type="noConversion"/>
  </si>
  <si>
    <t>TG00393</t>
    <phoneticPr fontId="14" type="noConversion"/>
  </si>
  <si>
    <t>TG00394</t>
    <phoneticPr fontId="14" type="noConversion"/>
  </si>
  <si>
    <t>TG00395</t>
    <phoneticPr fontId="14" type="noConversion"/>
  </si>
  <si>
    <t>TV5HK</t>
    <phoneticPr fontId="14" type="noConversion"/>
  </si>
  <si>
    <t>TV5HL</t>
    <phoneticPr fontId="14" type="noConversion"/>
  </si>
  <si>
    <t>TV5HM</t>
    <phoneticPr fontId="14" type="noConversion"/>
  </si>
  <si>
    <t>TV5HN</t>
    <phoneticPr fontId="14" type="noConversion"/>
  </si>
  <si>
    <t>TV5HO</t>
    <phoneticPr fontId="14" type="noConversion"/>
  </si>
  <si>
    <t>TV5HP</t>
    <phoneticPr fontId="14" type="noConversion"/>
  </si>
  <si>
    <t>NAMQT</t>
    <phoneticPr fontId="14" type="noConversion"/>
  </si>
  <si>
    <t>NAMQY</t>
    <phoneticPr fontId="14" type="noConversion"/>
  </si>
  <si>
    <t>NAMWC</t>
    <phoneticPr fontId="14" type="noConversion"/>
  </si>
  <si>
    <t>HF02200</t>
    <phoneticPr fontId="16" type="noConversion"/>
  </si>
  <si>
    <t>NA87F-1</t>
  </si>
  <si>
    <t>NA563-1</t>
  </si>
  <si>
    <t>NAK33-1</t>
  </si>
  <si>
    <t>NAM4F-1</t>
  </si>
  <si>
    <t>NAM4F.02-1</t>
  </si>
  <si>
    <t>NA9R3.01;NA9R1</t>
  </si>
  <si>
    <t>FLYYF;NAKR0</t>
  </si>
  <si>
    <t>FRSR6;NAKR0</t>
  </si>
  <si>
    <t>FSC9T;NAKR0</t>
  </si>
  <si>
    <t>SJ088600;NAHP3</t>
  </si>
  <si>
    <t>SJ088600;NAJ4S</t>
  </si>
  <si>
    <t>SJ090600;NAJ4S</t>
  </si>
  <si>
    <t>(SJ090600+SJ088501);NAJ4S</t>
  </si>
  <si>
    <t>SJ090100;NAJ4S</t>
  </si>
  <si>
    <t>(SJ090100+SJ088601);NAJ4T</t>
  </si>
  <si>
    <t>NALLY;FSGMT</t>
  </si>
  <si>
    <t>NALM0;F0W6K</t>
  </si>
  <si>
    <t>NAJ9J-1</t>
  </si>
  <si>
    <t>N9M1K.02+02</t>
  </si>
  <si>
    <t>FTYGH;NALYA</t>
  </si>
  <si>
    <t>(FWG47+F62RS.02);NAFN0</t>
  </si>
  <si>
    <t>(FK4S2+F62RS.02);NAHP5</t>
  </si>
  <si>
    <t>(FYCPS+FTSC2);NAHP5</t>
  </si>
  <si>
    <t>A11C0</t>
    <phoneticPr fontId="14" type="noConversion"/>
  </si>
  <si>
    <t>LD5IA</t>
    <phoneticPr fontId="14" type="noConversion"/>
  </si>
  <si>
    <t>TG00397</t>
    <phoneticPr fontId="14" type="noConversion"/>
  </si>
  <si>
    <t>TG00398</t>
    <phoneticPr fontId="14" type="noConversion"/>
  </si>
  <si>
    <t>TG00399</t>
    <phoneticPr fontId="14" type="noConversion"/>
  </si>
  <si>
    <t>TG00400</t>
    <phoneticPr fontId="14" type="noConversion"/>
  </si>
  <si>
    <t>LD5IB</t>
    <phoneticPr fontId="14" type="noConversion"/>
  </si>
  <si>
    <t>LD5IC</t>
    <phoneticPr fontId="14" type="noConversion"/>
  </si>
  <si>
    <t>LD5ID</t>
    <phoneticPr fontId="14" type="noConversion"/>
  </si>
  <si>
    <t>LD5IE</t>
    <phoneticPr fontId="14" type="noConversion"/>
  </si>
  <si>
    <t>LD5IF</t>
    <phoneticPr fontId="14" type="noConversion"/>
  </si>
  <si>
    <t>TG00401</t>
    <phoneticPr fontId="14" type="noConversion"/>
  </si>
  <si>
    <t>1#-8#</t>
    <phoneticPr fontId="14" type="noConversion"/>
  </si>
  <si>
    <t>9#-17#</t>
    <phoneticPr fontId="14" type="noConversion"/>
  </si>
  <si>
    <t>TG00402</t>
    <phoneticPr fontId="14" type="noConversion"/>
  </si>
  <si>
    <t>TG00403</t>
    <phoneticPr fontId="14" type="noConversion"/>
  </si>
  <si>
    <t>TG00404</t>
    <phoneticPr fontId="14" type="noConversion"/>
  </si>
  <si>
    <t>TG00405</t>
    <phoneticPr fontId="14" type="noConversion"/>
  </si>
  <si>
    <t>TG00406</t>
    <phoneticPr fontId="14" type="noConversion"/>
  </si>
  <si>
    <t>TG00407</t>
    <phoneticPr fontId="14" type="noConversion"/>
  </si>
  <si>
    <t>LD5IG</t>
    <phoneticPr fontId="14" type="noConversion"/>
  </si>
  <si>
    <t>LD5IH</t>
    <phoneticPr fontId="14" type="noConversion"/>
  </si>
  <si>
    <t>LD5II</t>
    <phoneticPr fontId="14" type="noConversion"/>
  </si>
  <si>
    <t>LD5IJ</t>
    <phoneticPr fontId="14" type="noConversion"/>
  </si>
  <si>
    <t>LD5IK</t>
    <phoneticPr fontId="14" type="noConversion"/>
  </si>
  <si>
    <t>LD5IL</t>
    <phoneticPr fontId="14" type="noConversion"/>
  </si>
  <si>
    <t>JCETN9THQ</t>
  </si>
  <si>
    <t>FS634;NAJ4W</t>
  </si>
  <si>
    <t>(F8LT2+FS634);NAJ4W</t>
  </si>
  <si>
    <t>(FC02L+FTSC2);NAHP2</t>
  </si>
  <si>
    <t>NAN2L-1</t>
  </si>
  <si>
    <t>F8TWR;NA5M2.02</t>
  </si>
  <si>
    <t>19#-24#+(7#~17#,19#,21#-23#,25#+22#)</t>
    <phoneticPr fontId="14" type="noConversion"/>
  </si>
  <si>
    <t>SY5869ABC</t>
    <phoneticPr fontId="14" type="noConversion"/>
  </si>
  <si>
    <t>E06A2</t>
    <phoneticPr fontId="14" type="noConversion"/>
  </si>
  <si>
    <t>JCET</t>
    <phoneticPr fontId="14" type="noConversion"/>
  </si>
  <si>
    <t>HG00726</t>
    <phoneticPr fontId="14" type="noConversion"/>
  </si>
  <si>
    <t>Dr5IA</t>
    <phoneticPr fontId="14" type="noConversion"/>
  </si>
  <si>
    <t>Dr5IB</t>
    <phoneticPr fontId="14" type="noConversion"/>
  </si>
  <si>
    <t>HJTC</t>
    <phoneticPr fontId="14" type="noConversion"/>
  </si>
  <si>
    <t>1#~12#</t>
    <phoneticPr fontId="14" type="noConversion"/>
  </si>
  <si>
    <t>13#~25#</t>
    <phoneticPr fontId="14" type="noConversion"/>
  </si>
  <si>
    <t>SY6702DFC</t>
    <phoneticPr fontId="14" type="noConversion"/>
  </si>
  <si>
    <t>L01A0</t>
    <phoneticPr fontId="14" type="noConversion"/>
  </si>
  <si>
    <t>Ee5IA</t>
    <phoneticPr fontId="14" type="noConversion"/>
  </si>
  <si>
    <t>HG00729</t>
    <phoneticPr fontId="14" type="noConversion"/>
  </si>
  <si>
    <t>Ee5IB</t>
    <phoneticPr fontId="14" type="noConversion"/>
  </si>
  <si>
    <t>HG00728</t>
    <phoneticPr fontId="14" type="noConversion"/>
  </si>
  <si>
    <t>SY6702DFC</t>
    <phoneticPr fontId="14" type="noConversion"/>
  </si>
  <si>
    <t>HTKJ</t>
    <phoneticPr fontId="14" type="noConversion"/>
  </si>
  <si>
    <t>TG00409</t>
    <phoneticPr fontId="14" type="noConversion"/>
  </si>
  <si>
    <t>TG00410</t>
    <phoneticPr fontId="14" type="noConversion"/>
  </si>
  <si>
    <t>TG00411</t>
    <phoneticPr fontId="14" type="noConversion"/>
  </si>
  <si>
    <t>TG00412</t>
    <phoneticPr fontId="14" type="noConversion"/>
  </si>
  <si>
    <t>TG00413</t>
    <phoneticPr fontId="14" type="noConversion"/>
  </si>
  <si>
    <t>TG00414</t>
    <phoneticPr fontId="14" type="noConversion"/>
  </si>
  <si>
    <t>TG00415</t>
    <phoneticPr fontId="14" type="noConversion"/>
  </si>
  <si>
    <t>TG00416</t>
    <phoneticPr fontId="14" type="noConversion"/>
  </si>
  <si>
    <t>TG00417</t>
    <phoneticPr fontId="14" type="noConversion"/>
  </si>
  <si>
    <t>TG00418</t>
    <phoneticPr fontId="14" type="noConversion"/>
  </si>
  <si>
    <t>TG00419</t>
    <phoneticPr fontId="14" type="noConversion"/>
  </si>
  <si>
    <t>TG00420</t>
    <phoneticPr fontId="14" type="noConversion"/>
  </si>
  <si>
    <t>TG00421</t>
    <phoneticPr fontId="14" type="noConversion"/>
  </si>
  <si>
    <t>TG00422</t>
    <phoneticPr fontId="14" type="noConversion"/>
  </si>
  <si>
    <t>TG00423</t>
    <phoneticPr fontId="14" type="noConversion"/>
  </si>
  <si>
    <t>TG00424</t>
    <phoneticPr fontId="14" type="noConversion"/>
  </si>
  <si>
    <t>TG00425</t>
    <phoneticPr fontId="14" type="noConversion"/>
  </si>
  <si>
    <t>TG00426</t>
    <phoneticPr fontId="14" type="noConversion"/>
  </si>
  <si>
    <t>TG00427</t>
    <phoneticPr fontId="14" type="noConversion"/>
  </si>
  <si>
    <t>TG00428</t>
    <phoneticPr fontId="14" type="noConversion"/>
  </si>
  <si>
    <t>TG00429</t>
    <phoneticPr fontId="14" type="noConversion"/>
  </si>
  <si>
    <t>KV5IA</t>
    <phoneticPr fontId="14" type="noConversion"/>
  </si>
  <si>
    <t>KV5IB</t>
    <phoneticPr fontId="14" type="noConversion"/>
  </si>
  <si>
    <t>KV5IC</t>
    <phoneticPr fontId="14" type="noConversion"/>
  </si>
  <si>
    <t>KV5ID</t>
    <phoneticPr fontId="14" type="noConversion"/>
  </si>
  <si>
    <t>KV5IE</t>
    <phoneticPr fontId="14" type="noConversion"/>
  </si>
  <si>
    <t>KV5IF</t>
    <phoneticPr fontId="14" type="noConversion"/>
  </si>
  <si>
    <t>KV5IG</t>
    <phoneticPr fontId="14" type="noConversion"/>
  </si>
  <si>
    <t>KV5IH</t>
    <phoneticPr fontId="14" type="noConversion"/>
  </si>
  <si>
    <t>KV5II</t>
    <phoneticPr fontId="14" type="noConversion"/>
  </si>
  <si>
    <t>KV5IJ</t>
    <phoneticPr fontId="14" type="noConversion"/>
  </si>
  <si>
    <t>KV5IK</t>
    <phoneticPr fontId="14" type="noConversion"/>
  </si>
  <si>
    <t>KV5IL</t>
    <phoneticPr fontId="14" type="noConversion"/>
  </si>
  <si>
    <t>KV5IM</t>
    <phoneticPr fontId="14" type="noConversion"/>
  </si>
  <si>
    <t>KV5IN</t>
    <phoneticPr fontId="14" type="noConversion"/>
  </si>
  <si>
    <t>KV5IO</t>
    <phoneticPr fontId="14" type="noConversion"/>
  </si>
  <si>
    <t>KV5IP</t>
    <phoneticPr fontId="14" type="noConversion"/>
  </si>
  <si>
    <t>KV5IQ</t>
    <phoneticPr fontId="14" type="noConversion"/>
  </si>
  <si>
    <t>KV5IR</t>
    <phoneticPr fontId="14" type="noConversion"/>
  </si>
  <si>
    <t>KV5IS</t>
    <phoneticPr fontId="14" type="noConversion"/>
  </si>
  <si>
    <t>KV5IT</t>
    <phoneticPr fontId="14" type="noConversion"/>
  </si>
  <si>
    <t>KV5IU</t>
    <phoneticPr fontId="14" type="noConversion"/>
  </si>
  <si>
    <t>KV5IV</t>
    <phoneticPr fontId="14" type="noConversion"/>
  </si>
  <si>
    <t>NAN2K</t>
    <phoneticPr fontId="14" type="noConversion"/>
  </si>
  <si>
    <t>NAN2M</t>
    <phoneticPr fontId="14" type="noConversion"/>
  </si>
  <si>
    <t>NAN2M.02</t>
    <phoneticPr fontId="14" type="noConversion"/>
  </si>
  <si>
    <t>NAN2N</t>
    <phoneticPr fontId="14" type="noConversion"/>
  </si>
  <si>
    <t>NAN86</t>
    <phoneticPr fontId="14" type="noConversion"/>
  </si>
  <si>
    <t>NAN88</t>
    <phoneticPr fontId="14" type="noConversion"/>
  </si>
  <si>
    <t>NAN89</t>
    <phoneticPr fontId="14" type="noConversion"/>
  </si>
  <si>
    <t>NAN8A</t>
    <phoneticPr fontId="14" type="noConversion"/>
  </si>
  <si>
    <t>NAN8F</t>
    <phoneticPr fontId="14" type="noConversion"/>
  </si>
  <si>
    <t>NAN8G</t>
    <phoneticPr fontId="14" type="noConversion"/>
  </si>
  <si>
    <t>NAN8H</t>
    <phoneticPr fontId="14" type="noConversion"/>
  </si>
  <si>
    <t>NAN8J</t>
    <phoneticPr fontId="14" type="noConversion"/>
  </si>
  <si>
    <t>1#~2#,4#~8#,10#~13#,15#~17#,19#~22#,24#~25#</t>
  </si>
  <si>
    <t>13#-25#</t>
    <phoneticPr fontId="14" type="noConversion"/>
  </si>
  <si>
    <t>SY8089AAAC</t>
    <phoneticPr fontId="14" type="noConversion"/>
  </si>
  <si>
    <t>TG00408</t>
    <phoneticPr fontId="14" type="noConversion"/>
  </si>
  <si>
    <t>A36A2</t>
    <phoneticPr fontId="14" type="noConversion"/>
  </si>
  <si>
    <t>NB5IA</t>
    <phoneticPr fontId="14" type="noConversion"/>
  </si>
  <si>
    <t>HTJC</t>
    <phoneticPr fontId="16" type="noConversion"/>
  </si>
  <si>
    <t>TG00431</t>
    <phoneticPr fontId="14" type="noConversion"/>
  </si>
  <si>
    <t>NB5IB</t>
    <phoneticPr fontId="14" type="noConversion"/>
  </si>
  <si>
    <t>HJTC</t>
    <phoneticPr fontId="16" type="noConversion"/>
  </si>
  <si>
    <t>SY8120BABC</t>
    <phoneticPr fontId="14" type="noConversion"/>
  </si>
  <si>
    <t>TG00433</t>
    <phoneticPr fontId="14" type="noConversion"/>
  </si>
  <si>
    <t>TG00434</t>
    <phoneticPr fontId="14" type="noConversion"/>
  </si>
  <si>
    <t>TG00435</t>
    <phoneticPr fontId="14" type="noConversion"/>
  </si>
  <si>
    <t>XE5IA</t>
    <phoneticPr fontId="14" type="noConversion"/>
  </si>
  <si>
    <t>XE5IB</t>
    <phoneticPr fontId="14" type="noConversion"/>
  </si>
  <si>
    <t>XE5IC</t>
    <phoneticPr fontId="14" type="noConversion"/>
  </si>
  <si>
    <t>XE5ID</t>
    <phoneticPr fontId="14" type="noConversion"/>
  </si>
  <si>
    <t>NANA8</t>
    <phoneticPr fontId="14" type="noConversion"/>
  </si>
  <si>
    <t>NANAC</t>
    <phoneticPr fontId="14" type="noConversion"/>
  </si>
  <si>
    <t>SY8002EABC</t>
    <phoneticPr fontId="14" type="noConversion"/>
  </si>
  <si>
    <t>TG00432</t>
    <phoneticPr fontId="14" type="noConversion"/>
  </si>
  <si>
    <t>B27T0</t>
    <phoneticPr fontId="14" type="noConversion"/>
  </si>
  <si>
    <t>HTKJ</t>
    <phoneticPr fontId="14" type="noConversion"/>
  </si>
  <si>
    <t>TG00436</t>
    <phoneticPr fontId="14" type="noConversion"/>
  </si>
  <si>
    <t>MI5IA</t>
    <phoneticPr fontId="14" type="noConversion"/>
  </si>
  <si>
    <t>NA5S2</t>
    <phoneticPr fontId="14" type="noConversion"/>
  </si>
  <si>
    <t>TG00437</t>
    <phoneticPr fontId="14" type="noConversion"/>
  </si>
  <si>
    <t>TG00438</t>
    <phoneticPr fontId="14" type="noConversion"/>
  </si>
  <si>
    <t>TG00439</t>
    <phoneticPr fontId="14" type="noConversion"/>
  </si>
  <si>
    <t>TG00440</t>
    <phoneticPr fontId="14" type="noConversion"/>
  </si>
  <si>
    <t>TG00441</t>
    <phoneticPr fontId="14" type="noConversion"/>
  </si>
  <si>
    <t>TG00442</t>
    <phoneticPr fontId="14" type="noConversion"/>
  </si>
  <si>
    <t>LE5IA</t>
    <phoneticPr fontId="14" type="noConversion"/>
  </si>
  <si>
    <t>LE5IB</t>
    <phoneticPr fontId="14" type="noConversion"/>
  </si>
  <si>
    <t>LE5IC</t>
    <phoneticPr fontId="14" type="noConversion"/>
  </si>
  <si>
    <t>LE5ID</t>
    <phoneticPr fontId="14" type="noConversion"/>
  </si>
  <si>
    <t>LE5IE</t>
    <phoneticPr fontId="14" type="noConversion"/>
  </si>
  <si>
    <t>LE5IF</t>
    <phoneticPr fontId="14" type="noConversion"/>
  </si>
  <si>
    <t>SY7152ABC</t>
    <phoneticPr fontId="1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</si>
  <si>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</si>
  <si>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NA8JR</t>
    <phoneticPr fontId="14" type="noConversion"/>
  </si>
  <si>
    <t>SY7200AABC</t>
  </si>
  <si>
    <t>HY5IA</t>
    <phoneticPr fontId="14" type="noConversion"/>
  </si>
  <si>
    <t>TG00444</t>
    <phoneticPr fontId="14" type="noConversion"/>
  </si>
  <si>
    <t>TG00445</t>
    <phoneticPr fontId="14" type="noConversion"/>
  </si>
  <si>
    <t>TG00446</t>
    <phoneticPr fontId="14" type="noConversion"/>
  </si>
  <si>
    <t>HY5IB</t>
    <phoneticPr fontId="14" type="noConversion"/>
  </si>
  <si>
    <t>HY5IC</t>
    <phoneticPr fontId="14" type="noConversion"/>
  </si>
  <si>
    <t>HY5ID</t>
    <phoneticPr fontId="14" type="noConversion"/>
  </si>
  <si>
    <t>NAMAY</t>
    <phoneticPr fontId="14" type="noConversion"/>
  </si>
  <si>
    <t>NAMC0</t>
    <phoneticPr fontId="14" type="noConversion"/>
  </si>
  <si>
    <t>SY7200AABC</t>
    <phoneticPr fontId="14" type="noConversion"/>
  </si>
  <si>
    <t>TG00443</t>
    <phoneticPr fontId="14" type="noConversion"/>
  </si>
  <si>
    <t>TG00447</t>
    <phoneticPr fontId="14" type="noConversion"/>
  </si>
  <si>
    <t>DQ5IA</t>
    <phoneticPr fontId="14" type="noConversion"/>
  </si>
  <si>
    <t>NAMAW</t>
    <phoneticPr fontId="14" type="noConversion"/>
  </si>
  <si>
    <t>6#-22#,25#</t>
  </si>
  <si>
    <t>SYLS37ABC</t>
  </si>
  <si>
    <t>EF5IB</t>
    <phoneticPr fontId="14" type="noConversion"/>
  </si>
  <si>
    <t>13#~25#</t>
    <phoneticPr fontId="14" type="noConversion"/>
  </si>
  <si>
    <t>SYLS37ABC</t>
    <phoneticPr fontId="14" type="noConversion"/>
  </si>
  <si>
    <t>TG00448</t>
    <phoneticPr fontId="14" type="noConversion"/>
  </si>
  <si>
    <t>TG00449</t>
    <phoneticPr fontId="14" type="noConversion"/>
  </si>
  <si>
    <t>SY8703ABC</t>
    <phoneticPr fontId="14" type="noConversion"/>
  </si>
  <si>
    <t>TG00450</t>
    <phoneticPr fontId="14" type="noConversion"/>
  </si>
  <si>
    <t>TG00451</t>
    <phoneticPr fontId="14" type="noConversion"/>
  </si>
  <si>
    <t>TG00452</t>
    <phoneticPr fontId="14" type="noConversion"/>
  </si>
  <si>
    <t>TG00453</t>
    <phoneticPr fontId="14" type="noConversion"/>
  </si>
  <si>
    <t>EF5IC</t>
    <phoneticPr fontId="14" type="noConversion"/>
  </si>
  <si>
    <t>EF5ID</t>
    <phoneticPr fontId="14" type="noConversion"/>
  </si>
  <si>
    <t>EF5IE</t>
    <phoneticPr fontId="14" type="noConversion"/>
  </si>
  <si>
    <t>EF5IF</t>
    <phoneticPr fontId="14" type="noConversion"/>
  </si>
  <si>
    <t>NAMRC</t>
    <phoneticPr fontId="14" type="noConversion"/>
  </si>
  <si>
    <t>NAMRF</t>
    <phoneticPr fontId="14" type="noConversion"/>
  </si>
  <si>
    <t>HG00730</t>
    <phoneticPr fontId="14" type="noConversion"/>
  </si>
  <si>
    <t>AKW5IA</t>
    <phoneticPr fontId="14" type="noConversion"/>
  </si>
  <si>
    <t>13+14</t>
    <phoneticPr fontId="14" type="noConversion"/>
  </si>
  <si>
    <t>SY6174FAC</t>
    <phoneticPr fontId="14" type="noConversion"/>
  </si>
  <si>
    <t>NAMCQ.01+SJ077400</t>
    <phoneticPr fontId="14" type="noConversion"/>
  </si>
  <si>
    <t>1#-13#+1#-14#</t>
    <phoneticPr fontId="14" type="noConversion"/>
  </si>
  <si>
    <t>SY50135FAC</t>
    <phoneticPr fontId="14" type="noConversion"/>
  </si>
  <si>
    <t>HG00731</t>
    <phoneticPr fontId="14" type="noConversion"/>
  </si>
  <si>
    <t>ATH5IA</t>
    <phoneticPr fontId="14" type="noConversion"/>
  </si>
  <si>
    <t>5+35</t>
    <phoneticPr fontId="14" type="noConversion"/>
  </si>
  <si>
    <t>HG00733</t>
    <phoneticPr fontId="14" type="noConversion"/>
  </si>
  <si>
    <t>ATH5IB</t>
    <phoneticPr fontId="14" type="noConversion"/>
  </si>
  <si>
    <t>ATH5IC</t>
    <phoneticPr fontId="14" type="noConversion"/>
  </si>
  <si>
    <t>4+28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</si>
  <si>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</si>
  <si>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NAJ9K.02+(F44S7+F8PPL)</t>
    <phoneticPr fontId="14" type="noConversion"/>
  </si>
  <si>
    <t>10#-14#+(1#-25#+1#-10#)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</si>
  <si>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</si>
  <si>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NALLJ+(F9SPA+F8PPL)</t>
    <phoneticPr fontId="14" type="noConversion"/>
  </si>
  <si>
    <t>13#-17#+(1#-25#+11#-20#)</t>
    <phoneticPr fontId="14" type="noConversion"/>
  </si>
  <si>
    <t>HG00732</t>
    <phoneticPr fontId="14" type="noConversion"/>
  </si>
  <si>
    <t>NALLJ+(FPPW2+F8PPL)</t>
    <phoneticPr fontId="14" type="noConversion"/>
  </si>
  <si>
    <t>18#-21#+(1#-25#+21#-23#)</t>
    <phoneticPr fontId="14" type="noConversion"/>
  </si>
  <si>
    <t>HG00734</t>
    <phoneticPr fontId="14" type="noConversion"/>
  </si>
  <si>
    <t>AQU5IA</t>
    <phoneticPr fontId="14" type="noConversion"/>
  </si>
  <si>
    <t>HG00735</t>
    <phoneticPr fontId="14" type="noConversion"/>
  </si>
  <si>
    <t>HG00736</t>
    <phoneticPr fontId="14" type="noConversion"/>
  </si>
  <si>
    <t>AQU5IB</t>
    <phoneticPr fontId="14" type="noConversion"/>
  </si>
  <si>
    <t>AQU5IC</t>
    <phoneticPr fontId="14" type="noConversion"/>
  </si>
  <si>
    <t>5+26</t>
    <phoneticPr fontId="14" type="noConversion"/>
  </si>
  <si>
    <t>SY58596AFAC</t>
    <phoneticPr fontId="14" type="noConversion"/>
  </si>
  <si>
    <t>NA735+(SJ091000+SJ090800)</t>
    <phoneticPr fontId="14" type="noConversion"/>
  </si>
  <si>
    <t>18#-22#+(1#-7#,10#-25#+3#,6#,13#)</t>
    <phoneticPr fontId="14" type="noConversion"/>
  </si>
  <si>
    <t>NAK3J.01+(SJ090700+SJ089500)</t>
    <phoneticPr fontId="14" type="noConversion"/>
  </si>
  <si>
    <t>1#-5#+(1#,3#-7#,9#-25#+23#~25#)</t>
    <phoneticPr fontId="14" type="noConversion"/>
  </si>
  <si>
    <t>SY58182NFAC</t>
    <phoneticPr fontId="14" type="noConversion"/>
  </si>
  <si>
    <t>HG00737</t>
    <phoneticPr fontId="14" type="noConversion"/>
  </si>
  <si>
    <t>AZI5IA</t>
    <phoneticPr fontId="14" type="noConversion"/>
  </si>
  <si>
    <t>7+23</t>
    <phoneticPr fontId="14" type="noConversion"/>
  </si>
  <si>
    <t>8+26</t>
    <phoneticPr fontId="14" type="noConversion"/>
  </si>
  <si>
    <t>10+33</t>
    <phoneticPr fontId="14" type="noConversion"/>
  </si>
  <si>
    <t>HG00738</t>
    <phoneticPr fontId="14" type="noConversion"/>
  </si>
  <si>
    <t>HG00739</t>
    <phoneticPr fontId="14" type="noConversion"/>
  </si>
  <si>
    <t>HG00740</t>
    <phoneticPr fontId="14" type="noConversion"/>
  </si>
  <si>
    <t>HG00741</t>
    <phoneticPr fontId="14" type="noConversion"/>
  </si>
  <si>
    <t>AZI5IB</t>
    <phoneticPr fontId="14" type="noConversion"/>
  </si>
  <si>
    <t>AZI5IC</t>
    <phoneticPr fontId="14" type="noConversion"/>
  </si>
  <si>
    <t>AZI5ID</t>
    <phoneticPr fontId="14" type="noConversion"/>
  </si>
  <si>
    <t>AZI5IE</t>
    <phoneticPr fontId="14" type="noConversion"/>
  </si>
  <si>
    <t>AZI5IF</t>
    <phoneticPr fontId="14" type="noConversion"/>
  </si>
  <si>
    <t>AZI5IG</t>
    <phoneticPr fontId="14" type="noConversion"/>
  </si>
  <si>
    <t>AZI5IH</t>
    <phoneticPr fontId="14" type="noConversion"/>
  </si>
  <si>
    <t>AZI5II</t>
    <phoneticPr fontId="14" type="noConversion"/>
  </si>
  <si>
    <t>NAMRH+F8W87</t>
    <phoneticPr fontId="14" type="noConversion"/>
  </si>
  <si>
    <t>1#-7#+1#-23#</t>
    <phoneticPr fontId="14" type="noConversion"/>
  </si>
  <si>
    <t>NAMRH+(FAY6H+F8W87)</t>
    <phoneticPr fontId="14" type="noConversion"/>
  </si>
  <si>
    <t>8#-15#+(1#-25#+24#)</t>
    <phoneticPr fontId="14" type="noConversion"/>
  </si>
  <si>
    <t>NAMRH+(F4HGN+F80RW)</t>
    <phoneticPr fontId="14" type="noConversion"/>
  </si>
  <si>
    <t>16#-25#+(1#-25#+1#-8#)</t>
    <phoneticPr fontId="14" type="noConversion"/>
  </si>
  <si>
    <t>NAMRJ+FARAW</t>
    <phoneticPr fontId="14" type="noConversion"/>
  </si>
  <si>
    <t>NAMRJ+(FLAN7+F8W87)</t>
    <phoneticPr fontId="14" type="noConversion"/>
  </si>
  <si>
    <t>8#-15#+(1#-25#+25#)</t>
    <phoneticPr fontId="14" type="noConversion"/>
  </si>
  <si>
    <t>NAMRJ+(FM2WA+F80RW)</t>
    <phoneticPr fontId="14" type="noConversion"/>
  </si>
  <si>
    <t>16#-25#+(1#-25#+9#-16#)</t>
    <phoneticPr fontId="14" type="noConversion"/>
  </si>
  <si>
    <t>HG00742</t>
    <phoneticPr fontId="14" type="noConversion"/>
  </si>
  <si>
    <t>NAMRK+FMH9R</t>
    <phoneticPr fontId="14" type="noConversion"/>
  </si>
  <si>
    <t>HG00743</t>
    <phoneticPr fontId="14" type="noConversion"/>
  </si>
  <si>
    <t>NAMRK+(F2KWN+F80RW)</t>
    <phoneticPr fontId="14" type="noConversion"/>
  </si>
  <si>
    <t>HG00744</t>
    <phoneticPr fontId="14" type="noConversion"/>
  </si>
  <si>
    <t>8#-15#+(1#-25#+25#)</t>
    <phoneticPr fontId="14" type="noConversion"/>
  </si>
  <si>
    <t>NAMRK+(FWKTN+F80RW)</t>
    <phoneticPr fontId="14" type="noConversion"/>
  </si>
  <si>
    <t>16#-25#+(1#-25#+17#-24#)</t>
    <phoneticPr fontId="14" type="noConversion"/>
  </si>
  <si>
    <t>HG00745</t>
    <phoneticPr fontId="14" type="noConversion"/>
  </si>
  <si>
    <t>HG00746</t>
    <phoneticPr fontId="14" type="noConversion"/>
  </si>
  <si>
    <t>AZI5IJ</t>
    <phoneticPr fontId="14" type="noConversion"/>
  </si>
  <si>
    <t>2+6</t>
    <phoneticPr fontId="14" type="noConversion"/>
  </si>
  <si>
    <t>NAMRM+(F2Y9H+FARAW)</t>
    <phoneticPr fontId="14" type="noConversion"/>
  </si>
  <si>
    <t>1#-2#+(22#-25#+24#-25#)</t>
    <phoneticPr fontId="14" type="noConversion"/>
  </si>
  <si>
    <t>SY58182NFAC</t>
    <phoneticPr fontId="14" type="noConversion"/>
  </si>
  <si>
    <t>E35B0+A3X04B</t>
  </si>
  <si>
    <t>HG00747</t>
    <phoneticPr fontId="14" type="noConversion"/>
  </si>
  <si>
    <t>SY58283NFAC</t>
    <phoneticPr fontId="14" type="noConversion"/>
  </si>
  <si>
    <t>AYJ5IA</t>
    <phoneticPr fontId="14" type="noConversion"/>
  </si>
  <si>
    <t>8+26</t>
    <phoneticPr fontId="14" type="noConversion"/>
  </si>
  <si>
    <t>HG00748</t>
    <phoneticPr fontId="14" type="noConversion"/>
  </si>
  <si>
    <t>HG00749</t>
    <phoneticPr fontId="14" type="noConversion"/>
  </si>
  <si>
    <t>AYJ5IB</t>
    <phoneticPr fontId="14" type="noConversion"/>
  </si>
  <si>
    <t>AYJ5IC</t>
    <phoneticPr fontId="14" type="noConversion"/>
  </si>
  <si>
    <t>3#-10#+(2#-25#+24#-25#)</t>
    <phoneticPr fontId="14" type="noConversion"/>
  </si>
  <si>
    <t>NAMRM+(SJ067300+SJ067200)</t>
    <phoneticPr fontId="14" type="noConversion"/>
  </si>
  <si>
    <t>NAMRM+SJ070100</t>
    <phoneticPr fontId="14" type="noConversion"/>
  </si>
  <si>
    <t>11#-17#+1#-10#,12#~24#</t>
    <phoneticPr fontId="14" type="noConversion"/>
  </si>
  <si>
    <t>NAMRM+(SJ068700+SJ070100)</t>
    <phoneticPr fontId="14" type="noConversion"/>
  </si>
  <si>
    <t>APQ5IA</t>
    <phoneticPr fontId="14" type="noConversion"/>
  </si>
  <si>
    <t>4+27</t>
    <phoneticPr fontId="14" type="noConversion"/>
  </si>
  <si>
    <t>HG00751</t>
    <phoneticPr fontId="14" type="noConversion"/>
  </si>
  <si>
    <t>HG00752</t>
    <phoneticPr fontId="14" type="noConversion"/>
  </si>
  <si>
    <t>APQ5IB</t>
    <phoneticPr fontId="14" type="noConversion"/>
  </si>
  <si>
    <t>SY58294ZFAC</t>
    <phoneticPr fontId="14" type="noConversion"/>
  </si>
  <si>
    <t>22#~25#+(1#~25#+24#~25#)</t>
    <phoneticPr fontId="14" type="noConversion"/>
  </si>
  <si>
    <t>NAJC4+(FKS34+FNF4S)</t>
    <phoneticPr fontId="14" type="noConversion"/>
  </si>
  <si>
    <t>NAJC4+(FNSNG+FNF4S)</t>
    <phoneticPr fontId="14" type="noConversion"/>
  </si>
  <si>
    <t>18#~21#+(1#~25#+22#-23#)</t>
    <phoneticPr fontId="14" type="noConversion"/>
  </si>
  <si>
    <t>HG00750</t>
    <phoneticPr fontId="14" type="noConversion"/>
  </si>
  <si>
    <t>AXN5IA</t>
    <phoneticPr fontId="14" type="noConversion"/>
  </si>
  <si>
    <t>10+50</t>
    <phoneticPr fontId="14" type="noConversion"/>
  </si>
  <si>
    <t>10+49</t>
    <phoneticPr fontId="14" type="noConversion"/>
  </si>
  <si>
    <t>HG00753</t>
    <phoneticPr fontId="14" type="noConversion"/>
  </si>
  <si>
    <t>HG00754</t>
    <phoneticPr fontId="14" type="noConversion"/>
  </si>
  <si>
    <t>AXN5IB</t>
    <phoneticPr fontId="14" type="noConversion"/>
  </si>
  <si>
    <t>AXN5IC</t>
    <phoneticPr fontId="14" type="noConversion"/>
  </si>
  <si>
    <t>SY58593ZFAC</t>
    <phoneticPr fontId="14" type="noConversion"/>
  </si>
  <si>
    <t>NAJC1+(F7HTR+FRTCS)</t>
    <phoneticPr fontId="14" type="noConversion"/>
  </si>
  <si>
    <t>1#,3#~11#+(1#,2#,4#-25#+1#-25#)</t>
    <phoneticPr fontId="14" type="noConversion"/>
  </si>
  <si>
    <t>NAJC1+(FW96N+F3WTM)</t>
    <phoneticPr fontId="14" type="noConversion"/>
  </si>
  <si>
    <t>11#-20#+(1#-25#+1#-25#)</t>
    <phoneticPr fontId="14" type="noConversion"/>
  </si>
  <si>
    <t>12#~20#,22#+(1#-25#+1#-25#)</t>
    <phoneticPr fontId="14" type="noConversion"/>
  </si>
  <si>
    <t>1#10#+(1#-25#+1#-25#)</t>
    <phoneticPr fontId="14" type="noConversion"/>
  </si>
  <si>
    <t>NALM2+(F4NMH+F8NTW)</t>
    <phoneticPr fontId="14" type="noConversion"/>
  </si>
  <si>
    <t>SY58381FAC</t>
    <phoneticPr fontId="14" type="noConversion"/>
  </si>
  <si>
    <t>HG00755</t>
    <phoneticPr fontId="14" type="noConversion"/>
  </si>
  <si>
    <t>AVK5IA</t>
    <phoneticPr fontId="14" type="noConversion"/>
  </si>
  <si>
    <t>2+6+11</t>
    <phoneticPr fontId="14" type="noConversion"/>
  </si>
  <si>
    <t>NA4YW+F2Y9H+(WF4C073.2+WF4B106.1)</t>
    <phoneticPr fontId="14" type="noConversion"/>
  </si>
  <si>
    <t>HG00756</t>
    <phoneticPr fontId="14" type="noConversion"/>
  </si>
  <si>
    <t>Dr5IC</t>
    <phoneticPr fontId="14" type="noConversion"/>
  </si>
  <si>
    <t>HG00757</t>
    <phoneticPr fontId="14" type="noConversion"/>
  </si>
  <si>
    <t>Dr5ID</t>
    <phoneticPr fontId="14" type="noConversion"/>
  </si>
  <si>
    <t>L01B0</t>
    <phoneticPr fontId="14" type="noConversion"/>
  </si>
  <si>
    <t>HG00758</t>
    <phoneticPr fontId="14" type="noConversion"/>
  </si>
  <si>
    <t>Ef5IA</t>
    <phoneticPr fontId="14" type="noConversion"/>
  </si>
  <si>
    <t>SY6702DFC</t>
    <phoneticPr fontId="14" type="noConversion"/>
  </si>
  <si>
    <t>L01A0</t>
    <phoneticPr fontId="14" type="noConversion"/>
  </si>
  <si>
    <t>Ee5IC</t>
    <phoneticPr fontId="14" type="noConversion"/>
  </si>
  <si>
    <t>HG00759</t>
    <phoneticPr fontId="14" type="noConversion"/>
  </si>
  <si>
    <t>HG00760</t>
    <phoneticPr fontId="14" type="noConversion"/>
  </si>
  <si>
    <t>Hv5IA</t>
    <phoneticPr fontId="14" type="noConversion"/>
  </si>
  <si>
    <t>5+16</t>
    <phoneticPr fontId="14" type="noConversion"/>
  </si>
  <si>
    <t>SY58281NAAC</t>
    <phoneticPr fontId="14" type="noConversion"/>
  </si>
  <si>
    <t>NAMRL+FCYSA</t>
    <phoneticPr fontId="14" type="noConversion"/>
  </si>
  <si>
    <t>1#-5#+10#-25#</t>
    <phoneticPr fontId="14" type="noConversion"/>
  </si>
  <si>
    <t>HG00761</t>
    <phoneticPr fontId="14" type="noConversion"/>
  </si>
  <si>
    <t>AVJ5IA</t>
    <phoneticPr fontId="14" type="noConversion"/>
  </si>
  <si>
    <t>HG00762</t>
    <phoneticPr fontId="14" type="noConversion"/>
  </si>
  <si>
    <t>HG00763</t>
    <phoneticPr fontId="14" type="noConversion"/>
  </si>
  <si>
    <t>AVJ5IB</t>
    <phoneticPr fontId="14" type="noConversion"/>
  </si>
  <si>
    <t>AVJ5IC</t>
    <phoneticPr fontId="14" type="noConversion"/>
  </si>
  <si>
    <t>4+12+22</t>
    <phoneticPr fontId="14" type="noConversion"/>
  </si>
  <si>
    <t>6+18+34</t>
    <phoneticPr fontId="14" type="noConversion"/>
  </si>
  <si>
    <t>3+9+17</t>
    <phoneticPr fontId="14" type="noConversion"/>
  </si>
  <si>
    <t>SY58481FAC</t>
    <phoneticPr fontId="14" type="noConversion"/>
  </si>
  <si>
    <t>NAHFA.01+FRLR0+WF53327.1</t>
    <phoneticPr fontId="14" type="noConversion"/>
  </si>
  <si>
    <t>1#-4#+1#-12#+1#~12#,14#~23#</t>
    <phoneticPr fontId="14" type="noConversion"/>
  </si>
  <si>
    <t>NAHFA.01+F93LM+(WF53329.1+WF53328.1)</t>
    <phoneticPr fontId="14" type="noConversion"/>
  </si>
  <si>
    <t>5#-10#+1#-18#+(1#-25#+2#-10#)</t>
    <phoneticPr fontId="14" type="noConversion"/>
  </si>
  <si>
    <t>NAHFA.01+FCYSA+(WF53328.1+WF53327.1)</t>
    <phoneticPr fontId="14" type="noConversion"/>
  </si>
  <si>
    <t>11#-13#+1#-9#+(11#-25#+24#~25#)</t>
    <phoneticPr fontId="14" type="noConversion"/>
  </si>
  <si>
    <t>HG00764</t>
    <phoneticPr fontId="14" type="noConversion"/>
  </si>
  <si>
    <t>AYJ5ID</t>
    <phoneticPr fontId="14" type="noConversion"/>
  </si>
  <si>
    <t>8+25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</si>
  <si>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</si>
  <si>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NAMRL+SJ069200</t>
    <phoneticPr fontId="14" type="noConversion"/>
  </si>
  <si>
    <t>6#-13#+1#-25#</t>
    <phoneticPr fontId="14" type="noConversion"/>
  </si>
  <si>
    <t>24#-25#+16#-21#+(1#-3#+14#-21#)</t>
    <phoneticPr fontId="14" type="noConversion"/>
  </si>
  <si>
    <t>E35B0+A3X04B</t>
    <phoneticPr fontId="14" type="noConversion"/>
  </si>
  <si>
    <t>SY58282NFAC</t>
    <phoneticPr fontId="14" type="noConversion"/>
  </si>
  <si>
    <t>HG00765</t>
    <phoneticPr fontId="14" type="noConversion"/>
  </si>
  <si>
    <t>AYR5IA</t>
    <phoneticPr fontId="14" type="noConversion"/>
  </si>
  <si>
    <t>6+20</t>
    <phoneticPr fontId="14" type="noConversion"/>
  </si>
  <si>
    <t>HG00766</t>
    <phoneticPr fontId="14" type="noConversion"/>
  </si>
  <si>
    <t>AYR5IB</t>
    <phoneticPr fontId="14" type="noConversion"/>
  </si>
  <si>
    <t>3+10</t>
    <phoneticPr fontId="14" type="noConversion"/>
  </si>
  <si>
    <t>3+10</t>
    <phoneticPr fontId="14" type="noConversion"/>
  </si>
  <si>
    <t>HG00767</t>
    <phoneticPr fontId="14" type="noConversion"/>
  </si>
  <si>
    <t>AYR5IC</t>
    <phoneticPr fontId="14" type="noConversion"/>
  </si>
  <si>
    <t>NAMRL+(FRLR0+FTYGH)</t>
    <phoneticPr fontId="14" type="noConversion"/>
  </si>
  <si>
    <t>14#-19#+(13#-25#+19#-25#)</t>
    <phoneticPr fontId="14" type="noConversion"/>
  </si>
  <si>
    <t>NAMRL+(F93LM+FNP6W+FLCNF)</t>
    <phoneticPr fontId="14" type="noConversion"/>
  </si>
  <si>
    <t>20#-22#+(19#-25#+24#-25#+25#)</t>
    <phoneticPr fontId="14" type="noConversion"/>
  </si>
  <si>
    <t>NAMRL+FMLTK</t>
    <phoneticPr fontId="14" type="noConversion"/>
  </si>
  <si>
    <t>HG00768</t>
    <phoneticPr fontId="14" type="noConversion"/>
  </si>
  <si>
    <t>HG00769</t>
    <phoneticPr fontId="14" type="noConversion"/>
  </si>
  <si>
    <t>HG00770</t>
    <phoneticPr fontId="14" type="noConversion"/>
  </si>
  <si>
    <t>AYR5ID</t>
    <phoneticPr fontId="14" type="noConversion"/>
  </si>
  <si>
    <t>AYR5IE</t>
    <phoneticPr fontId="14" type="noConversion"/>
  </si>
  <si>
    <t>AYR5IF</t>
    <phoneticPr fontId="14" type="noConversion"/>
  </si>
  <si>
    <t>7+23</t>
    <phoneticPr fontId="14" type="noConversion"/>
  </si>
  <si>
    <t>8+26</t>
    <phoneticPr fontId="14" type="noConversion"/>
  </si>
  <si>
    <t>10+33</t>
    <phoneticPr fontId="14" type="noConversion"/>
  </si>
  <si>
    <t>NAMRG+F3ATL</t>
    <phoneticPr fontId="14" type="noConversion"/>
  </si>
  <si>
    <t>23#-25#+1#-10#</t>
    <phoneticPr fontId="14" type="noConversion"/>
  </si>
  <si>
    <t>1#-7#+1#-23#</t>
    <phoneticPr fontId="14" type="noConversion"/>
  </si>
  <si>
    <t>SY58282NFAC</t>
    <phoneticPr fontId="14" type="noConversion"/>
  </si>
  <si>
    <t>NAMRG+(FRK6L+F3ATL)</t>
    <phoneticPr fontId="14" type="noConversion"/>
  </si>
  <si>
    <t>8#-15#+(1#-25#+24#)</t>
    <phoneticPr fontId="14" type="noConversion"/>
  </si>
  <si>
    <t>NAMRG+(F0RLC+FMLTK)</t>
    <phoneticPr fontId="14" type="noConversion"/>
  </si>
  <si>
    <t>16#-25#+(1#-25#+11#-18#)</t>
    <phoneticPr fontId="14" type="noConversion"/>
  </si>
  <si>
    <t>8+23</t>
    <phoneticPr fontId="14" type="noConversion"/>
  </si>
  <si>
    <t>18#-25#+1#-23#</t>
    <phoneticPr fontId="14" type="noConversion"/>
  </si>
  <si>
    <t>ALH5IA</t>
    <phoneticPr fontId="14" type="noConversion"/>
  </si>
  <si>
    <t>1#-12#</t>
    <phoneticPr fontId="14" type="noConversion"/>
  </si>
  <si>
    <t>HG00772</t>
    <phoneticPr fontId="14" type="noConversion"/>
  </si>
  <si>
    <t>SY5806FAC</t>
    <phoneticPr fontId="14" type="noConversion"/>
  </si>
  <si>
    <t>HG00773</t>
    <phoneticPr fontId="14" type="noConversion"/>
  </si>
  <si>
    <t>JD5IA</t>
    <phoneticPr fontId="14" type="noConversion"/>
  </si>
  <si>
    <t>SY8003DFC</t>
    <phoneticPr fontId="14" type="noConversion"/>
  </si>
  <si>
    <t>HG00774</t>
    <phoneticPr fontId="14" type="noConversion"/>
  </si>
  <si>
    <t>KW5IA</t>
    <phoneticPr fontId="14" type="noConversion"/>
  </si>
  <si>
    <t>HG00775</t>
    <phoneticPr fontId="14" type="noConversion"/>
  </si>
  <si>
    <t>SY8868QMC</t>
    <phoneticPr fontId="14" type="noConversion"/>
  </si>
  <si>
    <t>HG00776</t>
    <phoneticPr fontId="14" type="noConversion"/>
  </si>
  <si>
    <r>
      <t>需</t>
    </r>
    <r>
      <rPr>
        <sz val="10"/>
        <rFont val="Arial"/>
        <family val="2"/>
        <charset val="134"/>
      </rPr>
      <t>Bumping</t>
    </r>
    <phoneticPr fontId="14" type="noConversion"/>
  </si>
  <si>
    <t>KT5IA</t>
    <phoneticPr fontId="16" type="noConversion"/>
  </si>
  <si>
    <t>HG00777</t>
    <phoneticPr fontId="14" type="noConversion"/>
  </si>
  <si>
    <t>KT5IB</t>
    <phoneticPr fontId="16" type="noConversion"/>
  </si>
  <si>
    <t>1#~12#</t>
    <phoneticPr fontId="14" type="noConversion"/>
  </si>
  <si>
    <t>SY8707ABC</t>
    <phoneticPr fontId="14" type="noConversion"/>
  </si>
  <si>
    <t>HG00778</t>
    <phoneticPr fontId="14" type="noConversion"/>
  </si>
  <si>
    <t>TW5IA</t>
    <phoneticPr fontId="14" type="noConversion"/>
  </si>
  <si>
    <t>HG00779</t>
    <phoneticPr fontId="14" type="noConversion"/>
  </si>
  <si>
    <t>HG00780</t>
    <phoneticPr fontId="14" type="noConversion"/>
  </si>
  <si>
    <t>HG00781</t>
    <phoneticPr fontId="14" type="noConversion"/>
  </si>
  <si>
    <t>HG00782</t>
    <phoneticPr fontId="14" type="noConversion"/>
  </si>
  <si>
    <t>HG00783</t>
    <phoneticPr fontId="14" type="noConversion"/>
  </si>
  <si>
    <t>HG00784</t>
    <phoneticPr fontId="14" type="noConversion"/>
  </si>
  <si>
    <t>TW5IB</t>
    <phoneticPr fontId="14" type="noConversion"/>
  </si>
  <si>
    <t>TW5IC</t>
    <phoneticPr fontId="14" type="noConversion"/>
  </si>
  <si>
    <t>TW5ID</t>
    <phoneticPr fontId="14" type="noConversion"/>
  </si>
  <si>
    <t>TW5IE</t>
    <phoneticPr fontId="14" type="noConversion"/>
  </si>
  <si>
    <t>TW5IF</t>
    <phoneticPr fontId="14" type="noConversion"/>
  </si>
  <si>
    <t>NAMR1</t>
    <phoneticPr fontId="14" type="noConversion"/>
  </si>
  <si>
    <t>NAMRR</t>
    <phoneticPr fontId="14" type="noConversion"/>
  </si>
  <si>
    <t>NAMWJ</t>
    <phoneticPr fontId="14" type="noConversion"/>
  </si>
  <si>
    <t>NAMWL</t>
    <phoneticPr fontId="14" type="noConversion"/>
  </si>
  <si>
    <t>NAMWM</t>
    <phoneticPr fontId="14" type="noConversion"/>
  </si>
  <si>
    <t>NAMWN</t>
    <phoneticPr fontId="14" type="noConversion"/>
  </si>
  <si>
    <t>2#-25#</t>
    <phoneticPr fontId="14" type="noConversion"/>
  </si>
  <si>
    <t>SY7066AQMC</t>
    <phoneticPr fontId="14" type="noConversion"/>
  </si>
  <si>
    <t>Aa5IA</t>
    <phoneticPr fontId="14" type="noConversion"/>
  </si>
  <si>
    <t>HG00785</t>
    <phoneticPr fontId="14" type="noConversion"/>
  </si>
  <si>
    <t>JW5IA</t>
    <phoneticPr fontId="14" type="noConversion"/>
  </si>
  <si>
    <t>SY8121ABC</t>
    <phoneticPr fontId="14" type="noConversion"/>
  </si>
  <si>
    <t>SYK614ADC</t>
    <phoneticPr fontId="14" type="noConversion"/>
  </si>
  <si>
    <t>HG00786</t>
    <phoneticPr fontId="14" type="noConversion"/>
  </si>
  <si>
    <t>JR5IA</t>
    <phoneticPr fontId="14" type="noConversion"/>
  </si>
  <si>
    <t>HG00787</t>
    <phoneticPr fontId="14" type="noConversion"/>
  </si>
  <si>
    <t>JR5IB</t>
    <phoneticPr fontId="14" type="noConversion"/>
  </si>
  <si>
    <t>AIU5IA</t>
    <phoneticPr fontId="14" type="noConversion"/>
  </si>
  <si>
    <t>HG00788</t>
    <phoneticPr fontId="14" type="noConversion"/>
  </si>
  <si>
    <t>SYC812FAC</t>
    <phoneticPr fontId="14" type="noConversion"/>
  </si>
  <si>
    <t>E50A0</t>
  </si>
  <si>
    <t>AVA5IA</t>
    <phoneticPr fontId="14" type="noConversion"/>
  </si>
  <si>
    <t>HG00789</t>
    <phoneticPr fontId="14" type="noConversion"/>
  </si>
  <si>
    <t>SY5859BFHC</t>
    <phoneticPr fontId="14" type="noConversion"/>
  </si>
  <si>
    <t>E51F0+U2X11A</t>
  </si>
  <si>
    <t>HG00790</t>
    <phoneticPr fontId="14" type="noConversion"/>
  </si>
  <si>
    <t>SY50133EFAC</t>
    <phoneticPr fontId="14" type="noConversion"/>
  </si>
  <si>
    <t>UMC</t>
    <phoneticPr fontId="14" type="noConversion"/>
  </si>
  <si>
    <t>AZM5IA</t>
    <phoneticPr fontId="14" type="noConversion"/>
  </si>
  <si>
    <t>2+10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</si>
  <si>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</si>
  <si>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NALLJ.04+FSC9T</t>
    <phoneticPr fontId="14" type="noConversion"/>
  </si>
  <si>
    <t>9#,10#+16#-25#</t>
    <phoneticPr fontId="14" type="noConversion"/>
  </si>
  <si>
    <t>SY50126CFAC</t>
    <phoneticPr fontId="14" type="noConversion"/>
  </si>
  <si>
    <t>E51C0+U2X16A</t>
  </si>
  <si>
    <t>AXB5IA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</si>
  <si>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</si>
  <si>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1+6</t>
    <phoneticPr fontId="14" type="noConversion"/>
  </si>
  <si>
    <t>HG00791</t>
    <phoneticPr fontId="14" type="noConversion"/>
  </si>
  <si>
    <t>NALLJ.05+FMLAG</t>
    <phoneticPr fontId="14" type="noConversion"/>
  </si>
  <si>
    <t>1#+3#-8#</t>
    <phoneticPr fontId="14" type="noConversion"/>
  </si>
  <si>
    <t>4+21</t>
    <phoneticPr fontId="14" type="noConversion"/>
  </si>
  <si>
    <t>NAA2Q+SJ090800</t>
    <phoneticPr fontId="14" type="noConversion"/>
  </si>
  <si>
    <t>20#-23#+1#-2#,5#,7#-12#,14#-25#</t>
    <phoneticPr fontId="14" type="noConversion"/>
  </si>
  <si>
    <t>EF5IA</t>
    <phoneticPr fontId="14" type="noConversion"/>
  </si>
  <si>
    <t>HTKJ</t>
    <phoneticPr fontId="14" type="noConversion"/>
  </si>
  <si>
    <t>TG00455</t>
    <phoneticPr fontId="14" type="noConversion"/>
  </si>
  <si>
    <t>TG00456</t>
    <phoneticPr fontId="14" type="noConversion"/>
  </si>
  <si>
    <t>TG00457</t>
    <phoneticPr fontId="14" type="noConversion"/>
  </si>
  <si>
    <t>TG00458</t>
    <phoneticPr fontId="14" type="noConversion"/>
  </si>
  <si>
    <t>TG00459</t>
    <phoneticPr fontId="14" type="noConversion"/>
  </si>
  <si>
    <t>TG00460</t>
    <phoneticPr fontId="14" type="noConversion"/>
  </si>
  <si>
    <t>TG00461</t>
    <phoneticPr fontId="14" type="noConversion"/>
  </si>
  <si>
    <t>TG00462</t>
    <phoneticPr fontId="14" type="noConversion"/>
  </si>
  <si>
    <t>TG00463</t>
    <phoneticPr fontId="14" type="noConversion"/>
  </si>
  <si>
    <t>TG00464</t>
    <phoneticPr fontId="14" type="noConversion"/>
  </si>
  <si>
    <t>TG00465</t>
    <phoneticPr fontId="14" type="noConversion"/>
  </si>
  <si>
    <t>TV5IA</t>
    <phoneticPr fontId="14" type="noConversion"/>
  </si>
  <si>
    <t>TV5IB</t>
    <phoneticPr fontId="14" type="noConversion"/>
  </si>
  <si>
    <t>TV5IC</t>
    <phoneticPr fontId="14" type="noConversion"/>
  </si>
  <si>
    <t>TV5ID</t>
    <phoneticPr fontId="14" type="noConversion"/>
  </si>
  <si>
    <t>TV5IE</t>
    <phoneticPr fontId="14" type="noConversion"/>
  </si>
  <si>
    <t>TV5IF</t>
    <phoneticPr fontId="14" type="noConversion"/>
  </si>
  <si>
    <t>TV5IG</t>
    <phoneticPr fontId="14" type="noConversion"/>
  </si>
  <si>
    <t>TV5IH</t>
    <phoneticPr fontId="14" type="noConversion"/>
  </si>
  <si>
    <t>TV5II</t>
    <phoneticPr fontId="14" type="noConversion"/>
  </si>
  <si>
    <t>TV5IJ</t>
    <phoneticPr fontId="14" type="noConversion"/>
  </si>
  <si>
    <t>TV5IK</t>
    <phoneticPr fontId="14" type="noConversion"/>
  </si>
  <si>
    <t>TV5IL</t>
    <phoneticPr fontId="14" type="noConversion"/>
  </si>
  <si>
    <t>NAM0C</t>
    <phoneticPr fontId="14" type="noConversion"/>
  </si>
  <si>
    <t>NAM0F</t>
    <phoneticPr fontId="14" type="noConversion"/>
  </si>
  <si>
    <t>NAM0A</t>
    <phoneticPr fontId="14" type="noConversion"/>
  </si>
  <si>
    <t>NAM0G</t>
    <phoneticPr fontId="14" type="noConversion"/>
  </si>
  <si>
    <t>NAMR7</t>
    <phoneticPr fontId="14" type="noConversion"/>
  </si>
  <si>
    <t>NAMR8</t>
    <phoneticPr fontId="14" type="noConversion"/>
  </si>
  <si>
    <t>NAM5Y</t>
    <phoneticPr fontId="14" type="noConversion"/>
  </si>
  <si>
    <t>NAMR3</t>
    <phoneticPr fontId="14" type="noConversion"/>
  </si>
  <si>
    <t>NAMR3</t>
    <phoneticPr fontId="14" type="noConversion"/>
  </si>
  <si>
    <t>NAKP5</t>
    <phoneticPr fontId="14" type="noConversion"/>
  </si>
  <si>
    <t>NA5S1</t>
    <phoneticPr fontId="14" type="noConversion"/>
  </si>
  <si>
    <t>NA5S3</t>
    <phoneticPr fontId="14" type="noConversion"/>
  </si>
  <si>
    <t>NAMR9</t>
    <phoneticPr fontId="14" type="noConversion"/>
  </si>
  <si>
    <t>NAMR4.01</t>
    <phoneticPr fontId="14" type="noConversion"/>
  </si>
  <si>
    <t>NAMR4</t>
    <phoneticPr fontId="14" type="noConversion"/>
  </si>
  <si>
    <t>NAMCR</t>
    <phoneticPr fontId="14" type="noConversion"/>
  </si>
  <si>
    <t>NAN2F</t>
    <phoneticPr fontId="14" type="noConversion"/>
  </si>
  <si>
    <t>NAN2H</t>
    <phoneticPr fontId="14" type="noConversion"/>
  </si>
  <si>
    <t>NAL0C</t>
    <phoneticPr fontId="14" type="noConversion"/>
  </si>
  <si>
    <t>NA9R9</t>
    <phoneticPr fontId="14" type="noConversion"/>
  </si>
  <si>
    <t>NAMW9</t>
    <phoneticPr fontId="14" type="noConversion"/>
  </si>
  <si>
    <t>NALL9</t>
    <phoneticPr fontId="14" type="noConversion"/>
  </si>
  <si>
    <t>NAJ9J.06</t>
    <phoneticPr fontId="14" type="noConversion"/>
  </si>
  <si>
    <t>NAMQW</t>
    <phoneticPr fontId="14" type="noConversion"/>
  </si>
  <si>
    <t>NAMR0</t>
    <phoneticPr fontId="14" type="noConversion"/>
  </si>
  <si>
    <t>NAMWA</t>
    <phoneticPr fontId="14" type="noConversion"/>
  </si>
  <si>
    <t>NAMWF</t>
    <phoneticPr fontId="14" type="noConversion"/>
  </si>
  <si>
    <t>NAMWG</t>
    <phoneticPr fontId="14" type="noConversion"/>
  </si>
  <si>
    <t>NAMWH</t>
    <phoneticPr fontId="14" type="noConversion"/>
  </si>
  <si>
    <t>SY8121BABC</t>
    <phoneticPr fontId="14" type="noConversion"/>
  </si>
  <si>
    <t>TG00454</t>
    <phoneticPr fontId="14" type="noConversion"/>
  </si>
  <si>
    <t>HTKJ</t>
    <phoneticPr fontId="14" type="noConversion"/>
  </si>
  <si>
    <r>
      <t>TSOT23-6(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</si>
  <si>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RY5IA</t>
    <phoneticPr fontId="14" type="noConversion"/>
  </si>
  <si>
    <t>HTJC</t>
    <phoneticPr fontId="14" type="noConversion"/>
  </si>
  <si>
    <t>TG00466</t>
    <phoneticPr fontId="14" type="noConversion"/>
  </si>
  <si>
    <r>
      <t>TSOT23-6(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</si>
  <si>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N9HFT.04</t>
    <phoneticPr fontId="14" type="noConversion"/>
  </si>
  <si>
    <t>1#-19#</t>
  </si>
  <si>
    <t>NAC6L</t>
    <phoneticPr fontId="14" type="noConversion"/>
  </si>
  <si>
    <t>SY8105ADC</t>
    <phoneticPr fontId="14" type="noConversion"/>
  </si>
  <si>
    <t>HG00792</t>
    <phoneticPr fontId="14" type="noConversion"/>
  </si>
  <si>
    <t>NY5IA</t>
    <phoneticPr fontId="16" type="noConversion"/>
  </si>
  <si>
    <t>HG00793</t>
    <phoneticPr fontId="14" type="noConversion"/>
  </si>
  <si>
    <t>NY5IB</t>
    <phoneticPr fontId="16" type="noConversion"/>
  </si>
  <si>
    <t>H17A0</t>
    <phoneticPr fontId="14" type="noConversion"/>
  </si>
  <si>
    <t>HG00794</t>
    <phoneticPr fontId="14" type="noConversion"/>
  </si>
  <si>
    <t>AZB5IA</t>
    <phoneticPr fontId="14" type="noConversion"/>
  </si>
  <si>
    <t>22#,23#</t>
  </si>
  <si>
    <t>HG00795</t>
    <phoneticPr fontId="14" type="noConversion"/>
  </si>
  <si>
    <t>AOZ5IA</t>
    <phoneticPr fontId="16" type="noConversion"/>
  </si>
  <si>
    <t>3+4</t>
    <phoneticPr fontId="14" type="noConversion"/>
  </si>
  <si>
    <t>SY58592AFAC</t>
    <phoneticPr fontId="14" type="noConversion"/>
  </si>
  <si>
    <t>NA736.03+SJ042600</t>
    <phoneticPr fontId="14" type="noConversion"/>
  </si>
  <si>
    <t>6#-8#+6#~9#</t>
    <phoneticPr fontId="14" type="noConversion"/>
  </si>
  <si>
    <t>HG00796</t>
    <phoneticPr fontId="14" type="noConversion"/>
  </si>
  <si>
    <t>AML5IA</t>
    <phoneticPr fontId="16" type="noConversion"/>
  </si>
  <si>
    <t>12+24</t>
    <phoneticPr fontId="14" type="noConversion"/>
  </si>
  <si>
    <t>NAHN5+SJ082300</t>
    <phoneticPr fontId="14" type="noConversion"/>
  </si>
  <si>
    <t>11#-22#+1#~24#</t>
    <phoneticPr fontId="14" type="noConversion"/>
  </si>
  <si>
    <t>SY58293AFAC</t>
    <phoneticPr fontId="14" type="noConversion"/>
  </si>
  <si>
    <t>HG00797</t>
    <phoneticPr fontId="14" type="noConversion"/>
  </si>
  <si>
    <t>AMJ5IA</t>
    <phoneticPr fontId="14" type="noConversion"/>
  </si>
  <si>
    <t>SY58594AFAC</t>
    <phoneticPr fontId="14" type="noConversion"/>
  </si>
  <si>
    <t>3+8</t>
    <phoneticPr fontId="14" type="noConversion"/>
  </si>
  <si>
    <t>NAHN5+SJ086500</t>
    <phoneticPr fontId="14" type="noConversion"/>
  </si>
  <si>
    <t>23#-25#+1#-8#</t>
    <phoneticPr fontId="14" type="noConversion"/>
  </si>
  <si>
    <t>HG00798</t>
    <phoneticPr fontId="14" type="noConversion"/>
  </si>
  <si>
    <t>APQ5IC</t>
    <phoneticPr fontId="14" type="noConversion"/>
  </si>
  <si>
    <t>HG00799</t>
    <phoneticPr fontId="14" type="noConversion"/>
  </si>
  <si>
    <t>APQ5ID</t>
    <phoneticPr fontId="14" type="noConversion"/>
  </si>
  <si>
    <t>4+27</t>
    <phoneticPr fontId="14" type="noConversion"/>
  </si>
  <si>
    <t>SY58294ZFAC</t>
    <phoneticPr fontId="14" type="noConversion"/>
  </si>
  <si>
    <t>NAJC1+F04PS</t>
    <phoneticPr fontId="14" type="noConversion"/>
  </si>
  <si>
    <t>3+20</t>
    <phoneticPr fontId="14" type="noConversion"/>
  </si>
  <si>
    <t>23#~25#+1#-20#</t>
    <phoneticPr fontId="14" type="noConversion"/>
  </si>
  <si>
    <t>NALM2+(F72ST+F04PS)</t>
    <phoneticPr fontId="14" type="noConversion"/>
  </si>
  <si>
    <t>11#-14#+(1#-25#+21#-22#)</t>
    <phoneticPr fontId="14" type="noConversion"/>
  </si>
  <si>
    <t>HG00800</t>
    <phoneticPr fontId="14" type="noConversion"/>
  </si>
  <si>
    <t>AXT5IA</t>
    <phoneticPr fontId="16" type="noConversion"/>
  </si>
  <si>
    <t>SY58594ZFAC</t>
    <phoneticPr fontId="14" type="noConversion"/>
  </si>
  <si>
    <t>NALM2+F3S9N</t>
    <phoneticPr fontId="14" type="noConversion"/>
  </si>
  <si>
    <t>15#-17#+1#-20#</t>
    <phoneticPr fontId="14" type="noConversion"/>
  </si>
  <si>
    <t>HG00801</t>
    <phoneticPr fontId="14" type="noConversion"/>
  </si>
  <si>
    <t>AXN5ID</t>
    <phoneticPr fontId="14" type="noConversion"/>
  </si>
  <si>
    <t>10+50</t>
    <phoneticPr fontId="14" type="noConversion"/>
  </si>
  <si>
    <t>SY58593ZFAC</t>
    <phoneticPr fontId="14" type="noConversion"/>
  </si>
  <si>
    <t>NALM3+(FWCR4+FL8N8)</t>
    <phoneticPr fontId="14" type="noConversion"/>
  </si>
  <si>
    <t>1#-10#+(1#-25#+1#-25#)</t>
    <phoneticPr fontId="14" type="noConversion"/>
  </si>
  <si>
    <t>HG00802</t>
    <phoneticPr fontId="14" type="noConversion"/>
  </si>
  <si>
    <t>AQJ5IA</t>
    <phoneticPr fontId="16" type="noConversion"/>
  </si>
  <si>
    <t>3+15</t>
    <phoneticPr fontId="14" type="noConversion"/>
  </si>
  <si>
    <t>SY58296AFAC</t>
    <phoneticPr fontId="14" type="noConversion"/>
  </si>
  <si>
    <t>NA735+SJ089100</t>
    <phoneticPr fontId="14" type="noConversion"/>
  </si>
  <si>
    <t>23#-25#+1#~9#,11#~16#</t>
    <phoneticPr fontId="14" type="noConversion"/>
  </si>
  <si>
    <t>SY58595AFAC</t>
    <phoneticPr fontId="14" type="noConversion"/>
  </si>
  <si>
    <t>HG00803</t>
    <phoneticPr fontId="14" type="noConversion"/>
  </si>
  <si>
    <t>AQX5IA</t>
    <phoneticPr fontId="14" type="noConversion"/>
  </si>
  <si>
    <t>5+19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</si>
  <si>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</si>
  <si>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NAK3J.01+SJ076500</t>
    <phoneticPr fontId="14" type="noConversion"/>
  </si>
  <si>
    <t>6#-10#+1#-19#</t>
    <phoneticPr fontId="14" type="noConversion"/>
  </si>
  <si>
    <t>HG00804</t>
    <phoneticPr fontId="14" type="noConversion"/>
  </si>
  <si>
    <t>ARC5IA</t>
    <phoneticPr fontId="14" type="noConversion"/>
  </si>
  <si>
    <t>HG00805</t>
    <phoneticPr fontId="14" type="noConversion"/>
  </si>
  <si>
    <t>ARC5IB</t>
    <phoneticPr fontId="14" type="noConversion"/>
  </si>
  <si>
    <t>SY58282FAC</t>
    <phoneticPr fontId="14" type="noConversion"/>
  </si>
  <si>
    <t>NAJ4T+(SJ089700+SJ090003)</t>
    <phoneticPr fontId="14" type="noConversion"/>
  </si>
  <si>
    <t>NAJ4T+SJ089700</t>
    <phoneticPr fontId="14" type="noConversion"/>
  </si>
  <si>
    <t>8#-14#+1#-13#</t>
    <phoneticPr fontId="14" type="noConversion"/>
  </si>
  <si>
    <t>15#-21#+(14#-25#+18#)</t>
    <phoneticPr fontId="14" type="noConversion"/>
  </si>
  <si>
    <t>NAKMF-1</t>
  </si>
  <si>
    <t>NAKMF-2</t>
  </si>
  <si>
    <t>NA9WM.01-2</t>
  </si>
  <si>
    <t>NAK32-1</t>
  </si>
  <si>
    <t>NALLY;(F6SP2+FP3MS)</t>
  </si>
  <si>
    <t>NALLY;(FCRWM+FN8KS)</t>
  </si>
  <si>
    <t>NALM0;(F4GL9+FW9P0)</t>
    <phoneticPr fontId="14" type="noConversion"/>
  </si>
  <si>
    <t>NALM0;(FYFMW+FLP6F)</t>
  </si>
  <si>
    <t>NA65L;(SJ043700+SJ043501)</t>
  </si>
  <si>
    <t>F2Y9H;(WF4C025.1+WF4B106.1);NA4YW</t>
  </si>
  <si>
    <t>NAMR3</t>
  </si>
  <si>
    <t>NAMR3-1</t>
  </si>
  <si>
    <t>NAMCQ.01;SJ077400</t>
  </si>
  <si>
    <t>(F44S7+F8PPL);NAJ9K.02</t>
  </si>
  <si>
    <t>(F9SPA+F8PPL);NALLJ</t>
  </si>
  <si>
    <t>(FPPW2+F8PPL);NALLJ</t>
  </si>
  <si>
    <t>SJ090800;NAA2Q</t>
  </si>
  <si>
    <t>(SJ090700+SJ089500);NAK3J.01</t>
  </si>
  <si>
    <t>F8W87;NAMRH</t>
  </si>
  <si>
    <t>(FAY6H+F8W87);NAMRH</t>
  </si>
  <si>
    <t>(F4HGN+F80RW);NAMRH</t>
  </si>
  <si>
    <t>FARAW;NAMRJ</t>
  </si>
  <si>
    <t>(FLAN7+F8W87);NAMRJ</t>
  </si>
  <si>
    <t>(FM2WA+F80RW);NAMRJ</t>
  </si>
  <si>
    <t>FMH9R;NAMRK</t>
  </si>
  <si>
    <t>(F2KWN+F80RW);NAMRK</t>
  </si>
  <si>
    <t>(FWKTN+F80RW);NAMRK</t>
  </si>
  <si>
    <t>(F2Y9H+FARAW);NAMRM</t>
  </si>
  <si>
    <t>(SJ067300+SJ067200);NAMRM</t>
  </si>
  <si>
    <t>SJ070100;NAMRM</t>
  </si>
  <si>
    <t>(SJ068700+SJ070100);NAMRM</t>
  </si>
  <si>
    <t>NAJC4;(FKS34+FNF4S)</t>
  </si>
  <si>
    <t>NAJC4;(FNSNG+FNF4S)</t>
  </si>
  <si>
    <t>I42B1</t>
    <phoneticPr fontId="14" type="noConversion"/>
  </si>
  <si>
    <t>JCET</t>
    <phoneticPr fontId="14" type="noConversion"/>
  </si>
  <si>
    <t>SY8672QPC</t>
    <phoneticPr fontId="14" type="noConversion"/>
  </si>
  <si>
    <t>ATV5IA</t>
    <phoneticPr fontId="14" type="noConversion"/>
  </si>
  <si>
    <t>NAFWJ.03</t>
    <phoneticPr fontId="14" type="noConversion"/>
  </si>
  <si>
    <t>17#-22#</t>
  </si>
  <si>
    <t>QFN5*5-36</t>
    <phoneticPr fontId="14" type="noConversion"/>
  </si>
  <si>
    <t>HG00806</t>
    <phoneticPr fontId="14" type="noConversion"/>
  </si>
  <si>
    <t>NA7CQ.04</t>
  </si>
  <si>
    <t>NA7CQ.04-1/NA7CQ.04-2</t>
    <phoneticPr fontId="14" type="noConversion"/>
  </si>
  <si>
    <t>NAK34-1</t>
  </si>
  <si>
    <t>NAJC1;(F7HTR+FRTCS)</t>
  </si>
  <si>
    <t>NAJC1;(FW96N+F3WTM)</t>
  </si>
  <si>
    <t>NALM2;(F4NMH+F8NTW)</t>
  </si>
  <si>
    <t>F2Y9H;WF4C073.2+WF4B106.1);NA4YW</t>
  </si>
  <si>
    <t>NAMR4</t>
  </si>
  <si>
    <t>SJ069200;NAMRL</t>
  </si>
  <si>
    <t>(FRLR0+FTYGH);NAMRL</t>
  </si>
  <si>
    <t>(F93LM+FNP6W+FLCNF);NAMRL</t>
  </si>
  <si>
    <t>FMLTK;NAMRL</t>
  </si>
  <si>
    <t>F3ATL;NAMRG</t>
  </si>
  <si>
    <t>(FRK6L+F3ATL);NAMRG</t>
  </si>
  <si>
    <t>(F0RLC+FMLTK);NAMRG</t>
  </si>
  <si>
    <t>NAMCR</t>
  </si>
  <si>
    <t>NAN2F</t>
  </si>
  <si>
    <t>NAN2H</t>
  </si>
  <si>
    <t>NAN2H-1</t>
  </si>
  <si>
    <t>NA4C6-1</t>
  </si>
  <si>
    <t>NAJ9J.06-1</t>
  </si>
  <si>
    <t>JCET</t>
    <phoneticPr fontId="14" type="noConversion"/>
  </si>
  <si>
    <t>HG00807</t>
    <phoneticPr fontId="14" type="noConversion"/>
  </si>
  <si>
    <t>SY58596YFAC</t>
    <phoneticPr fontId="14" type="noConversion"/>
  </si>
  <si>
    <t>AZH5IA</t>
    <phoneticPr fontId="14" type="noConversion"/>
  </si>
  <si>
    <t>HJTC</t>
    <phoneticPr fontId="14" type="noConversion"/>
  </si>
  <si>
    <t>ASMC</t>
    <phoneticPr fontId="14" type="noConversion"/>
  </si>
  <si>
    <t>E10QB2+U2X16A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</si>
  <si>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</si>
  <si>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NAC73.03+FMLAG</t>
    <phoneticPr fontId="14" type="noConversion"/>
  </si>
  <si>
    <t>12#+9#-20#</t>
    <phoneticPr fontId="14" type="noConversion"/>
  </si>
  <si>
    <t>1+12</t>
    <phoneticPr fontId="14" type="noConversion"/>
  </si>
  <si>
    <t>NAMR4.01</t>
  </si>
  <si>
    <t>FCYSA;NAMRL</t>
  </si>
  <si>
    <t>NAMR1</t>
  </si>
  <si>
    <t>NAMRR</t>
  </si>
  <si>
    <t>NAMWJ</t>
  </si>
  <si>
    <t>NAMWL</t>
  </si>
  <si>
    <t>NAMWM</t>
  </si>
  <si>
    <t>NAMWN</t>
  </si>
  <si>
    <t>NAMW9</t>
  </si>
  <si>
    <r>
      <t>需</t>
    </r>
    <r>
      <rPr>
        <sz val="10"/>
        <rFont val="Arial"/>
        <family val="2"/>
        <charset val="134"/>
      </rPr>
      <t>Bumpping</t>
    </r>
    <phoneticPr fontId="14" type="noConversion"/>
  </si>
  <si>
    <t>需Bumpping</t>
  </si>
  <si>
    <t>SY8303AIC</t>
    <phoneticPr fontId="16" type="noConversion"/>
  </si>
  <si>
    <t xml:space="preserve">需bumping </t>
    <phoneticPr fontId="14" type="noConversion"/>
  </si>
  <si>
    <t>SY8088AAC</t>
    <phoneticPr fontId="14" type="noConversion"/>
  </si>
  <si>
    <t>HTKJ</t>
    <phoneticPr fontId="14" type="noConversion"/>
  </si>
  <si>
    <t>LD5IM</t>
    <phoneticPr fontId="14" type="noConversion"/>
  </si>
  <si>
    <t>LD5IN</t>
    <phoneticPr fontId="14" type="noConversion"/>
  </si>
  <si>
    <t>LD5IO</t>
    <phoneticPr fontId="14" type="noConversion"/>
  </si>
  <si>
    <t>LD5IP</t>
    <phoneticPr fontId="14" type="noConversion"/>
  </si>
  <si>
    <t>LD5IQ</t>
    <phoneticPr fontId="14" type="noConversion"/>
  </si>
  <si>
    <t>LD5IR</t>
    <phoneticPr fontId="14" type="noConversion"/>
  </si>
  <si>
    <t>LD5IS</t>
    <phoneticPr fontId="14" type="noConversion"/>
  </si>
  <si>
    <t>NANAK</t>
    <phoneticPr fontId="14" type="noConversion"/>
  </si>
  <si>
    <t>NAC4Y.07</t>
    <phoneticPr fontId="14" type="noConversion"/>
  </si>
  <si>
    <t>D8STR.1</t>
    <phoneticPr fontId="14" type="noConversion"/>
  </si>
  <si>
    <t>1#</t>
    <phoneticPr fontId="14" type="noConversion"/>
  </si>
  <si>
    <t>8#</t>
    <phoneticPr fontId="14" type="noConversion"/>
  </si>
  <si>
    <t>9#</t>
    <phoneticPr fontId="14" type="noConversion"/>
  </si>
  <si>
    <t>2#</t>
    <phoneticPr fontId="14" type="noConversion"/>
  </si>
  <si>
    <t>3#</t>
    <phoneticPr fontId="14" type="noConversion"/>
  </si>
  <si>
    <t>4#</t>
    <phoneticPr fontId="14" type="noConversion"/>
  </si>
  <si>
    <t>NAJC0+F0WG3</t>
    <phoneticPr fontId="14" type="noConversion"/>
  </si>
  <si>
    <t>A81A0</t>
  </si>
  <si>
    <t>西安</t>
    <phoneticPr fontId="14" type="noConversion"/>
  </si>
  <si>
    <r>
      <t>DFN2*2-8(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</si>
  <si>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Fe5IA</t>
    <phoneticPr fontId="14" type="noConversion"/>
  </si>
  <si>
    <t>TG00476</t>
    <phoneticPr fontId="14" type="noConversion"/>
  </si>
  <si>
    <t>NAF7G.03</t>
    <phoneticPr fontId="14" type="noConversion"/>
  </si>
  <si>
    <t>SY8089AAAC</t>
    <phoneticPr fontId="14" type="noConversion"/>
  </si>
  <si>
    <t>A25C1</t>
    <phoneticPr fontId="14" type="noConversion"/>
  </si>
  <si>
    <t>TG00477</t>
    <phoneticPr fontId="14" type="noConversion"/>
  </si>
  <si>
    <t>KV5IW</t>
    <phoneticPr fontId="14" type="noConversion"/>
  </si>
  <si>
    <t>KV5IX</t>
    <phoneticPr fontId="14" type="noConversion"/>
  </si>
  <si>
    <t>KV5IY</t>
    <phoneticPr fontId="14" type="noConversion"/>
  </si>
  <si>
    <t>KV5IZ</t>
    <phoneticPr fontId="14" type="noConversion"/>
  </si>
  <si>
    <t>TG00478</t>
    <phoneticPr fontId="14" type="noConversion"/>
  </si>
  <si>
    <t>TG00479</t>
    <phoneticPr fontId="14" type="noConversion"/>
  </si>
  <si>
    <t>TG00480</t>
    <phoneticPr fontId="14" type="noConversion"/>
  </si>
  <si>
    <t>TG00481</t>
    <phoneticPr fontId="14" type="noConversion"/>
  </si>
  <si>
    <t>TG00482</t>
    <phoneticPr fontId="14" type="noConversion"/>
  </si>
  <si>
    <t>TG00483</t>
    <phoneticPr fontId="14" type="noConversion"/>
  </si>
  <si>
    <t>TG00484</t>
    <phoneticPr fontId="14" type="noConversion"/>
  </si>
  <si>
    <t>TG00485</t>
    <phoneticPr fontId="14" type="noConversion"/>
  </si>
  <si>
    <r>
      <t>KV5I</t>
    </r>
    <r>
      <rPr>
        <u/>
        <sz val="10"/>
        <rFont val="Arial"/>
        <family val="2"/>
        <charset val="134"/>
      </rPr>
      <t>A</t>
    </r>
    <phoneticPr fontId="14" type="noConversion"/>
  </si>
  <si>
    <r>
      <t>KV5I</t>
    </r>
    <r>
      <rPr>
        <u/>
        <sz val="10"/>
        <rFont val="Arial"/>
        <family val="2"/>
        <charset val="134"/>
      </rPr>
      <t>B</t>
    </r>
    <phoneticPr fontId="14" type="noConversion"/>
  </si>
  <si>
    <r>
      <t>KV5I</t>
    </r>
    <r>
      <rPr>
        <u/>
        <sz val="10"/>
        <rFont val="Arial"/>
        <family val="2"/>
        <charset val="134"/>
      </rPr>
      <t>C</t>
    </r>
    <phoneticPr fontId="14" type="noConversion"/>
  </si>
  <si>
    <r>
      <t>KV5I</t>
    </r>
    <r>
      <rPr>
        <u/>
        <sz val="10"/>
        <rFont val="Arial"/>
        <family val="2"/>
        <charset val="134"/>
      </rPr>
      <t>D</t>
    </r>
    <phoneticPr fontId="14" type="noConversion"/>
  </si>
  <si>
    <r>
      <t>KV5I</t>
    </r>
    <r>
      <rPr>
        <u/>
        <sz val="10"/>
        <rFont val="Arial"/>
        <family val="2"/>
        <charset val="134"/>
      </rPr>
      <t>E</t>
    </r>
    <phoneticPr fontId="14" type="noConversion"/>
  </si>
  <si>
    <t>TG00486</t>
    <phoneticPr fontId="14" type="noConversion"/>
  </si>
  <si>
    <r>
      <t>KV5I</t>
    </r>
    <r>
      <rPr>
        <u/>
        <sz val="10"/>
        <rFont val="Arial"/>
        <family val="2"/>
        <charset val="134"/>
      </rPr>
      <t>F</t>
    </r>
    <phoneticPr fontId="14" type="noConversion"/>
  </si>
  <si>
    <t>TG00487</t>
    <phoneticPr fontId="14" type="noConversion"/>
  </si>
  <si>
    <t>TG00488</t>
    <phoneticPr fontId="14" type="noConversion"/>
  </si>
  <si>
    <r>
      <t>KV5I</t>
    </r>
    <r>
      <rPr>
        <u/>
        <sz val="10"/>
        <rFont val="Arial"/>
        <family val="2"/>
        <charset val="134"/>
      </rPr>
      <t>H</t>
    </r>
    <phoneticPr fontId="14" type="noConversion"/>
  </si>
  <si>
    <r>
      <t>KV5I</t>
    </r>
    <r>
      <rPr>
        <u/>
        <sz val="10"/>
        <rFont val="Arial"/>
        <family val="2"/>
        <charset val="134"/>
      </rPr>
      <t>G</t>
    </r>
    <phoneticPr fontId="14" type="noConversion"/>
  </si>
  <si>
    <t>TG00489</t>
    <phoneticPr fontId="14" type="noConversion"/>
  </si>
  <si>
    <t>XE5IE</t>
    <phoneticPr fontId="14" type="noConversion"/>
  </si>
  <si>
    <t>TG00490</t>
    <phoneticPr fontId="14" type="noConversion"/>
  </si>
  <si>
    <t>TG00491</t>
    <phoneticPr fontId="14" type="noConversion"/>
  </si>
  <si>
    <t>TG00492</t>
    <phoneticPr fontId="14" type="noConversion"/>
  </si>
  <si>
    <t>TG00493</t>
    <phoneticPr fontId="14" type="noConversion"/>
  </si>
  <si>
    <t>TG00494</t>
    <phoneticPr fontId="14" type="noConversion"/>
  </si>
  <si>
    <t>TG00495</t>
    <phoneticPr fontId="14" type="noConversion"/>
  </si>
  <si>
    <t>TG00496</t>
    <phoneticPr fontId="14" type="noConversion"/>
  </si>
  <si>
    <t>XE5IF</t>
    <phoneticPr fontId="14" type="noConversion"/>
  </si>
  <si>
    <t>XE5IG</t>
    <phoneticPr fontId="14" type="noConversion"/>
  </si>
  <si>
    <t>XE5IH</t>
    <phoneticPr fontId="14" type="noConversion"/>
  </si>
  <si>
    <t>XE5II</t>
    <phoneticPr fontId="14" type="noConversion"/>
  </si>
  <si>
    <t>XE5IJ</t>
    <phoneticPr fontId="14" type="noConversion"/>
  </si>
  <si>
    <t>XE5IK</t>
    <phoneticPr fontId="14" type="noConversion"/>
  </si>
  <si>
    <t>XE5IL</t>
    <phoneticPr fontId="14" type="noConversion"/>
  </si>
  <si>
    <t>TG00497</t>
    <phoneticPr fontId="14" type="noConversion"/>
  </si>
  <si>
    <t>XE5IM</t>
    <phoneticPr fontId="14" type="noConversion"/>
  </si>
  <si>
    <t>XE5IN</t>
    <phoneticPr fontId="14" type="noConversion"/>
  </si>
  <si>
    <t>XE5IO</t>
    <phoneticPr fontId="14" type="noConversion"/>
  </si>
  <si>
    <t>XE5IP</t>
    <phoneticPr fontId="14" type="noConversion"/>
  </si>
  <si>
    <t>XE5IQ</t>
    <phoneticPr fontId="14" type="noConversion"/>
  </si>
  <si>
    <t>XE5IR</t>
    <phoneticPr fontId="14" type="noConversion"/>
  </si>
  <si>
    <t>XE5IS</t>
    <phoneticPr fontId="14" type="noConversion"/>
  </si>
  <si>
    <t>XE5IT</t>
    <phoneticPr fontId="14" type="noConversion"/>
  </si>
  <si>
    <t>TG00498</t>
    <phoneticPr fontId="14" type="noConversion"/>
  </si>
  <si>
    <t>TG00499</t>
    <phoneticPr fontId="14" type="noConversion"/>
  </si>
  <si>
    <t>TG00500</t>
    <phoneticPr fontId="14" type="noConversion"/>
  </si>
  <si>
    <t>TG00501</t>
    <phoneticPr fontId="14" type="noConversion"/>
  </si>
  <si>
    <t>TG00502</t>
    <phoneticPr fontId="14" type="noConversion"/>
  </si>
  <si>
    <t>TG00503</t>
    <phoneticPr fontId="14" type="noConversion"/>
  </si>
  <si>
    <t>TG00504</t>
    <phoneticPr fontId="14" type="noConversion"/>
  </si>
  <si>
    <t>TG00505</t>
    <phoneticPr fontId="14" type="noConversion"/>
  </si>
  <si>
    <t>TG00506</t>
    <phoneticPr fontId="14" type="noConversion"/>
  </si>
  <si>
    <t>XE5IU</t>
    <phoneticPr fontId="14" type="noConversion"/>
  </si>
  <si>
    <t>TG00507</t>
    <phoneticPr fontId="14" type="noConversion"/>
  </si>
  <si>
    <t>TG00508</t>
    <phoneticPr fontId="14" type="noConversion"/>
  </si>
  <si>
    <t>TG00509</t>
    <phoneticPr fontId="14" type="noConversion"/>
  </si>
  <si>
    <t>TG00510</t>
    <phoneticPr fontId="14" type="noConversion"/>
  </si>
  <si>
    <t>TG00511</t>
    <phoneticPr fontId="14" type="noConversion"/>
  </si>
  <si>
    <t>TG00512</t>
    <phoneticPr fontId="14" type="noConversion"/>
  </si>
  <si>
    <t>XE5IV</t>
    <phoneticPr fontId="14" type="noConversion"/>
  </si>
  <si>
    <t>XE5IW</t>
    <phoneticPr fontId="14" type="noConversion"/>
  </si>
  <si>
    <t>XE5IX</t>
    <phoneticPr fontId="14" type="noConversion"/>
  </si>
  <si>
    <t>XE5IY</t>
    <phoneticPr fontId="14" type="noConversion"/>
  </si>
  <si>
    <t>XE5IZ</t>
    <phoneticPr fontId="14" type="noConversion"/>
  </si>
  <si>
    <r>
      <t>XE5I</t>
    </r>
    <r>
      <rPr>
        <u/>
        <sz val="10"/>
        <rFont val="Arial"/>
        <family val="2"/>
        <charset val="134"/>
      </rPr>
      <t>A</t>
    </r>
    <phoneticPr fontId="14" type="noConversion"/>
  </si>
  <si>
    <r>
      <t>XE5I</t>
    </r>
    <r>
      <rPr>
        <u/>
        <sz val="10"/>
        <rFont val="Arial"/>
        <family val="2"/>
        <charset val="134"/>
      </rPr>
      <t>B</t>
    </r>
    <phoneticPr fontId="14" type="noConversion"/>
  </si>
  <si>
    <t>TG00513</t>
    <phoneticPr fontId="14" type="noConversion"/>
  </si>
  <si>
    <r>
      <t>XE5I</t>
    </r>
    <r>
      <rPr>
        <u/>
        <sz val="10"/>
        <rFont val="Arial"/>
        <family val="2"/>
        <charset val="134"/>
      </rPr>
      <t>C</t>
    </r>
    <phoneticPr fontId="14" type="noConversion"/>
  </si>
  <si>
    <t>TG00514</t>
    <phoneticPr fontId="14" type="noConversion"/>
  </si>
  <si>
    <t>TG00515</t>
    <phoneticPr fontId="14" type="noConversion"/>
  </si>
  <si>
    <t>TG00516</t>
    <phoneticPr fontId="14" type="noConversion"/>
  </si>
  <si>
    <t>TG00517</t>
    <phoneticPr fontId="14" type="noConversion"/>
  </si>
  <si>
    <t>TG00518</t>
    <phoneticPr fontId="14" type="noConversion"/>
  </si>
  <si>
    <r>
      <t>XE5I</t>
    </r>
    <r>
      <rPr>
        <u/>
        <sz val="10"/>
        <rFont val="Arial"/>
        <family val="2"/>
        <charset val="134"/>
      </rPr>
      <t>D</t>
    </r>
    <phoneticPr fontId="14" type="noConversion"/>
  </si>
  <si>
    <r>
      <t>XE5I</t>
    </r>
    <r>
      <rPr>
        <u/>
        <sz val="10"/>
        <rFont val="Arial"/>
        <family val="2"/>
        <charset val="134"/>
      </rPr>
      <t>E</t>
    </r>
    <phoneticPr fontId="14" type="noConversion"/>
  </si>
  <si>
    <r>
      <t>XE5I</t>
    </r>
    <r>
      <rPr>
        <u/>
        <sz val="10"/>
        <rFont val="Arial"/>
        <family val="2"/>
        <charset val="134"/>
      </rPr>
      <t>F</t>
    </r>
    <phoneticPr fontId="14" type="noConversion"/>
  </si>
  <si>
    <r>
      <t>XE5I</t>
    </r>
    <r>
      <rPr>
        <u/>
        <sz val="10"/>
        <rFont val="Arial"/>
        <family val="2"/>
        <charset val="134"/>
      </rPr>
      <t>G</t>
    </r>
    <phoneticPr fontId="14" type="noConversion"/>
  </si>
  <si>
    <r>
      <t>XE5I</t>
    </r>
    <r>
      <rPr>
        <u/>
        <sz val="10"/>
        <rFont val="Arial"/>
        <family val="2"/>
        <charset val="134"/>
      </rPr>
      <t>H</t>
    </r>
    <phoneticPr fontId="14" type="noConversion"/>
  </si>
  <si>
    <t>TG00519</t>
    <phoneticPr fontId="14" type="noConversion"/>
  </si>
  <si>
    <t>A25F0</t>
    <phoneticPr fontId="14" type="noConversion"/>
  </si>
  <si>
    <t>NT5IA</t>
    <phoneticPr fontId="14" type="noConversion"/>
  </si>
  <si>
    <t>HG00808</t>
    <phoneticPr fontId="14" type="noConversion"/>
  </si>
  <si>
    <t>ATH5ID</t>
    <phoneticPr fontId="14" type="noConversion"/>
  </si>
  <si>
    <t>4+27</t>
    <phoneticPr fontId="14" type="noConversion"/>
  </si>
  <si>
    <t>SY50135FAC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</si>
  <si>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</si>
  <si>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NALLJ+(FS30G+F8PPL)</t>
    <phoneticPr fontId="14" type="noConversion"/>
  </si>
  <si>
    <t>22#-25#+(1#-25#+24#-25#)</t>
    <phoneticPr fontId="14" type="noConversion"/>
  </si>
  <si>
    <t>HG00809</t>
    <phoneticPr fontId="14" type="noConversion"/>
  </si>
  <si>
    <t>YB5IA</t>
    <phoneticPr fontId="16" type="noConversion"/>
  </si>
  <si>
    <t>4+7</t>
    <phoneticPr fontId="14" type="noConversion"/>
  </si>
  <si>
    <t>HG00810</t>
    <phoneticPr fontId="14" type="noConversion"/>
  </si>
  <si>
    <t>YB5IB</t>
    <phoneticPr fontId="16" type="noConversion"/>
  </si>
  <si>
    <t>8+15</t>
    <phoneticPr fontId="14" type="noConversion"/>
  </si>
  <si>
    <t>HG00811</t>
    <phoneticPr fontId="14" type="noConversion"/>
  </si>
  <si>
    <t>YB5IC</t>
    <phoneticPr fontId="16" type="noConversion"/>
  </si>
  <si>
    <t>7+13</t>
    <phoneticPr fontId="14" type="noConversion"/>
  </si>
  <si>
    <t>SY58281SAAC</t>
    <phoneticPr fontId="14" type="noConversion"/>
  </si>
  <si>
    <t>NAJ4T+SJ090400</t>
    <phoneticPr fontId="14" type="noConversion"/>
  </si>
  <si>
    <t>22#-25#+1#-7#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</si>
  <si>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</si>
  <si>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NAJ51+SJ090400</t>
    <phoneticPr fontId="14" type="noConversion"/>
  </si>
  <si>
    <t>1#-8#+8#-17#,19#-23#</t>
    <phoneticPr fontId="14" type="noConversion"/>
  </si>
  <si>
    <t>NAJ51+SJ089800</t>
    <phoneticPr fontId="14" type="noConversion"/>
  </si>
  <si>
    <t>9#-15#+1#-13#</t>
    <phoneticPr fontId="14" type="noConversion"/>
  </si>
  <si>
    <t>HG00812</t>
    <phoneticPr fontId="14" type="noConversion"/>
  </si>
  <si>
    <t>ARC5IC</t>
    <phoneticPr fontId="14" type="noConversion"/>
  </si>
  <si>
    <t>HG00813</t>
    <phoneticPr fontId="14" type="noConversion"/>
  </si>
  <si>
    <t>HG00814</t>
    <phoneticPr fontId="14" type="noConversion"/>
  </si>
  <si>
    <t>ARC5ID</t>
    <phoneticPr fontId="14" type="noConversion"/>
  </si>
  <si>
    <t>ARC5IE</t>
    <phoneticPr fontId="14" type="noConversion"/>
  </si>
  <si>
    <t>SY58282FAC</t>
    <phoneticPr fontId="14" type="noConversion"/>
  </si>
  <si>
    <t>NAJ51+SJ089900</t>
    <phoneticPr fontId="14" type="noConversion"/>
  </si>
  <si>
    <t>16#-22#+1#-13#</t>
    <phoneticPr fontId="14" type="noConversion"/>
  </si>
  <si>
    <t>NAHP4+(SJ089900+SJ090400)</t>
    <phoneticPr fontId="14" type="noConversion"/>
  </si>
  <si>
    <t>1#-7#+(14#-25#+24#)</t>
    <phoneticPr fontId="14" type="noConversion"/>
  </si>
  <si>
    <t>NAHP4+(SJ089800+SJ090400)</t>
    <phoneticPr fontId="14" type="noConversion"/>
  </si>
  <si>
    <t>8#-14#+(14#-25#+25#)</t>
    <phoneticPr fontId="14" type="noConversion"/>
  </si>
  <si>
    <t>SY58182NFAC</t>
    <phoneticPr fontId="14" type="noConversion"/>
  </si>
  <si>
    <t>HG00815</t>
    <phoneticPr fontId="14" type="noConversion"/>
  </si>
  <si>
    <t>AZI5IK</t>
    <phoneticPr fontId="14" type="noConversion"/>
  </si>
  <si>
    <t>7+23</t>
    <phoneticPr fontId="14" type="noConversion"/>
  </si>
  <si>
    <t>8+26</t>
    <phoneticPr fontId="14" type="noConversion"/>
  </si>
  <si>
    <t>HG00816</t>
    <phoneticPr fontId="14" type="noConversion"/>
  </si>
  <si>
    <t>AZI5IL</t>
    <phoneticPr fontId="14" type="noConversion"/>
  </si>
  <si>
    <t>10+33</t>
    <phoneticPr fontId="14" type="noConversion"/>
  </si>
  <si>
    <t>NANJ4+(FPNKW+FMH9R)</t>
    <phoneticPr fontId="14" type="noConversion"/>
  </si>
  <si>
    <t>1#-8#+(1#-25#+24#)</t>
    <phoneticPr fontId="14" type="noConversion"/>
  </si>
  <si>
    <t>NANJ0+(FW4NN+FMH9R)</t>
    <phoneticPr fontId="14" type="noConversion"/>
  </si>
  <si>
    <t>SY58282NFAC</t>
    <phoneticPr fontId="14" type="noConversion"/>
  </si>
  <si>
    <t>HG00817</t>
    <phoneticPr fontId="14" type="noConversion"/>
  </si>
  <si>
    <t>AYR5IG</t>
    <phoneticPr fontId="14" type="noConversion"/>
  </si>
  <si>
    <t>7+23</t>
    <phoneticPr fontId="14" type="noConversion"/>
  </si>
  <si>
    <t>5+16</t>
    <phoneticPr fontId="14" type="noConversion"/>
  </si>
  <si>
    <t>HG00818</t>
    <phoneticPr fontId="14" type="noConversion"/>
  </si>
  <si>
    <t>HG00819</t>
    <phoneticPr fontId="14" type="noConversion"/>
  </si>
  <si>
    <t>HG00820</t>
    <phoneticPr fontId="14" type="noConversion"/>
  </si>
  <si>
    <t>HG00821</t>
    <phoneticPr fontId="14" type="noConversion"/>
  </si>
  <si>
    <t>AYR5IH</t>
    <phoneticPr fontId="14" type="noConversion"/>
  </si>
  <si>
    <t>AYR5II</t>
    <phoneticPr fontId="14" type="noConversion"/>
  </si>
  <si>
    <t>AYR5IJ</t>
    <phoneticPr fontId="14" type="noConversion"/>
  </si>
  <si>
    <t>AYR5IK</t>
    <phoneticPr fontId="14" type="noConversion"/>
  </si>
  <si>
    <t>NANJ4+FAA6L</t>
    <phoneticPr fontId="14" type="noConversion"/>
  </si>
  <si>
    <t>9#-15#+1#-23#</t>
    <phoneticPr fontId="14" type="noConversion"/>
  </si>
  <si>
    <t>SY58282NFAC</t>
    <phoneticPr fontId="14" type="noConversion"/>
  </si>
  <si>
    <t>NANJ4+(FP8LM+FMLTK+F3ATL)</t>
    <phoneticPr fontId="14" type="noConversion"/>
  </si>
  <si>
    <t>16#-25#+(1#-25#+19#-25#+25#)</t>
    <phoneticPr fontId="14" type="noConversion"/>
  </si>
  <si>
    <t>NANJ0+(FAA6L+FS4KF)</t>
    <phoneticPr fontId="14" type="noConversion"/>
  </si>
  <si>
    <t>9#-15#+(24#-25#+1#-21#)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</si>
  <si>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</si>
  <si>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NANJ0+(FSPN6+F7LA6)</t>
    <phoneticPr fontId="14" type="noConversion"/>
  </si>
  <si>
    <t>NANJ1+F7LA6</t>
    <phoneticPr fontId="14" type="noConversion"/>
  </si>
  <si>
    <t>1#-5#+9#-24#</t>
    <phoneticPr fontId="14" type="noConversion"/>
  </si>
  <si>
    <t>HG00822</t>
    <phoneticPr fontId="14" type="noConversion"/>
  </si>
  <si>
    <t>APQ5IE</t>
    <phoneticPr fontId="14" type="noConversion"/>
  </si>
  <si>
    <t>SY58294ZFAC</t>
    <phoneticPr fontId="14" type="noConversion"/>
  </si>
  <si>
    <t>NALM2+(F9MSP+F04PS)</t>
    <phoneticPr fontId="14" type="noConversion"/>
  </si>
  <si>
    <t>9+26</t>
    <phoneticPr fontId="14" type="noConversion"/>
  </si>
  <si>
    <t>NAHP2+(F30LT+FR7L6)</t>
    <phoneticPr fontId="14" type="noConversion"/>
  </si>
  <si>
    <t>SY58182NFAC</t>
  </si>
  <si>
    <t>HG00824</t>
    <phoneticPr fontId="14" type="noConversion"/>
  </si>
  <si>
    <t>AZI5IM</t>
    <phoneticPr fontId="14" type="noConversion"/>
  </si>
  <si>
    <t>10+33</t>
    <phoneticPr fontId="14" type="noConversion"/>
  </si>
  <si>
    <t>HG00825</t>
    <phoneticPr fontId="14" type="noConversion"/>
  </si>
  <si>
    <t>HG00826</t>
    <phoneticPr fontId="14" type="noConversion"/>
  </si>
  <si>
    <t>AZI5IN</t>
    <phoneticPr fontId="14" type="noConversion"/>
  </si>
  <si>
    <t>AZI5IO</t>
    <phoneticPr fontId="14" type="noConversion"/>
  </si>
  <si>
    <t>SY58182NFAC</t>
    <phoneticPr fontId="14" type="noConversion"/>
  </si>
  <si>
    <t>NANJ1+(F8M2S+FWPRA)</t>
    <phoneticPr fontId="14" type="noConversion"/>
  </si>
  <si>
    <t>NANJ1+(FL2K4+FWPRA)</t>
    <phoneticPr fontId="14" type="noConversion"/>
  </si>
  <si>
    <t>NANJ2+(F0YSF+FWPRA)</t>
    <phoneticPr fontId="14" type="noConversion"/>
  </si>
  <si>
    <t>6#-15#+(1#-25#+1#-8#)</t>
    <phoneticPr fontId="14" type="noConversion"/>
  </si>
  <si>
    <t>16#-25#+(1#-25#+9#-16#)</t>
    <phoneticPr fontId="14" type="noConversion"/>
  </si>
  <si>
    <t>1#-10#+(1#-25#+17#-24#)</t>
    <phoneticPr fontId="14" type="noConversion"/>
  </si>
  <si>
    <t>IM8123SN</t>
    <phoneticPr fontId="1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</si>
  <si>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</si>
  <si>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SY8011BDQC</t>
    <phoneticPr fontId="14" type="noConversion"/>
  </si>
  <si>
    <t>HG00827</t>
    <phoneticPr fontId="14" type="noConversion"/>
  </si>
  <si>
    <r>
      <t>需</t>
    </r>
    <r>
      <rPr>
        <sz val="10"/>
        <rFont val="Arial"/>
        <family val="2"/>
        <charset val="134"/>
      </rPr>
      <t>Bumping</t>
    </r>
    <phoneticPr fontId="14" type="noConversion"/>
  </si>
  <si>
    <t>MC5IA</t>
    <phoneticPr fontId="14" type="noConversion"/>
  </si>
  <si>
    <t>16#-17#</t>
  </si>
  <si>
    <t>HG00828</t>
    <phoneticPr fontId="14" type="noConversion"/>
  </si>
  <si>
    <t>KF5IA</t>
    <phoneticPr fontId="14" type="noConversion"/>
  </si>
  <si>
    <t>SY8011ADQC</t>
    <phoneticPr fontId="14" type="noConversion"/>
  </si>
  <si>
    <t>HG00829</t>
    <phoneticPr fontId="14" type="noConversion"/>
  </si>
  <si>
    <t>VC5IA</t>
    <phoneticPr fontId="16" type="noConversion"/>
  </si>
  <si>
    <t>HG00830</t>
    <phoneticPr fontId="14" type="noConversion"/>
  </si>
  <si>
    <t>VC5IB</t>
    <phoneticPr fontId="16" type="noConversion"/>
  </si>
  <si>
    <t>SY8003EDFC</t>
    <phoneticPr fontId="14" type="noConversion"/>
  </si>
  <si>
    <t>HG00831</t>
    <phoneticPr fontId="14" type="noConversion"/>
  </si>
  <si>
    <t>ARJ5IA</t>
    <phoneticPr fontId="14" type="noConversion"/>
  </si>
  <si>
    <t>SY8743FCC</t>
    <phoneticPr fontId="14" type="noConversion"/>
  </si>
  <si>
    <t>I11C4</t>
  </si>
  <si>
    <t>HG00832</t>
    <phoneticPr fontId="14" type="noConversion"/>
  </si>
  <si>
    <t>ASW5IA</t>
    <phoneticPr fontId="16" type="noConversion"/>
  </si>
  <si>
    <t>12#-15#</t>
  </si>
  <si>
    <t>SY8660CDPC</t>
    <phoneticPr fontId="14" type="noConversion"/>
  </si>
  <si>
    <t>SY5824AABC</t>
    <phoneticPr fontId="14" type="noConversion"/>
  </si>
  <si>
    <t>SY5824AABC</t>
    <phoneticPr fontId="14" type="noConversion"/>
  </si>
  <si>
    <t>HG00833</t>
    <phoneticPr fontId="14" type="noConversion"/>
  </si>
  <si>
    <r>
      <rPr>
        <sz val="10"/>
        <rFont val="Arial"/>
        <family val="2"/>
        <charset val="134"/>
      </rP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</si>
  <si>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TC5IA</t>
    <phoneticPr fontId="14" type="noConversion"/>
  </si>
  <si>
    <t>HJTC</t>
    <phoneticPr fontId="14" type="noConversion"/>
  </si>
  <si>
    <t>HG00834</t>
    <phoneticPr fontId="14" type="noConversion"/>
  </si>
  <si>
    <t>TC5IB</t>
    <phoneticPr fontId="14" type="noConversion"/>
  </si>
  <si>
    <t>JCET</t>
    <phoneticPr fontId="14" type="noConversion"/>
  </si>
  <si>
    <t>SY8707ABC</t>
    <phoneticPr fontId="14" type="noConversion"/>
  </si>
  <si>
    <t>HG00835</t>
    <phoneticPr fontId="14" type="noConversion"/>
  </si>
  <si>
    <t>TW5IG</t>
    <phoneticPr fontId="14" type="noConversion"/>
  </si>
  <si>
    <t>HG00836</t>
    <phoneticPr fontId="14" type="noConversion"/>
  </si>
  <si>
    <t>HG00837</t>
    <phoneticPr fontId="14" type="noConversion"/>
  </si>
  <si>
    <t>HG00838</t>
    <phoneticPr fontId="14" type="noConversion"/>
  </si>
  <si>
    <t>TW5IH</t>
    <phoneticPr fontId="14" type="noConversion"/>
  </si>
  <si>
    <t>TW5II</t>
    <phoneticPr fontId="14" type="noConversion"/>
  </si>
  <si>
    <t>TW5IJ</t>
    <phoneticPr fontId="14" type="noConversion"/>
  </si>
  <si>
    <t>SY8120BABC</t>
    <phoneticPr fontId="14" type="noConversion"/>
  </si>
  <si>
    <t>HG00839</t>
    <phoneticPr fontId="14" type="noConversion"/>
  </si>
  <si>
    <t>NB5IC</t>
    <phoneticPr fontId="14" type="noConversion"/>
  </si>
  <si>
    <t>HG00840</t>
    <phoneticPr fontId="14" type="noConversion"/>
  </si>
  <si>
    <t>HG00841</t>
    <phoneticPr fontId="14" type="noConversion"/>
  </si>
  <si>
    <t>NB5ID</t>
    <phoneticPr fontId="14" type="noConversion"/>
  </si>
  <si>
    <t>NB5IE</t>
    <phoneticPr fontId="14" type="noConversion"/>
  </si>
  <si>
    <t>13#~25#</t>
    <phoneticPr fontId="14" type="noConversion"/>
  </si>
  <si>
    <t>1#~25#</t>
    <phoneticPr fontId="14" type="noConversion"/>
  </si>
  <si>
    <t>NFME</t>
    <phoneticPr fontId="14" type="noConversion"/>
  </si>
  <si>
    <t>SY8827FPKC</t>
    <phoneticPr fontId="14" type="noConversion"/>
  </si>
  <si>
    <t>HJTC</t>
    <phoneticPr fontId="16" type="noConversion"/>
  </si>
  <si>
    <t>A58F0</t>
    <phoneticPr fontId="14" type="noConversion"/>
  </si>
  <si>
    <t>CSP1.56*1.96-20</t>
    <phoneticPr fontId="14" type="noConversion"/>
  </si>
  <si>
    <t>Fy5IA</t>
    <phoneticPr fontId="14" type="noConversion"/>
  </si>
  <si>
    <t>GG00027</t>
    <phoneticPr fontId="14" type="noConversion"/>
  </si>
  <si>
    <t>GG00028</t>
    <phoneticPr fontId="14" type="noConversion"/>
  </si>
  <si>
    <t>Fy5IB</t>
    <phoneticPr fontId="14" type="noConversion"/>
  </si>
  <si>
    <t>Fy5IC</t>
    <phoneticPr fontId="14" type="noConversion"/>
  </si>
  <si>
    <t>GG00026</t>
    <phoneticPr fontId="14" type="noConversion"/>
  </si>
  <si>
    <t>NANPS</t>
    <phoneticPr fontId="14" type="noConversion"/>
  </si>
  <si>
    <t>1#-21#</t>
  </si>
  <si>
    <t>NANPQ</t>
    <phoneticPr fontId="14" type="noConversion"/>
  </si>
  <si>
    <t>NANPR</t>
    <phoneticPr fontId="14" type="noConversion"/>
  </si>
  <si>
    <t>ZQ5IA</t>
    <phoneticPr fontId="14" type="noConversion"/>
  </si>
  <si>
    <t>HJTC</t>
    <phoneticPr fontId="14" type="noConversion"/>
  </si>
  <si>
    <t>SY6818PLC</t>
    <phoneticPr fontId="14" type="noConversion"/>
  </si>
  <si>
    <t>CSP1.73*1.73-12</t>
    <phoneticPr fontId="14" type="noConversion"/>
  </si>
  <si>
    <t>GG00029</t>
    <phoneticPr fontId="14" type="noConversion"/>
  </si>
  <si>
    <t>NA7G1</t>
    <phoneticPr fontId="14" type="noConversion"/>
  </si>
  <si>
    <t>13#-25#</t>
    <phoneticPr fontId="14" type="noConversion"/>
  </si>
  <si>
    <t>C28A0</t>
    <phoneticPr fontId="14" type="noConversion"/>
  </si>
  <si>
    <t>NA6CN-1</t>
    <phoneticPr fontId="14" type="noConversion"/>
  </si>
  <si>
    <r>
      <t>NAM5Y,</t>
    </r>
    <r>
      <rPr>
        <sz val="10"/>
        <rFont val="宋体"/>
        <family val="3"/>
        <charset val="134"/>
      </rPr>
      <t>订单已取消</t>
    </r>
    <phoneticPr fontId="14" type="noConversion"/>
  </si>
  <si>
    <t>HG00727</t>
    <phoneticPr fontId="14" type="noConversion"/>
  </si>
  <si>
    <t>NAM5Y</t>
    <phoneticPr fontId="14" type="noConversion"/>
  </si>
  <si>
    <t>NAM62</t>
    <phoneticPr fontId="14" type="noConversion"/>
  </si>
  <si>
    <r>
      <t>NAM5Y+01,</t>
    </r>
    <r>
      <rPr>
        <sz val="10"/>
        <rFont val="宋体"/>
        <family val="3"/>
        <charset val="134"/>
      </rPr>
      <t>订单已取消</t>
    </r>
    <phoneticPr fontId="14" type="noConversion"/>
  </si>
  <si>
    <r>
      <t>NAM62,</t>
    </r>
    <r>
      <rPr>
        <sz val="10"/>
        <rFont val="宋体"/>
        <family val="3"/>
        <charset val="134"/>
      </rPr>
      <t>订单已取消</t>
    </r>
    <phoneticPr fontId="14" type="noConversion"/>
  </si>
  <si>
    <r>
      <t>NAM62+01,</t>
    </r>
    <r>
      <rPr>
        <sz val="10"/>
        <rFont val="宋体"/>
        <family val="3"/>
        <charset val="134"/>
      </rPr>
      <t>订单已取消</t>
    </r>
    <phoneticPr fontId="14" type="noConversion"/>
  </si>
  <si>
    <t>NA9R5-1</t>
  </si>
  <si>
    <t>NAJRY.02-1</t>
  </si>
  <si>
    <t>N9KWF.02;NAJRY</t>
  </si>
  <si>
    <t>NAC6L-1</t>
  </si>
  <si>
    <t>FRLR0;WF53327.1;NAHFA.01</t>
  </si>
  <si>
    <t>F93LM;(WF53329.1+WF53328.1);NAHFA.01</t>
  </si>
  <si>
    <t>FCYSA;(WF53328.1+WF53327.1);NAHFA.01</t>
  </si>
  <si>
    <t>NAC4Y.07</t>
  </si>
  <si>
    <t>NA736.03;SJ042600</t>
  </si>
  <si>
    <t>NAHN5;SJ082300</t>
  </si>
  <si>
    <t>NAHN5;SJ086500</t>
  </si>
  <si>
    <t>NAJC1;F04PS</t>
  </si>
  <si>
    <t>NALM2;(F72ST+F04PS)</t>
  </si>
  <si>
    <t>NALM2;F3S9N</t>
  </si>
  <si>
    <t>NALM3;(FWCR4+FL8N8)</t>
  </si>
  <si>
    <t>SJ089100;NA735</t>
  </si>
  <si>
    <t>SJ076500;NAK3J.01</t>
  </si>
  <si>
    <t>SJ089700;NAJ4T</t>
  </si>
  <si>
    <t>(SJ089700+SJ090003);NAJ4T</t>
  </si>
  <si>
    <t>FMLAG;NAC73.03-1</t>
  </si>
  <si>
    <t>HTKJ</t>
    <phoneticPr fontId="14" type="noConversion"/>
  </si>
  <si>
    <t>LD5JA</t>
    <phoneticPr fontId="14" type="noConversion"/>
  </si>
  <si>
    <t>HTJC</t>
    <phoneticPr fontId="14" type="noConversion"/>
  </si>
  <si>
    <t>TG00521</t>
    <phoneticPr fontId="14" type="noConversion"/>
  </si>
  <si>
    <t>TG00522</t>
    <phoneticPr fontId="14" type="noConversion"/>
  </si>
  <si>
    <t>TG00523</t>
    <phoneticPr fontId="14" type="noConversion"/>
  </si>
  <si>
    <t>TG00524</t>
    <phoneticPr fontId="14" type="noConversion"/>
  </si>
  <si>
    <t>TG00525</t>
    <phoneticPr fontId="14" type="noConversion"/>
  </si>
  <si>
    <t>LD5JB</t>
    <phoneticPr fontId="14" type="noConversion"/>
  </si>
  <si>
    <t>LD5JC</t>
    <phoneticPr fontId="14" type="noConversion"/>
  </si>
  <si>
    <t>LD5JD</t>
    <phoneticPr fontId="14" type="noConversion"/>
  </si>
  <si>
    <t>LD5JE</t>
    <phoneticPr fontId="14" type="noConversion"/>
  </si>
  <si>
    <t>LD5JF</t>
    <phoneticPr fontId="14" type="noConversion"/>
  </si>
  <si>
    <t>NAP55</t>
    <phoneticPr fontId="14" type="noConversion"/>
  </si>
  <si>
    <t>NANA7</t>
    <phoneticPr fontId="14" type="noConversion"/>
  </si>
  <si>
    <t>NA2QP.05</t>
    <phoneticPr fontId="14" type="noConversion"/>
  </si>
  <si>
    <t>N9FSJ.04</t>
    <phoneticPr fontId="14" type="noConversion"/>
  </si>
  <si>
    <t>NA40F</t>
    <phoneticPr fontId="14" type="noConversion"/>
  </si>
  <si>
    <t>NA65L.01</t>
    <phoneticPr fontId="14" type="noConversion"/>
  </si>
  <si>
    <t>NANMP</t>
    <phoneticPr fontId="14" type="noConversion"/>
  </si>
  <si>
    <t>NANMQ</t>
    <phoneticPr fontId="14" type="noConversion"/>
  </si>
  <si>
    <t>NANMR</t>
    <phoneticPr fontId="14" type="noConversion"/>
  </si>
  <si>
    <t>NANMS</t>
    <phoneticPr fontId="14" type="noConversion"/>
  </si>
  <si>
    <t>NAJYQ</t>
    <phoneticPr fontId="14" type="noConversion"/>
  </si>
  <si>
    <t>NAJYW</t>
    <phoneticPr fontId="14" type="noConversion"/>
  </si>
  <si>
    <t>NAJYS</t>
    <phoneticPr fontId="14" type="noConversion"/>
  </si>
  <si>
    <t>NAN87</t>
    <phoneticPr fontId="14" type="noConversion"/>
  </si>
  <si>
    <t>NAN8C</t>
    <phoneticPr fontId="14" type="noConversion"/>
  </si>
  <si>
    <t>NANHW</t>
    <phoneticPr fontId="14" type="noConversion"/>
  </si>
  <si>
    <t>NANHY</t>
    <phoneticPr fontId="14" type="noConversion"/>
  </si>
  <si>
    <t>NANM1</t>
    <phoneticPr fontId="14" type="noConversion"/>
  </si>
  <si>
    <t>NANM0</t>
    <phoneticPr fontId="14" type="noConversion"/>
  </si>
  <si>
    <t>NAN8K</t>
    <phoneticPr fontId="14" type="noConversion"/>
  </si>
  <si>
    <t>NAN8L</t>
    <phoneticPr fontId="14" type="noConversion"/>
  </si>
  <si>
    <t>NANA9</t>
    <phoneticPr fontId="14" type="noConversion"/>
  </si>
  <si>
    <t>NANAA</t>
    <phoneticPr fontId="14" type="noConversion"/>
  </si>
  <si>
    <t>NANHR</t>
    <phoneticPr fontId="14" type="noConversion"/>
  </si>
  <si>
    <t>NANHS</t>
    <phoneticPr fontId="14" type="noConversion"/>
  </si>
  <si>
    <t>NANLW</t>
    <phoneticPr fontId="14" type="noConversion"/>
  </si>
  <si>
    <t>NANM2</t>
    <phoneticPr fontId="14" type="noConversion"/>
  </si>
  <si>
    <t>NANAF</t>
    <phoneticPr fontId="14" type="noConversion"/>
  </si>
  <si>
    <t>NANLT</t>
    <phoneticPr fontId="14" type="noConversion"/>
  </si>
  <si>
    <t>NANLY</t>
    <phoneticPr fontId="14" type="noConversion"/>
  </si>
  <si>
    <t>NAP49</t>
    <phoneticPr fontId="14" type="noConversion"/>
  </si>
  <si>
    <t>NAP4A</t>
    <phoneticPr fontId="14" type="noConversion"/>
  </si>
  <si>
    <t>NAP4C</t>
    <phoneticPr fontId="14" type="noConversion"/>
  </si>
  <si>
    <t>NAP4G</t>
    <phoneticPr fontId="14" type="noConversion"/>
  </si>
  <si>
    <t>NAN2F.02</t>
    <phoneticPr fontId="14" type="noConversion"/>
  </si>
  <si>
    <t>NAP57</t>
    <phoneticPr fontId="14" type="noConversion"/>
  </si>
  <si>
    <t>NAP58</t>
    <phoneticPr fontId="14" type="noConversion"/>
  </si>
  <si>
    <t>NAP59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</si>
  <si>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6" type="noConversion"/>
  </si>
  <si>
    <t>TG00520</t>
    <phoneticPr fontId="14" type="noConversion"/>
  </si>
  <si>
    <t>21#-25#</t>
    <phoneticPr fontId="14" type="noConversion"/>
  </si>
  <si>
    <t>1#-20#</t>
    <phoneticPr fontId="14" type="noConversion"/>
  </si>
  <si>
    <t>SYK818AAC</t>
    <phoneticPr fontId="14" type="noConversion"/>
  </si>
  <si>
    <t>TG00129</t>
    <phoneticPr fontId="16" type="noConversion"/>
  </si>
  <si>
    <t>KV5JA</t>
    <phoneticPr fontId="14" type="noConversion"/>
  </si>
  <si>
    <t>HJTC</t>
    <phoneticPr fontId="14" type="noConversion"/>
  </si>
  <si>
    <t>TG00527</t>
    <phoneticPr fontId="14" type="noConversion"/>
  </si>
  <si>
    <t>TG00528</t>
    <phoneticPr fontId="14" type="noConversion"/>
  </si>
  <si>
    <t>TG00529</t>
    <phoneticPr fontId="14" type="noConversion"/>
  </si>
  <si>
    <t>KV5JB</t>
    <phoneticPr fontId="14" type="noConversion"/>
  </si>
  <si>
    <t>KV5JC</t>
    <phoneticPr fontId="14" type="noConversion"/>
  </si>
  <si>
    <t>KV5JD</t>
    <phoneticPr fontId="14" type="noConversion"/>
  </si>
  <si>
    <t>SY8089AAAC</t>
    <phoneticPr fontId="14" type="noConversion"/>
  </si>
  <si>
    <t>TG00526</t>
    <phoneticPr fontId="14" type="noConversion"/>
  </si>
  <si>
    <t>NAP4L</t>
    <phoneticPr fontId="14" type="noConversion"/>
  </si>
  <si>
    <t>NAP4M</t>
    <phoneticPr fontId="14" type="noConversion"/>
  </si>
  <si>
    <t>NAP8G</t>
    <phoneticPr fontId="14" type="noConversion"/>
  </si>
  <si>
    <t>NAP8Q</t>
    <phoneticPr fontId="14" type="noConversion"/>
  </si>
  <si>
    <t>1#-25#</t>
    <phoneticPr fontId="14" type="noConversion"/>
  </si>
  <si>
    <t>EF5JA</t>
    <phoneticPr fontId="14" type="noConversion"/>
  </si>
  <si>
    <t>TG00531</t>
    <phoneticPr fontId="14" type="noConversion"/>
  </si>
  <si>
    <t>EF5JB</t>
    <phoneticPr fontId="14" type="noConversion"/>
  </si>
  <si>
    <t>TG00532</t>
    <phoneticPr fontId="14" type="noConversion"/>
  </si>
  <si>
    <t>EF5JC</t>
    <phoneticPr fontId="14" type="noConversion"/>
  </si>
  <si>
    <t>SY8703ABC</t>
    <phoneticPr fontId="14" type="noConversion"/>
  </si>
  <si>
    <t>TG00530</t>
    <phoneticPr fontId="14" type="noConversion"/>
  </si>
  <si>
    <t>NAP42</t>
    <phoneticPr fontId="14" type="noConversion"/>
  </si>
  <si>
    <t>NAP43</t>
    <phoneticPr fontId="14" type="noConversion"/>
  </si>
  <si>
    <t>1#~15#</t>
    <phoneticPr fontId="14" type="noConversion"/>
  </si>
  <si>
    <t>TG00534</t>
    <phoneticPr fontId="14" type="noConversion"/>
  </si>
  <si>
    <t>TG00535</t>
    <phoneticPr fontId="14" type="noConversion"/>
  </si>
  <si>
    <t>TG00536</t>
    <phoneticPr fontId="14" type="noConversion"/>
  </si>
  <si>
    <t>TG00537</t>
    <phoneticPr fontId="14" type="noConversion"/>
  </si>
  <si>
    <t>TV5JA</t>
    <phoneticPr fontId="14" type="noConversion"/>
  </si>
  <si>
    <t>TV5JB</t>
    <phoneticPr fontId="14" type="noConversion"/>
  </si>
  <si>
    <t>TV5JC</t>
    <phoneticPr fontId="14" type="noConversion"/>
  </si>
  <si>
    <t>TV5JD</t>
    <phoneticPr fontId="14" type="noConversion"/>
  </si>
  <si>
    <t>TV5JE</t>
    <phoneticPr fontId="14" type="noConversion"/>
  </si>
  <si>
    <t>SY8121BABC</t>
    <phoneticPr fontId="14" type="noConversion"/>
  </si>
  <si>
    <t>TG00533</t>
    <phoneticPr fontId="14" type="noConversion"/>
  </si>
  <si>
    <t>NAP5C</t>
    <phoneticPr fontId="14" type="noConversion"/>
  </si>
  <si>
    <t>NAP5F</t>
    <phoneticPr fontId="14" type="noConversion"/>
  </si>
  <si>
    <t>NAP5G</t>
    <phoneticPr fontId="14" type="noConversion"/>
  </si>
  <si>
    <t>NAP5H</t>
    <phoneticPr fontId="14" type="noConversion"/>
  </si>
  <si>
    <t>NAP5K</t>
    <phoneticPr fontId="14" type="noConversion"/>
  </si>
  <si>
    <t>1#~25#</t>
    <phoneticPr fontId="14" type="noConversion"/>
  </si>
  <si>
    <t>A58H0</t>
  </si>
  <si>
    <t>NFME</t>
    <phoneticPr fontId="14" type="noConversion"/>
  </si>
  <si>
    <t>SYR837PKC</t>
    <phoneticPr fontId="14" type="noConversion"/>
  </si>
  <si>
    <t>Jn5JA</t>
    <phoneticPr fontId="14" type="noConversion"/>
  </si>
  <si>
    <t>HJTC</t>
    <phoneticPr fontId="14" type="noConversion"/>
  </si>
  <si>
    <t>CSP1.56*1.96-20</t>
    <phoneticPr fontId="14" type="noConversion"/>
  </si>
  <si>
    <t>GG00030</t>
    <phoneticPr fontId="14" type="noConversion"/>
  </si>
  <si>
    <t>NANPS.01</t>
    <phoneticPr fontId="14" type="noConversion"/>
  </si>
  <si>
    <t>SYR838PKC</t>
    <phoneticPr fontId="14" type="noConversion"/>
  </si>
  <si>
    <t>A58J0</t>
  </si>
  <si>
    <t>Jq5JB</t>
    <phoneticPr fontId="14" type="noConversion"/>
  </si>
  <si>
    <t>HJTC</t>
    <phoneticPr fontId="16" type="noConversion"/>
  </si>
  <si>
    <t>GG00031</t>
    <phoneticPr fontId="14" type="noConversion"/>
  </si>
  <si>
    <t>NANPS.02</t>
    <phoneticPr fontId="14" type="noConversion"/>
  </si>
  <si>
    <t>22# 23#</t>
  </si>
  <si>
    <t>AGB5JA</t>
    <phoneticPr fontId="14" type="noConversion"/>
  </si>
  <si>
    <t>NAK3L.01</t>
  </si>
  <si>
    <t>HG00842</t>
    <phoneticPr fontId="14" type="noConversion"/>
  </si>
  <si>
    <t>SY5800BFAC</t>
    <phoneticPr fontId="14" type="noConversion"/>
  </si>
  <si>
    <t>AGB5JB</t>
    <phoneticPr fontId="16" type="noConversion"/>
  </si>
  <si>
    <t>13#-20#</t>
  </si>
  <si>
    <t>HG00843</t>
    <phoneticPr fontId="14" type="noConversion"/>
  </si>
  <si>
    <t>SYT704FAC</t>
    <phoneticPr fontId="14" type="noConversion"/>
  </si>
  <si>
    <t>HG00844</t>
    <phoneticPr fontId="14" type="noConversion"/>
  </si>
  <si>
    <t>KP5JA</t>
    <phoneticPr fontId="16" type="noConversion"/>
  </si>
  <si>
    <t>HJTC</t>
    <phoneticPr fontId="14" type="noConversion"/>
  </si>
  <si>
    <t>N8493</t>
  </si>
  <si>
    <t>SY5002ABC</t>
    <phoneticPr fontId="14" type="noConversion"/>
  </si>
  <si>
    <t>SY5806FAC</t>
    <phoneticPr fontId="14" type="noConversion"/>
  </si>
  <si>
    <t>ALH5JA</t>
    <phoneticPr fontId="14" type="noConversion"/>
  </si>
  <si>
    <t>HG00845</t>
    <phoneticPr fontId="14" type="noConversion"/>
  </si>
  <si>
    <t>HG00846</t>
    <phoneticPr fontId="14" type="noConversion"/>
  </si>
  <si>
    <t>GZ5JA</t>
    <phoneticPr fontId="16" type="noConversion"/>
  </si>
  <si>
    <t>GZ5JB</t>
    <phoneticPr fontId="16" type="noConversion"/>
  </si>
  <si>
    <t>SY5810ABC</t>
    <phoneticPr fontId="1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</si>
  <si>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</si>
  <si>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NA736</t>
  </si>
  <si>
    <t>HG00847</t>
    <phoneticPr fontId="14" type="noConversion"/>
  </si>
  <si>
    <t>HG00848</t>
    <phoneticPr fontId="14" type="noConversion"/>
  </si>
  <si>
    <t>PR5JA</t>
    <phoneticPr fontId="14" type="noConversion"/>
  </si>
  <si>
    <t>16#-18#</t>
  </si>
  <si>
    <t>SY5810BABC</t>
    <phoneticPr fontId="14" type="noConversion"/>
  </si>
  <si>
    <t>HG00849</t>
    <phoneticPr fontId="14" type="noConversion"/>
  </si>
  <si>
    <t>XO5JA</t>
    <phoneticPr fontId="16" type="noConversion"/>
  </si>
  <si>
    <t>SYP513ABC</t>
    <phoneticPr fontId="14" type="noConversion"/>
  </si>
  <si>
    <r>
      <t>SOT23-6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</si>
  <si>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SYPH83AABC</t>
  </si>
  <si>
    <t>HG00850</t>
    <phoneticPr fontId="14" type="noConversion"/>
  </si>
  <si>
    <t>XO5JB</t>
    <phoneticPr fontId="14" type="noConversion"/>
  </si>
  <si>
    <t>HG00851</t>
    <phoneticPr fontId="14" type="noConversion"/>
  </si>
  <si>
    <t>ZW5JA</t>
    <phoneticPr fontId="14" type="noConversion"/>
  </si>
  <si>
    <t>SY8088LACC</t>
    <phoneticPr fontId="14" type="noConversion"/>
  </si>
  <si>
    <r>
      <t>TSOT23-5(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</si>
  <si>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SY8081DQC</t>
  </si>
  <si>
    <t>HG00852</t>
    <phoneticPr fontId="14" type="noConversion"/>
  </si>
  <si>
    <t>MN5JA</t>
    <phoneticPr fontId="14" type="noConversion"/>
  </si>
  <si>
    <t>HG00853</t>
    <phoneticPr fontId="14" type="noConversion"/>
  </si>
  <si>
    <t>MN5JB</t>
    <phoneticPr fontId="14" type="noConversion"/>
  </si>
  <si>
    <t>NAP55.02</t>
  </si>
  <si>
    <t>SY8081DQC</t>
    <phoneticPr fontId="14" type="noConversion"/>
  </si>
  <si>
    <t>DFN1.5×1.5-6</t>
    <phoneticPr fontId="14" type="noConversion"/>
  </si>
  <si>
    <t>SY8016DEC</t>
  </si>
  <si>
    <t>HG00854</t>
    <phoneticPr fontId="14" type="noConversion"/>
  </si>
  <si>
    <t>QV5JA</t>
    <phoneticPr fontId="14" type="noConversion"/>
  </si>
  <si>
    <t>HG00855</t>
    <phoneticPr fontId="14" type="noConversion"/>
  </si>
  <si>
    <t>QV5JB</t>
    <phoneticPr fontId="14" type="noConversion"/>
  </si>
  <si>
    <t>NAHT8</t>
  </si>
  <si>
    <t>SY8016DEC</t>
    <phoneticPr fontId="14" type="noConversion"/>
  </si>
  <si>
    <t>HG00856</t>
    <phoneticPr fontId="14" type="noConversion"/>
  </si>
  <si>
    <t>TR5JA</t>
    <phoneticPr fontId="14" type="noConversion"/>
  </si>
  <si>
    <t>HG00857</t>
    <phoneticPr fontId="14" type="noConversion"/>
  </si>
  <si>
    <t>TR5JB</t>
    <phoneticPr fontId="14" type="noConversion"/>
  </si>
  <si>
    <t>SY8077AAC</t>
    <phoneticPr fontId="14" type="noConversion"/>
  </si>
  <si>
    <t>SY8003DFC</t>
    <phoneticPr fontId="14" type="noConversion"/>
  </si>
  <si>
    <t>HG00858</t>
    <phoneticPr fontId="14" type="noConversion"/>
  </si>
  <si>
    <t>JD5JA</t>
    <phoneticPr fontId="14" type="noConversion"/>
  </si>
  <si>
    <t>NAP8N</t>
  </si>
  <si>
    <t>HG00859</t>
    <phoneticPr fontId="14" type="noConversion"/>
  </si>
  <si>
    <t>JD5JB</t>
    <phoneticPr fontId="14" type="noConversion"/>
  </si>
  <si>
    <t>HG00860</t>
    <phoneticPr fontId="14" type="noConversion"/>
  </si>
  <si>
    <t>KW5IB</t>
    <phoneticPr fontId="14" type="noConversion"/>
  </si>
  <si>
    <t>KW5JA</t>
    <phoneticPr fontId="14" type="noConversion"/>
  </si>
  <si>
    <t>HG00861</t>
    <phoneticPr fontId="14" type="noConversion"/>
  </si>
  <si>
    <t>KW5JB</t>
    <phoneticPr fontId="14" type="noConversion"/>
  </si>
  <si>
    <t>NAN2J</t>
  </si>
  <si>
    <t>SY8003ADFC</t>
    <phoneticPr fontId="14" type="noConversion"/>
  </si>
  <si>
    <t>HG00862</t>
    <phoneticPr fontId="14" type="noConversion"/>
  </si>
  <si>
    <t>ALK5JA</t>
    <phoneticPr fontId="14" type="noConversion"/>
  </si>
  <si>
    <t>10#-17#</t>
  </si>
  <si>
    <t>SY8069FAC</t>
    <phoneticPr fontId="14" type="noConversion"/>
  </si>
  <si>
    <t>HG00863</t>
    <phoneticPr fontId="14" type="noConversion"/>
  </si>
  <si>
    <t>UV5JA</t>
    <phoneticPr fontId="14" type="noConversion"/>
  </si>
  <si>
    <t>SYH634LDFC</t>
    <phoneticPr fontId="14" type="noConversion"/>
  </si>
  <si>
    <t>UW5JA</t>
    <phoneticPr fontId="14" type="noConversion"/>
  </si>
  <si>
    <t>HG00864</t>
    <phoneticPr fontId="14" type="noConversion"/>
  </si>
  <si>
    <t>SYH634DFC</t>
    <phoneticPr fontId="14" type="noConversion"/>
  </si>
  <si>
    <t>KT5JA</t>
    <phoneticPr fontId="16" type="noConversion"/>
  </si>
  <si>
    <t>需Bumping</t>
    <phoneticPr fontId="14" type="noConversion"/>
  </si>
  <si>
    <t>NANPN</t>
  </si>
  <si>
    <t>1#-13#</t>
    <phoneticPr fontId="14" type="noConversion"/>
  </si>
  <si>
    <t>HG00865</t>
    <phoneticPr fontId="14" type="noConversion"/>
  </si>
  <si>
    <t>SY8868QMC</t>
    <phoneticPr fontId="14" type="noConversion"/>
  </si>
  <si>
    <t>QFN2x2-10</t>
    <phoneticPr fontId="16" type="noConversion"/>
  </si>
  <si>
    <t>HG00866</t>
    <phoneticPr fontId="14" type="noConversion"/>
  </si>
  <si>
    <t>KT5JB</t>
    <phoneticPr fontId="16" type="noConversion"/>
  </si>
  <si>
    <t>NM5JA</t>
    <phoneticPr fontId="14" type="noConversion"/>
  </si>
  <si>
    <t>HG00867</t>
    <phoneticPr fontId="14" type="noConversion"/>
  </si>
  <si>
    <t>SY7113ABC</t>
    <phoneticPr fontId="14" type="noConversion"/>
  </si>
  <si>
    <t>HG00868</t>
    <phoneticPr fontId="14" type="noConversion"/>
  </si>
  <si>
    <t>UB5JA</t>
    <phoneticPr fontId="14" type="noConversion"/>
  </si>
  <si>
    <t>N8CW9.02</t>
  </si>
  <si>
    <t>1#~8#</t>
  </si>
  <si>
    <t>SY7152AABC</t>
    <phoneticPr fontId="14" type="noConversion"/>
  </si>
  <si>
    <t>Hb5JA</t>
    <phoneticPr fontId="14" type="noConversion"/>
  </si>
  <si>
    <t>SY7305ABC</t>
    <phoneticPr fontId="14" type="noConversion"/>
  </si>
  <si>
    <t>HG00870</t>
    <phoneticPr fontId="14" type="noConversion"/>
  </si>
  <si>
    <t>Hb5JB</t>
    <phoneticPr fontId="14" type="noConversion"/>
  </si>
  <si>
    <t>NA7T1</t>
  </si>
  <si>
    <t>HG00869</t>
    <phoneticPr fontId="14" type="noConversion"/>
  </si>
  <si>
    <t>HG00871</t>
    <phoneticPr fontId="14" type="noConversion"/>
  </si>
  <si>
    <t>AYG5JA</t>
    <phoneticPr fontId="14" type="noConversion"/>
  </si>
  <si>
    <t>SY7306FCC</t>
    <phoneticPr fontId="14" type="noConversion"/>
  </si>
  <si>
    <t>HG00872</t>
    <phoneticPr fontId="14" type="noConversion"/>
  </si>
  <si>
    <t>TW5JA</t>
    <phoneticPr fontId="14" type="noConversion"/>
  </si>
  <si>
    <t>NANMT</t>
  </si>
  <si>
    <t>HG00873</t>
    <phoneticPr fontId="14" type="noConversion"/>
  </si>
  <si>
    <t>TW5JB</t>
    <phoneticPr fontId="14" type="noConversion"/>
  </si>
  <si>
    <t>NANMW</t>
  </si>
  <si>
    <t>HG00874</t>
    <phoneticPr fontId="14" type="noConversion"/>
  </si>
  <si>
    <t>Dq5JA</t>
    <phoneticPr fontId="14" type="noConversion"/>
  </si>
  <si>
    <t>HG00875</t>
    <phoneticPr fontId="14" type="noConversion"/>
  </si>
  <si>
    <t>HG00876</t>
    <phoneticPr fontId="14" type="noConversion"/>
  </si>
  <si>
    <t>HG00877</t>
    <phoneticPr fontId="14" type="noConversion"/>
  </si>
  <si>
    <t>Dq5JB</t>
    <phoneticPr fontId="14" type="noConversion"/>
  </si>
  <si>
    <t>Dq5JC</t>
    <phoneticPr fontId="14" type="noConversion"/>
  </si>
  <si>
    <t>Dq5JD</t>
    <phoneticPr fontId="14" type="noConversion"/>
  </si>
  <si>
    <t>NANSL</t>
  </si>
  <si>
    <t>NANSM</t>
  </si>
  <si>
    <t>DR5JA</t>
    <phoneticPr fontId="14" type="noConversion"/>
  </si>
  <si>
    <t>NAMRA</t>
  </si>
  <si>
    <t>HG00878</t>
    <phoneticPr fontId="14" type="noConversion"/>
  </si>
  <si>
    <t>SY8702ABC</t>
    <phoneticPr fontId="14" type="noConversion"/>
  </si>
  <si>
    <t>JU5JA</t>
    <phoneticPr fontId="14" type="noConversion"/>
  </si>
  <si>
    <t>NA4YL.01</t>
  </si>
  <si>
    <t>HG00879</t>
    <phoneticPr fontId="14" type="noConversion"/>
  </si>
  <si>
    <t>HG00880</t>
    <phoneticPr fontId="14" type="noConversion"/>
  </si>
  <si>
    <t>RC5JA</t>
    <phoneticPr fontId="16" type="noConversion"/>
  </si>
  <si>
    <t>HG00881</t>
    <phoneticPr fontId="14" type="noConversion"/>
  </si>
  <si>
    <t>RC5JB</t>
    <phoneticPr fontId="16" type="noConversion"/>
  </si>
  <si>
    <t>NA564</t>
  </si>
  <si>
    <t>SY7066AQMC</t>
  </si>
  <si>
    <t>HG00882</t>
    <phoneticPr fontId="14" type="noConversion"/>
  </si>
  <si>
    <t>Aa5JA</t>
    <phoneticPr fontId="14" type="noConversion"/>
  </si>
  <si>
    <t>HG00883</t>
    <phoneticPr fontId="14" type="noConversion"/>
  </si>
  <si>
    <t>Aa5JB</t>
    <phoneticPr fontId="14" type="noConversion"/>
  </si>
  <si>
    <t>NA9R6</t>
  </si>
  <si>
    <t>HG00884</t>
    <phoneticPr fontId="14" type="noConversion"/>
  </si>
  <si>
    <t>VL5JA</t>
    <phoneticPr fontId="14" type="noConversion"/>
  </si>
  <si>
    <t>HG00885</t>
    <phoneticPr fontId="14" type="noConversion"/>
  </si>
  <si>
    <t>HG00886</t>
    <phoneticPr fontId="14" type="noConversion"/>
  </si>
  <si>
    <t>HG00887</t>
    <phoneticPr fontId="14" type="noConversion"/>
  </si>
  <si>
    <t>VL5JB</t>
    <phoneticPr fontId="14" type="noConversion"/>
  </si>
  <si>
    <t>VL5JC</t>
    <phoneticPr fontId="14" type="noConversion"/>
  </si>
  <si>
    <t>VL5JD</t>
    <phoneticPr fontId="14" type="noConversion"/>
  </si>
  <si>
    <t>NANS4</t>
  </si>
  <si>
    <t>NANS5</t>
  </si>
  <si>
    <t>B23F1</t>
  </si>
  <si>
    <t>HG00888</t>
    <phoneticPr fontId="14" type="noConversion"/>
  </si>
  <si>
    <t>XZ5JA</t>
    <phoneticPr fontId="14" type="noConversion"/>
  </si>
  <si>
    <t>3# 4#</t>
  </si>
  <si>
    <t>SY7088DGC</t>
    <phoneticPr fontId="14" type="noConversion"/>
  </si>
  <si>
    <t>HG00889</t>
    <phoneticPr fontId="14" type="noConversion"/>
  </si>
  <si>
    <t>VT5JA</t>
    <phoneticPr fontId="16" type="noConversion"/>
  </si>
  <si>
    <t>NA6K6</t>
  </si>
  <si>
    <t>#1,2,5,6,10-12,15,16,20,21,24,25</t>
    <phoneticPr fontId="14" type="noConversion"/>
  </si>
  <si>
    <r>
      <t>DFN2*3-8(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</si>
  <si>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HG00890</t>
    <phoneticPr fontId="14" type="noConversion"/>
  </si>
  <si>
    <t>HG00891</t>
    <phoneticPr fontId="14" type="noConversion"/>
  </si>
  <si>
    <t>VT5JB</t>
    <phoneticPr fontId="16" type="noConversion"/>
  </si>
  <si>
    <t>VT5JC</t>
    <phoneticPr fontId="16" type="noConversion"/>
  </si>
  <si>
    <t>NA7TM</t>
  </si>
  <si>
    <r>
      <t>DFN2*3-8(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</si>
  <si>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HG00892</t>
    <phoneticPr fontId="14" type="noConversion"/>
  </si>
  <si>
    <t>VT5JD</t>
    <phoneticPr fontId="16" type="noConversion"/>
  </si>
  <si>
    <t>NA7WG</t>
  </si>
  <si>
    <t>SY8120ABC</t>
  </si>
  <si>
    <t>HG00893</t>
    <phoneticPr fontId="14" type="noConversion"/>
  </si>
  <si>
    <t>HT5JA</t>
    <phoneticPr fontId="14" type="noConversion"/>
  </si>
  <si>
    <t>HG00894</t>
    <phoneticPr fontId="14" type="noConversion"/>
  </si>
  <si>
    <t>HG00895</t>
    <phoneticPr fontId="14" type="noConversion"/>
  </si>
  <si>
    <t>HT5JB</t>
    <phoneticPr fontId="14" type="noConversion"/>
  </si>
  <si>
    <t>HT5JC</t>
    <phoneticPr fontId="14" type="noConversion"/>
  </si>
  <si>
    <t>NA7TK</t>
  </si>
  <si>
    <t>NA305</t>
  </si>
  <si>
    <t>#6-8,10-15,19-25</t>
  </si>
  <si>
    <t>SY8120ABC</t>
    <phoneticPr fontId="14" type="noConversion"/>
  </si>
  <si>
    <t>HG00896</t>
    <phoneticPr fontId="14" type="noConversion"/>
  </si>
  <si>
    <t>JW5JA</t>
    <phoneticPr fontId="14" type="noConversion"/>
  </si>
  <si>
    <t>HG00897</t>
    <phoneticPr fontId="14" type="noConversion"/>
  </si>
  <si>
    <t>JW5JB</t>
    <phoneticPr fontId="14" type="noConversion"/>
  </si>
  <si>
    <t>8#-16#</t>
    <phoneticPr fontId="14" type="noConversion"/>
  </si>
  <si>
    <t>SY8121ABC</t>
    <phoneticPr fontId="14" type="noConversion"/>
  </si>
  <si>
    <t>HG00898</t>
    <phoneticPr fontId="14" type="noConversion"/>
  </si>
  <si>
    <t>NB5JA</t>
    <phoneticPr fontId="14" type="noConversion"/>
  </si>
  <si>
    <t>NAJYR</t>
  </si>
  <si>
    <t>NAJYT</t>
  </si>
  <si>
    <t>NB5JB</t>
    <phoneticPr fontId="14" type="noConversion"/>
  </si>
  <si>
    <t>HG00899</t>
    <phoneticPr fontId="14" type="noConversion"/>
  </si>
  <si>
    <t>NB5JC</t>
    <phoneticPr fontId="14" type="noConversion"/>
  </si>
  <si>
    <t>HG00900</t>
    <phoneticPr fontId="14" type="noConversion"/>
  </si>
  <si>
    <t>JR5JA</t>
    <phoneticPr fontId="16" type="noConversion"/>
  </si>
  <si>
    <t>HG00902</t>
    <phoneticPr fontId="14" type="noConversion"/>
  </si>
  <si>
    <t>HG00903</t>
    <phoneticPr fontId="14" type="noConversion"/>
  </si>
  <si>
    <t>HG00904</t>
    <phoneticPr fontId="14" type="noConversion"/>
  </si>
  <si>
    <t>JR5JB</t>
    <phoneticPr fontId="16" type="noConversion"/>
  </si>
  <si>
    <t>JR5JC</t>
    <phoneticPr fontId="16" type="noConversion"/>
  </si>
  <si>
    <t>JR5JD</t>
    <phoneticPr fontId="16" type="noConversion"/>
  </si>
  <si>
    <t>NANAJ</t>
  </si>
  <si>
    <t>NANAG</t>
  </si>
  <si>
    <t>NANAH</t>
  </si>
  <si>
    <t>NANAL</t>
  </si>
  <si>
    <t>HG00901</t>
    <phoneticPr fontId="14" type="noConversion"/>
  </si>
  <si>
    <t>SY8246DNC</t>
    <phoneticPr fontId="14" type="noConversion"/>
  </si>
  <si>
    <t>HG00905</t>
    <phoneticPr fontId="14" type="noConversion"/>
  </si>
  <si>
    <t>AFZ5JA</t>
    <phoneticPr fontId="16" type="noConversion"/>
  </si>
  <si>
    <t>NAPJY</t>
  </si>
  <si>
    <t>DFN4*3-12</t>
    <phoneticPr fontId="16" type="noConversion"/>
  </si>
  <si>
    <t>AHI5JA</t>
    <phoneticPr fontId="16" type="noConversion"/>
  </si>
  <si>
    <t>NAPJW</t>
  </si>
  <si>
    <t>HG00906</t>
    <phoneticPr fontId="14" type="noConversion"/>
  </si>
  <si>
    <t>HG00907</t>
    <phoneticPr fontId="14" type="noConversion"/>
  </si>
  <si>
    <t>ZT5JA</t>
    <phoneticPr fontId="14" type="noConversion"/>
  </si>
  <si>
    <t>HG00908</t>
    <phoneticPr fontId="14" type="noConversion"/>
  </si>
  <si>
    <t>HG00909</t>
    <phoneticPr fontId="14" type="noConversion"/>
  </si>
  <si>
    <t>ZT5JB</t>
    <phoneticPr fontId="14" type="noConversion"/>
  </si>
  <si>
    <t>ZT5JC</t>
    <phoneticPr fontId="14" type="noConversion"/>
  </si>
  <si>
    <t>NA59S</t>
  </si>
  <si>
    <t>5#-10#</t>
  </si>
  <si>
    <t>11#-16#</t>
  </si>
  <si>
    <t>SY5839ABC</t>
    <phoneticPr fontId="14" type="noConversion"/>
  </si>
  <si>
    <t>H17A0</t>
  </si>
  <si>
    <t>HG00910</t>
    <phoneticPr fontId="14" type="noConversion"/>
  </si>
  <si>
    <t>AZB5JA</t>
    <phoneticPr fontId="14" type="noConversion"/>
  </si>
  <si>
    <t>NAC4Y.09</t>
  </si>
  <si>
    <t>11#-21#</t>
  </si>
  <si>
    <t>AVA5JA</t>
    <phoneticPr fontId="14" type="noConversion"/>
  </si>
  <si>
    <t>NAJ9J.10</t>
  </si>
  <si>
    <t>HG00911</t>
    <phoneticPr fontId="14" type="noConversion"/>
  </si>
  <si>
    <t>SY5859BFHC</t>
    <phoneticPr fontId="14" type="noConversion"/>
  </si>
  <si>
    <t>HG00912</t>
    <phoneticPr fontId="14" type="noConversion"/>
  </si>
  <si>
    <t>ZW5JB</t>
    <phoneticPr fontId="14" type="noConversion"/>
  </si>
  <si>
    <t>HG00913</t>
    <phoneticPr fontId="14" type="noConversion"/>
  </si>
  <si>
    <t>HG00914</t>
    <phoneticPr fontId="14" type="noConversion"/>
  </si>
  <si>
    <t>ZW5JC</t>
    <phoneticPr fontId="14" type="noConversion"/>
  </si>
  <si>
    <t>ZW5JD</t>
    <phoneticPr fontId="14" type="noConversion"/>
  </si>
  <si>
    <t>HG00915</t>
    <phoneticPr fontId="14" type="noConversion"/>
  </si>
  <si>
    <t>ZW5JE</t>
    <phoneticPr fontId="14" type="noConversion"/>
  </si>
  <si>
    <t>NAP5A</t>
  </si>
  <si>
    <t>NAP56</t>
  </si>
  <si>
    <t>SY8088LACC</t>
    <phoneticPr fontId="14" type="noConversion"/>
  </si>
  <si>
    <t>LS5JA</t>
    <phoneticPr fontId="14" type="noConversion"/>
  </si>
  <si>
    <t>NAPK6</t>
  </si>
  <si>
    <t>HG00916</t>
    <phoneticPr fontId="14" type="noConversion"/>
  </si>
  <si>
    <t>SY8203DBC</t>
    <phoneticPr fontId="14" type="noConversion"/>
  </si>
  <si>
    <t>AIV5JA</t>
    <phoneticPr fontId="16" type="noConversion"/>
  </si>
  <si>
    <t>9#-25#</t>
  </si>
  <si>
    <t>HG00917</t>
    <phoneticPr fontId="14" type="noConversion"/>
  </si>
  <si>
    <t>SYC813FCC</t>
    <phoneticPr fontId="14" type="noConversion"/>
  </si>
  <si>
    <t>HG00918</t>
    <phoneticPr fontId="14" type="noConversion"/>
  </si>
  <si>
    <t>AHH5JA</t>
    <phoneticPr fontId="14" type="noConversion"/>
  </si>
  <si>
    <t>NAPJS</t>
  </si>
  <si>
    <t>SY8205FCC</t>
    <phoneticPr fontId="14" type="noConversion"/>
  </si>
  <si>
    <t>HG00919</t>
    <phoneticPr fontId="14" type="noConversion"/>
  </si>
  <si>
    <t>KW5JC</t>
    <phoneticPr fontId="14" type="noConversion"/>
  </si>
  <si>
    <t>HG00920</t>
    <phoneticPr fontId="14" type="noConversion"/>
  </si>
  <si>
    <t>KW5JD</t>
    <phoneticPr fontId="14" type="noConversion"/>
  </si>
  <si>
    <t>NAP8F</t>
  </si>
  <si>
    <t>SY8057QDC</t>
    <phoneticPr fontId="14" type="noConversion"/>
  </si>
  <si>
    <t>A79A0</t>
    <phoneticPr fontId="14" type="noConversion"/>
  </si>
  <si>
    <t>Gg5JA</t>
    <phoneticPr fontId="14" type="noConversion"/>
  </si>
  <si>
    <t>NANSQ.03</t>
  </si>
  <si>
    <t>5#,6#</t>
  </si>
  <si>
    <t>HG00921</t>
    <phoneticPr fontId="14" type="noConversion"/>
  </si>
  <si>
    <t>QFN3*3-16</t>
    <phoneticPr fontId="14" type="noConversion"/>
  </si>
  <si>
    <t>AJM5JA</t>
    <phoneticPr fontId="14" type="noConversion"/>
  </si>
  <si>
    <t>3+6</t>
    <phoneticPr fontId="14" type="noConversion"/>
  </si>
  <si>
    <t>HG00922</t>
    <phoneticPr fontId="14" type="noConversion"/>
  </si>
  <si>
    <t>SYPH593FAC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</si>
  <si>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</si>
  <si>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N9SC7+(SJ027300+SJ030300)</t>
    <phoneticPr fontId="14" type="noConversion"/>
  </si>
  <si>
    <t>1#-3#+(1#~5#+18#)</t>
    <phoneticPr fontId="14" type="noConversion"/>
  </si>
  <si>
    <t>AJM5JB</t>
    <phoneticPr fontId="14" type="noConversion"/>
  </si>
  <si>
    <t>8+16</t>
    <phoneticPr fontId="14" type="noConversion"/>
  </si>
  <si>
    <t>HG00923</t>
    <phoneticPr fontId="14" type="noConversion"/>
  </si>
  <si>
    <t>SYLS83FAC</t>
    <phoneticPr fontId="14" type="noConversion"/>
  </si>
  <si>
    <t>N9SC7+SJ087200</t>
    <phoneticPr fontId="14" type="noConversion"/>
  </si>
  <si>
    <t>4#-11#+1#-16#</t>
    <phoneticPr fontId="14" type="noConversion"/>
  </si>
  <si>
    <t>SYK735FAC</t>
    <phoneticPr fontId="14" type="noConversion"/>
  </si>
  <si>
    <t>AJM5JC</t>
    <phoneticPr fontId="14" type="noConversion"/>
  </si>
  <si>
    <t>4+8</t>
    <phoneticPr fontId="14" type="noConversion"/>
  </si>
  <si>
    <t>N9RCN.01+SJ087200</t>
    <phoneticPr fontId="14" type="noConversion"/>
  </si>
  <si>
    <t>17#-20#+17#,19#-25#</t>
    <phoneticPr fontId="14" type="noConversion"/>
  </si>
  <si>
    <t>HG00924</t>
    <phoneticPr fontId="14" type="noConversion"/>
  </si>
  <si>
    <t>SY58282FAC</t>
    <phoneticPr fontId="14" type="noConversion"/>
  </si>
  <si>
    <t>HG00925</t>
    <phoneticPr fontId="14" type="noConversion"/>
  </si>
  <si>
    <t>ARC5JA</t>
    <phoneticPr fontId="14" type="noConversion"/>
  </si>
  <si>
    <t>7+13</t>
    <phoneticPr fontId="14" type="noConversion"/>
  </si>
  <si>
    <t>7+13</t>
    <phoneticPr fontId="14" type="noConversion"/>
  </si>
  <si>
    <t>HG00927</t>
    <phoneticPr fontId="14" type="noConversion"/>
  </si>
  <si>
    <t>HG00928</t>
    <phoneticPr fontId="14" type="noConversion"/>
  </si>
  <si>
    <t>ARC5JB</t>
    <phoneticPr fontId="14" type="noConversion"/>
  </si>
  <si>
    <t>ARC5JC</t>
    <phoneticPr fontId="14" type="noConversion"/>
  </si>
  <si>
    <t>ARC5JD</t>
    <phoneticPr fontId="14" type="noConversion"/>
  </si>
  <si>
    <t>(NAJ51+NAHP4)+SJ090200</t>
    <phoneticPr fontId="14" type="noConversion"/>
  </si>
  <si>
    <t>(23#-25#+15#-18#)+1#-13#</t>
    <phoneticPr fontId="14" type="noConversion"/>
  </si>
  <si>
    <t>HG00926</t>
    <phoneticPr fontId="14" type="noConversion"/>
  </si>
  <si>
    <t>NAHP4+(SJ090200+SJ090001)</t>
    <phoneticPr fontId="14" type="noConversion"/>
  </si>
  <si>
    <t>19#-25#+(14#-25#+5#)</t>
    <phoneticPr fontId="14" type="noConversion"/>
  </si>
  <si>
    <t>NAJ50+SJ090500</t>
    <phoneticPr fontId="14" type="noConversion"/>
  </si>
  <si>
    <t>1#-7#+1#-13#</t>
    <phoneticPr fontId="14" type="noConversion"/>
  </si>
  <si>
    <t>NAJ50+(SJ090500+SJ090104)</t>
    <phoneticPr fontId="14" type="noConversion"/>
  </si>
  <si>
    <t>8#-14#+(14#-25#+25#)</t>
    <phoneticPr fontId="14" type="noConversion"/>
  </si>
  <si>
    <t>HG00929</t>
    <phoneticPr fontId="14" type="noConversion"/>
  </si>
  <si>
    <t>AJU5JA</t>
    <phoneticPr fontId="14" type="noConversion"/>
  </si>
  <si>
    <t>9+10</t>
    <phoneticPr fontId="14" type="noConversion"/>
  </si>
  <si>
    <t>HG00931</t>
    <phoneticPr fontId="14" type="noConversion"/>
  </si>
  <si>
    <t>AJU5JB</t>
    <phoneticPr fontId="14" type="noConversion"/>
  </si>
  <si>
    <t>AJU5JC</t>
    <phoneticPr fontId="14" type="noConversion"/>
  </si>
  <si>
    <t>AJU5JD</t>
    <phoneticPr fontId="14" type="noConversion"/>
  </si>
  <si>
    <t>8+9</t>
    <phoneticPr fontId="14" type="noConversion"/>
  </si>
  <si>
    <t>SYK491FAC</t>
    <phoneticPr fontId="14" type="noConversion"/>
  </si>
  <si>
    <t>N9SC7+SJ090300</t>
    <phoneticPr fontId="14" type="noConversion"/>
  </si>
  <si>
    <t>12#-20#+1#-10#</t>
    <phoneticPr fontId="14" type="noConversion"/>
  </si>
  <si>
    <t>1#-9#+11#-20#</t>
    <phoneticPr fontId="14" type="noConversion"/>
  </si>
  <si>
    <t>10#-17#+(21#-25#+1#-4#)</t>
    <phoneticPr fontId="14" type="noConversion"/>
  </si>
  <si>
    <t>18#-25#+5#-7#,9#-14#</t>
    <phoneticPr fontId="14" type="noConversion"/>
  </si>
  <si>
    <t>HG00930</t>
    <phoneticPr fontId="14" type="noConversion"/>
  </si>
  <si>
    <t>HG00932</t>
    <phoneticPr fontId="14" type="noConversion"/>
  </si>
  <si>
    <t>HG00933</t>
    <phoneticPr fontId="14" type="noConversion"/>
  </si>
  <si>
    <t>ATN5JA</t>
    <phoneticPr fontId="16" type="noConversion"/>
  </si>
  <si>
    <t>N9ST7.28</t>
  </si>
  <si>
    <t>SY5861FAC</t>
    <phoneticPr fontId="14" type="noConversion"/>
  </si>
  <si>
    <t>NALL9</t>
  </si>
  <si>
    <t>NALL9-1</t>
  </si>
  <si>
    <t>FSC9T;NALLJ.04</t>
  </si>
  <si>
    <t>FMLAG;NALLJ.05</t>
  </si>
  <si>
    <t>NANAK</t>
  </si>
  <si>
    <t>NANAK-1</t>
  </si>
  <si>
    <t>NAFWJ.03</t>
  </si>
  <si>
    <t>(FS30G+F8PPL);NALLJ</t>
  </si>
  <si>
    <t>SJ089900;NAJ51</t>
  </si>
  <si>
    <t>(SJ089900+SJ090400);NAHP4</t>
  </si>
  <si>
    <t>(SJ089800+SJ090400);NAHP4</t>
  </si>
  <si>
    <t>(FPNKW+FMH9R);NANJ4</t>
  </si>
  <si>
    <t>(FW4NN+FMH9R);NANJ0</t>
  </si>
  <si>
    <t>FAA6L;NANJ4</t>
  </si>
  <si>
    <t>(FP8LM+FMLTK+F3ATL);NANJ4</t>
  </si>
  <si>
    <t>(FAA6L+FS4KF);NANJ0</t>
  </si>
  <si>
    <t>(FSPN6+F7LA6);NANJ0</t>
  </si>
  <si>
    <t>F7LA6;NANJ1</t>
  </si>
  <si>
    <t>NALM2;(F9MSP+F04PS)</t>
  </si>
  <si>
    <t>(F8M2S+FWPRA);NANJ1</t>
  </si>
  <si>
    <t>(FL2K4+FWPRA);NANJ1</t>
  </si>
  <si>
    <t>(F0YSF+FWPRA);NANJ2</t>
  </si>
  <si>
    <t>NANA7</t>
  </si>
  <si>
    <t>NANA7-1</t>
  </si>
  <si>
    <t>NA2QP.05</t>
  </si>
  <si>
    <t>N9FSJ.04</t>
  </si>
  <si>
    <t>NA40F</t>
  </si>
  <si>
    <t>NA65L.01</t>
  </si>
  <si>
    <t>NANMP</t>
  </si>
  <si>
    <t>NANMQ</t>
  </si>
  <si>
    <t>NANMR</t>
  </si>
  <si>
    <t>NANMS</t>
  </si>
  <si>
    <t>NAJYQ+01</t>
  </si>
  <si>
    <t>NAJYW</t>
  </si>
  <si>
    <t>NAJYS</t>
  </si>
  <si>
    <t>HG00934</t>
    <phoneticPr fontId="14" type="noConversion"/>
  </si>
  <si>
    <t>HG00936</t>
    <phoneticPr fontId="14" type="noConversion"/>
  </si>
  <si>
    <t>AHI5JB</t>
    <phoneticPr fontId="16" type="noConversion"/>
  </si>
  <si>
    <t>NAPJR</t>
  </si>
  <si>
    <t>SY8204FCC</t>
    <phoneticPr fontId="14" type="noConversion"/>
  </si>
  <si>
    <t>AHH5JB</t>
    <phoneticPr fontId="14" type="noConversion"/>
  </si>
  <si>
    <t>12#-25#</t>
  </si>
  <si>
    <t>HG00935</t>
    <phoneticPr fontId="14" type="noConversion"/>
  </si>
  <si>
    <t>SY8205FCC</t>
    <phoneticPr fontId="14" type="noConversion"/>
  </si>
  <si>
    <t>DFN4×3-12</t>
    <phoneticPr fontId="14" type="noConversion"/>
  </si>
  <si>
    <t>ADS5JA</t>
    <phoneticPr fontId="14" type="noConversion"/>
  </si>
  <si>
    <t>NAPJT</t>
  </si>
  <si>
    <t>SY8205DNC</t>
    <phoneticPr fontId="14" type="noConversion"/>
  </si>
  <si>
    <t>HG00937</t>
    <phoneticPr fontId="14" type="noConversion"/>
  </si>
  <si>
    <t>AFB5JA</t>
    <phoneticPr fontId="16" type="noConversion"/>
  </si>
  <si>
    <t>NAQ10</t>
  </si>
  <si>
    <t>SY5800AFAC</t>
    <phoneticPr fontId="14" type="noConversion"/>
  </si>
  <si>
    <t>AGB5JC</t>
    <phoneticPr fontId="14" type="noConversion"/>
  </si>
  <si>
    <t>HG00938</t>
    <phoneticPr fontId="14" type="noConversion"/>
  </si>
  <si>
    <t>SY5800BFAC</t>
    <phoneticPr fontId="14" type="noConversion"/>
  </si>
  <si>
    <t>HG00939</t>
    <phoneticPr fontId="14" type="noConversion"/>
  </si>
  <si>
    <t>PC5JA</t>
    <phoneticPr fontId="14" type="noConversion"/>
  </si>
  <si>
    <t>NAQ11</t>
  </si>
  <si>
    <t>SY5810DABC</t>
    <phoneticPr fontId="14" type="noConversion"/>
  </si>
  <si>
    <t>SY6174FAC</t>
  </si>
  <si>
    <t>AKW5JA</t>
    <phoneticPr fontId="14" type="noConversion"/>
  </si>
  <si>
    <t>8+9</t>
    <phoneticPr fontId="14" type="noConversion"/>
  </si>
  <si>
    <t>8+9</t>
    <phoneticPr fontId="14" type="noConversion"/>
  </si>
  <si>
    <t>9+10</t>
    <phoneticPr fontId="14" type="noConversion"/>
  </si>
  <si>
    <t>HG00941</t>
    <phoneticPr fontId="14" type="noConversion"/>
  </si>
  <si>
    <t>HG00942</t>
    <phoneticPr fontId="14" type="noConversion"/>
  </si>
  <si>
    <t>AKW5JB</t>
    <phoneticPr fontId="14" type="noConversion"/>
  </si>
  <si>
    <t>AKW5JC</t>
    <phoneticPr fontId="14" type="noConversion"/>
  </si>
  <si>
    <t>SY6174FAC</t>
    <phoneticPr fontId="14" type="noConversion"/>
  </si>
  <si>
    <t>NAQ0S+(SJ073900+SJ074300)</t>
    <phoneticPr fontId="14" type="noConversion"/>
  </si>
  <si>
    <t>1#-8#+(21#~22#+19#-25#)</t>
    <phoneticPr fontId="14" type="noConversion"/>
  </si>
  <si>
    <t>HG00940</t>
    <phoneticPr fontId="14" type="noConversion"/>
  </si>
  <si>
    <t>NAQ0S+SJ077500</t>
    <phoneticPr fontId="14" type="noConversion"/>
  </si>
  <si>
    <t>9#-16#+1#-9#</t>
    <phoneticPr fontId="14" type="noConversion"/>
  </si>
  <si>
    <t>17#-25#+10#-19#</t>
    <phoneticPr fontId="14" type="noConversion"/>
  </si>
  <si>
    <t>SYK594AFAC</t>
    <phoneticPr fontId="14" type="noConversion"/>
  </si>
  <si>
    <t>HG00943</t>
    <phoneticPr fontId="14" type="noConversion"/>
  </si>
  <si>
    <t>AMJ5JA</t>
    <phoneticPr fontId="14" type="noConversion"/>
  </si>
  <si>
    <t>3+8</t>
    <phoneticPr fontId="14" type="noConversion"/>
  </si>
  <si>
    <t>HG00944</t>
    <phoneticPr fontId="14" type="noConversion"/>
  </si>
  <si>
    <t>AMJ5JB</t>
    <phoneticPr fontId="14" type="noConversion"/>
  </si>
  <si>
    <t>6+17</t>
    <phoneticPr fontId="14" type="noConversion"/>
  </si>
  <si>
    <t>SYK594AFAC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</si>
  <si>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</si>
  <si>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NAQ0W.01+(SJ084600+SJ075800+SJ075400)</t>
    <phoneticPr fontId="14" type="noConversion"/>
  </si>
  <si>
    <t>1#-3#+(21#-25#+24#-25#+25#)</t>
    <phoneticPr fontId="14" type="noConversion"/>
  </si>
  <si>
    <t>HG00945</t>
    <phoneticPr fontId="14" type="noConversion"/>
  </si>
  <si>
    <t>Fr5JA</t>
    <phoneticPr fontId="14" type="noConversion"/>
  </si>
  <si>
    <t>6+18</t>
    <phoneticPr fontId="14" type="noConversion"/>
  </si>
  <si>
    <t>SY58280AAC</t>
    <phoneticPr fontId="14" type="noConversion"/>
  </si>
  <si>
    <t>NALYA+F2CRW</t>
    <phoneticPr fontId="14" type="noConversion"/>
  </si>
  <si>
    <t>20#-25#+1#-18#</t>
    <phoneticPr fontId="14" type="noConversion"/>
  </si>
  <si>
    <t>HG00946</t>
    <phoneticPr fontId="14" type="noConversion"/>
  </si>
  <si>
    <t>Hv5JA</t>
    <phoneticPr fontId="14" type="noConversion"/>
  </si>
  <si>
    <t>8+26</t>
    <phoneticPr fontId="14" type="noConversion"/>
  </si>
  <si>
    <t>7+23</t>
    <phoneticPr fontId="14" type="noConversion"/>
  </si>
  <si>
    <t>4+13</t>
    <phoneticPr fontId="14" type="noConversion"/>
  </si>
  <si>
    <t>HG00947</t>
    <phoneticPr fontId="14" type="noConversion"/>
  </si>
  <si>
    <t>HG00948</t>
    <phoneticPr fontId="14" type="noConversion"/>
  </si>
  <si>
    <t>Hv5JB</t>
    <phoneticPr fontId="14" type="noConversion"/>
  </si>
  <si>
    <t>Hv5JC</t>
    <phoneticPr fontId="14" type="noConversion"/>
  </si>
  <si>
    <t>SY58281NAAC</t>
    <phoneticPr fontId="14" type="noConversion"/>
  </si>
  <si>
    <t>NANJ2+(F88WA+F7LA6)</t>
    <phoneticPr fontId="14" type="noConversion"/>
  </si>
  <si>
    <t>11#-18#+(1#-25#+25#)</t>
    <phoneticPr fontId="14" type="noConversion"/>
  </si>
  <si>
    <t>SY58281NAAC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</si>
  <si>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</si>
  <si>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NANJ2+F9S0M</t>
    <phoneticPr fontId="14" type="noConversion"/>
  </si>
  <si>
    <t>19#-25#+1#-23#</t>
    <phoneticPr fontId="14" type="noConversion"/>
  </si>
  <si>
    <t>NANJ3+(FS4KF+F2CRW+F9S0M)</t>
    <phoneticPr fontId="14" type="noConversion"/>
  </si>
  <si>
    <t>1#-4#+(22#-25#+19#-25#+24#-25#)</t>
    <phoneticPr fontId="14" type="noConversion"/>
  </si>
  <si>
    <t>HG00949</t>
    <phoneticPr fontId="14" type="noConversion"/>
  </si>
  <si>
    <t>Hv5JD</t>
    <phoneticPr fontId="14" type="noConversion"/>
  </si>
  <si>
    <t>NANJ3+FMW4C</t>
    <phoneticPr fontId="14" type="noConversion"/>
  </si>
  <si>
    <t>5#-11#+1#-23#</t>
    <phoneticPr fontId="14" type="noConversion"/>
  </si>
  <si>
    <t>HG00950</t>
    <phoneticPr fontId="14" type="noConversion"/>
  </si>
  <si>
    <t>AYR5JA</t>
    <phoneticPr fontId="14" type="noConversion"/>
  </si>
  <si>
    <t>10+33</t>
    <phoneticPr fontId="14" type="noConversion"/>
  </si>
  <si>
    <t>5+16</t>
    <phoneticPr fontId="14" type="noConversion"/>
  </si>
  <si>
    <t>8+26</t>
    <phoneticPr fontId="14" type="noConversion"/>
  </si>
  <si>
    <t>HG00951</t>
    <phoneticPr fontId="14" type="noConversion"/>
  </si>
  <si>
    <t>HG00952</t>
    <phoneticPr fontId="14" type="noConversion"/>
  </si>
  <si>
    <t>AYR5JB</t>
    <phoneticPr fontId="14" type="noConversion"/>
  </si>
  <si>
    <t>AYR5JC</t>
    <phoneticPr fontId="14" type="noConversion"/>
  </si>
  <si>
    <t>SY58282NFAC</t>
    <phoneticPr fontId="14" type="noConversion"/>
  </si>
  <si>
    <t>NAP4Y+(FSMC4+FWT9Y)</t>
    <phoneticPr fontId="14" type="noConversion"/>
  </si>
  <si>
    <t>16#-25#+(1#-25#+1#-8#)</t>
    <phoneticPr fontId="14" type="noConversion"/>
  </si>
  <si>
    <t>NANJ3+FWT9Y</t>
    <phoneticPr fontId="14" type="noConversion"/>
  </si>
  <si>
    <t>12#-16#+9#-24#</t>
    <phoneticPr fontId="14" type="noConversion"/>
  </si>
  <si>
    <t>NANJ3+(FAF4L+FWT9Y)</t>
    <phoneticPr fontId="14" type="noConversion"/>
  </si>
  <si>
    <t>17#-24#+(1#-25#+25#)</t>
    <phoneticPr fontId="14" type="noConversion"/>
  </si>
  <si>
    <t>HG00823</t>
    <phoneticPr fontId="14" type="noConversion"/>
  </si>
  <si>
    <t>AWU5HD</t>
    <phoneticPr fontId="14" type="noConversion"/>
  </si>
  <si>
    <t>AWU5JA</t>
    <phoneticPr fontId="14" type="noConversion"/>
  </si>
  <si>
    <t>AWU5JB</t>
    <phoneticPr fontId="14" type="noConversion"/>
  </si>
  <si>
    <t>AWU5JC</t>
    <phoneticPr fontId="14" type="noConversion"/>
  </si>
  <si>
    <t>NAJ4W+FR7L6</t>
    <phoneticPr fontId="14" type="noConversion"/>
  </si>
  <si>
    <t>HG00700</t>
    <phoneticPr fontId="14" type="noConversion"/>
  </si>
  <si>
    <t>HG00713</t>
    <phoneticPr fontId="14" type="noConversion"/>
  </si>
  <si>
    <t>HG00714</t>
    <phoneticPr fontId="14" type="noConversion"/>
  </si>
  <si>
    <t>HG00715</t>
    <phoneticPr fontId="14" type="noConversion"/>
  </si>
  <si>
    <t>HG00771</t>
    <phoneticPr fontId="14" type="noConversion"/>
  </si>
  <si>
    <t>NA69P+SJ090300</t>
    <phoneticPr fontId="14" type="noConversion"/>
  </si>
  <si>
    <t>NA69P+(SJ090300+SJ091300)</t>
    <phoneticPr fontId="14" type="noConversion"/>
  </si>
  <si>
    <t>NA69P+SJ091300</t>
    <phoneticPr fontId="14" type="noConversion"/>
  </si>
  <si>
    <t>西安</t>
    <phoneticPr fontId="14" type="noConversion"/>
  </si>
  <si>
    <t>HTKJ</t>
    <phoneticPr fontId="14" type="noConversion"/>
  </si>
  <si>
    <t>TG00538</t>
    <phoneticPr fontId="14" type="noConversion"/>
  </si>
  <si>
    <t>Fe5JA</t>
    <phoneticPr fontId="14" type="noConversion"/>
  </si>
  <si>
    <t>NAPFP</t>
    <phoneticPr fontId="14" type="noConversion"/>
  </si>
  <si>
    <t>TG00539</t>
    <phoneticPr fontId="14" type="noConversion"/>
  </si>
  <si>
    <t>TV5JF</t>
    <phoneticPr fontId="14" type="noConversion"/>
  </si>
  <si>
    <t>HTJC</t>
    <phoneticPr fontId="14" type="noConversion"/>
  </si>
  <si>
    <t>SY8121BABC</t>
    <phoneticPr fontId="14" type="noConversion"/>
  </si>
  <si>
    <t>NAP5J</t>
    <phoneticPr fontId="14" type="noConversion"/>
  </si>
  <si>
    <t>E51T0+U2X11A</t>
    <phoneticPr fontId="14" type="noConversion"/>
  </si>
  <si>
    <t>HG00953</t>
    <phoneticPr fontId="14" type="noConversion"/>
  </si>
  <si>
    <t>SY50103CFAC</t>
    <phoneticPr fontId="14" type="noConversion"/>
  </si>
  <si>
    <t>ASK5JA</t>
    <phoneticPr fontId="14" type="noConversion"/>
  </si>
  <si>
    <t>6+30</t>
    <phoneticPr fontId="14" type="noConversion"/>
  </si>
  <si>
    <t>NAPL2+(F6M9S+F3S9N)</t>
    <phoneticPr fontId="14" type="noConversion"/>
  </si>
  <si>
    <t>1#-6#+(1#-25#+21#-25#)</t>
    <phoneticPr fontId="14" type="noConversion"/>
  </si>
  <si>
    <t>SY50133FAC</t>
  </si>
  <si>
    <t>ATK5JA</t>
    <phoneticPr fontId="14" type="noConversion"/>
  </si>
  <si>
    <t>4+20</t>
    <phoneticPr fontId="14" type="noConversion"/>
  </si>
  <si>
    <t>HG00955</t>
    <phoneticPr fontId="14" type="noConversion"/>
  </si>
  <si>
    <t>HG00956</t>
    <phoneticPr fontId="14" type="noConversion"/>
  </si>
  <si>
    <t>ATK5JB</t>
    <phoneticPr fontId="14" type="noConversion"/>
  </si>
  <si>
    <t>ATK5JC</t>
    <phoneticPr fontId="14" type="noConversion"/>
  </si>
  <si>
    <t>ATK5JD</t>
    <phoneticPr fontId="14" type="noConversion"/>
  </si>
  <si>
    <t>SY50133FAC</t>
    <phoneticPr fontId="14" type="noConversion"/>
  </si>
  <si>
    <t>NAPL2+FL948</t>
    <phoneticPr fontId="14" type="noConversion"/>
  </si>
  <si>
    <t>NAPL2+FYK4S</t>
    <phoneticPr fontId="14" type="noConversion"/>
  </si>
  <si>
    <t>NAPL2+FAH8G</t>
    <phoneticPr fontId="14" type="noConversion"/>
  </si>
  <si>
    <t>NAPL2+FCGSR</t>
    <phoneticPr fontId="14" type="noConversion"/>
  </si>
  <si>
    <t>7#-11#+1#-25#</t>
    <phoneticPr fontId="14" type="noConversion"/>
  </si>
  <si>
    <t>12#-16#+1#-25#</t>
    <phoneticPr fontId="14" type="noConversion"/>
  </si>
  <si>
    <t>17#-21#+1#-25#</t>
    <phoneticPr fontId="14" type="noConversion"/>
  </si>
  <si>
    <t>22#-25#+1#-20#</t>
    <phoneticPr fontId="14" type="noConversion"/>
  </si>
  <si>
    <t>HG00954</t>
    <phoneticPr fontId="14" type="noConversion"/>
  </si>
  <si>
    <t>HG00957</t>
    <phoneticPr fontId="14" type="noConversion"/>
  </si>
  <si>
    <t>HG00958</t>
    <phoneticPr fontId="14" type="noConversion"/>
  </si>
  <si>
    <t>AQU5JA</t>
    <phoneticPr fontId="14" type="noConversion"/>
  </si>
  <si>
    <t>7+37</t>
    <phoneticPr fontId="14" type="noConversion"/>
  </si>
  <si>
    <t>SY58596AFAC</t>
    <phoneticPr fontId="14" type="noConversion"/>
  </si>
  <si>
    <t>NAQ11.01+(SJ091400+SJ090900)</t>
    <phoneticPr fontId="14" type="noConversion"/>
  </si>
  <si>
    <t>1#-7#+(1#~15#,17#~25#+#2-7,16,20-25)</t>
    <phoneticPr fontId="14" type="noConversion"/>
  </si>
  <si>
    <t>HG00959</t>
    <phoneticPr fontId="14" type="noConversion"/>
  </si>
  <si>
    <t>AQX5JA</t>
    <phoneticPr fontId="14" type="noConversion"/>
  </si>
  <si>
    <t>2+7</t>
    <phoneticPr fontId="14" type="noConversion"/>
  </si>
  <si>
    <t>4+15</t>
    <phoneticPr fontId="14" type="noConversion"/>
  </si>
  <si>
    <t>HG00960</t>
    <phoneticPr fontId="14" type="noConversion"/>
  </si>
  <si>
    <t>AQX5JB</t>
    <phoneticPr fontId="14" type="noConversion"/>
  </si>
  <si>
    <t>NAA2Q+(SJ076500+SJ065600)</t>
    <phoneticPr fontId="14" type="noConversion"/>
  </si>
  <si>
    <t>24#-25#+(20#-25#+25#)</t>
    <phoneticPr fontId="14" type="noConversion"/>
  </si>
  <si>
    <t>NAQ11.01+(SJ076400+SJ065602)</t>
    <phoneticPr fontId="14" type="noConversion"/>
  </si>
  <si>
    <t>8#-11#+(12#-25#+20#)</t>
    <phoneticPr fontId="14" type="noConversion"/>
  </si>
  <si>
    <t>SY58595AFAC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</si>
  <si>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</si>
  <si>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HG00961</t>
    <phoneticPr fontId="14" type="noConversion"/>
  </si>
  <si>
    <t>AZI5JA</t>
    <phoneticPr fontId="14" type="noConversion"/>
  </si>
  <si>
    <t>7+23</t>
    <phoneticPr fontId="14" type="noConversion"/>
  </si>
  <si>
    <t>8+26</t>
    <phoneticPr fontId="14" type="noConversion"/>
  </si>
  <si>
    <t>HG00962</t>
    <phoneticPr fontId="14" type="noConversion"/>
  </si>
  <si>
    <t>HG00963</t>
    <phoneticPr fontId="14" type="noConversion"/>
  </si>
  <si>
    <t>AZI5JB</t>
    <phoneticPr fontId="14" type="noConversion"/>
  </si>
  <si>
    <t>AZI5JC</t>
    <phoneticPr fontId="14" type="noConversion"/>
  </si>
  <si>
    <t>SY58182NFAC</t>
    <phoneticPr fontId="14" type="noConversion"/>
  </si>
  <si>
    <t>NANJ5+F93HK</t>
    <phoneticPr fontId="14" type="noConversion"/>
  </si>
  <si>
    <t>1#-7#+1#-7#,9#-24#</t>
    <phoneticPr fontId="14" type="noConversion"/>
  </si>
  <si>
    <t>NANJ5+(FMFS3+FWPRA)</t>
    <phoneticPr fontId="14" type="noConversion"/>
  </si>
  <si>
    <t>NANJ5+(FA86S+F93HK)</t>
    <phoneticPr fontId="14" type="noConversion"/>
  </si>
  <si>
    <t>1#-8#+(1#-25#+25#)</t>
    <phoneticPr fontId="14" type="noConversion"/>
  </si>
  <si>
    <t>8#-15#+(1#-25#+25#)</t>
    <phoneticPr fontId="14" type="noConversion"/>
  </si>
  <si>
    <t>SY58283NFAC</t>
  </si>
  <si>
    <t>AYJ5JA</t>
    <phoneticPr fontId="14" type="noConversion"/>
  </si>
  <si>
    <t>8+26</t>
    <phoneticPr fontId="14" type="noConversion"/>
  </si>
  <si>
    <t>HG00965</t>
    <phoneticPr fontId="14" type="noConversion"/>
  </si>
  <si>
    <t>HG00966</t>
    <phoneticPr fontId="14" type="noConversion"/>
  </si>
  <si>
    <t>AYJ5JB</t>
    <phoneticPr fontId="14" type="noConversion"/>
  </si>
  <si>
    <t>AYJ5JC</t>
    <phoneticPr fontId="14" type="noConversion"/>
  </si>
  <si>
    <t>SY58283NFAC</t>
    <phoneticPr fontId="14" type="noConversion"/>
  </si>
  <si>
    <t>18#-25#+(1#-25#+25#)</t>
    <phoneticPr fontId="14" type="noConversion"/>
  </si>
  <si>
    <t>NAP50+(SJ071600+SJ071700)</t>
    <phoneticPr fontId="14" type="noConversion"/>
  </si>
  <si>
    <t>1#-8#+(1#-25#+25#)</t>
    <phoneticPr fontId="14" type="noConversion"/>
  </si>
  <si>
    <t>AG00032</t>
    <phoneticPr fontId="14" type="noConversion"/>
  </si>
  <si>
    <t>(SJ091000+SJ090800);NA735</t>
  </si>
  <si>
    <t>NAL0C</t>
  </si>
  <si>
    <t>NAL0C-1</t>
  </si>
  <si>
    <t>SJ090400;NAJ4T</t>
  </si>
  <si>
    <t>SJ090400;NAJ51</t>
  </si>
  <si>
    <t>SJ089800;NAJ51</t>
  </si>
  <si>
    <t>NAK3L.01-1</t>
  </si>
  <si>
    <t>NAMCR-1</t>
  </si>
  <si>
    <t>NAL7T-2</t>
  </si>
  <si>
    <t>NAHT8-1</t>
  </si>
  <si>
    <t>NAP8N-1</t>
  </si>
  <si>
    <t>NAN2J-1</t>
  </si>
  <si>
    <t>NAFG1-1</t>
  </si>
  <si>
    <t>NAL0F-1</t>
  </si>
  <si>
    <t>NA7TM-1</t>
  </si>
  <si>
    <t>NAP56-1</t>
  </si>
  <si>
    <t>NAP56-2</t>
  </si>
  <si>
    <t>NAPK6-1</t>
  </si>
  <si>
    <t>NAP8F-1</t>
  </si>
  <si>
    <t>N9SC7;(SJ027300+SJ030300)</t>
  </si>
  <si>
    <t>N9SC7;SJ087200</t>
  </si>
  <si>
    <t>N9RCN.01;SJ087200</t>
  </si>
  <si>
    <t>SJ090200;(NAJ51+NAHP4)</t>
  </si>
  <si>
    <t>(SJ090200+SJ090001);NAHP4</t>
  </si>
  <si>
    <t>SJ090500;NAJ50</t>
  </si>
  <si>
    <t>(SJ090500+SJ090104);NAJ50</t>
  </si>
  <si>
    <t>N9SC7;SJ090300</t>
  </si>
  <si>
    <t>NAPJR-1</t>
  </si>
  <si>
    <t>NAQ10-1</t>
  </si>
  <si>
    <t>NAQ0S;(SJ073900+SJ074300)</t>
  </si>
  <si>
    <t>NAQ0S;SJ077500</t>
  </si>
  <si>
    <t>NAQ0S;SJ077500-1</t>
  </si>
  <si>
    <t>NAQ0W.01;(SJ084600+SJ075800+SJ075400)</t>
  </si>
  <si>
    <t>NA65J+01</t>
  </si>
  <si>
    <t>N9ML5+01</t>
  </si>
  <si>
    <t>NA7FF+02</t>
  </si>
  <si>
    <t>NA7FF+03</t>
  </si>
  <si>
    <t>NAMHN+01</t>
  </si>
  <si>
    <t>NAMHN+02</t>
  </si>
  <si>
    <t>NA7FY+01</t>
  </si>
  <si>
    <t>NA7T2+01</t>
  </si>
  <si>
    <t>NANSL+01</t>
  </si>
  <si>
    <t>NANSM+01</t>
  </si>
  <si>
    <t>NA7TK+01</t>
  </si>
  <si>
    <t>NAMW9+01</t>
  </si>
  <si>
    <t>NAMW9+02</t>
  </si>
  <si>
    <t>NAJYT+01</t>
  </si>
  <si>
    <t>NA36C.02+01</t>
  </si>
  <si>
    <t>NA36C.02+02</t>
  </si>
  <si>
    <t>F2CRW;NALYA</t>
  </si>
  <si>
    <t>D8STR.1</t>
    <phoneticPr fontId="14" type="noConversion"/>
  </si>
  <si>
    <t>5#</t>
    <phoneticPr fontId="14" type="noConversion"/>
  </si>
  <si>
    <t>LD5IT</t>
    <phoneticPr fontId="14" type="noConversion"/>
  </si>
  <si>
    <t>LD5IU</t>
    <phoneticPr fontId="14" type="noConversion"/>
  </si>
  <si>
    <t>7#</t>
    <phoneticPr fontId="14" type="noConversion"/>
  </si>
  <si>
    <t>NA69P;SJ090300</t>
  </si>
  <si>
    <t>NA69P;(SJ090300+SJ091300)</t>
  </si>
  <si>
    <t>NA69P;SJ091300</t>
  </si>
  <si>
    <t>SY8081CDQC</t>
    <phoneticPr fontId="14" type="noConversion"/>
  </si>
  <si>
    <t>NA563.02</t>
    <phoneticPr fontId="14" type="noConversion"/>
  </si>
  <si>
    <t>SY7200AABC</t>
    <phoneticPr fontId="14" type="noConversion"/>
  </si>
  <si>
    <t>HTKJ</t>
    <phoneticPr fontId="14" type="noConversion"/>
  </si>
  <si>
    <t>TG00540</t>
    <phoneticPr fontId="14" type="noConversion"/>
  </si>
  <si>
    <t>retest</t>
    <phoneticPr fontId="14" type="noConversion"/>
  </si>
  <si>
    <t>HG00967</t>
    <phoneticPr fontId="14" type="noConversion"/>
  </si>
  <si>
    <t>JCET</t>
    <phoneticPr fontId="14" type="noConversion"/>
  </si>
  <si>
    <t>AFB5JB</t>
    <phoneticPr fontId="16" type="noConversion"/>
  </si>
  <si>
    <t>NAQ0Y</t>
  </si>
  <si>
    <t>1#-15#</t>
    <phoneticPr fontId="14" type="noConversion"/>
  </si>
  <si>
    <t>SY5800AFAC</t>
    <phoneticPr fontId="14" type="noConversion"/>
  </si>
  <si>
    <t>HG00968</t>
    <phoneticPr fontId="14" type="noConversion"/>
  </si>
  <si>
    <t>JCET</t>
    <phoneticPr fontId="14" type="noConversion"/>
  </si>
  <si>
    <t>SY8003DFC</t>
  </si>
  <si>
    <t>JD5JC</t>
    <phoneticPr fontId="14" type="noConversion"/>
  </si>
  <si>
    <t>NAQQF</t>
  </si>
  <si>
    <t>1#-20#</t>
    <phoneticPr fontId="14" type="noConversion"/>
  </si>
  <si>
    <t>HG00969</t>
    <phoneticPr fontId="14" type="noConversion"/>
  </si>
  <si>
    <t>JU5JB</t>
    <phoneticPr fontId="14" type="noConversion"/>
  </si>
  <si>
    <t>JU5JC</t>
    <phoneticPr fontId="14" type="noConversion"/>
  </si>
  <si>
    <t>HG00970</t>
    <phoneticPr fontId="14" type="noConversion"/>
  </si>
  <si>
    <t>NAQFM</t>
  </si>
  <si>
    <t>HG00971</t>
    <phoneticPr fontId="14" type="noConversion"/>
  </si>
  <si>
    <t>NAQ9N</t>
  </si>
  <si>
    <t>1#~10#</t>
    <phoneticPr fontId="14" type="noConversion"/>
  </si>
  <si>
    <t>11#-20#</t>
  </si>
  <si>
    <t>HG00972</t>
    <phoneticPr fontId="14" type="noConversion"/>
  </si>
  <si>
    <t>AIV5JB</t>
    <phoneticPr fontId="14" type="noConversion"/>
  </si>
  <si>
    <t>AIV5JC</t>
    <phoneticPr fontId="16" type="noConversion"/>
  </si>
  <si>
    <t>HG00973</t>
    <phoneticPr fontId="14" type="noConversion"/>
  </si>
  <si>
    <t>AIU5JA</t>
    <phoneticPr fontId="14" type="noConversion"/>
  </si>
  <si>
    <t>NAQ9N.01</t>
  </si>
  <si>
    <t>SY8303AIC</t>
  </si>
  <si>
    <t>HG00974</t>
    <phoneticPr fontId="14" type="noConversion"/>
  </si>
  <si>
    <t>XD5JA</t>
    <phoneticPr fontId="16" type="noConversion"/>
  </si>
  <si>
    <t>NAQ9Y</t>
  </si>
  <si>
    <t>HG00975</t>
    <phoneticPr fontId="14" type="noConversion"/>
  </si>
  <si>
    <t>XD5JB</t>
    <phoneticPr fontId="16" type="noConversion"/>
  </si>
  <si>
    <t>2#-13#</t>
    <phoneticPr fontId="14" type="noConversion"/>
  </si>
  <si>
    <t>SY8303AIC</t>
    <phoneticPr fontId="14" type="noConversion"/>
  </si>
  <si>
    <t>E02JA0</t>
  </si>
  <si>
    <t>HG00976</t>
    <phoneticPr fontId="14" type="noConversion"/>
  </si>
  <si>
    <t>NAQ0T.01</t>
  </si>
  <si>
    <t>AZW5JA</t>
    <phoneticPr fontId="14" type="noConversion"/>
  </si>
  <si>
    <t>HG00977</t>
    <phoneticPr fontId="14" type="noConversion"/>
  </si>
  <si>
    <t>A25A1</t>
    <phoneticPr fontId="14" type="noConversion"/>
  </si>
  <si>
    <t>HU5JA</t>
    <phoneticPr fontId="14" type="noConversion"/>
  </si>
  <si>
    <t>SYW232DFC</t>
    <phoneticPr fontId="14" type="noConversion"/>
  </si>
  <si>
    <t>HG00978</t>
    <phoneticPr fontId="14" type="noConversion"/>
  </si>
  <si>
    <t>SY5859BFHC</t>
    <phoneticPr fontId="14" type="noConversion"/>
  </si>
  <si>
    <t>重测</t>
    <phoneticPr fontId="14" type="noConversion"/>
  </si>
  <si>
    <t>JCET</t>
    <phoneticPr fontId="14" type="noConversion"/>
  </si>
  <si>
    <t>HG00979</t>
    <phoneticPr fontId="14" type="noConversion"/>
  </si>
  <si>
    <t>AMJ5JC</t>
    <phoneticPr fontId="14" type="noConversion"/>
  </si>
  <si>
    <t>ASMC</t>
    <phoneticPr fontId="14" type="noConversion"/>
  </si>
  <si>
    <t>6+17</t>
    <phoneticPr fontId="14" type="noConversion"/>
  </si>
  <si>
    <t>NAQ0W.01+SJ086900</t>
    <phoneticPr fontId="14" type="noConversion"/>
  </si>
  <si>
    <t>10#-15#+1#-9#,11#-18#</t>
    <phoneticPr fontId="14" type="noConversion"/>
  </si>
  <si>
    <t>HG00980</t>
    <phoneticPr fontId="14" type="noConversion"/>
  </si>
  <si>
    <t>SY58182NFAC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</si>
  <si>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</si>
  <si>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AZI5JD</t>
    <phoneticPr fontId="14" type="noConversion"/>
  </si>
  <si>
    <t>UMC</t>
    <phoneticPr fontId="14" type="noConversion"/>
  </si>
  <si>
    <t>8+26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</si>
  <si>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</si>
  <si>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NAP51+(F93HK+F9GWA)</t>
    <phoneticPr fontId="14" type="noConversion"/>
  </si>
  <si>
    <t>1#-8#+(8#+1#-25#)</t>
    <phoneticPr fontId="14" type="noConversion"/>
  </si>
  <si>
    <t>HG00981</t>
    <phoneticPr fontId="14" type="noConversion"/>
  </si>
  <si>
    <t>AZI5JE</t>
    <phoneticPr fontId="14" type="noConversion"/>
  </si>
  <si>
    <t>7+23</t>
    <phoneticPr fontId="14" type="noConversion"/>
  </si>
  <si>
    <t>NAP51+FW2RF</t>
    <phoneticPr fontId="14" type="noConversion"/>
  </si>
  <si>
    <t>9#-15#+#1~15,17~24</t>
    <phoneticPr fontId="14" type="noConversion"/>
  </si>
  <si>
    <t>HG00982</t>
    <phoneticPr fontId="14" type="noConversion"/>
  </si>
  <si>
    <t>AZI5JF</t>
    <phoneticPr fontId="14" type="noConversion"/>
  </si>
  <si>
    <t>NAP51+(FW2RF+FKPHM)</t>
    <phoneticPr fontId="14" type="noConversion"/>
  </si>
  <si>
    <t>16#-23#+(#25+1#-25#)</t>
    <phoneticPr fontId="14" type="noConversion"/>
  </si>
  <si>
    <t>HG00983</t>
    <phoneticPr fontId="14" type="noConversion"/>
  </si>
  <si>
    <t>AZI5JG</t>
    <phoneticPr fontId="14" type="noConversion"/>
  </si>
  <si>
    <t>4+13</t>
    <phoneticPr fontId="14" type="noConversion"/>
  </si>
  <si>
    <t>(NAP50+NAP51)+FT42W</t>
    <phoneticPr fontId="14" type="noConversion"/>
  </si>
  <si>
    <t>(24#-25#+24#-25#)+1#-13#</t>
    <phoneticPr fontId="14" type="noConversion"/>
  </si>
  <si>
    <t>HG00984</t>
    <phoneticPr fontId="14" type="noConversion"/>
  </si>
  <si>
    <t>AZI5JH</t>
    <phoneticPr fontId="14" type="noConversion"/>
  </si>
  <si>
    <t>HG00985</t>
    <phoneticPr fontId="14" type="noConversion"/>
  </si>
  <si>
    <t>AZI5JI</t>
    <phoneticPr fontId="14" type="noConversion"/>
  </si>
  <si>
    <t>HG00986</t>
    <phoneticPr fontId="14" type="noConversion"/>
  </si>
  <si>
    <t>AZI5JJ</t>
    <phoneticPr fontId="14" type="noConversion"/>
  </si>
  <si>
    <t>NAP52+F3R4W</t>
    <phoneticPr fontId="14" type="noConversion"/>
  </si>
  <si>
    <t>1#-7#+1#-17#,19#~20#,22#~25#</t>
    <phoneticPr fontId="14" type="noConversion"/>
  </si>
  <si>
    <t>AZI5JK</t>
    <phoneticPr fontId="14" type="noConversion"/>
  </si>
  <si>
    <t>NAP52+FWPFG</t>
    <phoneticPr fontId="14" type="noConversion"/>
  </si>
  <si>
    <t>6+20</t>
    <phoneticPr fontId="14" type="noConversion"/>
  </si>
  <si>
    <t>8#-13#+1#-20#</t>
    <phoneticPr fontId="14" type="noConversion"/>
  </si>
  <si>
    <t>SY58282NFAC</t>
  </si>
  <si>
    <t>AYR5JD</t>
    <phoneticPr fontId="14" type="noConversion"/>
  </si>
  <si>
    <t>HG00989</t>
    <phoneticPr fontId="14" type="noConversion"/>
  </si>
  <si>
    <t>AYR5JE</t>
    <phoneticPr fontId="14" type="noConversion"/>
  </si>
  <si>
    <t>14#-21#+(1#-25#+24#)</t>
    <phoneticPr fontId="14" type="noConversion"/>
  </si>
  <si>
    <t>NAQ31+(FA3WT+FMW4C)</t>
    <phoneticPr fontId="14" type="noConversion"/>
  </si>
  <si>
    <t>1#-8#+(1#-25#+25#)</t>
    <phoneticPr fontId="14" type="noConversion"/>
  </si>
  <si>
    <t>HG00990</t>
    <phoneticPr fontId="14" type="noConversion"/>
  </si>
  <si>
    <t>8+25</t>
    <phoneticPr fontId="14" type="noConversion"/>
  </si>
  <si>
    <t>AYJ5JD</t>
    <phoneticPr fontId="14" type="noConversion"/>
  </si>
  <si>
    <t>ASMC</t>
    <phoneticPr fontId="14" type="noConversion"/>
  </si>
  <si>
    <t>SY58283NFAC</t>
    <phoneticPr fontId="14" type="noConversion"/>
  </si>
  <si>
    <t>NAQ31+(SJ071901+SJ071900)</t>
    <phoneticPr fontId="14" type="noConversion"/>
  </si>
  <si>
    <t>9#-16#+(14#-15#+1#~13#,16#~25#)</t>
    <phoneticPr fontId="14" type="noConversion"/>
  </si>
  <si>
    <t>HTKJ</t>
    <phoneticPr fontId="14" type="noConversion"/>
  </si>
  <si>
    <t>TG00542</t>
    <phoneticPr fontId="14" type="noConversion"/>
  </si>
  <si>
    <t>TG00543</t>
    <phoneticPr fontId="14" type="noConversion"/>
  </si>
  <si>
    <t>LD5JG</t>
    <phoneticPr fontId="14" type="noConversion"/>
  </si>
  <si>
    <t>LD5JH</t>
    <phoneticPr fontId="14" type="noConversion"/>
  </si>
  <si>
    <t>LD5JI</t>
    <phoneticPr fontId="14" type="noConversion"/>
  </si>
  <si>
    <t>HTJC</t>
    <phoneticPr fontId="16" type="noConversion"/>
  </si>
  <si>
    <t>SY8088AAC</t>
    <phoneticPr fontId="14" type="noConversion"/>
  </si>
  <si>
    <t>TG00541</t>
    <phoneticPr fontId="14" type="noConversion"/>
  </si>
  <si>
    <t>TG00545</t>
    <phoneticPr fontId="14" type="noConversion"/>
  </si>
  <si>
    <t>KV5JE</t>
    <phoneticPr fontId="14" type="noConversion"/>
  </si>
  <si>
    <t>KV5JF</t>
    <phoneticPr fontId="14" type="noConversion"/>
  </si>
  <si>
    <t>HJTC</t>
    <phoneticPr fontId="16" type="noConversion"/>
  </si>
  <si>
    <t>SY8089AAAC</t>
    <phoneticPr fontId="14" type="noConversion"/>
  </si>
  <si>
    <t>TG00544</t>
    <phoneticPr fontId="14" type="noConversion"/>
  </si>
  <si>
    <t>bumpping</t>
    <phoneticPr fontId="14" type="noConversion"/>
  </si>
  <si>
    <t>NFME</t>
    <phoneticPr fontId="14" type="noConversion"/>
  </si>
  <si>
    <t>GG00032</t>
    <phoneticPr fontId="14" type="noConversion"/>
  </si>
  <si>
    <t>NAQ9Y.03</t>
    <phoneticPr fontId="14" type="noConversion"/>
  </si>
  <si>
    <t>A57A1</t>
    <phoneticPr fontId="14" type="noConversion"/>
  </si>
  <si>
    <t>JCET</t>
    <phoneticPr fontId="14" type="noConversion"/>
  </si>
  <si>
    <t>B37A0</t>
    <phoneticPr fontId="14" type="noConversion"/>
  </si>
  <si>
    <t>SY7076QMC</t>
    <phoneticPr fontId="14" type="noConversion"/>
  </si>
  <si>
    <t>Fn5JA</t>
    <phoneticPr fontId="14" type="noConversion"/>
  </si>
  <si>
    <t>HJTC</t>
    <phoneticPr fontId="14" type="noConversion"/>
  </si>
  <si>
    <r>
      <t>需</t>
    </r>
    <r>
      <rPr>
        <sz val="10"/>
        <rFont val="Arial"/>
        <family val="2"/>
        <charset val="134"/>
      </rPr>
      <t>Bumping</t>
    </r>
    <phoneticPr fontId="14" type="noConversion"/>
  </si>
  <si>
    <t>NAPG0</t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</si>
  <si>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14" type="noConversion"/>
  </si>
  <si>
    <t>HG00991</t>
    <phoneticPr fontId="14" type="noConversion"/>
  </si>
  <si>
    <t>QFN2*2-10</t>
    <phoneticPr fontId="14" type="noConversion"/>
  </si>
  <si>
    <t>IM8111S</t>
    <phoneticPr fontId="14" type="noConversion"/>
  </si>
  <si>
    <t>HG00992</t>
    <phoneticPr fontId="14" type="noConversion"/>
  </si>
  <si>
    <t>Kg5JA</t>
    <phoneticPr fontId="14" type="noConversion"/>
  </si>
  <si>
    <t>A36A2</t>
    <phoneticPr fontId="14" type="noConversion"/>
  </si>
  <si>
    <t>HG00993</t>
    <phoneticPr fontId="14" type="noConversion"/>
  </si>
  <si>
    <t>19#</t>
    <phoneticPr fontId="14" type="noConversion"/>
  </si>
  <si>
    <t>Kh5JA</t>
    <phoneticPr fontId="14" type="noConversion"/>
  </si>
  <si>
    <t>IM8122SN</t>
    <phoneticPr fontId="14" type="noConversion"/>
  </si>
  <si>
    <t>HG00994</t>
    <phoneticPr fontId="14" type="noConversion"/>
  </si>
  <si>
    <t>D8WP2.1</t>
  </si>
  <si>
    <t>HG00995</t>
    <phoneticPr fontId="14" type="noConversion"/>
  </si>
  <si>
    <t>HG00996</t>
    <phoneticPr fontId="14" type="noConversion"/>
  </si>
  <si>
    <t>HG00997</t>
    <phoneticPr fontId="14" type="noConversion"/>
  </si>
  <si>
    <t>HG00998</t>
    <phoneticPr fontId="14" type="noConversion"/>
  </si>
  <si>
    <t>HG00999</t>
    <phoneticPr fontId="14" type="noConversion"/>
  </si>
  <si>
    <t>HG01000</t>
    <phoneticPr fontId="14" type="noConversion"/>
  </si>
  <si>
    <t>13#-25#</t>
    <phoneticPr fontId="14" type="noConversion"/>
  </si>
  <si>
    <t>1#</t>
    <phoneticPr fontId="14" type="noConversion"/>
  </si>
  <si>
    <t>2#</t>
    <phoneticPr fontId="14" type="noConversion"/>
  </si>
  <si>
    <t>3#</t>
    <phoneticPr fontId="14" type="noConversion"/>
  </si>
  <si>
    <t>4#</t>
    <phoneticPr fontId="14" type="noConversion"/>
  </si>
  <si>
    <t>5#</t>
    <phoneticPr fontId="14" type="noConversion"/>
  </si>
  <si>
    <t>6#</t>
    <phoneticPr fontId="14" type="noConversion"/>
  </si>
  <si>
    <t>7#</t>
    <phoneticPr fontId="14" type="noConversion"/>
  </si>
  <si>
    <t>HG00964</t>
    <phoneticPr fontId="14" type="noConversion"/>
  </si>
  <si>
    <t>NAP50+SJ071700</t>
    <phoneticPr fontId="14" type="noConversion"/>
  </si>
  <si>
    <t>NAP50+(SJ069400+SJ071700)</t>
    <phoneticPr fontId="14" type="noConversion"/>
  </si>
  <si>
    <t>9#-15#+1#-23#</t>
    <phoneticPr fontId="14" type="noConversion"/>
  </si>
  <si>
    <t>16#-23#+(1#-25#+24#)</t>
    <phoneticPr fontId="14" type="noConversion"/>
  </si>
  <si>
    <t>NAQ31+(FT42W+FCW6T)</t>
    <phoneticPr fontId="14" type="noConversion"/>
  </si>
  <si>
    <t>17#-23#+(14#-25#+#1,13,15,17~24)</t>
    <phoneticPr fontId="14" type="noConversion"/>
  </si>
  <si>
    <t>NAQ30+(FCW6T+FP7S7)</t>
    <phoneticPr fontId="14" type="noConversion"/>
  </si>
  <si>
    <t>1#-8#+(#25+1#-25#)</t>
    <phoneticPr fontId="14" type="noConversion"/>
  </si>
  <si>
    <t>AZI5JL</t>
    <phoneticPr fontId="14" type="noConversion"/>
  </si>
  <si>
    <t>7+23</t>
    <phoneticPr fontId="14" type="noConversion"/>
  </si>
  <si>
    <t>SY58182NFAC</t>
    <phoneticPr fontId="14" type="noConversion"/>
  </si>
  <si>
    <t>NAQ30+FYS63</t>
    <phoneticPr fontId="14" type="noConversion"/>
  </si>
  <si>
    <t>9#-15#+1#-23#</t>
    <phoneticPr fontId="14" type="noConversion"/>
  </si>
  <si>
    <t>HG01001</t>
    <phoneticPr fontId="14" type="noConversion"/>
  </si>
  <si>
    <t>HG01002</t>
    <phoneticPr fontId="14" type="noConversion"/>
  </si>
  <si>
    <t>Hv5JE</t>
    <phoneticPr fontId="14" type="noConversion"/>
  </si>
  <si>
    <t>3+10</t>
    <phoneticPr fontId="14" type="noConversion"/>
  </si>
  <si>
    <t>6+20</t>
    <phoneticPr fontId="14" type="noConversion"/>
  </si>
  <si>
    <t>10+33</t>
    <phoneticPr fontId="14" type="noConversion"/>
  </si>
  <si>
    <t>10+33</t>
    <phoneticPr fontId="14" type="noConversion"/>
  </si>
  <si>
    <t>HG01003</t>
    <phoneticPr fontId="14" type="noConversion"/>
  </si>
  <si>
    <t>Hv5JF</t>
    <phoneticPr fontId="14" type="noConversion"/>
  </si>
  <si>
    <t>Hv5JG</t>
    <phoneticPr fontId="14" type="noConversion"/>
  </si>
  <si>
    <t>Hv5JH</t>
    <phoneticPr fontId="14" type="noConversion"/>
  </si>
  <si>
    <t>SY58281NAAC</t>
    <phoneticPr fontId="14" type="noConversion"/>
  </si>
  <si>
    <t>(NANJ3+NANJ5)+F87LM</t>
    <phoneticPr fontId="14" type="noConversion"/>
  </si>
  <si>
    <t>(25#+24#-25#)+1#-10#</t>
    <phoneticPr fontId="14" type="noConversion"/>
  </si>
  <si>
    <t>(NAP52+NAQ31)+(F87LM+F2TGL)</t>
    <phoneticPr fontId="14" type="noConversion"/>
  </si>
  <si>
    <t>(22#-25#+24#-25#)+(11#-25#+1#-5#)</t>
    <phoneticPr fontId="14" type="noConversion"/>
  </si>
  <si>
    <t>NAQ30+(FLRGK+F2TGL)</t>
    <phoneticPr fontId="14" type="noConversion"/>
  </si>
  <si>
    <t>16#-25#+(1#-25#+6#-13#)</t>
    <phoneticPr fontId="14" type="noConversion"/>
  </si>
  <si>
    <t>NAQ32+(FKLP6+F2TGL)</t>
    <phoneticPr fontId="14" type="noConversion"/>
  </si>
  <si>
    <t>1#-10#+(1#-25#+14#-21#)</t>
    <phoneticPr fontId="14" type="noConversion"/>
  </si>
  <si>
    <t>HG01005</t>
    <phoneticPr fontId="14" type="noConversion"/>
  </si>
  <si>
    <t>HG01006</t>
    <phoneticPr fontId="14" type="noConversion"/>
  </si>
  <si>
    <t>AYJ5JE</t>
    <phoneticPr fontId="14" type="noConversion"/>
  </si>
  <si>
    <t>AYJ5JF</t>
    <phoneticPr fontId="14" type="noConversion"/>
  </si>
  <si>
    <t>8+26</t>
    <phoneticPr fontId="14" type="noConversion"/>
  </si>
  <si>
    <t>SY58283NFAC</t>
    <phoneticPr fontId="14" type="noConversion"/>
  </si>
  <si>
    <t>NAQ32+SJ072200</t>
    <phoneticPr fontId="14" type="noConversion"/>
  </si>
  <si>
    <t>11#-17#+1#-23#</t>
    <phoneticPr fontId="14" type="noConversion"/>
  </si>
  <si>
    <t>NAQ32+(SJ072300+SJ072200)</t>
    <phoneticPr fontId="14" type="noConversion"/>
  </si>
  <si>
    <t>18#-25#+(1#~25#+24#)</t>
    <phoneticPr fontId="14" type="noConversion"/>
  </si>
  <si>
    <t>HG01007</t>
    <phoneticPr fontId="14" type="noConversion"/>
  </si>
  <si>
    <t>HG01008</t>
    <phoneticPr fontId="14" type="noConversion"/>
  </si>
  <si>
    <t>AWT5JA</t>
    <phoneticPr fontId="14" type="noConversion"/>
  </si>
  <si>
    <t>HG01009</t>
    <phoneticPr fontId="14" type="noConversion"/>
  </si>
  <si>
    <t>AWT5JB</t>
    <phoneticPr fontId="14" type="noConversion"/>
  </si>
  <si>
    <t>7+17</t>
    <phoneticPr fontId="14" type="noConversion"/>
  </si>
  <si>
    <t>9+22</t>
    <phoneticPr fontId="14" type="noConversion"/>
  </si>
  <si>
    <t>SY58283LFAC</t>
    <phoneticPr fontId="14" type="noConversion"/>
  </si>
  <si>
    <t>(NAHP2+NAJ4Y)+SJ072900</t>
    <phoneticPr fontId="14" type="noConversion"/>
  </si>
  <si>
    <t>(20#-25#+1#)+1#-17#</t>
    <phoneticPr fontId="14" type="noConversion"/>
  </si>
  <si>
    <t>NAJ4Y+SJ072700</t>
    <phoneticPr fontId="14" type="noConversion"/>
  </si>
  <si>
    <t>SY8003DFC</t>
    <phoneticPr fontId="14" type="noConversion"/>
  </si>
  <si>
    <t>HG01010</t>
    <phoneticPr fontId="14" type="noConversion"/>
  </si>
  <si>
    <t>JD5JD</t>
    <phoneticPr fontId="14" type="noConversion"/>
  </si>
  <si>
    <t>HG01011</t>
    <phoneticPr fontId="14" type="noConversion"/>
  </si>
  <si>
    <t>JD5JE</t>
    <phoneticPr fontId="14" type="noConversion"/>
  </si>
  <si>
    <t>NAQQM</t>
  </si>
  <si>
    <t>SY8708ABC</t>
    <phoneticPr fontId="14" type="noConversion"/>
  </si>
  <si>
    <t>HG01012</t>
    <phoneticPr fontId="14" type="noConversion"/>
  </si>
  <si>
    <t>Dq5JE</t>
    <phoneticPr fontId="14" type="noConversion"/>
  </si>
  <si>
    <t>NAQFT</t>
  </si>
  <si>
    <t>HG01013</t>
    <phoneticPr fontId="14" type="noConversion"/>
  </si>
  <si>
    <t>HG01014</t>
    <phoneticPr fontId="14" type="noConversion"/>
  </si>
  <si>
    <t>Dq5JF</t>
    <phoneticPr fontId="14" type="noConversion"/>
  </si>
  <si>
    <t>Dq5JG</t>
    <phoneticPr fontId="14" type="noConversion"/>
  </si>
  <si>
    <t>NAQFT</t>
    <phoneticPr fontId="14" type="noConversion"/>
  </si>
  <si>
    <t>NAQFW</t>
  </si>
  <si>
    <t>ARJ5JA</t>
    <phoneticPr fontId="14" type="noConversion"/>
  </si>
  <si>
    <t>NAQPW</t>
  </si>
  <si>
    <t>SY8743FCC</t>
    <phoneticPr fontId="14" type="noConversion"/>
  </si>
  <si>
    <t>HG01015</t>
    <phoneticPr fontId="14" type="noConversion"/>
  </si>
  <si>
    <t>AWT5JC</t>
    <phoneticPr fontId="14" type="noConversion"/>
  </si>
  <si>
    <t>7+17</t>
    <phoneticPr fontId="14" type="noConversion"/>
  </si>
  <si>
    <t>8+19</t>
    <phoneticPr fontId="14" type="noConversion"/>
  </si>
  <si>
    <t>HG01017</t>
    <phoneticPr fontId="14" type="noConversion"/>
  </si>
  <si>
    <t>AWT5JD</t>
    <phoneticPr fontId="14" type="noConversion"/>
  </si>
  <si>
    <t>HG01018</t>
    <phoneticPr fontId="14" type="noConversion"/>
  </si>
  <si>
    <t>HG01019</t>
    <phoneticPr fontId="14" type="noConversion"/>
  </si>
  <si>
    <t>HG01020</t>
    <phoneticPr fontId="14" type="noConversion"/>
  </si>
  <si>
    <t>AWT5JE</t>
    <phoneticPr fontId="14" type="noConversion"/>
  </si>
  <si>
    <t>AWT5JF</t>
    <phoneticPr fontId="14" type="noConversion"/>
  </si>
  <si>
    <t>AWT5JG</t>
    <phoneticPr fontId="14" type="noConversion"/>
  </si>
  <si>
    <t>9+22</t>
    <phoneticPr fontId="14" type="noConversion"/>
  </si>
  <si>
    <t xml:space="preserve">2#-101#-9#,11#~23# </t>
    <phoneticPr fontId="14" type="noConversion"/>
  </si>
  <si>
    <t>11#-18#+1#-19#</t>
    <phoneticPr fontId="14" type="noConversion"/>
  </si>
  <si>
    <t>HG01016</t>
    <phoneticPr fontId="14" type="noConversion"/>
  </si>
  <si>
    <t>19#-25#+(20#-25#+1#-11#)</t>
    <phoneticPr fontId="14" type="noConversion"/>
  </si>
  <si>
    <t>1#-9#+1#~22#</t>
    <phoneticPr fontId="14" type="noConversion"/>
  </si>
  <si>
    <t>10#-16#+(12#-25#+23#~25#)</t>
    <phoneticPr fontId="14" type="noConversion"/>
  </si>
  <si>
    <t>17#-25#+1#~2#,5#~9#,11#~25#</t>
    <phoneticPr fontId="14" type="noConversion"/>
  </si>
  <si>
    <t>JCET</t>
    <phoneticPr fontId="14" type="noConversion"/>
  </si>
  <si>
    <t>HG01021</t>
    <phoneticPr fontId="14" type="noConversion"/>
  </si>
  <si>
    <t>NA5JA</t>
    <phoneticPr fontId="14" type="noConversion"/>
  </si>
  <si>
    <t>NAQSR</t>
  </si>
  <si>
    <t>13#-19#</t>
  </si>
  <si>
    <t>HG01022</t>
    <phoneticPr fontId="14" type="noConversion"/>
  </si>
  <si>
    <t>KW5JL</t>
    <phoneticPr fontId="14" type="noConversion"/>
  </si>
  <si>
    <t>HG01023</t>
    <phoneticPr fontId="14" type="noConversion"/>
  </si>
  <si>
    <t>HG01024</t>
    <phoneticPr fontId="14" type="noConversion"/>
  </si>
  <si>
    <t>HG01025</t>
    <phoneticPr fontId="14" type="noConversion"/>
  </si>
  <si>
    <t>KW5JM</t>
    <phoneticPr fontId="14" type="noConversion"/>
  </si>
  <si>
    <t>KW5JN</t>
    <phoneticPr fontId="14" type="noConversion"/>
  </si>
  <si>
    <t>KW5JO</t>
    <phoneticPr fontId="14" type="noConversion"/>
  </si>
  <si>
    <t>NAQQG</t>
  </si>
  <si>
    <t>NAQQP</t>
  </si>
  <si>
    <t>SY8003ADFC</t>
    <phoneticPr fontId="14" type="noConversion"/>
  </si>
  <si>
    <t>TG00396</t>
    <phoneticPr fontId="14" type="noConversion"/>
  </si>
  <si>
    <t>TG00469</t>
    <phoneticPr fontId="14" type="noConversion"/>
  </si>
  <si>
    <t>HTKJ</t>
    <phoneticPr fontId="14" type="noConversion"/>
  </si>
  <si>
    <t>TG00547</t>
    <phoneticPr fontId="14" type="noConversion"/>
  </si>
  <si>
    <t>TG00548</t>
    <phoneticPr fontId="14" type="noConversion"/>
  </si>
  <si>
    <t>TG00549</t>
    <phoneticPr fontId="14" type="noConversion"/>
  </si>
  <si>
    <t>TG00550</t>
    <phoneticPr fontId="14" type="noConversion"/>
  </si>
  <si>
    <t>TG00551</t>
    <phoneticPr fontId="14" type="noConversion"/>
  </si>
  <si>
    <t>TG00552</t>
    <phoneticPr fontId="14" type="noConversion"/>
  </si>
  <si>
    <t>TG00553</t>
    <phoneticPr fontId="14" type="noConversion"/>
  </si>
  <si>
    <t>TG00554</t>
    <phoneticPr fontId="14" type="noConversion"/>
  </si>
  <si>
    <t>LD5JJ</t>
    <phoneticPr fontId="14" type="noConversion"/>
  </si>
  <si>
    <t>LD5JK</t>
    <phoneticPr fontId="14" type="noConversion"/>
  </si>
  <si>
    <t>LD5JL</t>
    <phoneticPr fontId="14" type="noConversion"/>
  </si>
  <si>
    <t>LD5JM</t>
    <phoneticPr fontId="14" type="noConversion"/>
  </si>
  <si>
    <t>LD5JN</t>
    <phoneticPr fontId="14" type="noConversion"/>
  </si>
  <si>
    <t>LD5JO</t>
    <phoneticPr fontId="14" type="noConversion"/>
  </si>
  <si>
    <t>LD5JP</t>
    <phoneticPr fontId="14" type="noConversion"/>
  </si>
  <si>
    <t>LD5JQ</t>
    <phoneticPr fontId="14" type="noConversion"/>
  </si>
  <si>
    <t>LD5JR</t>
    <phoneticPr fontId="14" type="noConversion"/>
  </si>
  <si>
    <t>TG00546</t>
    <phoneticPr fontId="14" type="noConversion"/>
  </si>
  <si>
    <t>NAQPY</t>
    <phoneticPr fontId="14" type="noConversion"/>
  </si>
  <si>
    <t>NAQQ0</t>
    <phoneticPr fontId="14" type="noConversion"/>
  </si>
  <si>
    <t>NAQQ3</t>
    <phoneticPr fontId="14" type="noConversion"/>
  </si>
  <si>
    <t>NAQQ6</t>
    <phoneticPr fontId="14" type="noConversion"/>
  </si>
  <si>
    <t>NAQQ9</t>
    <phoneticPr fontId="14" type="noConversion"/>
  </si>
  <si>
    <t>NAQQA</t>
    <phoneticPr fontId="14" type="noConversion"/>
  </si>
  <si>
    <t>NAQSQ</t>
    <phoneticPr fontId="14" type="noConversion"/>
  </si>
  <si>
    <t>NAQSS</t>
    <phoneticPr fontId="14" type="noConversion"/>
  </si>
  <si>
    <t>NAQST</t>
    <phoneticPr fontId="14" type="noConversion"/>
  </si>
  <si>
    <t>TG00556</t>
    <phoneticPr fontId="14" type="noConversion"/>
  </si>
  <si>
    <t>HY5JA</t>
    <phoneticPr fontId="14" type="noConversion"/>
  </si>
  <si>
    <t>HY5JB</t>
    <phoneticPr fontId="14" type="noConversion"/>
  </si>
  <si>
    <t>HTJC</t>
    <phoneticPr fontId="14" type="noConversion"/>
  </si>
  <si>
    <t>TG00555</t>
    <phoneticPr fontId="14" type="noConversion"/>
  </si>
  <si>
    <t>NAQPT</t>
    <phoneticPr fontId="14" type="noConversion"/>
  </si>
  <si>
    <t>TG00557</t>
    <phoneticPr fontId="14" type="noConversion"/>
  </si>
  <si>
    <t>AYJ5JG</t>
    <phoneticPr fontId="14" type="noConversion"/>
  </si>
  <si>
    <t>ASMC</t>
    <phoneticPr fontId="14" type="noConversion"/>
  </si>
  <si>
    <t>8+25</t>
    <phoneticPr fontId="14" type="noConversion"/>
  </si>
  <si>
    <t>1#-8#+1#~25#</t>
    <phoneticPr fontId="14" type="noConversion"/>
  </si>
  <si>
    <t>Bc5BA</t>
    <phoneticPr fontId="16" type="noConversion"/>
  </si>
  <si>
    <t>NA1T7</t>
    <phoneticPr fontId="16" type="noConversion"/>
  </si>
  <si>
    <t>GG00004</t>
    <phoneticPr fontId="16" type="noConversion"/>
  </si>
  <si>
    <t>NA1T9</t>
    <phoneticPr fontId="16" type="noConversion"/>
  </si>
  <si>
    <t>JCET</t>
    <phoneticPr fontId="16" type="noConversion"/>
  </si>
  <si>
    <t>KW5JE</t>
    <phoneticPr fontId="14" type="noConversion"/>
  </si>
  <si>
    <t>KW5JF</t>
    <phoneticPr fontId="14" type="noConversion"/>
  </si>
  <si>
    <t>KW5JG</t>
    <phoneticPr fontId="14" type="noConversion"/>
  </si>
  <si>
    <t>KW5JH</t>
    <phoneticPr fontId="14" type="noConversion"/>
  </si>
  <si>
    <t>KW5JI</t>
    <phoneticPr fontId="14" type="noConversion"/>
  </si>
  <si>
    <t>KW5JJ</t>
    <phoneticPr fontId="14" type="noConversion"/>
  </si>
  <si>
    <t>KW5JK</t>
    <phoneticPr fontId="14" type="noConversion"/>
  </si>
  <si>
    <t>HG00141</t>
    <phoneticPr fontId="14" type="noConversion"/>
  </si>
  <si>
    <t>NAJRY.02-2</t>
    <phoneticPr fontId="16" type="noConversion"/>
  </si>
  <si>
    <t>NAJRY-1</t>
  </si>
  <si>
    <t>NA1CQ-1</t>
  </si>
  <si>
    <t>NA1CQ.02</t>
  </si>
  <si>
    <t>FTSC2;NAHP5</t>
  </si>
  <si>
    <t>FR7L6;NAJ4W</t>
  </si>
  <si>
    <t>(F30LT+FR7L6);NAHP2</t>
  </si>
  <si>
    <t>NAP55</t>
  </si>
  <si>
    <t>NAP55-1</t>
  </si>
  <si>
    <t>(F88WA+F7LA6);NANJ2</t>
  </si>
  <si>
    <t>F9S0M;NANJ2</t>
  </si>
  <si>
    <t>FMW4C;NANJ3</t>
  </si>
  <si>
    <t>(FSMC4+FWT9Y);NAP4Y</t>
  </si>
  <si>
    <t>FWT9Y;NANJ3</t>
  </si>
  <si>
    <t>(FAF4L+FWT9Y);NANJ3</t>
  </si>
  <si>
    <t>NAPL2;(F6M9S+F3S9N)</t>
  </si>
  <si>
    <t>FL948;NAPL2</t>
  </si>
  <si>
    <t>FYK4S;NAPL2</t>
  </si>
  <si>
    <t>FAH8G;NAPL2</t>
  </si>
  <si>
    <t>FCGSR;NAPL2</t>
  </si>
  <si>
    <t>(SJ091400+SJ090900);NAQ11.01</t>
  </si>
  <si>
    <t>(SJ076500+SJ065600);NAA2Q</t>
  </si>
  <si>
    <t>(SJ076400+SJ065602);NAQ11.01</t>
  </si>
  <si>
    <t>F93HK;NANJ5</t>
  </si>
  <si>
    <t>(FMFS3+FWPRA);NANJ5</t>
  </si>
  <si>
    <t>(FA86S+F93HK);NANJ5</t>
  </si>
  <si>
    <t>SJ071700;NAP50</t>
  </si>
  <si>
    <t>(SJ069400+SJ071700);NAP50</t>
  </si>
  <si>
    <t>(SJ071600+SJ071700);NAP50</t>
  </si>
  <si>
    <t>NAQFM+01</t>
  </si>
  <si>
    <t>NAQ9N-1</t>
  </si>
  <si>
    <t>NAQQF-1</t>
  </si>
  <si>
    <t>NAQ0W.01;SJ086900</t>
  </si>
  <si>
    <t>(F93HK+F9GWA);NAP51</t>
  </si>
  <si>
    <t>FW2RF;NAP51</t>
  </si>
  <si>
    <t>(FW2RF+FKPHM);NAP51</t>
  </si>
  <si>
    <t>FT42W;(NAP50+NAP51)</t>
  </si>
  <si>
    <t>F3R4W;NAP52</t>
  </si>
  <si>
    <t>(FA3WT+FMW4C);NAQ31</t>
  </si>
  <si>
    <t>(SJ071901+SJ071900);NAQ31</t>
  </si>
  <si>
    <t>D8WP2.1-2</t>
  </si>
  <si>
    <t>D8WP2.1-3</t>
  </si>
  <si>
    <t>D8WP2.1-4</t>
  </si>
  <si>
    <t>D8WP2.1-5</t>
  </si>
  <si>
    <t>D8WP2.1-6</t>
  </si>
  <si>
    <t>D8WP2.1-7</t>
  </si>
  <si>
    <t>NAQQM-1</t>
  </si>
  <si>
    <t>NAQQG-1</t>
  </si>
  <si>
    <t>NAQQP-1</t>
  </si>
  <si>
    <t>JCETNAJ9H-1</t>
  </si>
  <si>
    <t>FYS63;NAQ30</t>
  </si>
  <si>
    <t>SJ072200;NAQ32</t>
  </si>
  <si>
    <t>(SJ072300+SJ072200);NAQ32</t>
  </si>
  <si>
    <t>SJ072900;(NAHP2+NAJ4Y)</t>
  </si>
  <si>
    <t>SJ072700;NAJ4Y</t>
  </si>
  <si>
    <t>SJ072500;NAJ4Y</t>
  </si>
  <si>
    <t>(SJ072500+SJ072800);NAJ4Y</t>
  </si>
  <si>
    <t>SJ073000;NAJ52</t>
  </si>
  <si>
    <t>(SJ072800+SJ073000);NAJ52</t>
  </si>
  <si>
    <t>SJ055900;NAJ52</t>
  </si>
  <si>
    <t>NAJYT+02</t>
  </si>
  <si>
    <t>SY5802BFAC</t>
    <phoneticPr fontId="14" type="noConversion"/>
  </si>
  <si>
    <t>retest</t>
  </si>
  <si>
    <t>retest</t>
    <phoneticPr fontId="16" type="noConversion"/>
  </si>
  <si>
    <t>HTKJ</t>
    <phoneticPr fontId="16" type="noConversion"/>
  </si>
  <si>
    <r>
      <t>TG00353</t>
    </r>
    <r>
      <rPr>
        <sz val="10"/>
        <rFont val="宋体"/>
        <family val="3"/>
        <charset val="134"/>
      </rPr>
      <t>对应的产品</t>
    </r>
    <phoneticPr fontId="16" type="noConversion"/>
  </si>
  <si>
    <t>SY7208LABC</t>
    <phoneticPr fontId="16" type="noConversion"/>
  </si>
  <si>
    <r>
      <t>TG00354</t>
    </r>
    <r>
      <rPr>
        <sz val="10"/>
        <rFont val="宋体"/>
        <family val="3"/>
        <charset val="134"/>
      </rPr>
      <t>对应的产品</t>
    </r>
    <phoneticPr fontId="16" type="noConversion"/>
  </si>
  <si>
    <r>
      <t>TG00355</t>
    </r>
    <r>
      <rPr>
        <sz val="10"/>
        <rFont val="宋体"/>
        <family val="3"/>
        <charset val="134"/>
      </rPr>
      <t>对应的产品</t>
    </r>
    <phoneticPr fontId="16" type="noConversion"/>
  </si>
  <si>
    <t>F87LM;(NANJ3+NANJ5)</t>
  </si>
  <si>
    <t>(F87LM+F2TGL);(NAP52+NAQ31)</t>
  </si>
  <si>
    <t>(FKLP6+F2TGL);NAQ32</t>
  </si>
  <si>
    <t>NAQFT+01</t>
  </si>
  <si>
    <t>E51T0+U2X11A</t>
    <phoneticPr fontId="14" type="noConversion"/>
  </si>
  <si>
    <t>HG01026</t>
    <phoneticPr fontId="14" type="noConversion"/>
  </si>
  <si>
    <t>ASK5KA</t>
    <phoneticPr fontId="14" type="noConversion"/>
  </si>
  <si>
    <t>6+30</t>
    <phoneticPr fontId="16" type="noConversion"/>
  </si>
  <si>
    <t>1#-6#+(1#-25#+21#-25#)</t>
    <phoneticPr fontId="16" type="noConversion"/>
  </si>
  <si>
    <t>HG01027</t>
    <phoneticPr fontId="14" type="noConversion"/>
  </si>
  <si>
    <t>ATK5KA</t>
    <phoneticPr fontId="14" type="noConversion"/>
  </si>
  <si>
    <t>5+25</t>
    <phoneticPr fontId="16" type="noConversion"/>
  </si>
  <si>
    <t>HG01028</t>
    <phoneticPr fontId="14" type="noConversion"/>
  </si>
  <si>
    <t>HG01029</t>
    <phoneticPr fontId="14" type="noConversion"/>
  </si>
  <si>
    <t>HG01030</t>
    <phoneticPr fontId="14" type="noConversion"/>
  </si>
  <si>
    <t>ATK5KB</t>
    <phoneticPr fontId="14" type="noConversion"/>
  </si>
  <si>
    <t>ATK5KC</t>
    <phoneticPr fontId="14" type="noConversion"/>
  </si>
  <si>
    <t>ATK5KD</t>
    <phoneticPr fontId="14" type="noConversion"/>
  </si>
  <si>
    <t>SY50133FAC</t>
    <phoneticPr fontId="16" type="noConversion"/>
  </si>
  <si>
    <t>7#-11#+1#-25#</t>
    <phoneticPr fontId="16" type="noConversion"/>
  </si>
  <si>
    <t>12#-16#+1#-25#</t>
    <phoneticPr fontId="16" type="noConversion"/>
  </si>
  <si>
    <t>17#-21#+1#-25#</t>
    <phoneticPr fontId="16" type="noConversion"/>
  </si>
  <si>
    <t>ATK5KE</t>
    <phoneticPr fontId="14" type="noConversion"/>
  </si>
  <si>
    <t>HG01031</t>
    <phoneticPr fontId="14" type="noConversion"/>
  </si>
  <si>
    <t>1#-5#+1#-25#</t>
    <phoneticPr fontId="16" type="noConversion"/>
  </si>
  <si>
    <t>SY50135FAC</t>
    <phoneticPr fontId="16" type="noConversion"/>
  </si>
  <si>
    <t>HG01032</t>
    <phoneticPr fontId="14" type="noConversion"/>
  </si>
  <si>
    <t>ATH5KA</t>
    <phoneticPr fontId="14" type="noConversion"/>
  </si>
  <si>
    <t>7+49</t>
    <phoneticPr fontId="16" type="noConversion"/>
  </si>
  <si>
    <t>1#-7#+(1#-25#+1#-24#)</t>
    <phoneticPr fontId="16" type="noConversion"/>
  </si>
  <si>
    <t>SY58283NFAC</t>
    <phoneticPr fontId="16" type="noConversion"/>
  </si>
  <si>
    <t>HG01033</t>
    <phoneticPr fontId="14" type="noConversion"/>
  </si>
  <si>
    <t>AYJ5KA</t>
    <phoneticPr fontId="14" type="noConversion"/>
  </si>
  <si>
    <t>8+26</t>
    <phoneticPr fontId="16" type="noConversion"/>
  </si>
  <si>
    <t>1#-8#+(1#10#,11#~25#+24#~25#)</t>
    <phoneticPr fontId="16" type="noConversion"/>
  </si>
  <si>
    <t>AYR5KA</t>
    <phoneticPr fontId="14" type="noConversion"/>
  </si>
  <si>
    <t>7+23</t>
    <phoneticPr fontId="16" type="noConversion"/>
  </si>
  <si>
    <t>10+33</t>
    <phoneticPr fontId="16" type="noConversion"/>
  </si>
  <si>
    <t>HG01035</t>
    <phoneticPr fontId="14" type="noConversion"/>
  </si>
  <si>
    <t>HG01036</t>
    <phoneticPr fontId="14" type="noConversion"/>
  </si>
  <si>
    <t>AYR5KB</t>
    <phoneticPr fontId="14" type="noConversion"/>
  </si>
  <si>
    <t>SY58282NFAC</t>
    <phoneticPr fontId="16" type="noConversion"/>
  </si>
  <si>
    <t>9#-15#+1#-23#</t>
    <phoneticPr fontId="16" type="noConversion"/>
  </si>
  <si>
    <t>HG01034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</si>
  <si>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</si>
  <si>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16#-25#+((1#-25#+1#-8#))</t>
    <phoneticPr fontId="16" type="noConversion"/>
  </si>
  <si>
    <t>11+20</t>
    <phoneticPr fontId="16" type="noConversion"/>
  </si>
  <si>
    <t>HG01037</t>
    <phoneticPr fontId="14" type="noConversion"/>
  </si>
  <si>
    <t>YB5KA</t>
    <phoneticPr fontId="16" type="noConversion"/>
  </si>
  <si>
    <t>YB5KB</t>
    <phoneticPr fontId="16" type="noConversion"/>
  </si>
  <si>
    <t>7+13</t>
    <phoneticPr fontId="16" type="noConversion"/>
  </si>
  <si>
    <t>SY58281SAAC</t>
    <phoneticPr fontId="16" type="noConversion"/>
  </si>
  <si>
    <t>15#-25#+1#~15#,17#~21#</t>
    <phoneticPr fontId="16" type="noConversion"/>
  </si>
  <si>
    <t>1#-7#+(15#-25#+22#~23#)</t>
    <phoneticPr fontId="16" type="noConversion"/>
  </si>
  <si>
    <t>HG01038</t>
    <phoneticPr fontId="14" type="noConversion"/>
  </si>
  <si>
    <t>AQU5KA</t>
    <phoneticPr fontId="14" type="noConversion"/>
  </si>
  <si>
    <t>4+21</t>
    <phoneticPr fontId="16" type="noConversion"/>
  </si>
  <si>
    <t>SY58596AFAC</t>
    <phoneticPr fontId="16" type="noConversion"/>
  </si>
  <si>
    <t>12#-15#+1#~4#,6#~22#</t>
    <phoneticPr fontId="16" type="noConversion"/>
  </si>
  <si>
    <t>HG01039</t>
    <phoneticPr fontId="14" type="noConversion"/>
  </si>
  <si>
    <t>AMY5KA</t>
    <phoneticPr fontId="14" type="noConversion"/>
  </si>
  <si>
    <t>HG01040</t>
    <phoneticPr fontId="14" type="noConversion"/>
  </si>
  <si>
    <t>AMY5KB</t>
    <phoneticPr fontId="14" type="noConversion"/>
  </si>
  <si>
    <t>SY58203AFAC</t>
    <phoneticPr fontId="16" type="noConversion"/>
  </si>
  <si>
    <t>3+8</t>
    <phoneticPr fontId="16" type="noConversion"/>
  </si>
  <si>
    <t>2+5</t>
    <phoneticPr fontId="16" type="noConversion"/>
  </si>
  <si>
    <t>(15#+20#)+1#-5#</t>
    <phoneticPr fontId="16" type="noConversion"/>
  </si>
  <si>
    <t>(9#-10#+25#)+6#-13#</t>
    <phoneticPr fontId="16" type="noConversion"/>
  </si>
  <si>
    <t>HG01041</t>
    <phoneticPr fontId="14" type="noConversion"/>
  </si>
  <si>
    <t>AQK5KA</t>
    <phoneticPr fontId="14" type="noConversion"/>
  </si>
  <si>
    <t>11+27</t>
    <phoneticPr fontId="16" type="noConversion"/>
  </si>
  <si>
    <t>SY58283FAC</t>
    <phoneticPr fontId="16" type="noConversion"/>
  </si>
  <si>
    <t>8#-18#+(1#~2#,4#~15#,17#~25#+18#-21#)</t>
    <phoneticPr fontId="16" type="noConversion"/>
  </si>
  <si>
    <t>Hb5KA</t>
    <phoneticPr fontId="14" type="noConversion"/>
  </si>
  <si>
    <t>HG01042</t>
    <phoneticPr fontId="14" type="noConversion"/>
  </si>
  <si>
    <t>SY7305ABC</t>
    <phoneticPr fontId="16" type="noConversion"/>
  </si>
  <si>
    <t>HG01043</t>
    <phoneticPr fontId="14" type="noConversion"/>
  </si>
  <si>
    <t>XZ5KA</t>
    <phoneticPr fontId="14" type="noConversion"/>
  </si>
  <si>
    <t>SY7066BQMC</t>
    <phoneticPr fontId="16" type="noConversion"/>
  </si>
  <si>
    <r>
      <t>TG00325</t>
    </r>
    <r>
      <rPr>
        <sz val="10"/>
        <rFont val="宋体"/>
        <family val="3"/>
        <charset val="134"/>
      </rPr>
      <t>对应的产品</t>
    </r>
    <r>
      <rPr>
        <sz val="10"/>
        <rFont val="Arial"/>
        <family val="2"/>
        <charset val="134"/>
      </rPr>
      <t xml:space="preserve">
</t>
    </r>
    <phoneticPr fontId="16" type="noConversion"/>
  </si>
  <si>
    <t>HTKJ</t>
    <phoneticPr fontId="14" type="noConversion"/>
  </si>
  <si>
    <t>TG00561</t>
    <phoneticPr fontId="16" type="noConversion"/>
  </si>
  <si>
    <t>TG00562</t>
    <phoneticPr fontId="16" type="noConversion"/>
  </si>
  <si>
    <t>TG00563</t>
    <phoneticPr fontId="16" type="noConversion"/>
  </si>
  <si>
    <t>TG00564</t>
    <phoneticPr fontId="16" type="noConversion"/>
  </si>
  <si>
    <t>TG00565</t>
    <phoneticPr fontId="16" type="noConversion"/>
  </si>
  <si>
    <t>TG00566</t>
    <phoneticPr fontId="16" type="noConversion"/>
  </si>
  <si>
    <t>TG00567</t>
    <phoneticPr fontId="16" type="noConversion"/>
  </si>
  <si>
    <t>TG00568</t>
    <phoneticPr fontId="16" type="noConversion"/>
  </si>
  <si>
    <t>TG00569</t>
    <phoneticPr fontId="16" type="noConversion"/>
  </si>
  <si>
    <t>TG00570</t>
    <phoneticPr fontId="16" type="noConversion"/>
  </si>
  <si>
    <t>TG00571</t>
    <phoneticPr fontId="16" type="noConversion"/>
  </si>
  <si>
    <t>TG00572</t>
    <phoneticPr fontId="16" type="noConversion"/>
  </si>
  <si>
    <t>TG00573</t>
    <phoneticPr fontId="16" type="noConversion"/>
  </si>
  <si>
    <t>LD5KA</t>
    <phoneticPr fontId="16" type="noConversion"/>
  </si>
  <si>
    <t>LD5KB</t>
    <phoneticPr fontId="16" type="noConversion"/>
  </si>
  <si>
    <t>LD5KC</t>
    <phoneticPr fontId="16" type="noConversion"/>
  </si>
  <si>
    <t>LD5KD</t>
    <phoneticPr fontId="16" type="noConversion"/>
  </si>
  <si>
    <t>LD5KE</t>
    <phoneticPr fontId="16" type="noConversion"/>
  </si>
  <si>
    <t>LD5KF</t>
    <phoneticPr fontId="16" type="noConversion"/>
  </si>
  <si>
    <t>LD5KG</t>
    <phoneticPr fontId="16" type="noConversion"/>
  </si>
  <si>
    <t>LD5KH</t>
    <phoneticPr fontId="16" type="noConversion"/>
  </si>
  <si>
    <t>LD5KI</t>
    <phoneticPr fontId="16" type="noConversion"/>
  </si>
  <si>
    <t>LD5KJ</t>
    <phoneticPr fontId="16" type="noConversion"/>
  </si>
  <si>
    <t>LD5KK</t>
    <phoneticPr fontId="16" type="noConversion"/>
  </si>
  <si>
    <t>LD5KL</t>
    <phoneticPr fontId="16" type="noConversion"/>
  </si>
  <si>
    <t>LD5KM</t>
    <phoneticPr fontId="16" type="noConversion"/>
  </si>
  <si>
    <t xml:space="preserve">NAP4Y.03+SJ072100 </t>
    <phoneticPr fontId="14" type="noConversion"/>
  </si>
  <si>
    <t>NAR44+(SJ063700+SJ072700)</t>
    <phoneticPr fontId="14" type="noConversion"/>
  </si>
  <si>
    <t>NAR44+FL67C</t>
    <phoneticPr fontId="14" type="noConversion"/>
  </si>
  <si>
    <t>NAJ50+SJ091200</t>
    <phoneticPr fontId="14" type="noConversion"/>
  </si>
  <si>
    <t>NAQ11.01+SJ091500</t>
    <phoneticPr fontId="14" type="noConversion"/>
  </si>
  <si>
    <t>NAQSP</t>
    <phoneticPr fontId="14" type="noConversion"/>
  </si>
  <si>
    <t>NAQSW</t>
    <phoneticPr fontId="14" type="noConversion"/>
  </si>
  <si>
    <t>NAR5L</t>
    <phoneticPr fontId="14" type="noConversion"/>
  </si>
  <si>
    <t>NAR5M</t>
    <phoneticPr fontId="14" type="noConversion"/>
  </si>
  <si>
    <t>TG00575</t>
    <phoneticPr fontId="14" type="noConversion"/>
  </si>
  <si>
    <t>TG00576</t>
    <phoneticPr fontId="14" type="noConversion"/>
  </si>
  <si>
    <t>TG00577</t>
    <phoneticPr fontId="14" type="noConversion"/>
  </si>
  <si>
    <t>TG00578</t>
    <phoneticPr fontId="14" type="noConversion"/>
  </si>
  <si>
    <t>TG00579</t>
    <phoneticPr fontId="14" type="noConversion"/>
  </si>
  <si>
    <t>KV5KA</t>
    <phoneticPr fontId="14" type="noConversion"/>
  </si>
  <si>
    <t>KV5KB</t>
    <phoneticPr fontId="14" type="noConversion"/>
  </si>
  <si>
    <t>KV5KC</t>
    <phoneticPr fontId="14" type="noConversion"/>
  </si>
  <si>
    <t>KV5KD</t>
    <phoneticPr fontId="14" type="noConversion"/>
  </si>
  <si>
    <t>KV5KE</t>
    <phoneticPr fontId="14" type="noConversion"/>
  </si>
  <si>
    <t>KV5KF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</si>
  <si>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</si>
  <si>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TG00574</t>
    <phoneticPr fontId="14" type="noConversion"/>
  </si>
  <si>
    <t>NARKT</t>
    <phoneticPr fontId="14" type="noConversion"/>
  </si>
  <si>
    <t>NT5KA</t>
    <phoneticPr fontId="14" type="noConversion"/>
  </si>
  <si>
    <t>NT5KB</t>
    <phoneticPr fontId="14" type="noConversion"/>
  </si>
  <si>
    <t>HJTC</t>
    <phoneticPr fontId="14" type="noConversion"/>
  </si>
  <si>
    <t>TG00580</t>
    <phoneticPr fontId="14" type="noConversion"/>
  </si>
  <si>
    <t>TG00581</t>
    <phoneticPr fontId="14" type="noConversion"/>
  </si>
  <si>
    <t>NARL1</t>
    <phoneticPr fontId="14" type="noConversion"/>
  </si>
  <si>
    <t>SY8703ABC</t>
    <phoneticPr fontId="14" type="noConversion"/>
  </si>
  <si>
    <r>
      <t>TG00349</t>
    </r>
    <r>
      <rPr>
        <sz val="10"/>
        <rFont val="宋体"/>
        <family val="3"/>
        <charset val="134"/>
      </rPr>
      <t>对应的产品</t>
    </r>
    <phoneticPr fontId="14" type="noConversion"/>
  </si>
  <si>
    <t>HTKJ</t>
    <phoneticPr fontId="14" type="noConversion"/>
  </si>
  <si>
    <t>TG00582</t>
    <phoneticPr fontId="14" type="noConversion"/>
  </si>
  <si>
    <t xml:space="preserve">retest </t>
    <phoneticPr fontId="14" type="noConversion"/>
  </si>
  <si>
    <t>TG00467</t>
    <phoneticPr fontId="14" type="noConversion"/>
  </si>
  <si>
    <t>TG00468</t>
    <phoneticPr fontId="14" type="noConversion"/>
  </si>
  <si>
    <t>TG00470</t>
    <phoneticPr fontId="14" type="noConversion"/>
  </si>
  <si>
    <t>TG00471</t>
    <phoneticPr fontId="14" type="noConversion"/>
  </si>
  <si>
    <t>TG00472</t>
    <phoneticPr fontId="14" type="noConversion"/>
  </si>
  <si>
    <t>TG00473</t>
    <phoneticPr fontId="14" type="noConversion"/>
  </si>
  <si>
    <t>TG00474</t>
    <phoneticPr fontId="14" type="noConversion"/>
  </si>
  <si>
    <t>TG00475</t>
    <phoneticPr fontId="14" type="noConversion"/>
  </si>
  <si>
    <t>TG00177</t>
    <phoneticPr fontId="16" type="noConversion"/>
  </si>
  <si>
    <t>SY8018ADFC</t>
    <phoneticPr fontId="14" type="noConversion"/>
  </si>
  <si>
    <t>HG01044</t>
    <phoneticPr fontId="14" type="noConversion"/>
  </si>
  <si>
    <t>SY5864KAC</t>
    <phoneticPr fontId="14" type="noConversion"/>
  </si>
  <si>
    <r>
      <t>TO220-3(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</si>
  <si>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AZG5KA</t>
    <phoneticPr fontId="14" type="noConversion"/>
  </si>
  <si>
    <t>HJTC</t>
    <phoneticPr fontId="14" type="noConversion"/>
  </si>
  <si>
    <t>4#</t>
    <phoneticPr fontId="14" type="noConversion"/>
  </si>
  <si>
    <t>H13A1</t>
    <phoneticPr fontId="14" type="noConversion"/>
  </si>
  <si>
    <t>HG01045</t>
    <phoneticPr fontId="14" type="noConversion"/>
  </si>
  <si>
    <t>AYR5KC</t>
    <phoneticPr fontId="14" type="noConversion"/>
  </si>
  <si>
    <t>7+23</t>
    <phoneticPr fontId="14" type="noConversion"/>
  </si>
  <si>
    <t>8+26</t>
    <phoneticPr fontId="14" type="noConversion"/>
  </si>
  <si>
    <t>10+33</t>
    <phoneticPr fontId="14" type="noConversion"/>
  </si>
  <si>
    <t>HG01046</t>
    <phoneticPr fontId="14" type="noConversion"/>
  </si>
  <si>
    <t>AYR5KD</t>
    <phoneticPr fontId="14" type="noConversion"/>
  </si>
  <si>
    <t>AYR5KE</t>
    <phoneticPr fontId="14" type="noConversion"/>
  </si>
  <si>
    <t>1#-7#+(9#-25#+22#-25#+24#-25#)</t>
    <phoneticPr fontId="14" type="noConversion"/>
  </si>
  <si>
    <t>SY58282NFAC</t>
    <phoneticPr fontId="14" type="noConversion"/>
  </si>
  <si>
    <t>8#-15#+(1#-25#+1#)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</si>
  <si>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</si>
  <si>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HG01047</t>
    <phoneticPr fontId="14" type="noConversion"/>
  </si>
  <si>
    <t>SY58282NFAC</t>
    <phoneticPr fontId="14" type="noConversion"/>
  </si>
  <si>
    <t>SY58294ZFAC</t>
    <phoneticPr fontId="14" type="noConversion"/>
  </si>
  <si>
    <t>HG01048</t>
    <phoneticPr fontId="14" type="noConversion"/>
  </si>
  <si>
    <t>APQ5KA</t>
    <phoneticPr fontId="14" type="noConversion"/>
  </si>
  <si>
    <t>4+26</t>
    <phoneticPr fontId="14" type="noConversion"/>
  </si>
  <si>
    <t>18#-21#+(1#-25#+23#-24#)</t>
    <phoneticPr fontId="14" type="noConversion"/>
  </si>
  <si>
    <t>22#-25#+(1#-25#+25#)</t>
    <phoneticPr fontId="14" type="noConversion"/>
  </si>
  <si>
    <t>HG01049</t>
    <phoneticPr fontId="14" type="noConversion"/>
  </si>
  <si>
    <t>AOF5KA</t>
    <phoneticPr fontId="14" type="noConversion"/>
  </si>
  <si>
    <t>SY6177FAC</t>
    <phoneticPr fontId="14" type="noConversion"/>
  </si>
  <si>
    <t>NAP52+(FL4P6+FMW4C)</t>
    <phoneticPr fontId="14" type="noConversion"/>
  </si>
  <si>
    <t>SY58282NFAC</t>
    <phoneticPr fontId="14" type="noConversion"/>
  </si>
  <si>
    <t>HTKJ</t>
    <phoneticPr fontId="14" type="noConversion"/>
  </si>
  <si>
    <t>TG00584</t>
    <phoneticPr fontId="14" type="noConversion"/>
  </si>
  <si>
    <t>TG00585</t>
    <phoneticPr fontId="14" type="noConversion"/>
  </si>
  <si>
    <t>LD5KN</t>
    <phoneticPr fontId="14" type="noConversion"/>
  </si>
  <si>
    <t>LD5KO</t>
    <phoneticPr fontId="14" type="noConversion"/>
  </si>
  <si>
    <t>LD5KP</t>
    <phoneticPr fontId="14" type="noConversion"/>
  </si>
  <si>
    <t>HTJC</t>
    <phoneticPr fontId="14" type="noConversion"/>
  </si>
  <si>
    <t>NAFMH.03</t>
    <phoneticPr fontId="14" type="noConversion"/>
  </si>
  <si>
    <t>NARKQ</t>
    <phoneticPr fontId="14" type="noConversion"/>
  </si>
  <si>
    <t>TG00583</t>
    <phoneticPr fontId="14" type="noConversion"/>
  </si>
  <si>
    <t>HTKJ</t>
    <phoneticPr fontId="14" type="noConversion"/>
  </si>
  <si>
    <t>KV5KG</t>
    <phoneticPr fontId="14" type="noConversion"/>
  </si>
  <si>
    <t>HJTC</t>
    <phoneticPr fontId="14" type="noConversion"/>
  </si>
  <si>
    <t>TG00586</t>
    <phoneticPr fontId="14" type="noConversion"/>
  </si>
  <si>
    <t>HG00987</t>
    <phoneticPr fontId="14" type="noConversion"/>
  </si>
  <si>
    <t>NAR46+FW2YR</t>
    <phoneticPr fontId="14" type="noConversion"/>
  </si>
  <si>
    <t>22#-25#+1#-9#,11#~21#</t>
    <phoneticPr fontId="14" type="noConversion"/>
  </si>
  <si>
    <t>wafer问题取消订单</t>
  </si>
  <si>
    <t>wafer问题取消订单</t>
    <phoneticPr fontId="14" type="noConversion"/>
  </si>
  <si>
    <t>NA9R9-1</t>
  </si>
  <si>
    <t>NAP55.02-1</t>
  </si>
  <si>
    <t>NANPN-1</t>
  </si>
  <si>
    <t>NA564-1</t>
  </si>
  <si>
    <t>NA9R6-1</t>
  </si>
  <si>
    <t>NANS4-1</t>
  </si>
  <si>
    <t>NANS5-1</t>
  </si>
  <si>
    <t>SY7066BQMC</t>
    <phoneticPr fontId="14" type="noConversion"/>
  </si>
  <si>
    <t>NAR46;(FT70L+FCGSR)</t>
  </si>
  <si>
    <t>F98LR;NAR46</t>
  </si>
  <si>
    <t>FMLTG;NAR46</t>
  </si>
  <si>
    <t>FSFA6;NAR46</t>
  </si>
  <si>
    <t>F3R3L;NAR47</t>
  </si>
  <si>
    <t>(FSN38+FT8S2);NAR45</t>
  </si>
  <si>
    <t>(SJ063700+SJ072700);NAR44</t>
  </si>
  <si>
    <t>FL67C;NAR44</t>
  </si>
  <si>
    <t>(FNWMG+FPMH7);NAR44</t>
  </si>
  <si>
    <t>SJ091500;NAQ11.01</t>
  </si>
  <si>
    <t>(N9QPL.02+N9WQ4.02);SJ086000</t>
  </si>
  <si>
    <t>(NA12K.01+NA65L);SJ086000</t>
  </si>
  <si>
    <t>(SJ061300+SJ072900);NAK2Y</t>
  </si>
  <si>
    <t>(F2CML+F4G7W);NAR43</t>
  </si>
  <si>
    <t>(F7RL2+F4G7W);NAR43</t>
  </si>
  <si>
    <t>NALM2;(FNNWP+F04PS)</t>
  </si>
  <si>
    <t>SJ091200;NAJ50</t>
  </si>
  <si>
    <t>(SJ091300+SJ091200);NAK2Y</t>
  </si>
  <si>
    <t>NAFFC</t>
  </si>
  <si>
    <t>14#-21#+1#-23#</t>
    <phoneticPr fontId="14" type="noConversion"/>
  </si>
  <si>
    <t>(FPMH7+F2TGL+FL67C);NAR43</t>
  </si>
  <si>
    <t>HG00988</t>
    <phoneticPr fontId="14" type="noConversion"/>
  </si>
  <si>
    <t>NA563.02</t>
  </si>
  <si>
    <t>NAMCQ;SJ092300</t>
  </si>
  <si>
    <t>HG01050</t>
    <phoneticPr fontId="14" type="noConversion"/>
  </si>
  <si>
    <t>AEP5KA</t>
    <phoneticPr fontId="14" type="noConversion"/>
  </si>
  <si>
    <t>N8CAP</t>
  </si>
  <si>
    <t>11#~12#</t>
  </si>
  <si>
    <t>SYK871FCC</t>
    <phoneticPr fontId="1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</si>
  <si>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</si>
  <si>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SY5859BFHC</t>
  </si>
  <si>
    <t>HG01051</t>
    <phoneticPr fontId="14" type="noConversion"/>
  </si>
  <si>
    <t>AVA5KA</t>
    <phoneticPr fontId="14" type="noConversion"/>
  </si>
  <si>
    <t>HG01052</t>
    <phoneticPr fontId="14" type="noConversion"/>
  </si>
  <si>
    <t>AVA5KB</t>
    <phoneticPr fontId="14" type="noConversion"/>
  </si>
  <si>
    <t>NARQ6</t>
  </si>
  <si>
    <t>SY5859BFHC</t>
    <phoneticPr fontId="14" type="noConversion"/>
  </si>
  <si>
    <t>HG01053</t>
    <phoneticPr fontId="14" type="noConversion"/>
  </si>
  <si>
    <t>AZI5KA</t>
    <phoneticPr fontId="14" type="noConversion"/>
  </si>
  <si>
    <t>8+26</t>
    <phoneticPr fontId="14" type="noConversion"/>
  </si>
  <si>
    <t>5+16</t>
    <phoneticPr fontId="14" type="noConversion"/>
  </si>
  <si>
    <t>AZI5KB</t>
    <phoneticPr fontId="14" type="noConversion"/>
  </si>
  <si>
    <t>HG01054</t>
    <phoneticPr fontId="14" type="noConversion"/>
  </si>
  <si>
    <t>SY58182NFAC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</si>
  <si>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</si>
  <si>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16#-23#+(1#-25#+25#)</t>
    <phoneticPr fontId="14" type="noConversion"/>
  </si>
  <si>
    <t>1#-5#+(14#-25#+24#-25#+18#,21#)</t>
    <phoneticPr fontId="14" type="noConversion"/>
  </si>
  <si>
    <t>HG01055</t>
    <phoneticPr fontId="14" type="noConversion"/>
  </si>
  <si>
    <t>AYR5KF</t>
    <phoneticPr fontId="14" type="noConversion"/>
  </si>
  <si>
    <t>HG01056</t>
    <phoneticPr fontId="14" type="noConversion"/>
  </si>
  <si>
    <t>AYR5KG</t>
    <phoneticPr fontId="14" type="noConversion"/>
  </si>
  <si>
    <t>SY58282NFAC</t>
    <phoneticPr fontId="14" type="noConversion"/>
  </si>
  <si>
    <t>16#-25#+(1#-25#+2#-9#)</t>
    <phoneticPr fontId="14" type="noConversion"/>
  </si>
  <si>
    <t>6#-15#+(1#-25#+10#-17#)</t>
    <phoneticPr fontId="14" type="noConversion"/>
  </si>
  <si>
    <t>16#-25#+(1#-25#+18#-25#)</t>
    <phoneticPr fontId="14" type="noConversion"/>
  </si>
  <si>
    <t>NARPW+(FTA3W+F4G7W)</t>
    <phoneticPr fontId="14" type="noConversion"/>
  </si>
  <si>
    <t>HG01057</t>
    <phoneticPr fontId="14" type="noConversion"/>
  </si>
  <si>
    <t>AYR5KH</t>
    <phoneticPr fontId="14" type="noConversion"/>
  </si>
  <si>
    <t>7+23</t>
    <phoneticPr fontId="14" type="noConversion"/>
  </si>
  <si>
    <t>17#-23#+1#-23#</t>
    <phoneticPr fontId="14" type="noConversion"/>
  </si>
  <si>
    <t>HG01058</t>
    <phoneticPr fontId="14" type="noConversion"/>
  </si>
  <si>
    <t>Hv5KA</t>
    <phoneticPr fontId="14" type="noConversion"/>
  </si>
  <si>
    <t>6+20</t>
    <phoneticPr fontId="14" type="noConversion"/>
  </si>
  <si>
    <t>SY58281NAAC</t>
    <phoneticPr fontId="14" type="noConversion"/>
  </si>
  <si>
    <t>8#-13#+1#-20#</t>
    <phoneticPr fontId="14" type="noConversion"/>
  </si>
  <si>
    <t>HG01059</t>
    <phoneticPr fontId="14" type="noConversion"/>
  </si>
  <si>
    <t>Fr5KA</t>
    <phoneticPr fontId="14" type="noConversion"/>
  </si>
  <si>
    <t>9+28</t>
    <phoneticPr fontId="14" type="noConversion"/>
  </si>
  <si>
    <t>HG01060</t>
    <phoneticPr fontId="14" type="noConversion"/>
  </si>
  <si>
    <t>Fr5KB</t>
    <phoneticPr fontId="14" type="noConversion"/>
  </si>
  <si>
    <t>6+18</t>
    <phoneticPr fontId="14" type="noConversion"/>
  </si>
  <si>
    <t>SY58280AAC</t>
    <phoneticPr fontId="14" type="noConversion"/>
  </si>
  <si>
    <t>1#-9#+(1#-25#+1#-3#)</t>
    <phoneticPr fontId="14" type="noConversion"/>
  </si>
  <si>
    <t>NALYA.01+FTYYW</t>
    <phoneticPr fontId="14" type="noConversion"/>
  </si>
  <si>
    <t>10#-15#+4#-21#</t>
    <phoneticPr fontId="14" type="noConversion"/>
  </si>
  <si>
    <t>HG01061</t>
    <phoneticPr fontId="14" type="noConversion"/>
  </si>
  <si>
    <t>AJE5KA</t>
    <phoneticPr fontId="14" type="noConversion"/>
  </si>
  <si>
    <t>NARYL</t>
  </si>
  <si>
    <t>SY5011FAC</t>
    <phoneticPr fontId="14" type="noConversion"/>
  </si>
  <si>
    <t>HG01062</t>
    <phoneticPr fontId="14" type="noConversion"/>
  </si>
  <si>
    <t>AVA5KC</t>
    <phoneticPr fontId="14" type="noConversion"/>
  </si>
  <si>
    <t>HG01063</t>
    <phoneticPr fontId="14" type="noConversion"/>
  </si>
  <si>
    <t>AVA5KD</t>
    <phoneticPr fontId="14" type="noConversion"/>
  </si>
  <si>
    <t>NARQ7</t>
  </si>
  <si>
    <t>HG01064</t>
    <phoneticPr fontId="14" type="noConversion"/>
  </si>
  <si>
    <t>APQ5KB</t>
    <phoneticPr fontId="14" type="noConversion"/>
  </si>
  <si>
    <t>4+27</t>
    <phoneticPr fontId="14" type="noConversion"/>
  </si>
  <si>
    <t>HG01065</t>
    <phoneticPr fontId="14" type="noConversion"/>
  </si>
  <si>
    <t>HG01066</t>
    <phoneticPr fontId="14" type="noConversion"/>
  </si>
  <si>
    <t>APQ5KC</t>
    <phoneticPr fontId="14" type="noConversion"/>
  </si>
  <si>
    <t>APQ5KD</t>
    <phoneticPr fontId="14" type="noConversion"/>
  </si>
  <si>
    <t>3+20</t>
    <phoneticPr fontId="14" type="noConversion"/>
  </si>
  <si>
    <t>NALM3+FA3KW</t>
    <phoneticPr fontId="14" type="noConversion"/>
  </si>
  <si>
    <t>11#-14#+(1#-25#+1#-2#)</t>
    <phoneticPr fontId="14" type="noConversion"/>
  </si>
  <si>
    <t>15#-18#+(1#-25#+3#-4#)</t>
    <phoneticPr fontId="14" type="noConversion"/>
  </si>
  <si>
    <t>19#-21#+5#-24#</t>
    <phoneticPr fontId="14" type="noConversion"/>
  </si>
  <si>
    <t>SY58294ZFAC</t>
    <phoneticPr fontId="14" type="noConversion"/>
  </si>
  <si>
    <t>HG01067</t>
    <phoneticPr fontId="14" type="noConversion"/>
  </si>
  <si>
    <t>AOF5KB</t>
    <phoneticPr fontId="14" type="noConversion"/>
  </si>
  <si>
    <t>4+11</t>
    <phoneticPr fontId="14" type="noConversion"/>
  </si>
  <si>
    <t>10+28</t>
    <phoneticPr fontId="14" type="noConversion"/>
  </si>
  <si>
    <t>HG01068</t>
    <phoneticPr fontId="14" type="noConversion"/>
  </si>
  <si>
    <t>AOF5KC</t>
    <phoneticPr fontId="14" type="noConversion"/>
  </si>
  <si>
    <t>SY6177FAC</t>
    <phoneticPr fontId="14" type="noConversion"/>
  </si>
  <si>
    <t>22#-25#+1#-11#</t>
    <phoneticPr fontId="14" type="noConversion"/>
  </si>
  <si>
    <t>16#-25#+(12#-25#+1#~14#)</t>
    <phoneticPr fontId="14" type="noConversion"/>
  </si>
  <si>
    <t>SY5859BFHC</t>
    <phoneticPr fontId="14" type="noConversion"/>
  </si>
  <si>
    <t>Retest</t>
    <phoneticPr fontId="14" type="noConversion"/>
  </si>
  <si>
    <t>SY8303AIC</t>
    <phoneticPr fontId="14" type="noConversion"/>
  </si>
  <si>
    <t>HG01070</t>
    <phoneticPr fontId="14" type="noConversion"/>
  </si>
  <si>
    <t>E50C1</t>
    <phoneticPr fontId="14" type="noConversion"/>
  </si>
  <si>
    <t>JCET</t>
    <phoneticPr fontId="14" type="noConversion"/>
  </si>
  <si>
    <t>HG01071</t>
    <phoneticPr fontId="14" type="noConversion"/>
  </si>
  <si>
    <t>SY5859CFHC</t>
    <phoneticPr fontId="14" type="noConversion"/>
  </si>
  <si>
    <t>BCA5KA</t>
    <phoneticPr fontId="14" type="noConversion"/>
  </si>
  <si>
    <t>HJTC</t>
    <phoneticPr fontId="14" type="noConversion"/>
  </si>
  <si>
    <t>NAJ9J.12</t>
    <phoneticPr fontId="14" type="noConversion"/>
  </si>
  <si>
    <t>在NFME暂时hold</t>
    <phoneticPr fontId="14" type="noConversion"/>
  </si>
  <si>
    <t>HG00150</t>
    <phoneticPr fontId="14" type="noConversion"/>
  </si>
  <si>
    <t>HG00507</t>
    <phoneticPr fontId="14" type="noConversion"/>
  </si>
  <si>
    <t>SY8121ABC</t>
    <phoneticPr fontId="14" type="noConversion"/>
  </si>
  <si>
    <t>HG01072</t>
    <phoneticPr fontId="14" type="noConversion"/>
  </si>
  <si>
    <t>JW5KA</t>
    <phoneticPr fontId="14" type="noConversion"/>
  </si>
  <si>
    <t>NAQ9J</t>
  </si>
  <si>
    <t>SY6702DFC</t>
    <phoneticPr fontId="14" type="noConversion"/>
  </si>
  <si>
    <t>L01A0</t>
  </si>
  <si>
    <t>Ee5KA</t>
    <phoneticPr fontId="14" type="noConversion"/>
  </si>
  <si>
    <t>NART2</t>
  </si>
  <si>
    <t>HG01073</t>
    <phoneticPr fontId="14" type="noConversion"/>
  </si>
  <si>
    <t>AJM5KA</t>
    <phoneticPr fontId="14" type="noConversion"/>
  </si>
  <si>
    <t>5+10</t>
    <phoneticPr fontId="14" type="noConversion"/>
  </si>
  <si>
    <t>SYK735FAC</t>
    <phoneticPr fontId="14" type="noConversion"/>
  </si>
  <si>
    <t>21#-25#+1#~7#,9#~11#</t>
    <phoneticPr fontId="14" type="noConversion"/>
  </si>
  <si>
    <t>HG01074</t>
    <phoneticPr fontId="14" type="noConversion"/>
  </si>
  <si>
    <t>HG01075</t>
    <phoneticPr fontId="14" type="noConversion"/>
  </si>
  <si>
    <t>AQU5KB</t>
    <phoneticPr fontId="14" type="noConversion"/>
  </si>
  <si>
    <t>5+26</t>
    <phoneticPr fontId="14" type="noConversion"/>
  </si>
  <si>
    <t>SY58596AFAC</t>
    <phoneticPr fontId="14" type="noConversion"/>
  </si>
  <si>
    <t>1#-5#+(1#~13#,15#~25#+18# 19#)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</si>
  <si>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</si>
  <si>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A11S0</t>
    <phoneticPr fontId="14" type="noConversion"/>
  </si>
  <si>
    <t>HG01076</t>
    <phoneticPr fontId="14" type="noConversion"/>
  </si>
  <si>
    <t>Jf5KA</t>
    <phoneticPr fontId="14" type="noConversion"/>
  </si>
  <si>
    <t>NA4C3.01</t>
    <phoneticPr fontId="14" type="noConversion"/>
  </si>
  <si>
    <t>6#</t>
    <phoneticPr fontId="14" type="noConversion"/>
  </si>
  <si>
    <t>BAB5KA</t>
    <phoneticPr fontId="14" type="noConversion"/>
  </si>
  <si>
    <t>22#-25#</t>
    <phoneticPr fontId="14" type="noConversion"/>
  </si>
  <si>
    <t>A88C1</t>
    <phoneticPr fontId="14" type="noConversion"/>
  </si>
  <si>
    <t>BAC5KA</t>
    <phoneticPr fontId="14" type="noConversion"/>
  </si>
  <si>
    <t>1#-4#</t>
    <phoneticPr fontId="14" type="noConversion"/>
  </si>
  <si>
    <t>SY8011CDQC</t>
    <phoneticPr fontId="14" type="noConversion"/>
  </si>
  <si>
    <t>NAQ9Y-1</t>
  </si>
  <si>
    <t>(FS4TR+FMW4C);NAP52</t>
  </si>
  <si>
    <t>NAFMH.03+01</t>
  </si>
  <si>
    <t>NARQ6-1</t>
  </si>
  <si>
    <t>(FP7S7+FW2RF);NAQ30</t>
  </si>
  <si>
    <t>(FT42W+FYS63+F3R4W);NARPW</t>
  </si>
  <si>
    <t>(FR37L+F4G7W);NARPW</t>
  </si>
  <si>
    <t>(FTA3W+F4G7W);NARPW</t>
  </si>
  <si>
    <t>FN4H7;NAQ31</t>
  </si>
  <si>
    <t>NARQ7-1</t>
  </si>
  <si>
    <t>NALM3;(FKH9K+FA3KW)</t>
  </si>
  <si>
    <t>NALM3;(F08W8+FA3KW)</t>
  </si>
  <si>
    <t>NALM3;FA3KW</t>
  </si>
  <si>
    <t>NAMCQ;SJ092400</t>
  </si>
  <si>
    <t>NAQ0T;(SJ092400+SJ092500)</t>
  </si>
  <si>
    <t>FLR2P;NAP52</t>
  </si>
  <si>
    <t>JCETNAJ9H-1-1</t>
  </si>
  <si>
    <t>SY5800BFAC</t>
    <phoneticPr fontId="14" type="noConversion"/>
  </si>
  <si>
    <t>HG01079</t>
    <phoneticPr fontId="14" type="noConversion"/>
  </si>
  <si>
    <t>AGB5KA</t>
    <phoneticPr fontId="14" type="noConversion"/>
  </si>
  <si>
    <t>ALH5KA</t>
    <phoneticPr fontId="14" type="noConversion"/>
  </si>
  <si>
    <t>NAQ0W</t>
  </si>
  <si>
    <t>HG01080</t>
    <phoneticPr fontId="14" type="noConversion"/>
  </si>
  <si>
    <t>SY5806FAC</t>
    <phoneticPr fontId="14" type="noConversion"/>
  </si>
  <si>
    <t>HG01081</t>
    <phoneticPr fontId="14" type="noConversion"/>
  </si>
  <si>
    <t>TB5KA</t>
    <phoneticPr fontId="16" type="noConversion"/>
  </si>
  <si>
    <t>NAK3J</t>
  </si>
  <si>
    <t>SY5820ABC</t>
    <phoneticPr fontId="14" type="noConversion"/>
  </si>
  <si>
    <t>HG01082</t>
    <phoneticPr fontId="14" type="noConversion"/>
  </si>
  <si>
    <t>TC5JA</t>
    <phoneticPr fontId="14" type="noConversion"/>
  </si>
  <si>
    <t>NAA2R</t>
  </si>
  <si>
    <t>SY5824AABC</t>
    <phoneticPr fontId="14" type="noConversion"/>
  </si>
  <si>
    <t>HG01083</t>
    <phoneticPr fontId="14" type="noConversion"/>
  </si>
  <si>
    <t>QV5KA</t>
    <phoneticPr fontId="14" type="noConversion"/>
  </si>
  <si>
    <t>NAM0A.03</t>
  </si>
  <si>
    <t>SY8016DEC</t>
    <phoneticPr fontId="14" type="noConversion"/>
  </si>
  <si>
    <t>Hb5KB</t>
    <phoneticPr fontId="14" type="noConversion"/>
  </si>
  <si>
    <t>HG01084</t>
    <phoneticPr fontId="14" type="noConversion"/>
  </si>
  <si>
    <t>SY7305ABC</t>
    <phoneticPr fontId="14" type="noConversion"/>
  </si>
  <si>
    <t>HG01085</t>
    <phoneticPr fontId="14" type="noConversion"/>
  </si>
  <si>
    <t>Dq5KA</t>
    <phoneticPr fontId="14" type="noConversion"/>
  </si>
  <si>
    <t>HG01086</t>
    <phoneticPr fontId="14" type="noConversion"/>
  </si>
  <si>
    <t>Dq5KB</t>
    <phoneticPr fontId="14" type="noConversion"/>
  </si>
  <si>
    <t>SY7088DGC</t>
  </si>
  <si>
    <t>VT5KA</t>
    <phoneticPr fontId="16" type="noConversion"/>
  </si>
  <si>
    <t>NA7TL</t>
  </si>
  <si>
    <t>HG01088</t>
    <phoneticPr fontId="14" type="noConversion"/>
  </si>
  <si>
    <t>VT5KB</t>
    <phoneticPr fontId="16" type="noConversion"/>
  </si>
  <si>
    <t>NA7WH</t>
  </si>
  <si>
    <t>HG01087</t>
    <phoneticPr fontId="14" type="noConversion"/>
  </si>
  <si>
    <t>SY7088DGC</t>
    <phoneticPr fontId="14" type="noConversion"/>
  </si>
  <si>
    <t>HG01089</t>
    <phoneticPr fontId="14" type="noConversion"/>
  </si>
  <si>
    <t>VT5KC</t>
    <phoneticPr fontId="16" type="noConversion"/>
  </si>
  <si>
    <t>NAG3T</t>
  </si>
  <si>
    <t>AIU5KA</t>
    <phoneticPr fontId="14" type="noConversion"/>
  </si>
  <si>
    <t>HG01090</t>
    <phoneticPr fontId="14" type="noConversion"/>
  </si>
  <si>
    <t>SYC812FAC</t>
    <phoneticPr fontId="14" type="noConversion"/>
  </si>
  <si>
    <t>HG01091</t>
    <phoneticPr fontId="14" type="noConversion"/>
  </si>
  <si>
    <t>AYJ5KB</t>
    <phoneticPr fontId="14" type="noConversion"/>
  </si>
  <si>
    <t>8+26</t>
    <phoneticPr fontId="14" type="noConversion"/>
  </si>
  <si>
    <t>8+26</t>
    <phoneticPr fontId="14" type="noConversion"/>
  </si>
  <si>
    <t>9+29</t>
    <phoneticPr fontId="14" type="noConversion"/>
  </si>
  <si>
    <t>HG01092</t>
    <phoneticPr fontId="14" type="noConversion"/>
  </si>
  <si>
    <t>HG01093</t>
    <phoneticPr fontId="14" type="noConversion"/>
  </si>
  <si>
    <t>HG01094</t>
    <phoneticPr fontId="14" type="noConversion"/>
  </si>
  <si>
    <t>HG01095</t>
    <phoneticPr fontId="14" type="noConversion"/>
  </si>
  <si>
    <t>HG01096</t>
    <phoneticPr fontId="14" type="noConversion"/>
  </si>
  <si>
    <t>AYJ5KC</t>
    <phoneticPr fontId="14" type="noConversion"/>
  </si>
  <si>
    <t>AYJ5KD</t>
    <phoneticPr fontId="14" type="noConversion"/>
  </si>
  <si>
    <t>AYJ5KE</t>
    <phoneticPr fontId="14" type="noConversion"/>
  </si>
  <si>
    <t>AYJ5KF</t>
    <phoneticPr fontId="14" type="noConversion"/>
  </si>
  <si>
    <t>AYJ5KG</t>
    <phoneticPr fontId="14" type="noConversion"/>
  </si>
  <si>
    <t>NARPT+(SJ067400+SJ069100)</t>
    <phoneticPr fontId="14" type="noConversion"/>
  </si>
  <si>
    <t>1#-8#+(1#-25#+1#)</t>
    <phoneticPr fontId="14" type="noConversion"/>
  </si>
  <si>
    <t>9#-16#+(1#-25#+3#)</t>
    <phoneticPr fontId="14" type="noConversion"/>
  </si>
  <si>
    <t>17#-25#+(1#-25#+4#~7#)</t>
    <phoneticPr fontId="14" type="noConversion"/>
  </si>
  <si>
    <t>7+23</t>
    <phoneticPr fontId="14" type="noConversion"/>
  </si>
  <si>
    <t>1#-7#+1#-23#</t>
    <phoneticPr fontId="14" type="noConversion"/>
  </si>
  <si>
    <t>8#-15#+(1#~3#,5#~25#+24#-25#)</t>
    <phoneticPr fontId="14" type="noConversion"/>
  </si>
  <si>
    <t>10+32</t>
    <phoneticPr fontId="14" type="noConversion"/>
  </si>
  <si>
    <t>16#-25#+(1#-25#+9#~13#,15#,16#)</t>
    <phoneticPr fontId="14" type="noConversion"/>
  </si>
  <si>
    <t>N9CNQ.55</t>
    <phoneticPr fontId="14" type="noConversion"/>
  </si>
  <si>
    <t>1#-8#+(1#-25#+16#)</t>
    <phoneticPr fontId="14" type="noConversion"/>
  </si>
  <si>
    <t>(FKL7P+FTYYW);NALYA.01</t>
  </si>
  <si>
    <t>FTYYW;NALYA.01</t>
  </si>
  <si>
    <t>N9SC7;SJ087300</t>
  </si>
  <si>
    <t>(SJ092000+SJ090906);NARYM</t>
  </si>
  <si>
    <t>NA4C3.01-1</t>
  </si>
  <si>
    <t>NAQ0Y-1</t>
  </si>
  <si>
    <t>NAFFC+01</t>
  </si>
  <si>
    <t>NAQFW+01</t>
  </si>
  <si>
    <t>NAQFW+02</t>
  </si>
  <si>
    <t>NAQ9N.01-1</t>
  </si>
  <si>
    <t>(SJ067400+SJ069100);NARPT</t>
  </si>
  <si>
    <t>(SJ070200+SJ069100);NARPT</t>
  </si>
  <si>
    <t>(SJ070400+SJ069100);NARPT</t>
  </si>
  <si>
    <t>SJ068000;NARPY</t>
  </si>
  <si>
    <t>(SJ068500+SJ068000);NARPY</t>
  </si>
  <si>
    <t>(SJ067700+SJ069100);NARPY</t>
  </si>
  <si>
    <t>订单取消</t>
    <phoneticPr fontId="14" type="noConversion"/>
  </si>
  <si>
    <t>NAJYK</t>
    <phoneticPr fontId="14" type="noConversion"/>
  </si>
  <si>
    <t>E51G0+A2X01A</t>
  </si>
  <si>
    <t>HG01097</t>
    <phoneticPr fontId="14" type="noConversion"/>
  </si>
  <si>
    <t>ASK5LA</t>
    <phoneticPr fontId="14" type="noConversion"/>
  </si>
  <si>
    <t>5+16</t>
    <phoneticPr fontId="14" type="noConversion"/>
  </si>
  <si>
    <t>7+23</t>
    <phoneticPr fontId="14" type="noConversion"/>
  </si>
  <si>
    <t>HG01098</t>
    <phoneticPr fontId="14" type="noConversion"/>
  </si>
  <si>
    <t>HG01099</t>
    <phoneticPr fontId="14" type="noConversion"/>
  </si>
  <si>
    <t>ASK5LB</t>
    <phoneticPr fontId="14" type="noConversion"/>
  </si>
  <si>
    <t>ASK5LC</t>
    <phoneticPr fontId="14" type="noConversion"/>
  </si>
  <si>
    <t>HG01100</t>
    <phoneticPr fontId="14" type="noConversion"/>
  </si>
  <si>
    <t>ASK5LD</t>
    <phoneticPr fontId="14" type="noConversion"/>
  </si>
  <si>
    <t>21#-25#+1#-16#</t>
    <phoneticPr fontId="14" type="noConversion"/>
  </si>
  <si>
    <t>14#-18#+(17#-25#+19#-25#)</t>
    <phoneticPr fontId="14" type="noConversion"/>
  </si>
  <si>
    <t>19#-25#+(2#-16#,18#,20#-25#+25#)</t>
    <phoneticPr fontId="14" type="noConversion"/>
  </si>
  <si>
    <t>N9SYP+SJ086600</t>
    <phoneticPr fontId="14" type="noConversion"/>
  </si>
  <si>
    <t>1#-7#+1#-23#</t>
    <phoneticPr fontId="14" type="noConversion"/>
  </si>
  <si>
    <t>SY58283NFAC</t>
    <phoneticPr fontId="14" type="noConversion"/>
  </si>
  <si>
    <t>SY6177FAC</t>
    <phoneticPr fontId="14" type="noConversion"/>
  </si>
  <si>
    <t>HG01101</t>
    <phoneticPr fontId="14" type="noConversion"/>
  </si>
  <si>
    <t>AOF5LA</t>
    <phoneticPr fontId="14" type="noConversion"/>
  </si>
  <si>
    <t>9+25</t>
    <phoneticPr fontId="14" type="noConversion"/>
  </si>
  <si>
    <t>3+8</t>
    <phoneticPr fontId="14" type="noConversion"/>
  </si>
  <si>
    <t>AOF5LB</t>
    <phoneticPr fontId="14" type="noConversion"/>
  </si>
  <si>
    <t>17#~25#+(1#~7#,9#~25#+15#)</t>
    <phoneticPr fontId="14" type="noConversion"/>
  </si>
  <si>
    <t>23#~25#+16#~17#,20#~25#</t>
    <phoneticPr fontId="14" type="noConversion"/>
  </si>
  <si>
    <t>HG01102</t>
    <phoneticPr fontId="14" type="noConversion"/>
  </si>
  <si>
    <t>HG01103</t>
    <phoneticPr fontId="14" type="noConversion"/>
  </si>
  <si>
    <t>ATH5LA</t>
    <phoneticPr fontId="14" type="noConversion"/>
  </si>
  <si>
    <t>7+48</t>
    <phoneticPr fontId="14" type="noConversion"/>
  </si>
  <si>
    <t>SY50135FAC</t>
    <phoneticPr fontId="14" type="noConversion"/>
  </si>
  <si>
    <t>8#-14#+(1#-25#+1#-23#)</t>
    <phoneticPr fontId="14" type="noConversion"/>
  </si>
  <si>
    <t>AQU5LA</t>
    <phoneticPr fontId="14" type="noConversion"/>
  </si>
  <si>
    <t>5+26</t>
    <phoneticPr fontId="14" type="noConversion"/>
  </si>
  <si>
    <t>HG01104</t>
    <phoneticPr fontId="14" type="noConversion"/>
  </si>
  <si>
    <t>SY58596AFAC</t>
    <phoneticPr fontId="14" type="noConversion"/>
  </si>
  <si>
    <t>6#-10#+(1#-25#+16#)</t>
    <phoneticPr fontId="14" type="noConversion"/>
  </si>
  <si>
    <t>HG01105</t>
    <phoneticPr fontId="14" type="noConversion"/>
  </si>
  <si>
    <t>ARC5LA</t>
    <phoneticPr fontId="14" type="noConversion"/>
  </si>
  <si>
    <t>7+13</t>
    <phoneticPr fontId="14" type="noConversion"/>
  </si>
  <si>
    <t>8+15</t>
    <phoneticPr fontId="14" type="noConversion"/>
  </si>
  <si>
    <t>HG01106</t>
    <phoneticPr fontId="14" type="noConversion"/>
  </si>
  <si>
    <t>HG01107</t>
    <phoneticPr fontId="14" type="noConversion"/>
  </si>
  <si>
    <t>ARC5LB</t>
    <phoneticPr fontId="14" type="noConversion"/>
  </si>
  <si>
    <t>ARC5LC</t>
    <phoneticPr fontId="14" type="noConversion"/>
  </si>
  <si>
    <t>SY58282FAC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</si>
  <si>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</si>
  <si>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NAK2Y+SJ091600</t>
    <phoneticPr fontId="14" type="noConversion"/>
  </si>
  <si>
    <t>19#-25#+1#-13#</t>
    <phoneticPr fontId="14" type="noConversion"/>
  </si>
  <si>
    <t>1#-7#+(14#-25#+24#)</t>
    <phoneticPr fontId="14" type="noConversion"/>
  </si>
  <si>
    <t>8#-15#+1#-15#</t>
    <phoneticPr fontId="14" type="noConversion"/>
  </si>
  <si>
    <t>HG01108</t>
    <phoneticPr fontId="14" type="noConversion"/>
  </si>
  <si>
    <t>YB5LA</t>
    <phoneticPr fontId="16" type="noConversion"/>
  </si>
  <si>
    <t>HG01109</t>
    <phoneticPr fontId="14" type="noConversion"/>
  </si>
  <si>
    <t>YB5LB</t>
    <phoneticPr fontId="16" type="noConversion"/>
  </si>
  <si>
    <t>SY58281SAAC</t>
    <phoneticPr fontId="14" type="noConversion"/>
  </si>
  <si>
    <t>9+17</t>
    <phoneticPr fontId="14" type="noConversion"/>
  </si>
  <si>
    <t>1#-8#+7#~18#,20#~22#,24#~25#</t>
    <phoneticPr fontId="14" type="noConversion"/>
  </si>
  <si>
    <t>HG01110</t>
    <phoneticPr fontId="14" type="noConversion"/>
  </si>
  <si>
    <t>AQK5LA</t>
    <phoneticPr fontId="14" type="noConversion"/>
  </si>
  <si>
    <t>12+29</t>
    <phoneticPr fontId="14" type="noConversion"/>
  </si>
  <si>
    <t>SY58283FAC</t>
    <phoneticPr fontId="14" type="noConversion"/>
  </si>
  <si>
    <t>10#-21#+(1#~25#+22#-25#)</t>
    <phoneticPr fontId="14" type="noConversion"/>
  </si>
  <si>
    <t>AQK5LB</t>
    <phoneticPr fontId="14" type="noConversion"/>
  </si>
  <si>
    <t>HG01111</t>
    <phoneticPr fontId="14" type="noConversion"/>
  </si>
  <si>
    <t>SYPH83FAC</t>
    <phoneticPr fontId="14" type="noConversion"/>
  </si>
  <si>
    <t>6+14</t>
    <phoneticPr fontId="14" type="noConversion"/>
  </si>
  <si>
    <t>(NAK30+NAK2R)+SJ069000</t>
    <phoneticPr fontId="14" type="noConversion"/>
  </si>
  <si>
    <t>(24#-25#+22#-25#)+1#-14#</t>
    <phoneticPr fontId="14" type="noConversion"/>
  </si>
  <si>
    <t>16#-23#+(16#-25#+2#-6#)</t>
    <phoneticPr fontId="14" type="noConversion"/>
  </si>
  <si>
    <t>HG01112</t>
    <phoneticPr fontId="14" type="noConversion"/>
  </si>
  <si>
    <t>AHK5LA</t>
    <phoneticPr fontId="14" type="noConversion"/>
  </si>
  <si>
    <t>SY5802AFAC</t>
    <phoneticPr fontId="14" type="noConversion"/>
  </si>
  <si>
    <t>HG01113</t>
    <phoneticPr fontId="14" type="noConversion"/>
  </si>
  <si>
    <t>NW5LA</t>
    <phoneticPr fontId="14" type="noConversion"/>
  </si>
  <si>
    <t>25#</t>
  </si>
  <si>
    <t>24#</t>
    <phoneticPr fontId="14" type="noConversion"/>
  </si>
  <si>
    <t>HG01114</t>
    <phoneticPr fontId="14" type="noConversion"/>
  </si>
  <si>
    <t>Dq5LA</t>
    <phoneticPr fontId="14" type="noConversion"/>
  </si>
  <si>
    <t>HG01115</t>
    <phoneticPr fontId="14" type="noConversion"/>
  </si>
  <si>
    <t>Dq5LB</t>
    <phoneticPr fontId="14" type="noConversion"/>
  </si>
  <si>
    <t>HG01116</t>
    <phoneticPr fontId="14" type="noConversion"/>
  </si>
  <si>
    <t>RC5LA</t>
    <phoneticPr fontId="16" type="noConversion"/>
  </si>
  <si>
    <t>HG01117</t>
    <phoneticPr fontId="14" type="noConversion"/>
  </si>
  <si>
    <t>RC5LB</t>
    <phoneticPr fontId="16" type="noConversion"/>
  </si>
  <si>
    <t>VT5LA</t>
    <phoneticPr fontId="16" type="noConversion"/>
  </si>
  <si>
    <t>HG01119</t>
    <phoneticPr fontId="14" type="noConversion"/>
  </si>
  <si>
    <t>VT5LB</t>
    <phoneticPr fontId="16" type="noConversion"/>
  </si>
  <si>
    <t>HG01118</t>
    <phoneticPr fontId="14" type="noConversion"/>
  </si>
  <si>
    <t>HG01120</t>
    <phoneticPr fontId="14" type="noConversion"/>
  </si>
  <si>
    <t>NB5LA</t>
    <phoneticPr fontId="14" type="noConversion"/>
  </si>
  <si>
    <t>HG01121</t>
    <phoneticPr fontId="14" type="noConversion"/>
  </si>
  <si>
    <t>HG01122</t>
    <phoneticPr fontId="14" type="noConversion"/>
  </si>
  <si>
    <t>NB5LB</t>
    <phoneticPr fontId="14" type="noConversion"/>
  </si>
  <si>
    <t>NB5LC</t>
    <phoneticPr fontId="14" type="noConversion"/>
  </si>
  <si>
    <t>HG01123</t>
    <phoneticPr fontId="14" type="noConversion"/>
  </si>
  <si>
    <t>AHH5LA</t>
    <phoneticPr fontId="14" type="noConversion"/>
  </si>
  <si>
    <t>AHH5LB</t>
    <phoneticPr fontId="14" type="noConversion"/>
  </si>
  <si>
    <t>11#-19#</t>
    <phoneticPr fontId="14" type="noConversion"/>
  </si>
  <si>
    <t>HG01124</t>
    <phoneticPr fontId="14" type="noConversion"/>
  </si>
  <si>
    <t>AFZ5LA</t>
    <phoneticPr fontId="16" type="noConversion"/>
  </si>
  <si>
    <t>HG01125</t>
    <phoneticPr fontId="14" type="noConversion"/>
  </si>
  <si>
    <t>HG01126</t>
    <phoneticPr fontId="14" type="noConversion"/>
  </si>
  <si>
    <t>ZS5LA</t>
    <phoneticPr fontId="14" type="noConversion"/>
  </si>
  <si>
    <t>8#-10#</t>
  </si>
  <si>
    <t>SY6702DFC</t>
  </si>
  <si>
    <t>HG01127</t>
    <phoneticPr fontId="14" type="noConversion"/>
  </si>
  <si>
    <t>Ee5LA</t>
    <phoneticPr fontId="14" type="noConversion"/>
  </si>
  <si>
    <t>HG01128</t>
    <phoneticPr fontId="14" type="noConversion"/>
  </si>
  <si>
    <t>Ee5LB</t>
    <phoneticPr fontId="14" type="noConversion"/>
  </si>
  <si>
    <t>HG01129</t>
    <phoneticPr fontId="14" type="noConversion"/>
  </si>
  <si>
    <t>YG2725LA</t>
    <phoneticPr fontId="14" type="noConversion"/>
  </si>
  <si>
    <t>TD5LA</t>
    <phoneticPr fontId="14" type="noConversion"/>
  </si>
  <si>
    <t>SY5824ABC</t>
    <phoneticPr fontId="14" type="noConversion"/>
  </si>
  <si>
    <t>19#-20#</t>
  </si>
  <si>
    <t>HG01130</t>
    <phoneticPr fontId="14" type="noConversion"/>
  </si>
  <si>
    <t>YG272FAC</t>
    <phoneticPr fontId="14" type="noConversion"/>
  </si>
  <si>
    <t>HG01131</t>
    <phoneticPr fontId="14" type="noConversion"/>
  </si>
  <si>
    <t>TB5LA</t>
    <phoneticPr fontId="16" type="noConversion"/>
  </si>
  <si>
    <t>HG01132</t>
    <phoneticPr fontId="14" type="noConversion"/>
  </si>
  <si>
    <t>TB5LB</t>
    <phoneticPr fontId="16" type="noConversion"/>
  </si>
  <si>
    <t>HG01133</t>
    <phoneticPr fontId="14" type="noConversion"/>
  </si>
  <si>
    <t>PC5LA</t>
    <phoneticPr fontId="14" type="noConversion"/>
  </si>
  <si>
    <t>HG01134</t>
    <phoneticPr fontId="14" type="noConversion"/>
  </si>
  <si>
    <t>NA5LA</t>
    <phoneticPr fontId="14" type="noConversion"/>
  </si>
  <si>
    <t>HG01135</t>
    <phoneticPr fontId="14" type="noConversion"/>
  </si>
  <si>
    <t>TR5LA</t>
    <phoneticPr fontId="14" type="noConversion"/>
  </si>
  <si>
    <t>HG01136</t>
    <phoneticPr fontId="14" type="noConversion"/>
  </si>
  <si>
    <t>TR5LB</t>
    <phoneticPr fontId="14" type="noConversion"/>
  </si>
  <si>
    <t>HG01137</t>
    <phoneticPr fontId="14" type="noConversion"/>
  </si>
  <si>
    <t>TR5LC</t>
    <phoneticPr fontId="14" type="noConversion"/>
  </si>
  <si>
    <t>HG01138</t>
    <phoneticPr fontId="14" type="noConversion"/>
  </si>
  <si>
    <t>TR5LD</t>
    <phoneticPr fontId="14" type="noConversion"/>
  </si>
  <si>
    <t>6#-9#</t>
  </si>
  <si>
    <t>HG01139</t>
    <phoneticPr fontId="14" type="noConversion"/>
  </si>
  <si>
    <t>TW5LA</t>
    <phoneticPr fontId="14" type="noConversion"/>
  </si>
  <si>
    <t>HG01140</t>
    <phoneticPr fontId="14" type="noConversion"/>
  </si>
  <si>
    <t>TW5LB</t>
    <phoneticPr fontId="14" type="noConversion"/>
  </si>
  <si>
    <t>#1-3,10-12,14,16,21-25</t>
  </si>
  <si>
    <t>ZT5LA</t>
    <phoneticPr fontId="14" type="noConversion"/>
  </si>
  <si>
    <t>HG01141</t>
    <phoneticPr fontId="14" type="noConversion"/>
  </si>
  <si>
    <t>A11M0</t>
  </si>
  <si>
    <t>21#-23#</t>
  </si>
  <si>
    <t>HG01142</t>
    <phoneticPr fontId="14" type="noConversion"/>
  </si>
  <si>
    <t>SY8081EDQC</t>
    <phoneticPr fontId="14" type="noConversion"/>
  </si>
  <si>
    <t>RL5LA</t>
    <phoneticPr fontId="14" type="noConversion"/>
  </si>
  <si>
    <t>HG01143</t>
    <phoneticPr fontId="14" type="noConversion"/>
  </si>
  <si>
    <t>LH5LA</t>
    <phoneticPr fontId="14" type="noConversion"/>
  </si>
  <si>
    <t>SY8060DCC</t>
    <phoneticPr fontId="14" type="noConversion"/>
  </si>
  <si>
    <t>HG01144</t>
    <phoneticPr fontId="14" type="noConversion"/>
  </si>
  <si>
    <t>LX5LA</t>
    <phoneticPr fontId="14" type="noConversion"/>
  </si>
  <si>
    <t>5#-12#</t>
  </si>
  <si>
    <t>HG01145</t>
    <phoneticPr fontId="14" type="noConversion"/>
  </si>
  <si>
    <t>ZW5LA</t>
    <phoneticPr fontId="14" type="noConversion"/>
  </si>
  <si>
    <t>HG01146</t>
    <phoneticPr fontId="14" type="noConversion"/>
  </si>
  <si>
    <t>ZW5LB</t>
    <phoneticPr fontId="14" type="noConversion"/>
  </si>
  <si>
    <t>HG01147</t>
    <phoneticPr fontId="14" type="noConversion"/>
  </si>
  <si>
    <t>UV5LA</t>
    <phoneticPr fontId="14" type="noConversion"/>
  </si>
  <si>
    <t>AKT5LA</t>
    <phoneticPr fontId="14" type="noConversion"/>
  </si>
  <si>
    <t>B18Q1+B18S0</t>
    <phoneticPr fontId="14" type="noConversion"/>
  </si>
  <si>
    <t>13+13</t>
    <phoneticPr fontId="14" type="noConversion"/>
  </si>
  <si>
    <t>(1#-12#+25#)+13#-25#</t>
    <phoneticPr fontId="14" type="noConversion"/>
  </si>
  <si>
    <t>HG01148</t>
    <phoneticPr fontId="14" type="noConversion"/>
  </si>
  <si>
    <t>AEP5LA</t>
    <phoneticPr fontId="14" type="noConversion"/>
  </si>
  <si>
    <t>13#~15#</t>
  </si>
  <si>
    <t>HG01149</t>
    <phoneticPr fontId="14" type="noConversion"/>
  </si>
  <si>
    <t>HG01150</t>
    <phoneticPr fontId="14" type="noConversion"/>
  </si>
  <si>
    <t>JR5LA</t>
    <phoneticPr fontId="14" type="noConversion"/>
  </si>
  <si>
    <t>SYK614ADC</t>
    <phoneticPr fontId="14" type="noConversion"/>
  </si>
  <si>
    <t>HG01151</t>
    <phoneticPr fontId="14" type="noConversion"/>
  </si>
  <si>
    <t>XA5LA</t>
    <phoneticPr fontId="16" type="noConversion"/>
  </si>
  <si>
    <t>SY8223DBC</t>
    <phoneticPr fontId="14" type="noConversion"/>
  </si>
  <si>
    <t>A99A3</t>
  </si>
  <si>
    <t>HG01152</t>
    <phoneticPr fontId="14" type="noConversion"/>
  </si>
  <si>
    <t>AMA5LA</t>
    <phoneticPr fontId="14" type="noConversion"/>
  </si>
  <si>
    <t>HG01153</t>
    <phoneticPr fontId="14" type="noConversion"/>
  </si>
  <si>
    <t>AXO5LA</t>
    <phoneticPr fontId="14" type="noConversion"/>
  </si>
  <si>
    <t>4+19</t>
    <phoneticPr fontId="14" type="noConversion"/>
  </si>
  <si>
    <t>22#-25#+1#-15#,19#~22#</t>
    <phoneticPr fontId="14" type="noConversion"/>
  </si>
  <si>
    <t>AYJ5LA</t>
    <phoneticPr fontId="14" type="noConversion"/>
  </si>
  <si>
    <t>HG01155</t>
    <phoneticPr fontId="14" type="noConversion"/>
  </si>
  <si>
    <t>HG01156</t>
    <phoneticPr fontId="14" type="noConversion"/>
  </si>
  <si>
    <t>AYJ5LB</t>
    <phoneticPr fontId="14" type="noConversion"/>
  </si>
  <si>
    <t>AYJ5LC</t>
    <phoneticPr fontId="14" type="noConversion"/>
  </si>
  <si>
    <t>NAT37+(SJ069000+SJ069100)</t>
    <phoneticPr fontId="14" type="noConversion"/>
  </si>
  <si>
    <t>1#-4#+(15#-25#+18#,20#)</t>
    <phoneticPr fontId="14" type="noConversion"/>
  </si>
  <si>
    <t>HG01154</t>
    <phoneticPr fontId="14" type="noConversion"/>
  </si>
  <si>
    <t>5#-12#+(1#~16#,18#~25#+21#~22#)</t>
    <phoneticPr fontId="14" type="noConversion"/>
  </si>
  <si>
    <t>13#-20#+(1#-11#,13#-24#+23#~25#)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</si>
  <si>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</si>
  <si>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SY5850EFHC</t>
    <phoneticPr fontId="14" type="noConversion"/>
  </si>
  <si>
    <t>HG01157</t>
    <phoneticPr fontId="14" type="noConversion"/>
  </si>
  <si>
    <t>BCT5LA</t>
    <phoneticPr fontId="16" type="noConversion"/>
  </si>
  <si>
    <t>(FLRGK+F2TGL);NAQ30</t>
    <phoneticPr fontId="14" type="noConversion"/>
  </si>
  <si>
    <t>HG01004</t>
    <phoneticPr fontId="14" type="noConversion"/>
  </si>
  <si>
    <t>HG01069</t>
    <phoneticPr fontId="14" type="noConversion"/>
  </si>
  <si>
    <t>E50A2</t>
    <phoneticPr fontId="14" type="noConversion"/>
  </si>
  <si>
    <t>HG01158</t>
    <phoneticPr fontId="14" type="noConversion"/>
  </si>
  <si>
    <t>AUD5LA</t>
    <phoneticPr fontId="16" type="noConversion"/>
  </si>
  <si>
    <t>6#</t>
    <phoneticPr fontId="14" type="noConversion"/>
  </si>
  <si>
    <t>A88B2</t>
    <phoneticPr fontId="14" type="noConversion"/>
  </si>
  <si>
    <t>HG01077</t>
    <phoneticPr fontId="14" type="noConversion"/>
  </si>
  <si>
    <t>QFN3*3-20</t>
    <phoneticPr fontId="14" type="noConversion"/>
  </si>
  <si>
    <t>HG01078</t>
    <phoneticPr fontId="14" type="noConversion"/>
  </si>
  <si>
    <t>SY8288CRAC</t>
    <phoneticPr fontId="14" type="noConversion"/>
  </si>
  <si>
    <r>
      <t>SSOP10(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</si>
  <si>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SY6712ABC</t>
    <phoneticPr fontId="14" type="noConversion"/>
  </si>
  <si>
    <t>L01B0</t>
  </si>
  <si>
    <t>HG01159</t>
    <phoneticPr fontId="14" type="noConversion"/>
  </si>
  <si>
    <t>Ef5LA</t>
    <phoneticPr fontId="14" type="noConversion"/>
  </si>
  <si>
    <t>KP5LA</t>
    <phoneticPr fontId="16" type="noConversion"/>
  </si>
  <si>
    <t>HG01160</t>
    <phoneticPr fontId="14" type="noConversion"/>
  </si>
  <si>
    <t>SY5002ABC</t>
    <phoneticPr fontId="14" type="noConversion"/>
  </si>
  <si>
    <t>MH5LA</t>
    <phoneticPr fontId="14" type="noConversion"/>
  </si>
  <si>
    <t>3#-5#</t>
  </si>
  <si>
    <t>HG01161</t>
    <phoneticPr fontId="14" type="noConversion"/>
  </si>
  <si>
    <t>SY5814A1ABC</t>
    <phoneticPr fontId="14" type="noConversion"/>
  </si>
  <si>
    <t>SY8003DFC</t>
    <phoneticPr fontId="14" type="noConversion"/>
  </si>
  <si>
    <t>JD5LA</t>
    <phoneticPr fontId="14" type="noConversion"/>
  </si>
  <si>
    <t>HG01162</t>
    <phoneticPr fontId="14" type="noConversion"/>
  </si>
  <si>
    <t>DFN2*2-8</t>
    <phoneticPr fontId="14" type="noConversion"/>
  </si>
  <si>
    <t>HG01163</t>
    <phoneticPr fontId="14" type="noConversion"/>
  </si>
  <si>
    <t>KW5LA</t>
    <phoneticPr fontId="14" type="noConversion"/>
  </si>
  <si>
    <t>A25A1</t>
    <phoneticPr fontId="14" type="noConversion"/>
  </si>
  <si>
    <t>HG01164</t>
    <phoneticPr fontId="14" type="noConversion"/>
  </si>
  <si>
    <t>HG01165</t>
    <phoneticPr fontId="14" type="noConversion"/>
  </si>
  <si>
    <t>KW5LB</t>
    <phoneticPr fontId="14" type="noConversion"/>
  </si>
  <si>
    <t>HG01166</t>
    <phoneticPr fontId="14" type="noConversion"/>
  </si>
  <si>
    <t>UB5LA</t>
    <phoneticPr fontId="14" type="noConversion"/>
  </si>
  <si>
    <t>9#~15#</t>
  </si>
  <si>
    <t>SY7152AABC</t>
    <phoneticPr fontId="14" type="noConversion"/>
  </si>
  <si>
    <t>HG01167</t>
    <phoneticPr fontId="14" type="noConversion"/>
  </si>
  <si>
    <t>AMN5LA</t>
    <phoneticPr fontId="14" type="noConversion"/>
  </si>
  <si>
    <t>5#-25#</t>
  </si>
  <si>
    <t>SY8234FCC</t>
    <phoneticPr fontId="14" type="noConversion"/>
  </si>
  <si>
    <t>A70A0</t>
  </si>
  <si>
    <t>HG01168</t>
    <phoneticPr fontId="14" type="noConversion"/>
  </si>
  <si>
    <t>TSOT23-8</t>
    <phoneticPr fontId="14" type="noConversion"/>
  </si>
  <si>
    <t>ZY5LA</t>
    <phoneticPr fontId="14" type="noConversion"/>
  </si>
  <si>
    <t>SY8029AIC</t>
    <phoneticPr fontId="14" type="noConversion"/>
  </si>
  <si>
    <t xml:space="preserve">retest </t>
  </si>
  <si>
    <r>
      <t>TG00449</t>
    </r>
    <r>
      <rPr>
        <sz val="10"/>
        <rFont val="宋体"/>
        <family val="3"/>
        <charset val="134"/>
      </rPr>
      <t>对应的产品</t>
    </r>
    <phoneticPr fontId="14" type="noConversion"/>
  </si>
  <si>
    <t>HTKJ</t>
    <phoneticPr fontId="14" type="noConversion"/>
  </si>
  <si>
    <t>TG00587</t>
    <phoneticPr fontId="14" type="noConversion"/>
  </si>
  <si>
    <t>HTKJ</t>
    <phoneticPr fontId="14" type="noConversion"/>
  </si>
  <si>
    <t>TG00588</t>
    <phoneticPr fontId="14" type="noConversion"/>
  </si>
  <si>
    <t>LD5LA</t>
    <phoneticPr fontId="14" type="noConversion"/>
  </si>
  <si>
    <t>HTJC</t>
    <phoneticPr fontId="14" type="noConversion"/>
  </si>
  <si>
    <t>SYK818AAC</t>
    <phoneticPr fontId="14" type="noConversion"/>
  </si>
  <si>
    <t>TG00589</t>
    <phoneticPr fontId="14" type="noConversion"/>
  </si>
  <si>
    <t>KV5LA</t>
    <phoneticPr fontId="14" type="noConversion"/>
  </si>
  <si>
    <t>HJTC</t>
    <phoneticPr fontId="16" type="noConversion"/>
  </si>
  <si>
    <t>TG00590</t>
    <phoneticPr fontId="14" type="noConversion"/>
  </si>
  <si>
    <t>TG00591</t>
    <phoneticPr fontId="14" type="noConversion"/>
  </si>
  <si>
    <t>KV5LB</t>
    <phoneticPr fontId="14" type="noConversion"/>
  </si>
  <si>
    <t>KV5LC</t>
    <phoneticPr fontId="14" type="noConversion"/>
  </si>
  <si>
    <t>SY8089AAAC</t>
    <phoneticPr fontId="14" type="noConversion"/>
  </si>
  <si>
    <t>#3-8,17-22</t>
  </si>
  <si>
    <t>#1-3,8-25</t>
  </si>
  <si>
    <t>SYK819AAC</t>
  </si>
  <si>
    <t>TG00592</t>
    <phoneticPr fontId="14" type="noConversion"/>
  </si>
  <si>
    <t>KV5LD</t>
    <phoneticPr fontId="14" type="noConversion"/>
  </si>
  <si>
    <t>TG00593</t>
    <phoneticPr fontId="14" type="noConversion"/>
  </si>
  <si>
    <t>TG00594</t>
    <phoneticPr fontId="14" type="noConversion"/>
  </si>
  <si>
    <t>KV5LE</t>
    <phoneticPr fontId="14" type="noConversion"/>
  </si>
  <si>
    <t>KV5LF</t>
    <phoneticPr fontId="14" type="noConversion"/>
  </si>
  <si>
    <t>SYK819AAC</t>
    <phoneticPr fontId="14" type="noConversion"/>
  </si>
  <si>
    <t>#1,2,9-16,23-25</t>
  </si>
  <si>
    <t>TG00595</t>
    <phoneticPr fontId="14" type="noConversion"/>
  </si>
  <si>
    <t>TV5LA</t>
    <phoneticPr fontId="14" type="noConversion"/>
  </si>
  <si>
    <t>TG00596</t>
    <phoneticPr fontId="14" type="noConversion"/>
  </si>
  <si>
    <t>TG00597</t>
    <phoneticPr fontId="14" type="noConversion"/>
  </si>
  <si>
    <t>TG00598</t>
    <phoneticPr fontId="14" type="noConversion"/>
  </si>
  <si>
    <t>TV5LB</t>
    <phoneticPr fontId="14" type="noConversion"/>
  </si>
  <si>
    <t>TV5LC</t>
    <phoneticPr fontId="14" type="noConversion"/>
  </si>
  <si>
    <t>TV5LD</t>
    <phoneticPr fontId="14" type="noConversion"/>
  </si>
  <si>
    <t>SY8121BABC</t>
    <phoneticPr fontId="14" type="noConversion"/>
  </si>
  <si>
    <t>2#-15#</t>
  </si>
  <si>
    <t>TG00599</t>
    <phoneticPr fontId="14" type="noConversion"/>
  </si>
  <si>
    <t>NB5LD</t>
    <phoneticPr fontId="14" type="noConversion"/>
  </si>
  <si>
    <t>TG00600</t>
    <phoneticPr fontId="14" type="noConversion"/>
  </si>
  <si>
    <t>TG00601</t>
    <phoneticPr fontId="14" type="noConversion"/>
  </si>
  <si>
    <t>TG00602</t>
    <phoneticPr fontId="14" type="noConversion"/>
  </si>
  <si>
    <t>NB5LE</t>
    <phoneticPr fontId="14" type="noConversion"/>
  </si>
  <si>
    <t>NB5LF</t>
    <phoneticPr fontId="14" type="noConversion"/>
  </si>
  <si>
    <t>NB5LG</t>
    <phoneticPr fontId="14" type="noConversion"/>
  </si>
  <si>
    <t>HJTC</t>
    <phoneticPr fontId="14" type="noConversion"/>
  </si>
  <si>
    <t>SY8120BABC</t>
    <phoneticPr fontId="14" type="noConversion"/>
  </si>
  <si>
    <t>NAK3L.01</t>
    <phoneticPr fontId="14" type="noConversion"/>
  </si>
  <si>
    <t>N8493</t>
    <phoneticPr fontId="14" type="noConversion"/>
  </si>
  <si>
    <t>NA65J</t>
    <phoneticPr fontId="14" type="noConversion"/>
  </si>
  <si>
    <t>NA736</t>
    <phoneticPr fontId="14" type="noConversion"/>
  </si>
  <si>
    <t>N9ML5</t>
    <phoneticPr fontId="14" type="noConversion"/>
  </si>
  <si>
    <t>NA7FF</t>
    <phoneticPr fontId="14" type="noConversion"/>
  </si>
  <si>
    <t>NAP55.02</t>
    <phoneticPr fontId="14" type="noConversion"/>
  </si>
  <si>
    <t>NAHT8</t>
    <phoneticPr fontId="14" type="noConversion"/>
  </si>
  <si>
    <t>NAP8N</t>
    <phoneticPr fontId="14" type="noConversion"/>
  </si>
  <si>
    <t>NAN2J</t>
    <phoneticPr fontId="14" type="noConversion"/>
  </si>
  <si>
    <t>NAFG1</t>
    <phoneticPr fontId="14" type="noConversion"/>
  </si>
  <si>
    <t>NAL0F</t>
    <phoneticPr fontId="14" type="noConversion"/>
  </si>
  <si>
    <t>NANPN</t>
    <phoneticPr fontId="14" type="noConversion"/>
  </si>
  <si>
    <t>NA7FY</t>
    <phoneticPr fontId="14" type="noConversion"/>
  </si>
  <si>
    <t>N8CW9.02</t>
    <phoneticPr fontId="14" type="noConversion"/>
  </si>
  <si>
    <t>NA7T2</t>
    <phoneticPr fontId="14" type="noConversion"/>
  </si>
  <si>
    <t>NA7T1</t>
    <phoneticPr fontId="14" type="noConversion"/>
  </si>
  <si>
    <t>NANMT</t>
    <phoneticPr fontId="14" type="noConversion"/>
  </si>
  <si>
    <t>NANMW</t>
    <phoneticPr fontId="14" type="noConversion"/>
  </si>
  <si>
    <t>NANSL</t>
    <phoneticPr fontId="14" type="noConversion"/>
  </si>
  <si>
    <t>NANSM</t>
    <phoneticPr fontId="14" type="noConversion"/>
  </si>
  <si>
    <t>NAMRA</t>
    <phoneticPr fontId="14" type="noConversion"/>
  </si>
  <si>
    <t>NA4YL.01</t>
    <phoneticPr fontId="14" type="noConversion"/>
  </si>
  <si>
    <t>NA564</t>
    <phoneticPr fontId="14" type="noConversion"/>
  </si>
  <si>
    <t>NA9R6</t>
    <phoneticPr fontId="14" type="noConversion"/>
  </si>
  <si>
    <t>NANS4</t>
    <phoneticPr fontId="14" type="noConversion"/>
  </si>
  <si>
    <t>NANS5</t>
    <phoneticPr fontId="14" type="noConversion"/>
  </si>
  <si>
    <t>NA6K6</t>
    <phoneticPr fontId="14" type="noConversion"/>
  </si>
  <si>
    <t>NA7TM</t>
    <phoneticPr fontId="14" type="noConversion"/>
  </si>
  <si>
    <t>NA7WG</t>
    <phoneticPr fontId="14" type="noConversion"/>
  </si>
  <si>
    <t>NA7TK</t>
    <phoneticPr fontId="14" type="noConversion"/>
  </si>
  <si>
    <t>NA305</t>
    <phoneticPr fontId="14" type="noConversion"/>
  </si>
  <si>
    <t>NAMW9</t>
    <phoneticPr fontId="14" type="noConversion"/>
  </si>
  <si>
    <t>NAJYT</t>
    <phoneticPr fontId="14" type="noConversion"/>
  </si>
  <si>
    <t>NANAJ</t>
    <phoneticPr fontId="14" type="noConversion"/>
  </si>
  <si>
    <t>NANAG</t>
    <phoneticPr fontId="14" type="noConversion"/>
  </si>
  <si>
    <t>NANAH</t>
    <phoneticPr fontId="14" type="noConversion"/>
  </si>
  <si>
    <t>NANAL</t>
    <phoneticPr fontId="14" type="noConversion"/>
  </si>
  <si>
    <t>NAPJY</t>
    <phoneticPr fontId="14" type="noConversion"/>
  </si>
  <si>
    <t>NAPJW</t>
    <phoneticPr fontId="14" type="noConversion"/>
  </si>
  <si>
    <t>NA36C.02</t>
    <phoneticPr fontId="14" type="noConversion"/>
  </si>
  <si>
    <t>NA59S</t>
    <phoneticPr fontId="14" type="noConversion"/>
  </si>
  <si>
    <t>NAC4Y.09</t>
    <phoneticPr fontId="14" type="noConversion"/>
  </si>
  <si>
    <t>NAJ9J.10</t>
    <phoneticPr fontId="14" type="noConversion"/>
  </si>
  <si>
    <t>NAP56</t>
    <phoneticPr fontId="14" type="noConversion"/>
  </si>
  <si>
    <t>NAP5A</t>
    <phoneticPr fontId="14" type="noConversion"/>
  </si>
  <si>
    <t>NAPK6</t>
    <phoneticPr fontId="14" type="noConversion"/>
  </si>
  <si>
    <t>NAPJS</t>
    <phoneticPr fontId="14" type="noConversion"/>
  </si>
  <si>
    <t>NAP8F</t>
    <phoneticPr fontId="14" type="noConversion"/>
  </si>
  <si>
    <t>NANSQ.03</t>
    <phoneticPr fontId="14" type="noConversion"/>
  </si>
  <si>
    <t>N9ST7.28</t>
    <phoneticPr fontId="14" type="noConversion"/>
  </si>
  <si>
    <t>NAPJR</t>
    <phoneticPr fontId="14" type="noConversion"/>
  </si>
  <si>
    <t>NAPJT</t>
    <phoneticPr fontId="14" type="noConversion"/>
  </si>
  <si>
    <t>NAQ10</t>
    <phoneticPr fontId="14" type="noConversion"/>
  </si>
  <si>
    <t>NAQ11</t>
    <phoneticPr fontId="14" type="noConversion"/>
  </si>
  <si>
    <t>NAQ0Y</t>
    <phoneticPr fontId="14" type="noConversion"/>
  </si>
  <si>
    <t>NAQQF</t>
    <phoneticPr fontId="14" type="noConversion"/>
  </si>
  <si>
    <t>NAQFM</t>
    <phoneticPr fontId="14" type="noConversion"/>
  </si>
  <si>
    <t>NAQ9N</t>
    <phoneticPr fontId="14" type="noConversion"/>
  </si>
  <si>
    <t>NAQ9N.01</t>
    <phoneticPr fontId="14" type="noConversion"/>
  </si>
  <si>
    <t>NAQ9Y</t>
    <phoneticPr fontId="14" type="noConversion"/>
  </si>
  <si>
    <t>NAQ0T.01</t>
    <phoneticPr fontId="14" type="noConversion"/>
  </si>
  <si>
    <t>NAPG0</t>
    <phoneticPr fontId="14" type="noConversion"/>
  </si>
  <si>
    <t>D8WP2.1</t>
    <phoneticPr fontId="14" type="noConversion"/>
  </si>
  <si>
    <t>NAQQ1</t>
    <phoneticPr fontId="14" type="noConversion"/>
  </si>
  <si>
    <t>NAQQ4</t>
    <phoneticPr fontId="14" type="noConversion"/>
  </si>
  <si>
    <t>NAQQ8</t>
    <phoneticPr fontId="14" type="noConversion"/>
  </si>
  <si>
    <t>NAQQL</t>
    <phoneticPr fontId="14" type="noConversion"/>
  </si>
  <si>
    <t>NAQQQ</t>
    <phoneticPr fontId="14" type="noConversion"/>
  </si>
  <si>
    <t>NAQQM</t>
    <phoneticPr fontId="14" type="noConversion"/>
  </si>
  <si>
    <t>NAQFT</t>
    <phoneticPr fontId="14" type="noConversion"/>
  </si>
  <si>
    <t>NAQFW</t>
    <phoneticPr fontId="14" type="noConversion"/>
  </si>
  <si>
    <t>NAQPW</t>
    <phoneticPr fontId="14" type="noConversion"/>
  </si>
  <si>
    <t>NAQSR</t>
    <phoneticPr fontId="14" type="noConversion"/>
  </si>
  <si>
    <t>NAQQP</t>
    <phoneticPr fontId="14" type="noConversion"/>
  </si>
  <si>
    <t>NARQ7</t>
    <phoneticPr fontId="14" type="noConversion"/>
  </si>
  <si>
    <t>NART2</t>
    <phoneticPr fontId="14" type="noConversion"/>
  </si>
  <si>
    <t>NAQ0W</t>
    <phoneticPr fontId="14" type="noConversion"/>
  </si>
  <si>
    <t>NAK3J</t>
    <phoneticPr fontId="14" type="noConversion"/>
  </si>
  <si>
    <t>NAA2R</t>
    <phoneticPr fontId="14" type="noConversion"/>
  </si>
  <si>
    <t>NAM0A.03</t>
    <phoneticPr fontId="14" type="noConversion"/>
  </si>
  <si>
    <t>NAFFC</t>
    <phoneticPr fontId="14" type="noConversion"/>
  </si>
  <si>
    <t>NA7TL</t>
    <phoneticPr fontId="14" type="noConversion"/>
  </si>
  <si>
    <t>NA7WH</t>
    <phoneticPr fontId="14" type="noConversion"/>
  </si>
  <si>
    <t>NAG3T</t>
    <phoneticPr fontId="14" type="noConversion"/>
  </si>
  <si>
    <t>NA12G</t>
    <phoneticPr fontId="14" type="noConversion"/>
  </si>
  <si>
    <t>NAGW7.01</t>
    <phoneticPr fontId="14" type="noConversion"/>
  </si>
  <si>
    <t>NARSP</t>
    <phoneticPr fontId="14" type="noConversion"/>
  </si>
  <si>
    <t>NA7WJ</t>
    <phoneticPr fontId="14" type="noConversion"/>
  </si>
  <si>
    <t>NAJYY</t>
    <phoneticPr fontId="14" type="noConversion"/>
  </si>
  <si>
    <t>NA4C5</t>
    <phoneticPr fontId="14" type="noConversion"/>
  </si>
  <si>
    <t>NAT2L.03</t>
    <phoneticPr fontId="14" type="noConversion"/>
  </si>
  <si>
    <t>SYW232DFC</t>
    <phoneticPr fontId="14" type="noConversion"/>
  </si>
  <si>
    <t>HU5LA</t>
    <phoneticPr fontId="14" type="noConversion"/>
  </si>
  <si>
    <t>JCETNA33L.06</t>
  </si>
  <si>
    <t>N9SYN;SJ087400</t>
  </si>
  <si>
    <t>N9SYL;(SJ087400+SJ086900)</t>
  </si>
  <si>
    <t>N9SYL;(SJ086700+SJ084500)</t>
  </si>
  <si>
    <t>N9SYP;SJ086600</t>
  </si>
  <si>
    <t>N89NG;(SJ092600+SJ092500)</t>
  </si>
  <si>
    <t>N89NC;SJ092500</t>
  </si>
  <si>
    <t>(FMT4W+FY4WA);NAR45</t>
  </si>
  <si>
    <t>(SJ092100+SJ091403);NARYM</t>
  </si>
  <si>
    <t>SJ091600;NAK2Y</t>
  </si>
  <si>
    <t>(SJ091600+SJ091200);NAK30</t>
  </si>
  <si>
    <t>SJ091800;NAK30</t>
  </si>
  <si>
    <t>(SJ091800+SJ091700);NAK30</t>
  </si>
  <si>
    <t>SJ091700;NAK2R</t>
  </si>
  <si>
    <t>(SJ051800+SJ072900);NAK2R</t>
  </si>
  <si>
    <t>SJ069000;(NAK30+NAK2R)</t>
  </si>
  <si>
    <t>NA12G-1</t>
  </si>
  <si>
    <t>NAGW7.01-1</t>
  </si>
  <si>
    <t>NARSP</t>
  </si>
  <si>
    <t>NARSP+01</t>
  </si>
  <si>
    <t>NA7WG-1</t>
  </si>
  <si>
    <t>NA7WJ</t>
  </si>
  <si>
    <t>NAJYT+03</t>
  </si>
  <si>
    <t>NAJYY</t>
  </si>
  <si>
    <t>NAJYY+01</t>
  </si>
  <si>
    <t>N9YA8+01</t>
  </si>
  <si>
    <t>HG01169</t>
    <phoneticPr fontId="14" type="noConversion"/>
  </si>
  <si>
    <t>JCET</t>
    <phoneticPr fontId="14" type="noConversion"/>
  </si>
  <si>
    <t>SY8707ABC</t>
    <phoneticPr fontId="14" type="noConversion"/>
  </si>
  <si>
    <t>#4,6,7,15,19,20</t>
    <phoneticPr fontId="1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</si>
  <si>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</si>
  <si>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TW5LC</t>
    <phoneticPr fontId="14" type="noConversion"/>
  </si>
  <si>
    <t>1#-10#</t>
    <phoneticPr fontId="14" type="noConversion"/>
  </si>
  <si>
    <t>SY50103CFAC</t>
  </si>
  <si>
    <t>JCET</t>
    <phoneticPr fontId="14" type="noConversion"/>
  </si>
  <si>
    <t>HG01170</t>
    <phoneticPr fontId="14" type="noConversion"/>
  </si>
  <si>
    <t>ASK5LE</t>
    <phoneticPr fontId="14" type="noConversion"/>
  </si>
  <si>
    <t>UMC</t>
    <phoneticPr fontId="14" type="noConversion"/>
  </si>
  <si>
    <t>8+26</t>
    <phoneticPr fontId="14" type="noConversion"/>
  </si>
  <si>
    <t>8#-15#+(1#-25#+24#)</t>
    <phoneticPr fontId="14" type="noConversion"/>
  </si>
  <si>
    <t>HG01171</t>
    <phoneticPr fontId="14" type="noConversion"/>
  </si>
  <si>
    <t>ATK5LA</t>
    <phoneticPr fontId="14" type="noConversion"/>
  </si>
  <si>
    <t>5+25</t>
    <phoneticPr fontId="14" type="noConversion"/>
  </si>
  <si>
    <t>HG01172</t>
    <phoneticPr fontId="14" type="noConversion"/>
  </si>
  <si>
    <t>ATK5LB</t>
    <phoneticPr fontId="14" type="noConversion"/>
  </si>
  <si>
    <t>6#-10#+1#-25#</t>
    <phoneticPr fontId="14" type="noConversion"/>
  </si>
  <si>
    <t>11#-15#+1#-25#</t>
    <phoneticPr fontId="14" type="noConversion"/>
  </si>
  <si>
    <t>HG01173</t>
    <phoneticPr fontId="14" type="noConversion"/>
  </si>
  <si>
    <t>ATH5LB</t>
    <phoneticPr fontId="14" type="noConversion"/>
  </si>
  <si>
    <t>ASMC</t>
    <phoneticPr fontId="14" type="noConversion"/>
  </si>
  <si>
    <t>4+27</t>
    <phoneticPr fontId="14" type="noConversion"/>
  </si>
  <si>
    <t>HG01174</t>
    <phoneticPr fontId="14" type="noConversion"/>
  </si>
  <si>
    <t>AZI5LA</t>
    <phoneticPr fontId="14" type="noConversion"/>
  </si>
  <si>
    <t>HG01175</t>
    <phoneticPr fontId="14" type="noConversion"/>
  </si>
  <si>
    <t>AZI5LB</t>
    <phoneticPr fontId="14" type="noConversion"/>
  </si>
  <si>
    <t>7+23</t>
    <phoneticPr fontId="14" type="noConversion"/>
  </si>
  <si>
    <t>SY58182NFAC</t>
    <phoneticPr fontId="14" type="noConversion"/>
  </si>
  <si>
    <t>1#-7#+1#-23#</t>
    <phoneticPr fontId="14" type="noConversion"/>
  </si>
  <si>
    <t>SY58282NFAC</t>
    <phoneticPr fontId="14" type="noConversion"/>
  </si>
  <si>
    <t>HG01176</t>
    <phoneticPr fontId="14" type="noConversion"/>
  </si>
  <si>
    <t>HG01177</t>
    <phoneticPr fontId="14" type="noConversion"/>
  </si>
  <si>
    <t>AYR5LA</t>
    <phoneticPr fontId="14" type="noConversion"/>
  </si>
  <si>
    <t>AYR5LB</t>
    <phoneticPr fontId="14" type="noConversion"/>
  </si>
  <si>
    <t>10+33</t>
    <phoneticPr fontId="14" type="noConversion"/>
  </si>
  <si>
    <t>5+16</t>
    <phoneticPr fontId="14" type="noConversion"/>
  </si>
  <si>
    <t>NAT38+(F267L+F78LF)</t>
    <phoneticPr fontId="14" type="noConversion"/>
  </si>
  <si>
    <t>21#-25#+9#-24#</t>
    <phoneticPr fontId="14" type="noConversion"/>
  </si>
  <si>
    <t>HG01178</t>
    <phoneticPr fontId="14" type="noConversion"/>
  </si>
  <si>
    <t>Hv5LA</t>
    <phoneticPr fontId="14" type="noConversion"/>
  </si>
  <si>
    <t>NAT3C+(FR20L+F78LF)</t>
    <phoneticPr fontId="14" type="noConversion"/>
  </si>
  <si>
    <t>SY58282LFAC</t>
    <phoneticPr fontId="14" type="noConversion"/>
  </si>
  <si>
    <t>HG01179</t>
    <phoneticPr fontId="14" type="noConversion"/>
  </si>
  <si>
    <t>AWU5LA</t>
    <phoneticPr fontId="14" type="noConversion"/>
  </si>
  <si>
    <t>HG01180</t>
    <phoneticPr fontId="14" type="noConversion"/>
  </si>
  <si>
    <t>HG01181</t>
    <phoneticPr fontId="14" type="noConversion"/>
  </si>
  <si>
    <t>HG01182</t>
    <phoneticPr fontId="14" type="noConversion"/>
  </si>
  <si>
    <t>HG01183</t>
    <phoneticPr fontId="14" type="noConversion"/>
  </si>
  <si>
    <t>AWU5LB</t>
    <phoneticPr fontId="14" type="noConversion"/>
  </si>
  <si>
    <t>AWU5LC</t>
    <phoneticPr fontId="14" type="noConversion"/>
  </si>
  <si>
    <t>AWU5LD</t>
    <phoneticPr fontId="14" type="noConversion"/>
  </si>
  <si>
    <t>AWU5LE</t>
    <phoneticPr fontId="14" type="noConversion"/>
  </si>
  <si>
    <t>9+26</t>
    <phoneticPr fontId="14" type="noConversion"/>
  </si>
  <si>
    <t>8+23</t>
    <phoneticPr fontId="14" type="noConversion"/>
  </si>
  <si>
    <t>10+29</t>
    <phoneticPr fontId="14" type="noConversion"/>
  </si>
  <si>
    <t>SY58282LFAC</t>
    <phoneticPr fontId="14" type="noConversion"/>
  </si>
  <si>
    <t>NAT7T+(FTWYK+FR7L6)</t>
    <phoneticPr fontId="14" type="noConversion"/>
  </si>
  <si>
    <t>1#-9#+(1#-25#+25#)</t>
    <phoneticPr fontId="14" type="noConversion"/>
  </si>
  <si>
    <t>10#-17#+1#-23#</t>
    <phoneticPr fontId="14" type="noConversion"/>
  </si>
  <si>
    <t>18#-25#+1#-23#</t>
    <phoneticPr fontId="14" type="noConversion"/>
  </si>
  <si>
    <t>NAT7T+FMMWN</t>
    <phoneticPr fontId="14" type="noConversion"/>
  </si>
  <si>
    <t>11#-19#+(1#-25#+24#)</t>
    <phoneticPr fontId="14" type="noConversion"/>
  </si>
  <si>
    <t>1#-10#+(1#-25#+24#-25#+24#-25#)</t>
    <phoneticPr fontId="14" type="noConversion"/>
  </si>
  <si>
    <t>NAT81+F4L66</t>
    <phoneticPr fontId="14" type="noConversion"/>
  </si>
  <si>
    <t>11#-18#+1#-23#</t>
    <phoneticPr fontId="14" type="noConversion"/>
  </si>
  <si>
    <t>NAHT9-1</t>
  </si>
  <si>
    <t>4#-9#+(9#,11#-25#+24#)</t>
    <phoneticPr fontId="14" type="noConversion"/>
  </si>
  <si>
    <r>
      <t>NAQ0W.01+(SJ086500+</t>
    </r>
    <r>
      <rPr>
        <sz val="10"/>
        <rFont val="Arial"/>
        <family val="2"/>
      </rPr>
      <t>SJ084500)</t>
    </r>
    <phoneticPr fontId="14" type="noConversion"/>
  </si>
  <si>
    <t>NAPJT-2</t>
  </si>
  <si>
    <t>NAQPK</t>
  </si>
  <si>
    <t>NAPJT-1</t>
  </si>
  <si>
    <t>NART3</t>
  </si>
  <si>
    <t>NART3-1</t>
  </si>
  <si>
    <t>NA0KH.02</t>
  </si>
  <si>
    <t>NA40C-1</t>
  </si>
  <si>
    <t>NA65J.01+01</t>
  </si>
  <si>
    <t>NAA2S+02</t>
  </si>
  <si>
    <t>NAQ11+01</t>
  </si>
  <si>
    <t>NAQSR+01</t>
  </si>
  <si>
    <t>NAMHP</t>
  </si>
  <si>
    <t>NAMHP+01</t>
  </si>
  <si>
    <t>NAMHQ</t>
  </si>
  <si>
    <t>NAMHQ+01</t>
  </si>
  <si>
    <t>NAMWK</t>
  </si>
  <si>
    <t>NAQFJ</t>
  </si>
  <si>
    <t>NAQFR</t>
  </si>
  <si>
    <t>NAHT9</t>
  </si>
  <si>
    <t>NAP5A-1</t>
  </si>
  <si>
    <t>NAP5A-2</t>
  </si>
  <si>
    <t>NALTS</t>
  </si>
  <si>
    <t>(NAMWP+NAF3A);NAMWP.02</t>
  </si>
  <si>
    <t>N8CAP-1</t>
  </si>
  <si>
    <t>NAFF9.02</t>
  </si>
  <si>
    <t>NALL1</t>
  </si>
  <si>
    <t>NALM3;FW927</t>
  </si>
  <si>
    <t>(SJ069000+SJ069100);NAT37</t>
  </si>
  <si>
    <t>(SJ068800+SJ069100);NAT37</t>
  </si>
  <si>
    <t>(SJ068900+SJ069100);NAT37</t>
  </si>
  <si>
    <t>NAJ9J.12</t>
  </si>
  <si>
    <t>NACG9.01-1</t>
  </si>
  <si>
    <t>NART2.02</t>
  </si>
  <si>
    <t>N8493+01</t>
  </si>
  <si>
    <t>NATC2</t>
  </si>
  <si>
    <t>NATC2-1</t>
  </si>
  <si>
    <t>NAT2R</t>
  </si>
  <si>
    <t>NAT2R-1</t>
  </si>
  <si>
    <t>N8CW9.02+01</t>
  </si>
  <si>
    <t>NAQFL.06</t>
  </si>
  <si>
    <t>NA4C5-1</t>
  </si>
  <si>
    <t>SY50103CFAC</t>
    <phoneticPr fontId="14" type="noConversion"/>
  </si>
  <si>
    <t>HG01184</t>
    <phoneticPr fontId="14" type="noConversion"/>
  </si>
  <si>
    <t>ASK5LF</t>
    <phoneticPr fontId="14" type="noConversion"/>
  </si>
  <si>
    <t>10+33</t>
    <phoneticPr fontId="14" type="noConversion"/>
  </si>
  <si>
    <t>16#-25#+(1#-25#+1#-8#)</t>
    <phoneticPr fontId="14" type="noConversion"/>
  </si>
  <si>
    <t>HG01185</t>
    <phoneticPr fontId="14" type="noConversion"/>
  </si>
  <si>
    <t>AWT5LA</t>
    <phoneticPr fontId="14" type="noConversion"/>
  </si>
  <si>
    <t>9+22</t>
    <phoneticPr fontId="14" type="noConversion"/>
  </si>
  <si>
    <t>11+27</t>
    <phoneticPr fontId="14" type="noConversion"/>
  </si>
  <si>
    <t>HG01186</t>
    <phoneticPr fontId="14" type="noConversion"/>
  </si>
  <si>
    <t>AWT5LB</t>
    <phoneticPr fontId="14" type="noConversion"/>
  </si>
  <si>
    <t>SY58283LFAC</t>
    <phoneticPr fontId="14" type="noConversion"/>
  </si>
  <si>
    <t>1#-9#+1#-22#</t>
    <phoneticPr fontId="14" type="noConversion"/>
  </si>
  <si>
    <t>10#-20#+(1#-25#+23#-24#)</t>
    <phoneticPr fontId="14" type="noConversion"/>
  </si>
  <si>
    <t>SY58283LFAC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</si>
  <si>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</si>
  <si>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HG01187</t>
    <phoneticPr fontId="14" type="noConversion"/>
  </si>
  <si>
    <t>APQ5LA</t>
    <phoneticPr fontId="14" type="noConversion"/>
  </si>
  <si>
    <t>4+27</t>
    <phoneticPr fontId="14" type="noConversion"/>
  </si>
  <si>
    <t>3+20</t>
    <phoneticPr fontId="14" type="noConversion"/>
  </si>
  <si>
    <t>HG01188</t>
    <phoneticPr fontId="14" type="noConversion"/>
  </si>
  <si>
    <t>APQ5LB</t>
    <phoneticPr fontId="14" type="noConversion"/>
  </si>
  <si>
    <t>1#-4#+(1#-25#+1#-2#)</t>
    <phoneticPr fontId="14" type="noConversion"/>
  </si>
  <si>
    <t>5#-7#+3#-22#</t>
    <phoneticPr fontId="14" type="noConversion"/>
  </si>
  <si>
    <t>SY58294ZFAC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</si>
  <si>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</si>
  <si>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Hv5LB</t>
    <phoneticPr fontId="14" type="noConversion"/>
  </si>
  <si>
    <t>7+23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</si>
  <si>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</si>
  <si>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HG01189</t>
    <phoneticPr fontId="14" type="noConversion"/>
  </si>
  <si>
    <t>SY58281NAAC</t>
    <phoneticPr fontId="14" type="noConversion"/>
  </si>
  <si>
    <t>9#-15#+1#-23#</t>
    <phoneticPr fontId="14" type="noConversion"/>
  </si>
  <si>
    <t>SY58281LAAC</t>
    <phoneticPr fontId="14" type="noConversion"/>
  </si>
  <si>
    <t>HG01190</t>
    <phoneticPr fontId="14" type="noConversion"/>
  </si>
  <si>
    <t>Fa5LA</t>
    <phoneticPr fontId="14" type="noConversion"/>
  </si>
  <si>
    <t>HG01191</t>
    <phoneticPr fontId="14" type="noConversion"/>
  </si>
  <si>
    <t>HG01193</t>
    <phoneticPr fontId="14" type="noConversion"/>
  </si>
  <si>
    <t>Fa5LB</t>
    <phoneticPr fontId="14" type="noConversion"/>
  </si>
  <si>
    <t>Fa5LC</t>
    <phoneticPr fontId="14" type="noConversion"/>
  </si>
  <si>
    <t>Fa5LD</t>
    <phoneticPr fontId="14" type="noConversion"/>
  </si>
  <si>
    <t>7+20</t>
    <phoneticPr fontId="14" type="noConversion"/>
  </si>
  <si>
    <t>5+14</t>
    <phoneticPr fontId="14" type="noConversion"/>
  </si>
  <si>
    <t>8+23</t>
    <phoneticPr fontId="14" type="noConversion"/>
  </si>
  <si>
    <t>19#-25#+1#-20#</t>
    <phoneticPr fontId="14" type="noConversion"/>
  </si>
  <si>
    <t>21#-25#+(21#-25#+1#-9#)</t>
    <phoneticPr fontId="14" type="noConversion"/>
  </si>
  <si>
    <t>1#-7#+(10#-25#+1#-4#)</t>
    <phoneticPr fontId="14" type="noConversion"/>
  </si>
  <si>
    <t>HG01192</t>
    <phoneticPr fontId="14" type="noConversion"/>
  </si>
  <si>
    <t>SY58281LAAC</t>
    <phoneticPr fontId="14" type="noConversion"/>
  </si>
  <si>
    <t>8#-15#+(5#-25#+24#-25#)</t>
    <phoneticPr fontId="14" type="noConversion"/>
  </si>
  <si>
    <t>TG00430</t>
    <phoneticPr fontId="14" type="noConversion"/>
  </si>
  <si>
    <t>TG00558</t>
    <phoneticPr fontId="16" type="noConversion"/>
  </si>
  <si>
    <t>TG00559</t>
    <phoneticPr fontId="16" type="noConversion"/>
  </si>
  <si>
    <t>TG00560</t>
    <phoneticPr fontId="16" type="noConversion"/>
  </si>
  <si>
    <t>TG00382</t>
    <phoneticPr fontId="14" type="noConversion"/>
  </si>
  <si>
    <t>HTKJ</t>
    <phoneticPr fontId="14" type="noConversion"/>
  </si>
  <si>
    <t>TG00603</t>
    <phoneticPr fontId="14" type="noConversion"/>
  </si>
  <si>
    <t>HY5LA</t>
    <phoneticPr fontId="14" type="noConversion"/>
  </si>
  <si>
    <t>HTJC</t>
    <phoneticPr fontId="14" type="noConversion"/>
  </si>
  <si>
    <t>TG00604</t>
    <phoneticPr fontId="14" type="noConversion"/>
  </si>
  <si>
    <t>TG00605</t>
    <phoneticPr fontId="14" type="noConversion"/>
  </si>
  <si>
    <t>TG00606</t>
    <phoneticPr fontId="14" type="noConversion"/>
  </si>
  <si>
    <t>TG00607</t>
    <phoneticPr fontId="14" type="noConversion"/>
  </si>
  <si>
    <t>TG00608</t>
    <phoneticPr fontId="14" type="noConversion"/>
  </si>
  <si>
    <t>HY5LB</t>
    <phoneticPr fontId="14" type="noConversion"/>
  </si>
  <si>
    <t>HY5LC</t>
    <phoneticPr fontId="14" type="noConversion"/>
  </si>
  <si>
    <t>HY5LD</t>
    <phoneticPr fontId="14" type="noConversion"/>
  </si>
  <si>
    <t>HY5LE</t>
    <phoneticPr fontId="14" type="noConversion"/>
  </si>
  <si>
    <t>HY5LF</t>
    <phoneticPr fontId="14" type="noConversion"/>
  </si>
  <si>
    <t>NATL1</t>
    <phoneticPr fontId="14" type="noConversion"/>
  </si>
  <si>
    <t>NAJ4Y+SJ072500</t>
    <phoneticPr fontId="14" type="noConversion"/>
  </si>
  <si>
    <t>NAJ4Y+(SJ072500+SJ072800)</t>
    <phoneticPr fontId="14" type="noConversion"/>
  </si>
  <si>
    <t>NAJ52+SJ073000</t>
    <phoneticPr fontId="14" type="noConversion"/>
  </si>
  <si>
    <t>NAJ52+(SJ072800+SJ073000)</t>
    <phoneticPr fontId="14" type="noConversion"/>
  </si>
  <si>
    <t>NAJ52+SJ055900</t>
    <phoneticPr fontId="14" type="noConversion"/>
  </si>
  <si>
    <t>NAQQG</t>
    <phoneticPr fontId="14" type="noConversion"/>
  </si>
  <si>
    <t>NAR46+(FT70L+FCGSR)</t>
    <phoneticPr fontId="14" type="noConversion"/>
  </si>
  <si>
    <t>NAR46+F98LR</t>
    <phoneticPr fontId="14" type="noConversion"/>
  </si>
  <si>
    <t>NAR46+FMLTG</t>
    <phoneticPr fontId="14" type="noConversion"/>
  </si>
  <si>
    <t>NAR46+FSFA6</t>
    <phoneticPr fontId="14" type="noConversion"/>
  </si>
  <si>
    <t>NAR47+F3R3L</t>
    <phoneticPr fontId="14" type="noConversion"/>
  </si>
  <si>
    <t>NAR45+(FSN38+FT8S2)</t>
    <phoneticPr fontId="14" type="noConversion"/>
  </si>
  <si>
    <t>NAR44+(FNWMG+FPMH7)</t>
    <phoneticPr fontId="14" type="noConversion"/>
  </si>
  <si>
    <t>NAK2Y+(SJ091300+SJ091200)</t>
    <phoneticPr fontId="14" type="noConversion"/>
  </si>
  <si>
    <t>(N9QPL.02+N9WQ4.02)+SJ086000</t>
    <phoneticPr fontId="14" type="noConversion"/>
  </si>
  <si>
    <t>(NA12K.01+NA65L)+SJ086000</t>
    <phoneticPr fontId="14" type="noConversion"/>
  </si>
  <si>
    <t>NAK2Y+(SJ061300+SJ072900)</t>
    <phoneticPr fontId="14" type="noConversion"/>
  </si>
  <si>
    <t>NAQQ2</t>
    <phoneticPr fontId="14" type="noConversion"/>
  </si>
  <si>
    <t>NAQQ5</t>
    <phoneticPr fontId="14" type="noConversion"/>
  </si>
  <si>
    <t>NAQQ7</t>
    <phoneticPr fontId="14" type="noConversion"/>
  </si>
  <si>
    <t>NAR5N</t>
    <phoneticPr fontId="14" type="noConversion"/>
  </si>
  <si>
    <t>NAR5P</t>
    <phoneticPr fontId="14" type="noConversion"/>
  </si>
  <si>
    <t>NARKL</t>
    <phoneticPr fontId="14" type="noConversion"/>
  </si>
  <si>
    <t>NARKN</t>
    <phoneticPr fontId="14" type="noConversion"/>
  </si>
  <si>
    <t>NARKN.01</t>
    <phoneticPr fontId="14" type="noConversion"/>
  </si>
  <si>
    <t>NARKP</t>
    <phoneticPr fontId="14" type="noConversion"/>
  </si>
  <si>
    <t>NAQQJ</t>
    <phoneticPr fontId="14" type="noConversion"/>
  </si>
  <si>
    <t>NAQQR</t>
    <phoneticPr fontId="14" type="noConversion"/>
  </si>
  <si>
    <t>NARKS</t>
    <phoneticPr fontId="14" type="noConversion"/>
  </si>
  <si>
    <t>NARKY</t>
    <phoneticPr fontId="14" type="noConversion"/>
  </si>
  <si>
    <t>NARL0</t>
    <phoneticPr fontId="14" type="noConversion"/>
  </si>
  <si>
    <t>NARKM</t>
    <phoneticPr fontId="14" type="noConversion"/>
  </si>
  <si>
    <t>NARKR</t>
    <phoneticPr fontId="14" type="noConversion"/>
  </si>
  <si>
    <t>NARKW</t>
    <phoneticPr fontId="14" type="noConversion"/>
  </si>
  <si>
    <t>NAR43+(FPMH7+F2TGL+FL67C)</t>
    <phoneticPr fontId="14" type="noConversion"/>
  </si>
  <si>
    <t>NAR43+(F2CML+F4G7W)</t>
    <phoneticPr fontId="14" type="noConversion"/>
  </si>
  <si>
    <t>NAR43+(F7RL2+F4G7W)</t>
    <phoneticPr fontId="14" type="noConversion"/>
  </si>
  <si>
    <t>NALM2+(FNNWP+F04PS)</t>
    <phoneticPr fontId="14" type="noConversion"/>
  </si>
  <si>
    <t>NAMCQ+SJ092300</t>
    <phoneticPr fontId="14" type="noConversion"/>
  </si>
  <si>
    <t>N8CAP</t>
    <phoneticPr fontId="14" type="noConversion"/>
  </si>
  <si>
    <t>NARQ6</t>
    <phoneticPr fontId="14" type="noConversion"/>
  </si>
  <si>
    <t>NAQ30+(FP7S7+FW2RF)</t>
    <phoneticPr fontId="14" type="noConversion"/>
  </si>
  <si>
    <t>NARPW+(FT42W+FYS63+F3R4W)</t>
    <phoneticPr fontId="14" type="noConversion"/>
  </si>
  <si>
    <t>NARPW+(FR37L+F4G7W)</t>
    <phoneticPr fontId="14" type="noConversion"/>
  </si>
  <si>
    <t>NAQ31+FN4H7</t>
    <phoneticPr fontId="14" type="noConversion"/>
  </si>
  <si>
    <t>NAP52+FLR2P</t>
    <phoneticPr fontId="14" type="noConversion"/>
  </si>
  <si>
    <t>NALYA.01+(FKL7P+FTYYW)</t>
    <phoneticPr fontId="14" type="noConversion"/>
  </si>
  <si>
    <t>NARYL</t>
    <phoneticPr fontId="14" type="noConversion"/>
  </si>
  <si>
    <t>NALM3+(FKH9K+FA3KW)</t>
    <phoneticPr fontId="14" type="noConversion"/>
  </si>
  <si>
    <t>NALM3+(F08W8+FA3KW)</t>
    <phoneticPr fontId="14" type="noConversion"/>
  </si>
  <si>
    <t>NAMCQ+SJ092400</t>
    <phoneticPr fontId="14" type="noConversion"/>
  </si>
  <si>
    <t>NAQ0T+(SJ092400+SJ092500)</t>
    <phoneticPr fontId="14" type="noConversion"/>
  </si>
  <si>
    <t>NAQ9J</t>
    <phoneticPr fontId="14" type="noConversion"/>
  </si>
  <si>
    <t>N9SC7+SJ087300</t>
    <phoneticPr fontId="14" type="noConversion"/>
  </si>
  <si>
    <t>NARYM+(SJ092000+SJ090906)</t>
    <phoneticPr fontId="14" type="noConversion"/>
  </si>
  <si>
    <t>NAQ33</t>
    <phoneticPr fontId="14" type="noConversion"/>
  </si>
  <si>
    <t>NAQ33.02</t>
    <phoneticPr fontId="14" type="noConversion"/>
  </si>
  <si>
    <t>NAQ0Y</t>
    <phoneticPr fontId="14" type="noConversion"/>
  </si>
  <si>
    <t>NAQFW</t>
    <phoneticPr fontId="14" type="noConversion"/>
  </si>
  <si>
    <t>NAQ9N.01</t>
    <phoneticPr fontId="14" type="noConversion"/>
  </si>
  <si>
    <t>NARPT+(SJ070200+SJ069100)</t>
    <phoneticPr fontId="14" type="noConversion"/>
  </si>
  <si>
    <t>NARPT+(SJ070400+SJ069100)</t>
    <phoneticPr fontId="14" type="noConversion"/>
  </si>
  <si>
    <t>NARPY+SJ068000</t>
    <phoneticPr fontId="14" type="noConversion"/>
  </si>
  <si>
    <t>NARPY+(SJ068500+SJ068000)</t>
    <phoneticPr fontId="14" type="noConversion"/>
  </si>
  <si>
    <t>NARPY+(SJ067700+SJ069100)</t>
    <phoneticPr fontId="14" type="noConversion"/>
  </si>
  <si>
    <t>N9SYN+SJ087400</t>
    <phoneticPr fontId="14" type="noConversion"/>
  </si>
  <si>
    <t>N9SYL+(SJ087400+SJ086900)</t>
    <phoneticPr fontId="14" type="noConversion"/>
  </si>
  <si>
    <t>N9SYL+(SJ086700+SJ084500)</t>
    <phoneticPr fontId="14" type="noConversion"/>
  </si>
  <si>
    <t>N89NG+(SJ092600+SJ092500)</t>
    <phoneticPr fontId="14" type="noConversion"/>
  </si>
  <si>
    <t>N89NC+SJ092500</t>
    <phoneticPr fontId="14" type="noConversion"/>
  </si>
  <si>
    <t>NAR45+(FMT4W+FY4WA)</t>
    <phoneticPr fontId="14" type="noConversion"/>
  </si>
  <si>
    <t>NARYM+(SJ092100+SJ091403)</t>
    <phoneticPr fontId="14" type="noConversion"/>
  </si>
  <si>
    <t>NAK30+(SJ091600+SJ091200)</t>
    <phoneticPr fontId="14" type="noConversion"/>
  </si>
  <si>
    <t>NAK30+SJ091800</t>
    <phoneticPr fontId="14" type="noConversion"/>
  </si>
  <si>
    <t>NAK30+(SJ091800+SJ091700)</t>
    <phoneticPr fontId="14" type="noConversion"/>
  </si>
  <si>
    <t>NAK2R+SJ091700</t>
    <phoneticPr fontId="14" type="noConversion"/>
  </si>
  <si>
    <t>NAK2R+(SJ051800+SJ072900)</t>
    <phoneticPr fontId="14" type="noConversion"/>
  </si>
  <si>
    <t>NA562</t>
    <phoneticPr fontId="14" type="noConversion"/>
  </si>
  <si>
    <t>NA7WG</t>
    <phoneticPr fontId="14" type="noConversion"/>
  </si>
  <si>
    <t>NAQPK</t>
    <phoneticPr fontId="14" type="noConversion"/>
  </si>
  <si>
    <t>N9YA8</t>
    <phoneticPr fontId="14" type="noConversion"/>
  </si>
  <si>
    <t>NART3</t>
    <phoneticPr fontId="14" type="noConversion"/>
  </si>
  <si>
    <t>NA0KH.02</t>
    <phoneticPr fontId="14" type="noConversion"/>
  </si>
  <si>
    <t>NA40C</t>
    <phoneticPr fontId="14" type="noConversion"/>
  </si>
  <si>
    <t>NA65J.01</t>
    <phoneticPr fontId="14" type="noConversion"/>
  </si>
  <si>
    <t>NAQ11</t>
    <phoneticPr fontId="14" type="noConversion"/>
  </si>
  <si>
    <t>NAMHP</t>
    <phoneticPr fontId="14" type="noConversion"/>
  </si>
  <si>
    <t>NAMHQ</t>
    <phoneticPr fontId="14" type="noConversion"/>
  </si>
  <si>
    <t>NAMWK</t>
    <phoneticPr fontId="14" type="noConversion"/>
  </si>
  <si>
    <t>NAQFJ</t>
    <phoneticPr fontId="14" type="noConversion"/>
  </si>
  <si>
    <t>NAQFR</t>
    <phoneticPr fontId="14" type="noConversion"/>
  </si>
  <si>
    <t>NAGW7.02</t>
    <phoneticPr fontId="14" type="noConversion"/>
  </si>
  <si>
    <t>NAHT9</t>
    <phoneticPr fontId="14" type="noConversion"/>
  </si>
  <si>
    <t>NAP5A</t>
    <phoneticPr fontId="14" type="noConversion"/>
  </si>
  <si>
    <t>NALTS</t>
    <phoneticPr fontId="14" type="noConversion"/>
  </si>
  <si>
    <t>(NAMWP+NAF3A)+NAMWP.02</t>
    <phoneticPr fontId="14" type="noConversion"/>
  </si>
  <si>
    <t>NAFF9.02</t>
    <phoneticPr fontId="14" type="noConversion"/>
  </si>
  <si>
    <t>NALL1</t>
    <phoneticPr fontId="14" type="noConversion"/>
  </si>
  <si>
    <t>NALM3+FW927</t>
    <phoneticPr fontId="14" type="noConversion"/>
  </si>
  <si>
    <t>NAT37+(SJ068800+SJ069100)</t>
    <phoneticPr fontId="14" type="noConversion"/>
  </si>
  <si>
    <t>NAT37+(SJ068900+SJ069100)</t>
    <phoneticPr fontId="14" type="noConversion"/>
  </si>
  <si>
    <t>NATAW</t>
    <phoneticPr fontId="14" type="noConversion"/>
  </si>
  <si>
    <t>NAT2Q</t>
    <phoneticPr fontId="14" type="noConversion"/>
  </si>
  <si>
    <t>NATAY</t>
    <phoneticPr fontId="14" type="noConversion"/>
  </si>
  <si>
    <t>NAT2L</t>
    <phoneticPr fontId="14" type="noConversion"/>
  </si>
  <si>
    <t>NAT2M</t>
    <phoneticPr fontId="14" type="noConversion"/>
  </si>
  <si>
    <t>NAT2N</t>
    <phoneticPr fontId="14" type="noConversion"/>
  </si>
  <si>
    <t>NAQ9J.01</t>
    <phoneticPr fontId="14" type="noConversion"/>
  </si>
  <si>
    <t>NAQ9K</t>
    <phoneticPr fontId="14" type="noConversion"/>
  </si>
  <si>
    <t>NAQ9L</t>
    <phoneticPr fontId="14" type="noConversion"/>
  </si>
  <si>
    <t>NAQ9M</t>
    <phoneticPr fontId="14" type="noConversion"/>
  </si>
  <si>
    <t>NANSG</t>
    <phoneticPr fontId="14" type="noConversion"/>
  </si>
  <si>
    <t>NANSH</t>
    <phoneticPr fontId="14" type="noConversion"/>
  </si>
  <si>
    <t>NACG9.01</t>
    <phoneticPr fontId="14" type="noConversion"/>
  </si>
  <si>
    <t>NART2.02</t>
    <phoneticPr fontId="14" type="noConversion"/>
  </si>
  <si>
    <t>NA669</t>
    <phoneticPr fontId="14" type="noConversion"/>
  </si>
  <si>
    <t>NATC2</t>
    <phoneticPr fontId="14" type="noConversion"/>
  </si>
  <si>
    <t>NAT2R</t>
    <phoneticPr fontId="14" type="noConversion"/>
  </si>
  <si>
    <t>N8CW9.02</t>
    <phoneticPr fontId="14" type="noConversion"/>
  </si>
  <si>
    <t>NARSM</t>
    <phoneticPr fontId="14" type="noConversion"/>
  </si>
  <si>
    <t>NAQFL.06</t>
    <phoneticPr fontId="14" type="noConversion"/>
  </si>
  <si>
    <t>N9SYP+(SJ086800+SJ086600)</t>
    <phoneticPr fontId="14" type="noConversion"/>
  </si>
  <si>
    <t>NAR47+FN2MW</t>
    <phoneticPr fontId="14" type="noConversion"/>
  </si>
  <si>
    <t>NAR47+F9WT2</t>
    <phoneticPr fontId="14" type="noConversion"/>
  </si>
  <si>
    <t>NAR45+(F46HC+FY4WA)</t>
    <phoneticPr fontId="14" type="noConversion"/>
  </si>
  <si>
    <t>NAT38+F02KW</t>
    <phoneticPr fontId="14" type="noConversion"/>
  </si>
  <si>
    <t>NAT38+(F63WC+F02KW)</t>
    <phoneticPr fontId="14" type="noConversion"/>
  </si>
  <si>
    <t>NAT37+F78LF</t>
    <phoneticPr fontId="14" type="noConversion"/>
  </si>
  <si>
    <t>NAT7T+F97YW</t>
    <phoneticPr fontId="14" type="noConversion"/>
  </si>
  <si>
    <t>NAT81+(F3WNC+F97YW+FMMWN)</t>
    <phoneticPr fontId="14" type="noConversion"/>
  </si>
  <si>
    <t>N9SYP+(SJ087500+SJ086400)</t>
    <phoneticPr fontId="14" type="noConversion"/>
  </si>
  <si>
    <t>NAT7W+SJ069300</t>
    <phoneticPr fontId="14" type="noConversion"/>
  </si>
  <si>
    <t>NAT7W+(SJ071400+SJ069300)</t>
    <phoneticPr fontId="14" type="noConversion"/>
  </si>
  <si>
    <t>NALM4+(F7K2S+FCNSN)</t>
    <phoneticPr fontId="14" type="noConversion"/>
  </si>
  <si>
    <t>NALM4+FCNSN</t>
    <phoneticPr fontId="14" type="noConversion"/>
  </si>
  <si>
    <t>NAT3C+F23WM</t>
    <phoneticPr fontId="14" type="noConversion"/>
  </si>
  <si>
    <t>NAT81+F3S6T</t>
    <phoneticPr fontId="14" type="noConversion"/>
  </si>
  <si>
    <t>NAT7W+(F3S6T+F6NSA)</t>
    <phoneticPr fontId="14" type="noConversion"/>
  </si>
  <si>
    <t>NAT82+(F6NSA+FNT0L)</t>
    <phoneticPr fontId="14" type="noConversion"/>
  </si>
  <si>
    <t>NAT82+(FNT0L+F4L66)</t>
    <phoneticPr fontId="14" type="noConversion"/>
  </si>
  <si>
    <t>NAT7K</t>
    <phoneticPr fontId="14" type="noConversion"/>
  </si>
  <si>
    <t>NAT7L</t>
    <phoneticPr fontId="14" type="noConversion"/>
  </si>
  <si>
    <t>NAT7M</t>
    <phoneticPr fontId="14" type="noConversion"/>
  </si>
  <si>
    <t>NAT7N</t>
    <phoneticPr fontId="14" type="noConversion"/>
  </si>
  <si>
    <t>NATKT</t>
    <phoneticPr fontId="14" type="noConversion"/>
  </si>
  <si>
    <t>NATL1</t>
    <phoneticPr fontId="14" type="noConversion"/>
  </si>
  <si>
    <t>1#~25#</t>
    <phoneticPr fontId="14" type="noConversion"/>
  </si>
  <si>
    <t>SY7200AABC</t>
    <phoneticPr fontId="14" type="noConversion"/>
  </si>
  <si>
    <t>HTKJ</t>
    <phoneticPr fontId="14" type="noConversion"/>
  </si>
  <si>
    <t>TG00609</t>
    <phoneticPr fontId="14" type="noConversion"/>
  </si>
  <si>
    <t>DQ5LC</t>
    <phoneticPr fontId="1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</si>
  <si>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</si>
  <si>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因产品已发货，取消重测</t>
    <phoneticPr fontId="14" type="noConversion"/>
  </si>
  <si>
    <t>SYH407AAC</t>
    <phoneticPr fontId="14" type="noConversion"/>
  </si>
  <si>
    <t>HG01194</t>
    <phoneticPr fontId="14" type="noConversion"/>
  </si>
  <si>
    <t>TR5LE</t>
    <phoneticPr fontId="14" type="noConversion"/>
  </si>
  <si>
    <t>10#-13#</t>
  </si>
  <si>
    <t>HG01195</t>
    <phoneticPr fontId="14" type="noConversion"/>
  </si>
  <si>
    <t>HT5LA</t>
    <phoneticPr fontId="14" type="noConversion"/>
  </si>
  <si>
    <t>HG01196</t>
    <phoneticPr fontId="14" type="noConversion"/>
  </si>
  <si>
    <t>HG01197</t>
    <phoneticPr fontId="14" type="noConversion"/>
  </si>
  <si>
    <t>HT5LB</t>
    <phoneticPr fontId="14" type="noConversion"/>
  </si>
  <si>
    <t>HT5LC</t>
    <phoneticPr fontId="14" type="noConversion"/>
  </si>
  <si>
    <t>NATK6</t>
  </si>
  <si>
    <t>NATK7</t>
  </si>
  <si>
    <t>SY8120ABC</t>
    <phoneticPr fontId="14" type="noConversion"/>
  </si>
  <si>
    <t>HG01198</t>
    <phoneticPr fontId="14" type="noConversion"/>
  </si>
  <si>
    <t>ZW5LC</t>
    <phoneticPr fontId="14" type="noConversion"/>
  </si>
  <si>
    <t>SY8088LACC</t>
    <phoneticPr fontId="14" type="noConversion"/>
  </si>
  <si>
    <t>SY8003DFC</t>
    <phoneticPr fontId="14" type="noConversion"/>
  </si>
  <si>
    <t>HG01199</t>
    <phoneticPr fontId="14" type="noConversion"/>
  </si>
  <si>
    <t>JD5LB</t>
    <phoneticPr fontId="14" type="noConversion"/>
  </si>
  <si>
    <t>HG01200</t>
    <phoneticPr fontId="14" type="noConversion"/>
  </si>
  <si>
    <t>HG01201</t>
    <phoneticPr fontId="14" type="noConversion"/>
  </si>
  <si>
    <t>HG01202</t>
    <phoneticPr fontId="14" type="noConversion"/>
  </si>
  <si>
    <t>JD5LC</t>
    <phoneticPr fontId="14" type="noConversion"/>
  </si>
  <si>
    <t>JD5LD</t>
    <phoneticPr fontId="14" type="noConversion"/>
  </si>
  <si>
    <t>JD5LE</t>
    <phoneticPr fontId="14" type="noConversion"/>
  </si>
  <si>
    <t>NATC1</t>
  </si>
  <si>
    <t>NATC4</t>
  </si>
  <si>
    <t>HG01203</t>
    <phoneticPr fontId="14" type="noConversion"/>
  </si>
  <si>
    <t>KW5LC</t>
    <phoneticPr fontId="14" type="noConversion"/>
  </si>
  <si>
    <t>NATC3</t>
  </si>
  <si>
    <t>HG01204</t>
    <phoneticPr fontId="14" type="noConversion"/>
  </si>
  <si>
    <t>KW5LD</t>
    <phoneticPr fontId="14" type="noConversion"/>
  </si>
  <si>
    <t>B23D0</t>
  </si>
  <si>
    <t>HG01205</t>
    <phoneticPr fontId="14" type="noConversion"/>
  </si>
  <si>
    <t>UJ5LA</t>
    <phoneticPr fontId="14" type="noConversion"/>
  </si>
  <si>
    <t>SY7063QMC</t>
    <phoneticPr fontId="14" type="noConversion"/>
  </si>
  <si>
    <t>XZ5LA</t>
    <phoneticPr fontId="14" type="noConversion"/>
  </si>
  <si>
    <t>HG01206</t>
    <phoneticPr fontId="14" type="noConversion"/>
  </si>
  <si>
    <t>SY7066BQMC</t>
    <phoneticPr fontId="14" type="noConversion"/>
  </si>
  <si>
    <t>HG01207</t>
    <phoneticPr fontId="14" type="noConversion"/>
  </si>
  <si>
    <t>VL5LA</t>
    <phoneticPr fontId="14" type="noConversion"/>
  </si>
  <si>
    <t>SY7065AQMC</t>
    <phoneticPr fontId="14" type="noConversion"/>
  </si>
  <si>
    <t>QFN2*2-10</t>
    <phoneticPr fontId="16" type="noConversion"/>
  </si>
  <si>
    <t>AIV5LA</t>
    <phoneticPr fontId="14" type="noConversion"/>
  </si>
  <si>
    <t>NATK9</t>
  </si>
  <si>
    <t>HG01208</t>
    <phoneticPr fontId="14" type="noConversion"/>
  </si>
  <si>
    <t>SYC813FCC</t>
    <phoneticPr fontId="1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</si>
  <si>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</si>
  <si>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HG01209</t>
    <phoneticPr fontId="14" type="noConversion"/>
  </si>
  <si>
    <t>AUG5LA</t>
    <phoneticPr fontId="14" type="noConversion"/>
  </si>
  <si>
    <t>NATLC</t>
  </si>
  <si>
    <t>1#-9#</t>
    <phoneticPr fontId="14" type="noConversion"/>
  </si>
  <si>
    <t>C29A2</t>
    <phoneticPr fontId="14" type="noConversion"/>
  </si>
  <si>
    <t>HG01210</t>
    <phoneticPr fontId="14" type="noConversion"/>
  </si>
  <si>
    <t>Ee5LC</t>
    <phoneticPr fontId="14" type="noConversion"/>
  </si>
  <si>
    <t>HG01211</t>
    <phoneticPr fontId="14" type="noConversion"/>
  </si>
  <si>
    <t>Ee5LD</t>
    <phoneticPr fontId="14" type="noConversion"/>
  </si>
  <si>
    <t>NATKP</t>
  </si>
  <si>
    <t>HG01212</t>
    <phoneticPr fontId="14" type="noConversion"/>
  </si>
  <si>
    <t>AMJ5LA</t>
    <phoneticPr fontId="14" type="noConversion"/>
  </si>
  <si>
    <t>6+17</t>
    <phoneticPr fontId="14" type="noConversion"/>
  </si>
  <si>
    <t>SY58594AFAC</t>
    <phoneticPr fontId="14" type="noConversion"/>
  </si>
  <si>
    <t>NARYL.02+SJ086400</t>
    <phoneticPr fontId="14" type="noConversion"/>
  </si>
  <si>
    <t>16#-21#+9#-25#</t>
    <phoneticPr fontId="14" type="noConversion"/>
  </si>
  <si>
    <t>E10QB2+U2X16A</t>
  </si>
  <si>
    <t>HG01213</t>
    <phoneticPr fontId="14" type="noConversion"/>
  </si>
  <si>
    <t>AZH5LA</t>
    <phoneticPr fontId="14" type="noConversion"/>
  </si>
  <si>
    <t>2+25</t>
    <phoneticPr fontId="14" type="noConversion"/>
  </si>
  <si>
    <t>HG01214</t>
    <phoneticPr fontId="14" type="noConversion"/>
  </si>
  <si>
    <t>HG01215</t>
    <phoneticPr fontId="14" type="noConversion"/>
  </si>
  <si>
    <t>AZH5LB</t>
    <phoneticPr fontId="14" type="noConversion"/>
  </si>
  <si>
    <t>AZH5LC</t>
    <phoneticPr fontId="14" type="noConversion"/>
  </si>
  <si>
    <t>NATCC+F3SYA</t>
    <phoneticPr fontId="14" type="noConversion"/>
  </si>
  <si>
    <t>NATCC+FMCSY</t>
    <phoneticPr fontId="14" type="noConversion"/>
  </si>
  <si>
    <t>NATCC+FYS04</t>
    <phoneticPr fontId="14" type="noConversion"/>
  </si>
  <si>
    <t>SY98081GQUC</t>
    <phoneticPr fontId="14" type="noConversion"/>
  </si>
  <si>
    <t>HG01216</t>
    <phoneticPr fontId="14" type="noConversion"/>
  </si>
  <si>
    <t>A11Q0+MPH160805S1ROMT</t>
    <phoneticPr fontId="14" type="noConversion"/>
  </si>
  <si>
    <t>A11T0+MPH160805S1ROMT</t>
    <phoneticPr fontId="14" type="noConversion"/>
  </si>
  <si>
    <t>Im5LA</t>
    <phoneticPr fontId="14" type="noConversion"/>
  </si>
  <si>
    <t>NA4C3.02+LE1412040296</t>
    <phoneticPr fontId="14" type="noConversion"/>
  </si>
  <si>
    <t>1#-2#+1#-25#</t>
    <phoneticPr fontId="14" type="noConversion"/>
  </si>
  <si>
    <t>3#-4#+1#-25#</t>
    <phoneticPr fontId="14" type="noConversion"/>
  </si>
  <si>
    <t>5#-6#+1#-25#</t>
    <phoneticPr fontId="14" type="noConversion"/>
  </si>
  <si>
    <t>3# 4#</t>
    <phoneticPr fontId="14" type="noConversion"/>
  </si>
  <si>
    <t>需Bumping</t>
    <phoneticPr fontId="14" type="noConversion"/>
  </si>
  <si>
    <t>A11Q0+MPH160805S1R0MT</t>
  </si>
  <si>
    <t>HG01217</t>
    <phoneticPr fontId="14" type="noConversion"/>
  </si>
  <si>
    <t>YG5LA</t>
    <phoneticPr fontId="14" type="noConversion"/>
  </si>
  <si>
    <t>SY98081QUC</t>
    <phoneticPr fontId="14" type="noConversion"/>
  </si>
  <si>
    <t>NAQSR.02+(LE1412040296+LE1411190475)</t>
    <phoneticPr fontId="14" type="noConversion"/>
  </si>
  <si>
    <t>1#-5#</t>
    <phoneticPr fontId="14" type="noConversion"/>
  </si>
  <si>
    <t>HG01218</t>
    <phoneticPr fontId="14" type="noConversion"/>
  </si>
  <si>
    <t>SY6822QMC</t>
    <phoneticPr fontId="14" type="noConversion"/>
  </si>
  <si>
    <t>需Bumping</t>
    <phoneticPr fontId="14" type="noConversion"/>
  </si>
  <si>
    <t>WK5LA</t>
    <phoneticPr fontId="14" type="noConversion"/>
  </si>
  <si>
    <t>HJTC</t>
    <phoneticPr fontId="14" type="noConversion"/>
  </si>
  <si>
    <t>C19A1</t>
    <phoneticPr fontId="14" type="noConversion"/>
  </si>
  <si>
    <t>N8J4R.05</t>
  </si>
  <si>
    <t>#1,2</t>
  </si>
  <si>
    <t>QFN2*2-10</t>
    <phoneticPr fontId="14" type="noConversion"/>
  </si>
  <si>
    <t>JCET</t>
    <phoneticPr fontId="14" type="noConversion"/>
  </si>
  <si>
    <t>I42B2</t>
    <phoneticPr fontId="14" type="noConversion"/>
  </si>
  <si>
    <t>HG01219</t>
    <phoneticPr fontId="14" type="noConversion"/>
  </si>
  <si>
    <t>ATV5LA</t>
    <phoneticPr fontId="14" type="noConversion"/>
  </si>
  <si>
    <t>NAFWJ.14</t>
  </si>
  <si>
    <t>NATAT</t>
  </si>
  <si>
    <t>N9RCC.02</t>
    <phoneticPr fontId="14" type="noConversion"/>
  </si>
  <si>
    <t>NA669+01</t>
  </si>
  <si>
    <t>N9SYP;(SJ086800+SJ086600)</t>
  </si>
  <si>
    <t>FN2MW;NAR47</t>
  </si>
  <si>
    <t>F9WT2;NAR47</t>
  </si>
  <si>
    <t>(F46HC+FY4WA);NAR45</t>
  </si>
  <si>
    <t>F02KW;NAT38</t>
  </si>
  <si>
    <t>(F63WC+F02KW);NAT38</t>
  </si>
  <si>
    <t>(F267L+F78LF);NAT38</t>
  </si>
  <si>
    <t>F78LF;NAT37</t>
  </si>
  <si>
    <t>(FR20L+F78LF);NAT3C</t>
  </si>
  <si>
    <t>F23WM;NAT3C</t>
  </si>
  <si>
    <t>F3S6T;NAT81</t>
  </si>
  <si>
    <t>(F3S6T+F6NSA);NAT7W</t>
  </si>
  <si>
    <t>(F6NSA+FNT0L);NAT82</t>
  </si>
  <si>
    <t>(FNT0L+F4L66);NAT82</t>
  </si>
  <si>
    <t>(FTWYK+FR7L6);NAT7T</t>
  </si>
  <si>
    <t>F97YW;NAT7T</t>
  </si>
  <si>
    <t>FMMWN;NAT7T</t>
  </si>
  <si>
    <t>(F3WNC+F97YW+FMMWN);NAT81</t>
  </si>
  <si>
    <t>F4L66;NAT81</t>
  </si>
  <si>
    <t>SJ069300;NAT7W</t>
  </si>
  <si>
    <t>(SJ071400+SJ069300);NAT7W</t>
  </si>
  <si>
    <t>NALM4;(F7K2S+FCNSN)</t>
  </si>
  <si>
    <t>NALM4;FCNSN</t>
  </si>
  <si>
    <t>AFB5LA</t>
    <phoneticPr fontId="16" type="noConversion"/>
  </si>
  <si>
    <t>NATYN</t>
  </si>
  <si>
    <t>HG01220</t>
    <phoneticPr fontId="14" type="noConversion"/>
  </si>
  <si>
    <t>HG01221</t>
    <phoneticPr fontId="14" type="noConversion"/>
  </si>
  <si>
    <t>AYG5LA</t>
    <phoneticPr fontId="14" type="noConversion"/>
  </si>
  <si>
    <t>NAW3Q</t>
  </si>
  <si>
    <t>HG01222</t>
    <phoneticPr fontId="14" type="noConversion"/>
  </si>
  <si>
    <t>Hb5LA</t>
    <phoneticPr fontId="14" type="noConversion"/>
  </si>
  <si>
    <t>SY7305ABC</t>
    <phoneticPr fontId="14" type="noConversion"/>
  </si>
  <si>
    <t>Aa5LA</t>
    <phoneticPr fontId="14" type="noConversion"/>
  </si>
  <si>
    <t>NATY0.02</t>
  </si>
  <si>
    <t>HG01223</t>
    <phoneticPr fontId="14" type="noConversion"/>
  </si>
  <si>
    <t>AKW5LA</t>
    <phoneticPr fontId="14" type="noConversion"/>
  </si>
  <si>
    <t>NATYM.01+SJ074400</t>
    <phoneticPr fontId="14" type="noConversion"/>
  </si>
  <si>
    <t>1#-16#+1#-18#</t>
    <phoneticPr fontId="14" type="noConversion"/>
  </si>
  <si>
    <t>HG01224</t>
    <phoneticPr fontId="14" type="noConversion"/>
  </si>
  <si>
    <t>HG01225</t>
    <phoneticPr fontId="14" type="noConversion"/>
  </si>
  <si>
    <t>SY50103C1FAC</t>
    <phoneticPr fontId="14" type="noConversion"/>
  </si>
  <si>
    <t>BDB5LA</t>
    <phoneticPr fontId="14" type="noConversion"/>
  </si>
  <si>
    <t>HG01226</t>
    <phoneticPr fontId="14" type="noConversion"/>
  </si>
  <si>
    <t>BDB5LB</t>
    <phoneticPr fontId="14" type="noConversion"/>
  </si>
  <si>
    <t>NAR47+F4FW4</t>
    <phoneticPr fontId="14" type="noConversion"/>
  </si>
  <si>
    <t>NAR47+FY8WT</t>
    <phoneticPr fontId="14" type="noConversion"/>
  </si>
  <si>
    <t>HG01227</t>
    <phoneticPr fontId="14" type="noConversion"/>
  </si>
  <si>
    <t>Hv5LC</t>
    <phoneticPr fontId="14" type="noConversion"/>
  </si>
  <si>
    <t>NAT39+(F7W2P+F23WM)</t>
    <phoneticPr fontId="14" type="noConversion"/>
  </si>
  <si>
    <t>APQ5LC</t>
    <phoneticPr fontId="14" type="noConversion"/>
  </si>
  <si>
    <t>HG01228</t>
    <phoneticPr fontId="14" type="noConversion"/>
  </si>
  <si>
    <t>NALM4+(FW27G+FCNSN)</t>
    <phoneticPr fontId="14" type="noConversion"/>
  </si>
  <si>
    <t>8#-11#+(1#-25#+23#-24#)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</si>
  <si>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</si>
  <si>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HG01229</t>
    <phoneticPr fontId="14" type="noConversion"/>
  </si>
  <si>
    <t>Fa5LE</t>
    <phoneticPr fontId="14" type="noConversion"/>
  </si>
  <si>
    <t>NAT82+FTSGM</t>
    <phoneticPr fontId="14" type="noConversion"/>
  </si>
  <si>
    <t>16#-20#+1#-14#</t>
    <phoneticPr fontId="14" type="noConversion"/>
  </si>
  <si>
    <t>HG01230</t>
    <phoneticPr fontId="14" type="noConversion"/>
  </si>
  <si>
    <t>AWU5LF</t>
    <phoneticPr fontId="14" type="noConversion"/>
  </si>
  <si>
    <t>HG01231</t>
    <phoneticPr fontId="14" type="noConversion"/>
  </si>
  <si>
    <t>AWU5LG</t>
    <phoneticPr fontId="14" type="noConversion"/>
  </si>
  <si>
    <t>NAT82+(FTSGM+FCH93)</t>
    <phoneticPr fontId="14" type="noConversion"/>
  </si>
  <si>
    <t>NAT7Y+FCH93</t>
    <phoneticPr fontId="14" type="noConversion"/>
  </si>
  <si>
    <t>21#-25#+(15#-25#+1#-3#)</t>
    <phoneticPr fontId="14" type="noConversion"/>
  </si>
  <si>
    <t>1#-7#+4#-23#</t>
    <phoneticPr fontId="14" type="noConversion"/>
  </si>
  <si>
    <t>HG01232</t>
    <phoneticPr fontId="14" type="noConversion"/>
  </si>
  <si>
    <t>AYJ5LD</t>
    <phoneticPr fontId="14" type="noConversion"/>
  </si>
  <si>
    <t>HG01233</t>
    <phoneticPr fontId="14" type="noConversion"/>
  </si>
  <si>
    <t>AYJ5LE</t>
    <phoneticPr fontId="14" type="noConversion"/>
  </si>
  <si>
    <t>NAT39+SJ070300</t>
    <phoneticPr fontId="14" type="noConversion"/>
  </si>
  <si>
    <t>NAT3A+(SJ072400+SJ070300)</t>
    <phoneticPr fontId="14" type="noConversion"/>
  </si>
  <si>
    <t>1#-8#+(1#-11#,13#~25#+24#-25#)</t>
    <phoneticPr fontId="14" type="noConversion"/>
  </si>
  <si>
    <t>SY50103C1FAC</t>
    <phoneticPr fontId="14" type="noConversion"/>
  </si>
  <si>
    <t>TG00610</t>
    <phoneticPr fontId="14" type="noConversion"/>
  </si>
  <si>
    <t>KV5LG</t>
    <phoneticPr fontId="14" type="noConversion"/>
  </si>
  <si>
    <t>NAT2P</t>
    <phoneticPr fontId="14" type="noConversion"/>
  </si>
  <si>
    <t>#1,2,9-16,23-25</t>
    <phoneticPr fontId="14" type="noConversion"/>
  </si>
  <si>
    <t>TG00611</t>
    <phoneticPr fontId="14" type="noConversion"/>
  </si>
  <si>
    <t>KV5LH</t>
    <phoneticPr fontId="14" type="noConversion"/>
  </si>
  <si>
    <t>NAT2P.04</t>
    <phoneticPr fontId="14" type="noConversion"/>
  </si>
  <si>
    <t>TG00612</t>
    <phoneticPr fontId="14" type="noConversion"/>
  </si>
  <si>
    <t>KV5LI</t>
    <phoneticPr fontId="14" type="noConversion"/>
  </si>
  <si>
    <t>NATC0</t>
    <phoneticPr fontId="14" type="noConversion"/>
  </si>
  <si>
    <t>SY7152ABC</t>
    <phoneticPr fontId="14" type="noConversion"/>
  </si>
  <si>
    <t>TG00613</t>
    <phoneticPr fontId="14" type="noConversion"/>
  </si>
  <si>
    <t>LE5LA</t>
    <phoneticPr fontId="14" type="noConversion"/>
  </si>
  <si>
    <t>NATKH</t>
    <phoneticPr fontId="14" type="noConversion"/>
  </si>
  <si>
    <t>16#-24#</t>
  </si>
  <si>
    <t>TG00614</t>
    <phoneticPr fontId="14" type="noConversion"/>
  </si>
  <si>
    <t>CA5LA</t>
    <phoneticPr fontId="14" type="noConversion"/>
  </si>
  <si>
    <t>TG00615</t>
    <phoneticPr fontId="14" type="noConversion"/>
  </si>
  <si>
    <t>HY5LG</t>
    <phoneticPr fontId="14" type="noConversion"/>
  </si>
  <si>
    <t>NATKS</t>
    <phoneticPr fontId="14" type="noConversion"/>
  </si>
  <si>
    <t>TG00616</t>
    <phoneticPr fontId="14" type="noConversion"/>
  </si>
  <si>
    <t>HY5LH</t>
    <phoneticPr fontId="14" type="noConversion"/>
  </si>
  <si>
    <t>NATKY</t>
    <phoneticPr fontId="14" type="noConversion"/>
  </si>
  <si>
    <t>TG00617</t>
    <phoneticPr fontId="14" type="noConversion"/>
  </si>
  <si>
    <t>HY5LI</t>
    <phoneticPr fontId="14" type="noConversion"/>
  </si>
  <si>
    <t>NATL0</t>
    <phoneticPr fontId="14" type="noConversion"/>
  </si>
  <si>
    <t>TG00618</t>
    <phoneticPr fontId="14" type="noConversion"/>
  </si>
  <si>
    <t>DQ5LD</t>
    <phoneticPr fontId="14" type="noConversion"/>
  </si>
  <si>
    <t>NATKW</t>
    <phoneticPr fontId="14" type="noConversion"/>
  </si>
  <si>
    <t>TG00619</t>
    <phoneticPr fontId="14" type="noConversion"/>
  </si>
  <si>
    <t>NB5LH</t>
    <phoneticPr fontId="14" type="noConversion"/>
  </si>
  <si>
    <t>NAT2T</t>
    <phoneticPr fontId="14" type="noConversion"/>
  </si>
  <si>
    <t>TG00620</t>
    <phoneticPr fontId="14" type="noConversion"/>
  </si>
  <si>
    <t>NB5LI</t>
    <phoneticPr fontId="14" type="noConversion"/>
  </si>
  <si>
    <t>GG00033</t>
    <phoneticPr fontId="14" type="noConversion"/>
  </si>
  <si>
    <t>ZQ5LA</t>
    <phoneticPr fontId="14" type="noConversion"/>
  </si>
  <si>
    <t>NA64Q</t>
    <phoneticPr fontId="14" type="noConversion"/>
  </si>
  <si>
    <t>SYR837PKC</t>
  </si>
  <si>
    <t>GG00034</t>
    <phoneticPr fontId="14" type="noConversion"/>
  </si>
  <si>
    <t>Jn5LA</t>
    <phoneticPr fontId="14" type="noConversion"/>
  </si>
  <si>
    <t>NARPS.01</t>
    <phoneticPr fontId="14" type="noConversion"/>
  </si>
  <si>
    <t>GG00035</t>
    <phoneticPr fontId="14" type="noConversion"/>
  </si>
  <si>
    <t>Jn5LB</t>
    <phoneticPr fontId="14" type="noConversion"/>
  </si>
  <si>
    <t>NATKC</t>
    <phoneticPr fontId="14" type="noConversion"/>
  </si>
  <si>
    <t>SYR838PKC</t>
  </si>
  <si>
    <t>GG00036</t>
    <phoneticPr fontId="14" type="noConversion"/>
  </si>
  <si>
    <t>Jq5LA</t>
    <phoneticPr fontId="14" type="noConversion"/>
  </si>
  <si>
    <t>NARPS.02</t>
    <phoneticPr fontId="14" type="noConversion"/>
  </si>
  <si>
    <t>GG00037</t>
    <phoneticPr fontId="14" type="noConversion"/>
  </si>
  <si>
    <t>Jq5LB</t>
    <phoneticPr fontId="14" type="noConversion"/>
  </si>
  <si>
    <t>NATKC.01</t>
    <phoneticPr fontId="14" type="noConversion"/>
  </si>
  <si>
    <t>GG00038</t>
    <phoneticPr fontId="14" type="noConversion"/>
  </si>
  <si>
    <t>Jq5LC</t>
    <phoneticPr fontId="14" type="noConversion"/>
  </si>
  <si>
    <t>NATKF</t>
    <phoneticPr fontId="14" type="noConversion"/>
  </si>
  <si>
    <t>SYR838PKC</t>
    <phoneticPr fontId="14" type="noConversion"/>
  </si>
  <si>
    <t>GG00039</t>
    <phoneticPr fontId="14" type="noConversion"/>
  </si>
  <si>
    <t>Jq5LD</t>
    <phoneticPr fontId="14" type="noConversion"/>
  </si>
  <si>
    <t>SY8827GPKC</t>
    <phoneticPr fontId="14" type="noConversion"/>
  </si>
  <si>
    <t>A58G0</t>
  </si>
  <si>
    <t>GG00040</t>
    <phoneticPr fontId="14" type="noConversion"/>
  </si>
  <si>
    <t>Jb5LA</t>
    <phoneticPr fontId="14" type="noConversion"/>
  </si>
  <si>
    <t>NATKA</t>
    <phoneticPr fontId="14" type="noConversion"/>
  </si>
  <si>
    <t>GG00041</t>
    <phoneticPr fontId="14" type="noConversion"/>
  </si>
  <si>
    <t>Jb5LB</t>
    <phoneticPr fontId="14" type="noConversion"/>
  </si>
  <si>
    <t>HG01234</t>
    <phoneticPr fontId="14" type="noConversion"/>
  </si>
  <si>
    <t>MC5LA</t>
    <phoneticPr fontId="14" type="noConversion"/>
  </si>
  <si>
    <t>HG01235</t>
    <phoneticPr fontId="14" type="noConversion"/>
  </si>
  <si>
    <t>KF5LA</t>
    <phoneticPr fontId="14" type="noConversion"/>
  </si>
  <si>
    <t>AZB5LA</t>
    <phoneticPr fontId="14" type="noConversion"/>
  </si>
  <si>
    <t>NAC4Y.11</t>
  </si>
  <si>
    <t>HG01237</t>
    <phoneticPr fontId="14" type="noConversion"/>
  </si>
  <si>
    <t>ATH5LC</t>
    <phoneticPr fontId="14" type="noConversion"/>
  </si>
  <si>
    <t>HG01238</t>
    <phoneticPr fontId="14" type="noConversion"/>
  </si>
  <si>
    <t>ATH5LD</t>
    <phoneticPr fontId="14" type="noConversion"/>
  </si>
  <si>
    <t>7+49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</si>
  <si>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</si>
  <si>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NAR45+(F49WM+F2RGW)</t>
    <phoneticPr fontId="14" type="noConversion"/>
  </si>
  <si>
    <t>19#-25#+(1#-25#+1#-24#)</t>
    <phoneticPr fontId="14" type="noConversion"/>
  </si>
  <si>
    <t>NARSR+(FWR6K+F2RGW+FT8S2)</t>
    <phoneticPr fontId="14" type="noConversion"/>
  </si>
  <si>
    <t>SY50135FAC</t>
    <phoneticPr fontId="14" type="noConversion"/>
  </si>
  <si>
    <t>HG01239</t>
    <phoneticPr fontId="14" type="noConversion"/>
  </si>
  <si>
    <t>APQ5LD</t>
    <phoneticPr fontId="14" type="noConversion"/>
  </si>
  <si>
    <t>NALM4+(FWMPK+FA3KW+FCNSN)</t>
    <phoneticPr fontId="14" type="noConversion"/>
  </si>
  <si>
    <t>12#-15#+(1#-25#+25#+25#)</t>
    <phoneticPr fontId="14" type="noConversion"/>
  </si>
  <si>
    <t>HG01240</t>
    <phoneticPr fontId="14" type="noConversion"/>
  </si>
  <si>
    <t>AWU5LH</t>
    <phoneticPr fontId="14" type="noConversion"/>
  </si>
  <si>
    <t>NAT7Y+(FAGKH+FCH93)</t>
    <phoneticPr fontId="14" type="noConversion"/>
  </si>
  <si>
    <t>HG01241</t>
    <phoneticPr fontId="14" type="noConversion"/>
  </si>
  <si>
    <t>AYR5LC</t>
    <phoneticPr fontId="14" type="noConversion"/>
  </si>
  <si>
    <t>HG01242</t>
    <phoneticPr fontId="14" type="noConversion"/>
  </si>
  <si>
    <t>AYR5LD</t>
    <phoneticPr fontId="14" type="noConversion"/>
  </si>
  <si>
    <t>NAT3A+FWG72</t>
    <phoneticPr fontId="14" type="noConversion"/>
  </si>
  <si>
    <t>9#-15#+2#-6#,8#~25#</t>
    <phoneticPr fontId="14" type="noConversion"/>
  </si>
  <si>
    <t>NAT36+(FSCG4+F23WM)</t>
    <phoneticPr fontId="14" type="noConversion"/>
  </si>
  <si>
    <t>1#-4#+(1#-25#+25#+25#)</t>
    <phoneticPr fontId="14" type="noConversion"/>
  </si>
  <si>
    <t>因需求减少，订单取消</t>
    <phoneticPr fontId="14" type="noConversion"/>
  </si>
  <si>
    <t>HG01243</t>
    <phoneticPr fontId="14" type="noConversion"/>
  </si>
  <si>
    <t>ATH5LE</t>
    <phoneticPr fontId="14" type="noConversion"/>
  </si>
  <si>
    <t>7+49</t>
    <phoneticPr fontId="14" type="noConversion"/>
  </si>
  <si>
    <t>7+48</t>
    <phoneticPr fontId="14" type="noConversion"/>
  </si>
  <si>
    <t>4+28</t>
    <phoneticPr fontId="14" type="noConversion"/>
  </si>
  <si>
    <t>HG01244</t>
    <phoneticPr fontId="14" type="noConversion"/>
  </si>
  <si>
    <t>HG01245</t>
    <phoneticPr fontId="14" type="noConversion"/>
  </si>
  <si>
    <t>ATH5LF</t>
    <phoneticPr fontId="14" type="noConversion"/>
  </si>
  <si>
    <t>ATH5LG</t>
    <phoneticPr fontId="14" type="noConversion"/>
  </si>
  <si>
    <t>NARSR+(FSKTT+F9S4K)</t>
    <phoneticPr fontId="14" type="noConversion"/>
  </si>
  <si>
    <t>5#-11#+(1#-25#+1#-24#)</t>
    <phoneticPr fontId="14" type="noConversion"/>
  </si>
  <si>
    <t>SY50135FAC</t>
    <phoneticPr fontId="14" type="noConversion"/>
  </si>
  <si>
    <t>NARSR+(F47SM+F84W3)</t>
    <phoneticPr fontId="14" type="noConversion"/>
  </si>
  <si>
    <t>NARSR+(FKWC6+F84W3+F9S4K)</t>
    <phoneticPr fontId="14" type="noConversion"/>
  </si>
  <si>
    <t>19#-22#+(1#-25#+24#-25#+25#)</t>
    <phoneticPr fontId="14" type="noConversion"/>
  </si>
  <si>
    <t>SY50135FAC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</si>
  <si>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</si>
  <si>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HG01246</t>
    <phoneticPr fontId="14" type="noConversion"/>
  </si>
  <si>
    <t>AZI5LC</t>
    <phoneticPr fontId="14" type="noConversion"/>
  </si>
  <si>
    <t>8+26</t>
    <phoneticPr fontId="14" type="noConversion"/>
  </si>
  <si>
    <t>5+16</t>
    <phoneticPr fontId="14" type="noConversion"/>
  </si>
  <si>
    <t>HG01247</t>
    <phoneticPr fontId="14" type="noConversion"/>
  </si>
  <si>
    <t>AZI5LD</t>
    <phoneticPr fontId="14" type="noConversion"/>
  </si>
  <si>
    <t>SY58182NFAC</t>
    <phoneticPr fontId="14" type="noConversion"/>
  </si>
  <si>
    <t>NAT36+(F87W4+F02KW)</t>
    <phoneticPr fontId="14" type="noConversion"/>
  </si>
  <si>
    <t>9#-16#+(1#-25#+25#)</t>
    <phoneticPr fontId="14" type="noConversion"/>
  </si>
  <si>
    <t>NAT36+FWPR0</t>
    <phoneticPr fontId="14" type="noConversion"/>
  </si>
  <si>
    <t>17#-21#+1#-16#</t>
    <phoneticPr fontId="1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</si>
  <si>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</si>
  <si>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NAQ0W.01;(SJ086500+SJ084500)</t>
  </si>
  <si>
    <t>NAMHQ+02</t>
  </si>
  <si>
    <t>NATK6+01</t>
  </si>
  <si>
    <t>(F7W2P+F23WM);NAT39</t>
  </si>
  <si>
    <t>FTSGM;NAT82</t>
  </si>
  <si>
    <t>NATC1-1</t>
  </si>
  <si>
    <t>NATC4-1</t>
  </si>
  <si>
    <t>NATC3-1</t>
  </si>
  <si>
    <t>NATKP-1</t>
  </si>
  <si>
    <t>NARYL.02;SJ086400</t>
  </si>
  <si>
    <t>F3SYA;NATCC</t>
  </si>
  <si>
    <t>FMCSY;NATCC</t>
  </si>
  <si>
    <t>FYS04;NATCC</t>
  </si>
  <si>
    <t>NATYM.01;SJ074400</t>
  </si>
  <si>
    <t>NALM4;(FW27G+FCNSN)</t>
  </si>
  <si>
    <t>(FTSGM+FCH93);NAT82</t>
  </si>
  <si>
    <t>FCH93;NAT7Y</t>
  </si>
  <si>
    <t>SJ070300;NAT39</t>
  </si>
  <si>
    <t>(SJ072400+SJ070300);NAT3A</t>
  </si>
  <si>
    <t>HG00671</t>
    <phoneticPr fontId="14" type="noConversion"/>
  </si>
  <si>
    <t>UO5HA</t>
    <phoneticPr fontId="14" type="noConversion"/>
  </si>
  <si>
    <t>NA1CQ+(LE1411110483+LE1411190475)</t>
    <phoneticPr fontId="14" type="noConversion"/>
  </si>
  <si>
    <t>3#-5#</t>
    <phoneticPr fontId="14" type="noConversion"/>
  </si>
  <si>
    <t>SY58281NAAC</t>
    <phoneticPr fontId="16" type="noConversion"/>
  </si>
  <si>
    <t>其余需求偿</t>
  </si>
  <si>
    <t>其余需求偿</t>
    <phoneticPr fontId="14" type="noConversion"/>
  </si>
  <si>
    <t>HG01248</t>
    <phoneticPr fontId="14" type="noConversion"/>
  </si>
  <si>
    <t>ATH5MA</t>
    <phoneticPr fontId="14" type="noConversion"/>
  </si>
  <si>
    <t>3+20</t>
    <phoneticPr fontId="14" type="noConversion"/>
  </si>
  <si>
    <t>SY50135FAC</t>
    <phoneticPr fontId="14" type="noConversion"/>
  </si>
  <si>
    <t>NARSR+FS040</t>
    <phoneticPr fontId="14" type="noConversion"/>
  </si>
  <si>
    <t>23#-25#+1#-20#</t>
    <phoneticPr fontId="14" type="noConversion"/>
  </si>
  <si>
    <t>HG01249</t>
    <phoneticPr fontId="14" type="noConversion"/>
  </si>
  <si>
    <t>AZI5MA</t>
    <phoneticPr fontId="14" type="noConversion"/>
  </si>
  <si>
    <t>10+33</t>
    <phoneticPr fontId="14" type="noConversion"/>
  </si>
  <si>
    <t>HG01250</t>
    <phoneticPr fontId="14" type="noConversion"/>
  </si>
  <si>
    <t>HG01251</t>
    <phoneticPr fontId="14" type="noConversion"/>
  </si>
  <si>
    <t>AZI5MB</t>
    <phoneticPr fontId="14" type="noConversion"/>
  </si>
  <si>
    <t>AZI5MC</t>
    <phoneticPr fontId="14" type="noConversion"/>
  </si>
  <si>
    <t>SY58182NFAC</t>
    <phoneticPr fontId="14" type="noConversion"/>
  </si>
  <si>
    <t>NAT3C+(FKW7M+F36MW)</t>
    <phoneticPr fontId="14" type="noConversion"/>
  </si>
  <si>
    <t>NAT39+(F7FHP+F36MW)</t>
    <phoneticPr fontId="14" type="noConversion"/>
  </si>
  <si>
    <t>NAT3A+(FNPAW+F36MW)</t>
    <phoneticPr fontId="14" type="noConversion"/>
  </si>
  <si>
    <t>16#-25#+(1#-25#+1#-8#)</t>
    <phoneticPr fontId="14" type="noConversion"/>
  </si>
  <si>
    <t>16#-25#+(1#-25#+9#-16#)</t>
    <phoneticPr fontId="14" type="noConversion"/>
  </si>
  <si>
    <t>16#-25#+(1#-25#+17#-24#)</t>
    <phoneticPr fontId="14" type="noConversion"/>
  </si>
  <si>
    <t>HG01252</t>
    <phoneticPr fontId="14" type="noConversion"/>
  </si>
  <si>
    <t>Hv5MA</t>
    <phoneticPr fontId="14" type="noConversion"/>
  </si>
  <si>
    <t>7+23</t>
    <phoneticPr fontId="14" type="noConversion"/>
  </si>
  <si>
    <t>SY58281NAAC</t>
    <phoneticPr fontId="14" type="noConversion"/>
  </si>
  <si>
    <t>NATL2+FTGRS</t>
    <phoneticPr fontId="14" type="noConversion"/>
  </si>
  <si>
    <t>1#-7#+1#-23#</t>
    <phoneticPr fontId="14" type="noConversion"/>
  </si>
  <si>
    <t>HG01253</t>
    <phoneticPr fontId="14" type="noConversion"/>
  </si>
  <si>
    <t>AWU5MA</t>
    <phoneticPr fontId="14" type="noConversion"/>
  </si>
  <si>
    <t>8+23</t>
    <phoneticPr fontId="14" type="noConversion"/>
  </si>
  <si>
    <t>HG01254</t>
    <phoneticPr fontId="14" type="noConversion"/>
  </si>
  <si>
    <t>AWU5MB</t>
    <phoneticPr fontId="14" type="noConversion"/>
  </si>
  <si>
    <t>SY58282LFAC</t>
    <phoneticPr fontId="14" type="noConversion"/>
  </si>
  <si>
    <t>17#-25#+(1#-25#+25#)</t>
    <phoneticPr fontId="14" type="noConversion"/>
  </si>
  <si>
    <t>NAT80+FSAAC</t>
    <phoneticPr fontId="14" type="noConversion"/>
  </si>
  <si>
    <t>NAT7Y+(FPA9S+FCH93)</t>
    <phoneticPr fontId="14" type="noConversion"/>
  </si>
  <si>
    <t>1#-8#+1#-23#</t>
    <phoneticPr fontId="14" type="noConversion"/>
  </si>
  <si>
    <t>NAR47;F4FW4</t>
  </si>
  <si>
    <t>NAR47;FY8WT</t>
  </si>
  <si>
    <t>(FSKTT+F9S4K);NARSR</t>
  </si>
  <si>
    <t>(F47SM+F84W3);NARSR</t>
  </si>
  <si>
    <t>(FKWC6+F84W3+F9S4K);NARSR</t>
  </si>
  <si>
    <t>(F87W4+F02KW);NAT36</t>
  </si>
  <si>
    <t>FWPR0;NAT36</t>
  </si>
  <si>
    <t>HG01236</t>
    <phoneticPr fontId="14" type="noConversion"/>
  </si>
  <si>
    <t>HTKJ</t>
    <phoneticPr fontId="14" type="noConversion"/>
  </si>
  <si>
    <t>TG00623</t>
    <phoneticPr fontId="14" type="noConversion"/>
  </si>
  <si>
    <t>LD5MA</t>
    <phoneticPr fontId="14" type="noConversion"/>
  </si>
  <si>
    <t>LD5MB</t>
    <phoneticPr fontId="14" type="noConversion"/>
  </si>
  <si>
    <t>HTJC</t>
    <phoneticPr fontId="14" type="noConversion"/>
  </si>
  <si>
    <t>SY8088AAC</t>
    <phoneticPr fontId="14" type="noConversion"/>
  </si>
  <si>
    <t>TG00621</t>
    <phoneticPr fontId="14" type="noConversion"/>
  </si>
  <si>
    <t>TG00622</t>
    <phoneticPr fontId="14" type="noConversion"/>
  </si>
  <si>
    <t>NAW3J</t>
    <phoneticPr fontId="14" type="noConversion"/>
  </si>
  <si>
    <t>NAW3M</t>
    <phoneticPr fontId="14" type="noConversion"/>
  </si>
  <si>
    <t>SYK818AAC</t>
    <phoneticPr fontId="14" type="noConversion"/>
  </si>
  <si>
    <t>NAW3L</t>
    <phoneticPr fontId="14" type="noConversion"/>
  </si>
  <si>
    <t>LD5MC</t>
    <phoneticPr fontId="14" type="noConversion"/>
  </si>
  <si>
    <t>LE5MA</t>
    <phoneticPr fontId="14" type="noConversion"/>
  </si>
  <si>
    <t>TG00625</t>
    <phoneticPr fontId="14" type="noConversion"/>
  </si>
  <si>
    <t>TG00626</t>
    <phoneticPr fontId="14" type="noConversion"/>
  </si>
  <si>
    <t>LE5MB</t>
    <phoneticPr fontId="14" type="noConversion"/>
  </si>
  <si>
    <t>LE5MC</t>
    <phoneticPr fontId="14" type="noConversion"/>
  </si>
  <si>
    <t>SY7152ABC</t>
    <phoneticPr fontId="14" type="noConversion"/>
  </si>
  <si>
    <t>TG00624</t>
    <phoneticPr fontId="14" type="noConversion"/>
  </si>
  <si>
    <t>NAW06</t>
    <phoneticPr fontId="14" type="noConversion"/>
  </si>
  <si>
    <t>1#-12#</t>
    <phoneticPr fontId="14" type="noConversion"/>
  </si>
  <si>
    <t>1#-12#</t>
    <phoneticPr fontId="14" type="noConversion"/>
  </si>
  <si>
    <t>13#-25#</t>
    <phoneticPr fontId="14" type="noConversion"/>
  </si>
  <si>
    <t>13#-25#</t>
    <phoneticPr fontId="14" type="noConversion"/>
  </si>
  <si>
    <t>1#-15#</t>
    <phoneticPr fontId="14" type="noConversion"/>
  </si>
  <si>
    <t>重测</t>
    <phoneticPr fontId="14" type="noConversion"/>
  </si>
  <si>
    <t>JCET</t>
    <phoneticPr fontId="14" type="noConversion"/>
  </si>
  <si>
    <t>HG01255</t>
    <phoneticPr fontId="14" type="noConversion"/>
  </si>
  <si>
    <t>NA858</t>
    <phoneticPr fontId="14" type="noConversion"/>
  </si>
  <si>
    <t>NA858-1</t>
    <phoneticPr fontId="1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</si>
  <si>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</si>
  <si>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GZ5MA</t>
    <phoneticPr fontId="14" type="noConversion"/>
  </si>
  <si>
    <t>HJTC</t>
    <phoneticPr fontId="14" type="noConversion"/>
  </si>
  <si>
    <t>HG01256</t>
    <phoneticPr fontId="14" type="noConversion"/>
  </si>
  <si>
    <t>SY5810ABC</t>
    <phoneticPr fontId="14" type="noConversion"/>
  </si>
  <si>
    <t>HG01257</t>
    <phoneticPr fontId="14" type="noConversion"/>
  </si>
  <si>
    <t>MN5MA</t>
    <phoneticPr fontId="14" type="noConversion"/>
  </si>
  <si>
    <t>1#-12#</t>
    <phoneticPr fontId="14" type="noConversion"/>
  </si>
  <si>
    <t>13#-25#</t>
    <phoneticPr fontId="14" type="noConversion"/>
  </si>
  <si>
    <t>HG01258</t>
    <phoneticPr fontId="14" type="noConversion"/>
  </si>
  <si>
    <t>MN5MB</t>
    <phoneticPr fontId="14" type="noConversion"/>
  </si>
  <si>
    <t>SY8081DQC</t>
    <phoneticPr fontId="14" type="noConversion"/>
  </si>
  <si>
    <t>HG01259</t>
    <phoneticPr fontId="14" type="noConversion"/>
  </si>
  <si>
    <t>MN5MC</t>
    <phoneticPr fontId="14" type="noConversion"/>
  </si>
  <si>
    <t>SY8881DQC</t>
    <phoneticPr fontId="14" type="noConversion"/>
  </si>
  <si>
    <t>HG01260</t>
    <phoneticPr fontId="14" type="noConversion"/>
  </si>
  <si>
    <t>QV5MA</t>
    <phoneticPr fontId="14" type="noConversion"/>
  </si>
  <si>
    <t>1#-8#</t>
    <phoneticPr fontId="14" type="noConversion"/>
  </si>
  <si>
    <t>SY8016DEC</t>
    <phoneticPr fontId="14" type="noConversion"/>
  </si>
  <si>
    <t>TR5MA</t>
    <phoneticPr fontId="14" type="noConversion"/>
  </si>
  <si>
    <t>HG01261</t>
    <phoneticPr fontId="14" type="noConversion"/>
  </si>
  <si>
    <t>SYH407AAC</t>
    <phoneticPr fontId="14" type="noConversion"/>
  </si>
  <si>
    <t>HG01262</t>
    <phoneticPr fontId="14" type="noConversion"/>
  </si>
  <si>
    <t>JD5MA</t>
    <phoneticPr fontId="14" type="noConversion"/>
  </si>
  <si>
    <t>HG01263</t>
    <phoneticPr fontId="14" type="noConversion"/>
  </si>
  <si>
    <t>JD5MB</t>
    <phoneticPr fontId="14" type="noConversion"/>
  </si>
  <si>
    <t>1#-25#</t>
    <phoneticPr fontId="14" type="noConversion"/>
  </si>
  <si>
    <t>1#-12#</t>
    <phoneticPr fontId="14" type="noConversion"/>
  </si>
  <si>
    <t>SY8003DFC</t>
    <phoneticPr fontId="14" type="noConversion"/>
  </si>
  <si>
    <t>HG01264</t>
    <phoneticPr fontId="14" type="noConversion"/>
  </si>
  <si>
    <t>TW5MA</t>
    <phoneticPr fontId="14" type="noConversion"/>
  </si>
  <si>
    <t>#4-9,13,15,17-20</t>
    <phoneticPr fontId="14" type="noConversion"/>
  </si>
  <si>
    <t>SY8707ABC</t>
    <phoneticPr fontId="14" type="noConversion"/>
  </si>
  <si>
    <t>AHI5MA</t>
    <phoneticPr fontId="16" type="noConversion"/>
  </si>
  <si>
    <t>HG01266</t>
    <phoneticPr fontId="14" type="noConversion"/>
  </si>
  <si>
    <t>AHI5MB</t>
    <phoneticPr fontId="16" type="noConversion"/>
  </si>
  <si>
    <t>HG01265</t>
    <phoneticPr fontId="14" type="noConversion"/>
  </si>
  <si>
    <t>SY8204FCC</t>
    <phoneticPr fontId="14" type="noConversion"/>
  </si>
  <si>
    <t>AHH5MA</t>
    <phoneticPr fontId="14" type="noConversion"/>
  </si>
  <si>
    <t>HG01268</t>
    <phoneticPr fontId="14" type="noConversion"/>
  </si>
  <si>
    <t>AHH5MB</t>
    <phoneticPr fontId="14" type="noConversion"/>
  </si>
  <si>
    <t>11#-25#</t>
    <phoneticPr fontId="14" type="noConversion"/>
  </si>
  <si>
    <t>HG01267</t>
    <phoneticPr fontId="14" type="noConversion"/>
  </si>
  <si>
    <t>SY8205FCC</t>
    <phoneticPr fontId="14" type="noConversion"/>
  </si>
  <si>
    <t>AJY5MA</t>
    <phoneticPr fontId="16" type="noConversion"/>
  </si>
  <si>
    <t>HG01269</t>
    <phoneticPr fontId="14" type="noConversion"/>
  </si>
  <si>
    <t>SY8213FCC</t>
    <phoneticPr fontId="14" type="noConversion"/>
  </si>
  <si>
    <t>HG01270</t>
    <phoneticPr fontId="14" type="noConversion"/>
  </si>
  <si>
    <t>ASW5MA</t>
    <phoneticPr fontId="16" type="noConversion"/>
  </si>
  <si>
    <t>16#-21#</t>
    <phoneticPr fontId="14" type="noConversion"/>
  </si>
  <si>
    <t>SY8660CDPC</t>
    <phoneticPr fontId="14" type="noConversion"/>
  </si>
  <si>
    <t>E50A4</t>
    <phoneticPr fontId="14" type="noConversion"/>
  </si>
  <si>
    <t>ARU5MA</t>
    <phoneticPr fontId="16" type="noConversion"/>
  </si>
  <si>
    <t>NAY6Y</t>
    <phoneticPr fontId="14" type="noConversion"/>
  </si>
  <si>
    <t>7#-16#</t>
    <phoneticPr fontId="14" type="noConversion"/>
  </si>
  <si>
    <t>HG01271</t>
    <phoneticPr fontId="14" type="noConversion"/>
  </si>
  <si>
    <r>
      <t>SSOP10(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6" type="noConversion"/>
  </si>
  <si>
    <t>E50A4</t>
    <phoneticPr fontId="16" type="noConversion"/>
  </si>
  <si>
    <t>AVA5MA</t>
    <phoneticPr fontId="14" type="noConversion"/>
  </si>
  <si>
    <t>HG01273</t>
    <phoneticPr fontId="14" type="noConversion"/>
  </si>
  <si>
    <t>HG01274</t>
    <phoneticPr fontId="14" type="noConversion"/>
  </si>
  <si>
    <t>AVA5MB</t>
    <phoneticPr fontId="14" type="noConversion"/>
  </si>
  <si>
    <t>AVA5MC</t>
    <phoneticPr fontId="14" type="noConversion"/>
  </si>
  <si>
    <t>17#-25#</t>
    <phoneticPr fontId="14" type="noConversion"/>
  </si>
  <si>
    <t>HG01272</t>
    <phoneticPr fontId="14" type="noConversion"/>
  </si>
  <si>
    <t>SY5830BABC</t>
    <phoneticPr fontId="16" type="noConversion"/>
  </si>
  <si>
    <t>E19E1</t>
    <phoneticPr fontId="14" type="noConversion"/>
  </si>
  <si>
    <t>HG01275</t>
    <phoneticPr fontId="14" type="noConversion"/>
  </si>
  <si>
    <t>Jy5MA</t>
    <phoneticPr fontId="14" type="noConversion"/>
  </si>
  <si>
    <t>HJTC</t>
    <phoneticPr fontId="14" type="noConversion"/>
  </si>
  <si>
    <t>18#-25#</t>
    <phoneticPr fontId="1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</si>
  <si>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</si>
  <si>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HG01276</t>
    <phoneticPr fontId="14" type="noConversion"/>
  </si>
  <si>
    <t>SY8708ABC</t>
    <phoneticPr fontId="14" type="noConversion"/>
  </si>
  <si>
    <t>Dq5MA</t>
    <phoneticPr fontId="14" type="noConversion"/>
  </si>
  <si>
    <t>HG01277</t>
    <phoneticPr fontId="14" type="noConversion"/>
  </si>
  <si>
    <t>Dq5MB</t>
    <phoneticPr fontId="14" type="noConversion"/>
  </si>
  <si>
    <t>SY8708ABC</t>
    <phoneticPr fontId="14" type="noConversion"/>
  </si>
  <si>
    <t>HG01278</t>
    <phoneticPr fontId="14" type="noConversion"/>
  </si>
  <si>
    <t>JW5MA</t>
    <phoneticPr fontId="14" type="noConversion"/>
  </si>
  <si>
    <t>SY8121ABC</t>
    <phoneticPr fontId="14" type="noConversion"/>
  </si>
  <si>
    <t>SY6883ABC</t>
    <phoneticPr fontId="14" type="noConversion"/>
  </si>
  <si>
    <t>C08B5</t>
  </si>
  <si>
    <t>HG01279</t>
    <phoneticPr fontId="14" type="noConversion"/>
  </si>
  <si>
    <t>RP5MB</t>
    <phoneticPr fontId="14" type="noConversion"/>
  </si>
  <si>
    <t>14#~21#</t>
  </si>
  <si>
    <t>HG01280</t>
    <phoneticPr fontId="14" type="noConversion"/>
  </si>
  <si>
    <t>Fa5MA</t>
    <phoneticPr fontId="14" type="noConversion"/>
  </si>
  <si>
    <t>8+23</t>
    <phoneticPr fontId="14" type="noConversion"/>
  </si>
  <si>
    <t>9+26</t>
    <phoneticPr fontId="14" type="noConversion"/>
  </si>
  <si>
    <t>8+23</t>
    <phoneticPr fontId="14" type="noConversion"/>
  </si>
  <si>
    <t>HG01281</t>
    <phoneticPr fontId="14" type="noConversion"/>
  </si>
  <si>
    <t>HG01282</t>
    <phoneticPr fontId="14" type="noConversion"/>
  </si>
  <si>
    <t>HG01284</t>
    <phoneticPr fontId="14" type="noConversion"/>
  </si>
  <si>
    <t>Fa5MB</t>
    <phoneticPr fontId="14" type="noConversion"/>
  </si>
  <si>
    <t>Fa5MC</t>
    <phoneticPr fontId="14" type="noConversion"/>
  </si>
  <si>
    <t>Fa5MD</t>
    <phoneticPr fontId="14" type="noConversion"/>
  </si>
  <si>
    <t>Fa5ME</t>
    <phoneticPr fontId="14" type="noConversion"/>
  </si>
  <si>
    <t>SY58281LAAC</t>
    <phoneticPr fontId="14" type="noConversion"/>
  </si>
  <si>
    <t>NAT80+FWMF7</t>
    <phoneticPr fontId="14" type="noConversion"/>
  </si>
  <si>
    <t>SY58281LAAC</t>
    <phoneticPr fontId="14" type="noConversion"/>
  </si>
  <si>
    <t>NAT80+(FSNK4+FWMF7)</t>
    <phoneticPr fontId="14" type="noConversion"/>
  </si>
  <si>
    <t>NAW0A+(FWC04+FWMF7)</t>
    <phoneticPr fontId="14" type="noConversion"/>
  </si>
  <si>
    <t>1#-9#+(1#-25#+25#)</t>
    <phoneticPr fontId="14" type="noConversion"/>
  </si>
  <si>
    <t>NAW0A+F0F4S</t>
    <phoneticPr fontId="14" type="noConversion"/>
  </si>
  <si>
    <t>NAW0A+F946S</t>
    <phoneticPr fontId="14" type="noConversion"/>
  </si>
  <si>
    <t>9#-16#+1#-23#</t>
    <phoneticPr fontId="14" type="noConversion"/>
  </si>
  <si>
    <t>10#-17#+1#-23#</t>
    <phoneticPr fontId="14" type="noConversion"/>
  </si>
  <si>
    <t>HG01283</t>
    <phoneticPr fontId="14" type="noConversion"/>
  </si>
  <si>
    <t>HG01285</t>
    <phoneticPr fontId="14" type="noConversion"/>
  </si>
  <si>
    <t>AWU5MC</t>
    <phoneticPr fontId="14" type="noConversion"/>
  </si>
  <si>
    <t>7+20</t>
    <phoneticPr fontId="14" type="noConversion"/>
  </si>
  <si>
    <t>HG01286</t>
    <phoneticPr fontId="14" type="noConversion"/>
  </si>
  <si>
    <t>HG01288</t>
    <phoneticPr fontId="14" type="noConversion"/>
  </si>
  <si>
    <t>AWU5MD</t>
    <phoneticPr fontId="14" type="noConversion"/>
  </si>
  <si>
    <t>AWU5ME</t>
    <phoneticPr fontId="14" type="noConversion"/>
  </si>
  <si>
    <t>AWU5MF</t>
    <phoneticPr fontId="14" type="noConversion"/>
  </si>
  <si>
    <t>AWU5MG</t>
    <phoneticPr fontId="14" type="noConversion"/>
  </si>
  <si>
    <t>SY58282LFAC</t>
    <phoneticPr fontId="14" type="noConversion"/>
  </si>
  <si>
    <t>NAW0G+(FASYF+F0F4S)</t>
    <phoneticPr fontId="14" type="noConversion"/>
  </si>
  <si>
    <t>NAW0G+(FMASN+F0F4S)</t>
    <phoneticPr fontId="14" type="noConversion"/>
  </si>
  <si>
    <t>1#-9#+(1#-25#+24#)</t>
    <phoneticPr fontId="14" type="noConversion"/>
  </si>
  <si>
    <t>10#-18#+(1#-25#+25#)</t>
    <phoneticPr fontId="14" type="noConversion"/>
  </si>
  <si>
    <t>NAW0G+F00TL</t>
    <phoneticPr fontId="14" type="noConversion"/>
  </si>
  <si>
    <t>19#-25#+1#-20#</t>
    <phoneticPr fontId="14" type="noConversion"/>
  </si>
  <si>
    <t>HG01287</t>
    <phoneticPr fontId="14" type="noConversion"/>
  </si>
  <si>
    <t>NAW0F+(F2WFP+F946S)</t>
    <phoneticPr fontId="14" type="noConversion"/>
  </si>
  <si>
    <t>8#-16#+(1#-25#+24#)</t>
    <phoneticPr fontId="14" type="noConversion"/>
  </si>
  <si>
    <t>1#-9#+(1#-25#+24#)</t>
    <phoneticPr fontId="14" type="noConversion"/>
  </si>
  <si>
    <t>NAW0F+FW9PT</t>
    <phoneticPr fontId="14" type="noConversion"/>
  </si>
  <si>
    <t>HG01289</t>
    <phoneticPr fontId="14" type="noConversion"/>
  </si>
  <si>
    <t>18#-25#+1#-23#</t>
    <phoneticPr fontId="14" type="noConversion"/>
  </si>
  <si>
    <t>10#-17#+1#-23#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</si>
  <si>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</si>
  <si>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ZR5MA</t>
    <phoneticPr fontId="14" type="noConversion"/>
  </si>
  <si>
    <t>UMC</t>
    <phoneticPr fontId="14" type="noConversion"/>
  </si>
  <si>
    <t>3+8</t>
    <phoneticPr fontId="14" type="noConversion"/>
  </si>
  <si>
    <t>SY50281AAC</t>
    <phoneticPr fontId="14" type="noConversion"/>
  </si>
  <si>
    <t>NA4L7+(F00TL+FW9PT+F946S)</t>
    <phoneticPr fontId="14" type="noConversion"/>
  </si>
  <si>
    <t>21#-23#+(21#-25#+24#-25#+25#)</t>
    <phoneticPr fontId="14" type="noConversion"/>
  </si>
  <si>
    <t>HG01290</t>
    <phoneticPr fontId="14" type="noConversion"/>
  </si>
  <si>
    <t>HG01291</t>
    <phoneticPr fontId="14" type="noConversion"/>
  </si>
  <si>
    <t>BDB5MA</t>
    <phoneticPr fontId="14" type="noConversion"/>
  </si>
  <si>
    <t>3+15</t>
    <phoneticPr fontId="14" type="noConversion"/>
  </si>
  <si>
    <t>SY50103C1FAC</t>
    <phoneticPr fontId="14" type="noConversion"/>
  </si>
  <si>
    <t>NAR46+F9RST</t>
    <phoneticPr fontId="14" type="noConversion"/>
  </si>
  <si>
    <t>23#-25#+1#-15#</t>
    <phoneticPr fontId="14" type="noConversion"/>
  </si>
  <si>
    <t>HG01292</t>
    <phoneticPr fontId="14" type="noConversion"/>
  </si>
  <si>
    <t>ATK5MA</t>
    <phoneticPr fontId="14" type="noConversion"/>
  </si>
  <si>
    <t>7+35</t>
    <phoneticPr fontId="14" type="noConversion"/>
  </si>
  <si>
    <t>HG01293</t>
    <phoneticPr fontId="14" type="noConversion"/>
  </si>
  <si>
    <t>HG01294</t>
    <phoneticPr fontId="14" type="noConversion"/>
  </si>
  <si>
    <t>HG01295</t>
    <phoneticPr fontId="14" type="noConversion"/>
  </si>
  <si>
    <t>ATK5MB</t>
    <phoneticPr fontId="14" type="noConversion"/>
  </si>
  <si>
    <t>ATK5MC</t>
    <phoneticPr fontId="14" type="noConversion"/>
  </si>
  <si>
    <t>ATK5MD</t>
    <phoneticPr fontId="14" type="noConversion"/>
  </si>
  <si>
    <t>5+25</t>
    <phoneticPr fontId="14" type="noConversion"/>
  </si>
  <si>
    <t>NAT0T+(FNS72+F9RST)</t>
    <phoneticPr fontId="14" type="noConversion"/>
  </si>
  <si>
    <t>1#-7#+(1#-25#+16#-25#)</t>
    <phoneticPr fontId="14" type="noConversion"/>
  </si>
  <si>
    <t>SY50133FAC</t>
    <phoneticPr fontId="14" type="noConversion"/>
  </si>
  <si>
    <t>NAT0T+FW9N0</t>
    <phoneticPr fontId="14" type="noConversion"/>
  </si>
  <si>
    <t>8#-12#+1#-25#</t>
    <phoneticPr fontId="14" type="noConversion"/>
  </si>
  <si>
    <t>NAT0T+FY3SF</t>
    <phoneticPr fontId="14" type="noConversion"/>
  </si>
  <si>
    <t>NAT0T+F0F4L</t>
    <phoneticPr fontId="14" type="noConversion"/>
  </si>
  <si>
    <t>13#-17#+1#-25#</t>
    <phoneticPr fontId="14" type="noConversion"/>
  </si>
  <si>
    <t>18#-22#+1#-25#</t>
    <phoneticPr fontId="14" type="noConversion"/>
  </si>
  <si>
    <t>HG01296</t>
    <phoneticPr fontId="14" type="noConversion"/>
  </si>
  <si>
    <t>ATH5MB</t>
    <phoneticPr fontId="14" type="noConversion"/>
  </si>
  <si>
    <t>8+55</t>
    <phoneticPr fontId="14" type="noConversion"/>
  </si>
  <si>
    <t>SY50135FAC</t>
    <phoneticPr fontId="14" type="noConversion"/>
  </si>
  <si>
    <t>NAT0S+(FCPW4+FPCRL+FS040)</t>
    <phoneticPr fontId="14" type="noConversion"/>
  </si>
  <si>
    <t>1#-8#+(1#-25#+1#-25#+21#-25#)</t>
    <phoneticPr fontId="14" type="noConversion"/>
  </si>
  <si>
    <t>AWT5MA</t>
    <phoneticPr fontId="14" type="noConversion"/>
  </si>
  <si>
    <t>9+22</t>
    <phoneticPr fontId="14" type="noConversion"/>
  </si>
  <si>
    <t>SY58283LFAC</t>
    <phoneticPr fontId="14" type="noConversion"/>
  </si>
  <si>
    <t>NAW0C+SJ068600</t>
    <phoneticPr fontId="14" type="noConversion"/>
  </si>
  <si>
    <t>1#-9#+1#-22#</t>
    <phoneticPr fontId="14" type="noConversion"/>
  </si>
  <si>
    <t>HG01297</t>
    <phoneticPr fontId="14" type="noConversion"/>
  </si>
  <si>
    <t>E51L0+U2X16A</t>
  </si>
  <si>
    <t>HG01298</t>
    <phoneticPr fontId="14" type="noConversion"/>
  </si>
  <si>
    <t>AUX5MA</t>
    <phoneticPr fontId="14" type="noConversion"/>
  </si>
  <si>
    <t>SY50136FAC</t>
    <phoneticPr fontId="14" type="noConversion"/>
  </si>
  <si>
    <t>HG01299</t>
    <phoneticPr fontId="14" type="noConversion"/>
  </si>
  <si>
    <t>AZH5MA</t>
    <phoneticPr fontId="14" type="noConversion"/>
  </si>
  <si>
    <t>2+19</t>
    <phoneticPr fontId="14" type="noConversion"/>
  </si>
  <si>
    <t>NAWAP+FSC9A</t>
    <phoneticPr fontId="14" type="noConversion"/>
  </si>
  <si>
    <t>1#-2#+1#-6#,8#-20#</t>
    <phoneticPr fontId="14" type="noConversion"/>
  </si>
  <si>
    <t>4+50</t>
    <phoneticPr fontId="14" type="noConversion"/>
  </si>
  <si>
    <t>4+50</t>
    <phoneticPr fontId="14" type="noConversion"/>
  </si>
  <si>
    <t>HG01300</t>
    <phoneticPr fontId="14" type="noConversion"/>
  </si>
  <si>
    <t>AZH5MB</t>
    <phoneticPr fontId="14" type="noConversion"/>
  </si>
  <si>
    <t>SY58596YFAC</t>
    <phoneticPr fontId="14" type="noConversion"/>
  </si>
  <si>
    <t>NATCC.03+(FSFF6+FT2PL)</t>
    <phoneticPr fontId="14" type="noConversion"/>
  </si>
  <si>
    <t>NATCC.03+(F3A6L+F8GL4)</t>
    <phoneticPr fontId="14" type="noConversion"/>
  </si>
  <si>
    <t>11#-14#+(1#-25#+1#-25#)</t>
    <phoneticPr fontId="14" type="noConversion"/>
  </si>
  <si>
    <t>15#-18#+(1#-25#+1#-25#)</t>
    <phoneticPr fontId="14" type="noConversion"/>
  </si>
  <si>
    <t>N9RCC.02</t>
  </si>
  <si>
    <t>(F49WM+F2RGW);NAR45</t>
  </si>
  <si>
    <t>(FWR6K+F2RGW+FT8S2);NARSR</t>
  </si>
  <si>
    <t>NALM4;(FWMPK+FA3KW+FCNSN)</t>
  </si>
  <si>
    <t>(FAGKH+FCH93);NAT7Y</t>
  </si>
  <si>
    <t>FWG72;NAT3A</t>
  </si>
  <si>
    <t>(FSCG4+F23WM);NAT36</t>
  </si>
  <si>
    <t>FS040;NARSR</t>
  </si>
  <si>
    <t>(FKW7M+F36MW);NAT3C</t>
  </si>
  <si>
    <t>(F7FHP+F36MW);NAT39</t>
  </si>
  <si>
    <t>(FNPAW+F36MW);NAT3A</t>
  </si>
  <si>
    <t>(FPA9S+FCH93);NAT7Y</t>
  </si>
  <si>
    <t>FSAAC;NAT80</t>
  </si>
  <si>
    <t>JCETNA858-1</t>
  </si>
  <si>
    <t>SY5850AFHC</t>
    <phoneticPr fontId="14" type="noConversion"/>
  </si>
  <si>
    <t>SY5850BFHC</t>
    <phoneticPr fontId="14" type="noConversion"/>
  </si>
  <si>
    <t>FTGRS;NATL2</t>
  </si>
  <si>
    <t>HTKJ</t>
    <phoneticPr fontId="14" type="noConversion"/>
  </si>
  <si>
    <t>TG00628</t>
    <phoneticPr fontId="14" type="noConversion"/>
  </si>
  <si>
    <t>TG00629</t>
    <phoneticPr fontId="14" type="noConversion"/>
  </si>
  <si>
    <t>TG00630</t>
    <phoneticPr fontId="14" type="noConversion"/>
  </si>
  <si>
    <t>TG00631</t>
    <phoneticPr fontId="14" type="noConversion"/>
  </si>
  <si>
    <t>TG00632</t>
    <phoneticPr fontId="14" type="noConversion"/>
  </si>
  <si>
    <t>TG00633</t>
    <phoneticPr fontId="14" type="noConversion"/>
  </si>
  <si>
    <t>TG00634</t>
    <phoneticPr fontId="14" type="noConversion"/>
  </si>
  <si>
    <t>LD5MD</t>
    <phoneticPr fontId="14" type="noConversion"/>
  </si>
  <si>
    <t>LD5ME</t>
    <phoneticPr fontId="14" type="noConversion"/>
  </si>
  <si>
    <t>LD5MF</t>
    <phoneticPr fontId="14" type="noConversion"/>
  </si>
  <si>
    <t>LD5MG</t>
    <phoneticPr fontId="14" type="noConversion"/>
  </si>
  <si>
    <t>LD5MH</t>
    <phoneticPr fontId="14" type="noConversion"/>
  </si>
  <si>
    <t>LD5MI</t>
    <phoneticPr fontId="14" type="noConversion"/>
  </si>
  <si>
    <t>LD5MJ</t>
    <phoneticPr fontId="14" type="noConversion"/>
  </si>
  <si>
    <t>LD5MK</t>
    <phoneticPr fontId="14" type="noConversion"/>
  </si>
  <si>
    <t>HTJC</t>
    <phoneticPr fontId="14" type="noConversion"/>
  </si>
  <si>
    <t>SY8088AAC</t>
    <phoneticPr fontId="14" type="noConversion"/>
  </si>
  <si>
    <t>TG00627</t>
    <phoneticPr fontId="14" type="noConversion"/>
  </si>
  <si>
    <t>NAW05</t>
    <phoneticPr fontId="14" type="noConversion"/>
  </si>
  <si>
    <t>NAW5Y.02</t>
    <phoneticPr fontId="14" type="noConversion"/>
  </si>
  <si>
    <t>NAWCY</t>
    <phoneticPr fontId="14" type="noConversion"/>
  </si>
  <si>
    <t>NAWF0</t>
    <phoneticPr fontId="14" type="noConversion"/>
  </si>
  <si>
    <t>NAWF1</t>
    <phoneticPr fontId="14" type="noConversion"/>
  </si>
  <si>
    <t>NAWF7</t>
    <phoneticPr fontId="14" type="noConversion"/>
  </si>
  <si>
    <t>NAWF9</t>
    <phoneticPr fontId="14" type="noConversion"/>
  </si>
  <si>
    <t>NAQFJ.03</t>
    <phoneticPr fontId="14" type="noConversion"/>
  </si>
  <si>
    <t>NAW37</t>
    <phoneticPr fontId="14" type="noConversion"/>
  </si>
  <si>
    <t>NAW38</t>
    <phoneticPr fontId="14" type="noConversion"/>
  </si>
  <si>
    <t>NAW3A</t>
    <phoneticPr fontId="14" type="noConversion"/>
  </si>
  <si>
    <t>NAW39</t>
    <phoneticPr fontId="14" type="noConversion"/>
  </si>
  <si>
    <t>NAY71</t>
    <phoneticPr fontId="14" type="noConversion"/>
  </si>
  <si>
    <t>NAMR2</t>
    <phoneticPr fontId="14" type="noConversion"/>
  </si>
  <si>
    <t>NAW3R</t>
    <phoneticPr fontId="14" type="noConversion"/>
  </si>
  <si>
    <t>NATYT</t>
    <phoneticPr fontId="14" type="noConversion"/>
  </si>
  <si>
    <t>N7QCT.07</t>
    <phoneticPr fontId="14" type="noConversion"/>
  </si>
  <si>
    <t>NAW3G</t>
    <phoneticPr fontId="14" type="noConversion"/>
  </si>
  <si>
    <t>NAW3K</t>
    <phoneticPr fontId="14" type="noConversion"/>
  </si>
  <si>
    <t>NAWNR</t>
    <phoneticPr fontId="14" type="noConversion"/>
  </si>
  <si>
    <t>NAWNS</t>
    <phoneticPr fontId="14" type="noConversion"/>
  </si>
  <si>
    <t>NAWNT</t>
    <phoneticPr fontId="14" type="noConversion"/>
  </si>
  <si>
    <t>NAWNW</t>
    <phoneticPr fontId="14" type="noConversion"/>
  </si>
  <si>
    <t>NAWP0</t>
    <phoneticPr fontId="14" type="noConversion"/>
  </si>
  <si>
    <t>NAWP1</t>
    <phoneticPr fontId="14" type="noConversion"/>
  </si>
  <si>
    <t>HTKJ</t>
    <phoneticPr fontId="14" type="noConversion"/>
  </si>
  <si>
    <t>TG00635</t>
    <phoneticPr fontId="14" type="noConversion"/>
  </si>
  <si>
    <t>TG00636</t>
    <phoneticPr fontId="14" type="noConversion"/>
  </si>
  <si>
    <t>LD5ML</t>
    <phoneticPr fontId="14" type="noConversion"/>
  </si>
  <si>
    <t>LD5MM</t>
    <phoneticPr fontId="14" type="noConversion"/>
  </si>
  <si>
    <t>NAWP3</t>
    <phoneticPr fontId="14" type="noConversion"/>
  </si>
  <si>
    <t>NAWP5</t>
    <phoneticPr fontId="14" type="noConversion"/>
  </si>
  <si>
    <t>TG00638</t>
    <phoneticPr fontId="14" type="noConversion"/>
  </si>
  <si>
    <t>TG00639</t>
    <phoneticPr fontId="14" type="noConversion"/>
  </si>
  <si>
    <t>TG00640</t>
    <phoneticPr fontId="14" type="noConversion"/>
  </si>
  <si>
    <t>TG00641</t>
    <phoneticPr fontId="14" type="noConversion"/>
  </si>
  <si>
    <t>TG00642</t>
    <phoneticPr fontId="14" type="noConversion"/>
  </si>
  <si>
    <t>TG00643</t>
    <phoneticPr fontId="14" type="noConversion"/>
  </si>
  <si>
    <t>TG00644</t>
    <phoneticPr fontId="14" type="noConversion"/>
  </si>
  <si>
    <t>TG00645</t>
    <phoneticPr fontId="14" type="noConversion"/>
  </si>
  <si>
    <t>KV5MA</t>
    <phoneticPr fontId="14" type="noConversion"/>
  </si>
  <si>
    <t>KV5MB</t>
    <phoneticPr fontId="14" type="noConversion"/>
  </si>
  <si>
    <t>KV5MC</t>
    <phoneticPr fontId="14" type="noConversion"/>
  </si>
  <si>
    <t>KV5MD</t>
    <phoneticPr fontId="14" type="noConversion"/>
  </si>
  <si>
    <t>KV5ME</t>
    <phoneticPr fontId="14" type="noConversion"/>
  </si>
  <si>
    <t>KV5MF</t>
    <phoneticPr fontId="14" type="noConversion"/>
  </si>
  <si>
    <t>KV5MG</t>
    <phoneticPr fontId="14" type="noConversion"/>
  </si>
  <si>
    <t>KV5MH</t>
    <phoneticPr fontId="14" type="noConversion"/>
  </si>
  <si>
    <t>KV5MI</t>
    <phoneticPr fontId="14" type="noConversion"/>
  </si>
  <si>
    <t>TG00637</t>
    <phoneticPr fontId="14" type="noConversion"/>
  </si>
  <si>
    <t>NAW3H</t>
    <phoneticPr fontId="14" type="noConversion"/>
  </si>
  <si>
    <t>NAC4Y.11</t>
    <phoneticPr fontId="14" type="noConversion"/>
  </si>
  <si>
    <t>NAWF6</t>
    <phoneticPr fontId="14" type="noConversion"/>
  </si>
  <si>
    <t>NAWF8</t>
    <phoneticPr fontId="14" type="noConversion"/>
  </si>
  <si>
    <t>NAWPH</t>
    <phoneticPr fontId="14" type="noConversion"/>
  </si>
  <si>
    <t>NAWPJ</t>
    <phoneticPr fontId="14" type="noConversion"/>
  </si>
  <si>
    <t>NAWPK</t>
    <phoneticPr fontId="14" type="noConversion"/>
  </si>
  <si>
    <t>NAWPL</t>
    <phoneticPr fontId="14" type="noConversion"/>
  </si>
  <si>
    <t>NAWPN</t>
    <phoneticPr fontId="14" type="noConversion"/>
  </si>
  <si>
    <t>NAWPR</t>
    <phoneticPr fontId="14" type="noConversion"/>
  </si>
  <si>
    <t>NAWPS</t>
    <phoneticPr fontId="14" type="noConversion"/>
  </si>
  <si>
    <t>LE5MD</t>
    <phoneticPr fontId="14" type="noConversion"/>
  </si>
  <si>
    <t>LE5ME</t>
    <phoneticPr fontId="14" type="noConversion"/>
  </si>
  <si>
    <t>TG00646</t>
    <phoneticPr fontId="14" type="noConversion"/>
  </si>
  <si>
    <t>TG00647</t>
    <phoneticPr fontId="14" type="noConversion"/>
  </si>
  <si>
    <t>NAW07</t>
    <phoneticPr fontId="14" type="noConversion"/>
  </si>
  <si>
    <t>HY5MA</t>
    <phoneticPr fontId="14" type="noConversion"/>
  </si>
  <si>
    <t>TG00648</t>
    <phoneticPr fontId="14" type="noConversion"/>
  </si>
  <si>
    <t>NATKW.01</t>
    <phoneticPr fontId="14" type="noConversion"/>
  </si>
  <si>
    <t>NAQ33</t>
  </si>
  <si>
    <t>NAQ33.02</t>
  </si>
  <si>
    <t>NANAM</t>
    <phoneticPr fontId="14" type="noConversion"/>
  </si>
  <si>
    <t>NATY0</t>
    <phoneticPr fontId="14" type="noConversion"/>
  </si>
  <si>
    <t>C29A2</t>
  </si>
  <si>
    <t>HG01301</t>
    <phoneticPr fontId="14" type="noConversion"/>
  </si>
  <si>
    <t>AUG5MA</t>
    <phoneticPr fontId="14" type="noConversion"/>
  </si>
  <si>
    <t>10#-13#</t>
    <phoneticPr fontId="14" type="noConversion"/>
  </si>
  <si>
    <t>AYR5MA</t>
    <phoneticPr fontId="14" type="noConversion"/>
  </si>
  <si>
    <t>HG01304</t>
    <phoneticPr fontId="14" type="noConversion"/>
  </si>
  <si>
    <t>AYR5MB</t>
    <phoneticPr fontId="14" type="noConversion"/>
  </si>
  <si>
    <t>AYR5MC</t>
    <phoneticPr fontId="14" type="noConversion"/>
  </si>
  <si>
    <t>10+33</t>
    <phoneticPr fontId="14" type="noConversion"/>
  </si>
  <si>
    <t>8+26</t>
    <phoneticPr fontId="14" type="noConversion"/>
  </si>
  <si>
    <t>4+13</t>
    <phoneticPr fontId="14" type="noConversion"/>
  </si>
  <si>
    <t>NATL2+(F0WKG+FTGRS)</t>
    <phoneticPr fontId="14" type="noConversion"/>
  </si>
  <si>
    <t>1#-8#+(1#-25#+25#)</t>
    <phoneticPr fontId="14" type="noConversion"/>
  </si>
  <si>
    <t>HG01303</t>
    <phoneticPr fontId="14" type="noConversion"/>
  </si>
  <si>
    <t>NATL2+(F7M4W+FLAY6)</t>
    <phoneticPr fontId="14" type="noConversion"/>
  </si>
  <si>
    <t>16#-25#+(1#-25#+1#-8#)</t>
    <phoneticPr fontId="14" type="noConversion"/>
  </si>
  <si>
    <t>8#-17#+(1#-25#+1#-8#)</t>
    <phoneticPr fontId="14" type="noConversion"/>
  </si>
  <si>
    <t>HG01302</t>
    <phoneticPr fontId="14" type="noConversion"/>
  </si>
  <si>
    <t>NAT36+FLAY6</t>
    <phoneticPr fontId="14" type="noConversion"/>
  </si>
  <si>
    <t>22#-25#+9#-21#</t>
    <phoneticPr fontId="14" type="noConversion"/>
  </si>
  <si>
    <t>Fa5MF</t>
    <phoneticPr fontId="14" type="noConversion"/>
  </si>
  <si>
    <t>9+26</t>
    <phoneticPr fontId="14" type="noConversion"/>
  </si>
  <si>
    <t>HG01305</t>
    <phoneticPr fontId="14" type="noConversion"/>
  </si>
  <si>
    <t>NAW0C+(FYAS0+FSAAC)</t>
    <phoneticPr fontId="14" type="noConversion"/>
  </si>
  <si>
    <t>17#-25#+(1#-25#+24#)</t>
    <phoneticPr fontId="14" type="noConversion"/>
  </si>
  <si>
    <t>10#-18#+(1#-25#+24#)</t>
    <phoneticPr fontId="14" type="noConversion"/>
  </si>
  <si>
    <t>HG01306</t>
    <phoneticPr fontId="14" type="noConversion"/>
  </si>
  <si>
    <t>AWT5MB</t>
    <phoneticPr fontId="14" type="noConversion"/>
  </si>
  <si>
    <t>8+20</t>
    <phoneticPr fontId="14" type="noConversion"/>
  </si>
  <si>
    <t>NAW0F+SJ069600</t>
    <phoneticPr fontId="14" type="noConversion"/>
  </si>
  <si>
    <t>18#-25#+1#-20#</t>
    <phoneticPr fontId="14" type="noConversion"/>
  </si>
  <si>
    <t>AYJ5MA</t>
    <phoneticPr fontId="14" type="noConversion"/>
  </si>
  <si>
    <t>HG01309</t>
    <phoneticPr fontId="14" type="noConversion"/>
  </si>
  <si>
    <t>AYJ5MB</t>
    <phoneticPr fontId="14" type="noConversion"/>
  </si>
  <si>
    <t>AYJ5MC</t>
    <phoneticPr fontId="14" type="noConversion"/>
  </si>
  <si>
    <t>9+29</t>
    <phoneticPr fontId="14" type="noConversion"/>
  </si>
  <si>
    <t>NATL3+(SJ064700+SJ069300)</t>
    <phoneticPr fontId="14" type="noConversion"/>
  </si>
  <si>
    <t>1#-8#+(1#~25#+25#)</t>
    <phoneticPr fontId="14" type="noConversion"/>
  </si>
  <si>
    <t>HG01307</t>
    <phoneticPr fontId="14" type="noConversion"/>
  </si>
  <si>
    <t>NATL3+(SJ071500+SJ068600)</t>
    <phoneticPr fontId="14" type="noConversion"/>
  </si>
  <si>
    <t>9#-16#+(1#~25#+23#)</t>
    <phoneticPr fontId="14" type="noConversion"/>
  </si>
  <si>
    <t>HG01308</t>
    <phoneticPr fontId="14" type="noConversion"/>
  </si>
  <si>
    <t>NATL3+(SJ072600+SJ069600)</t>
    <phoneticPr fontId="14" type="noConversion"/>
  </si>
  <si>
    <t>17#-25#+(1#-25#+21#-23#,25#)</t>
    <phoneticPr fontId="14" type="noConversion"/>
  </si>
  <si>
    <t>AMJ5MA</t>
    <phoneticPr fontId="14" type="noConversion"/>
  </si>
  <si>
    <t>4+11</t>
    <phoneticPr fontId="14" type="noConversion"/>
  </si>
  <si>
    <t>NARYL.02+SJ087500</t>
    <phoneticPr fontId="14" type="noConversion"/>
  </si>
  <si>
    <t>22#-25#+1#-11#</t>
    <phoneticPr fontId="14" type="noConversion"/>
  </si>
  <si>
    <t>HG01310</t>
    <phoneticPr fontId="14" type="noConversion"/>
  </si>
  <si>
    <t>HG01311</t>
    <phoneticPr fontId="14" type="noConversion"/>
  </si>
  <si>
    <t>AMJ5MB</t>
    <phoneticPr fontId="14" type="noConversion"/>
  </si>
  <si>
    <t>3+8</t>
    <phoneticPr fontId="14" type="noConversion"/>
  </si>
  <si>
    <t>NATYR+SJ086400</t>
    <phoneticPr fontId="14" type="noConversion"/>
  </si>
  <si>
    <t>1#-3#+1#-8#</t>
    <phoneticPr fontId="14" type="noConversion"/>
  </si>
  <si>
    <t>HTKJ</t>
    <phoneticPr fontId="14" type="noConversion"/>
  </si>
  <si>
    <t>TG00649</t>
    <phoneticPr fontId="14" type="noConversion"/>
  </si>
  <si>
    <t>TG00650</t>
    <phoneticPr fontId="14" type="noConversion"/>
  </si>
  <si>
    <t>TG00651</t>
    <phoneticPr fontId="14" type="noConversion"/>
  </si>
  <si>
    <t>TG00652</t>
    <phoneticPr fontId="14" type="noConversion"/>
  </si>
  <si>
    <t>LD5MN</t>
    <phoneticPr fontId="14" type="noConversion"/>
  </si>
  <si>
    <t>LD5MO</t>
    <phoneticPr fontId="14" type="noConversion"/>
  </si>
  <si>
    <t>LD5MP</t>
    <phoneticPr fontId="14" type="noConversion"/>
  </si>
  <si>
    <t>LD5MQ</t>
    <phoneticPr fontId="14" type="noConversion"/>
  </si>
  <si>
    <t>NATLC</t>
    <phoneticPr fontId="14" type="noConversion"/>
  </si>
  <si>
    <t>NAWNY</t>
    <phoneticPr fontId="14" type="noConversion"/>
  </si>
  <si>
    <t>NAWP2</t>
    <phoneticPr fontId="14" type="noConversion"/>
  </si>
  <si>
    <t>NAWP4</t>
    <phoneticPr fontId="14" type="noConversion"/>
  </si>
  <si>
    <t>NAWP8</t>
    <phoneticPr fontId="14" type="noConversion"/>
  </si>
  <si>
    <t>SY8088AAC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</si>
  <si>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6" type="noConversion"/>
  </si>
  <si>
    <t>A11C0</t>
    <phoneticPr fontId="14" type="noConversion"/>
  </si>
  <si>
    <t>HTKJ</t>
    <phoneticPr fontId="14" type="noConversion"/>
  </si>
  <si>
    <t>TG00653</t>
    <phoneticPr fontId="14" type="noConversion"/>
  </si>
  <si>
    <t>LD5MR</t>
    <phoneticPr fontId="14" type="noConversion"/>
  </si>
  <si>
    <t>HTJC</t>
    <phoneticPr fontId="14" type="noConversion"/>
  </si>
  <si>
    <t>SYK818AAC</t>
    <phoneticPr fontId="14" type="noConversion"/>
  </si>
  <si>
    <t>SY8089AAAC</t>
    <phoneticPr fontId="14" type="noConversion"/>
  </si>
  <si>
    <t>TG00655</t>
    <phoneticPr fontId="14" type="noConversion"/>
  </si>
  <si>
    <t>KV5MJ</t>
    <phoneticPr fontId="14" type="noConversion"/>
  </si>
  <si>
    <t>KV5MK</t>
    <phoneticPr fontId="14" type="noConversion"/>
  </si>
  <si>
    <t>HJTC</t>
    <phoneticPr fontId="14" type="noConversion"/>
  </si>
  <si>
    <t>SY8089AAAC</t>
    <phoneticPr fontId="14" type="noConversion"/>
  </si>
  <si>
    <t>TG00654</t>
    <phoneticPr fontId="14" type="noConversion"/>
  </si>
  <si>
    <t>NAWPA</t>
    <phoneticPr fontId="14" type="noConversion"/>
  </si>
  <si>
    <t>NAWPP</t>
    <phoneticPr fontId="14" type="noConversion"/>
  </si>
  <si>
    <t>NAWPQ</t>
    <phoneticPr fontId="14" type="noConversion"/>
  </si>
  <si>
    <t>SY8208DQNC</t>
    <phoneticPr fontId="14" type="noConversion"/>
  </si>
  <si>
    <t>A18D5</t>
  </si>
  <si>
    <t>SYX196BQNC</t>
    <phoneticPr fontId="14" type="noConversion"/>
  </si>
  <si>
    <t>A60B3</t>
  </si>
  <si>
    <t>SYX196C1QNC</t>
    <phoneticPr fontId="14" type="noConversion"/>
  </si>
  <si>
    <t>A60G7</t>
  </si>
  <si>
    <t>SY8208BQNC</t>
    <phoneticPr fontId="14" type="noConversion"/>
  </si>
  <si>
    <t>A18B8</t>
  </si>
  <si>
    <t>HG01312</t>
    <phoneticPr fontId="14" type="noConversion"/>
  </si>
  <si>
    <t>HG01313</t>
    <phoneticPr fontId="14" type="noConversion"/>
  </si>
  <si>
    <t>需要bumping</t>
  </si>
  <si>
    <t>QFN3*3-10</t>
    <phoneticPr fontId="14" type="noConversion"/>
  </si>
  <si>
    <t>MU5MB</t>
    <phoneticPr fontId="14" type="noConversion"/>
  </si>
  <si>
    <t>NAQ1J</t>
  </si>
  <si>
    <t>RI5MC</t>
    <phoneticPr fontId="14" type="noConversion"/>
  </si>
  <si>
    <t>需要bumping</t>
    <phoneticPr fontId="14" type="noConversion"/>
  </si>
  <si>
    <t>NAACR</t>
  </si>
  <si>
    <t>Ar5MB</t>
    <phoneticPr fontId="14" type="noConversion"/>
  </si>
  <si>
    <t>NALGP</t>
  </si>
  <si>
    <t>HG01314</t>
    <phoneticPr fontId="14" type="noConversion"/>
  </si>
  <si>
    <t>MT5MA</t>
    <phoneticPr fontId="14" type="noConversion"/>
  </si>
  <si>
    <t>HG01316</t>
    <phoneticPr fontId="14" type="noConversion"/>
  </si>
  <si>
    <t>HG01317</t>
    <phoneticPr fontId="14" type="noConversion"/>
  </si>
  <si>
    <t>SYN258CQNC</t>
    <phoneticPr fontId="16" type="noConversion"/>
  </si>
  <si>
    <t>MT5MB</t>
    <phoneticPr fontId="14" type="noConversion"/>
  </si>
  <si>
    <t>NAM56</t>
    <phoneticPr fontId="14" type="noConversion"/>
  </si>
  <si>
    <t>A18C8</t>
    <phoneticPr fontId="16" type="noConversion"/>
  </si>
  <si>
    <t>A18C8</t>
    <phoneticPr fontId="16" type="noConversion"/>
  </si>
  <si>
    <t>NAM56.01</t>
    <phoneticPr fontId="14" type="noConversion"/>
  </si>
  <si>
    <t>#1,2,6,7,10-12,17-20,24,25</t>
  </si>
  <si>
    <t>#3-5,8,9,13-16,21-23</t>
    <phoneticPr fontId="14" type="noConversion"/>
  </si>
  <si>
    <t>HG01315</t>
    <phoneticPr fontId="14" type="noConversion"/>
  </si>
  <si>
    <t>QFN3*3-10</t>
    <phoneticPr fontId="14" type="noConversion"/>
  </si>
  <si>
    <t>MS5MA</t>
    <phoneticPr fontId="14" type="noConversion"/>
  </si>
  <si>
    <t>HG01318</t>
    <phoneticPr fontId="14" type="noConversion"/>
  </si>
  <si>
    <t>HG01319</t>
    <phoneticPr fontId="14" type="noConversion"/>
  </si>
  <si>
    <t>HG01320</t>
    <phoneticPr fontId="14" type="noConversion"/>
  </si>
  <si>
    <t>MS5MB</t>
    <phoneticPr fontId="14" type="noConversion"/>
  </si>
  <si>
    <t>MS5MC</t>
    <phoneticPr fontId="14" type="noConversion"/>
  </si>
  <si>
    <t>MS5MD</t>
    <phoneticPr fontId="14" type="noConversion"/>
  </si>
  <si>
    <t>NANM9</t>
  </si>
  <si>
    <t>NANM8</t>
  </si>
  <si>
    <t>NANM8.03</t>
  </si>
  <si>
    <t>NAQ1H</t>
  </si>
  <si>
    <t>1#-4#,17#-25#</t>
    <phoneticPr fontId="14" type="noConversion"/>
  </si>
  <si>
    <t>5#-16#</t>
  </si>
  <si>
    <t>SY8288BRAC</t>
    <phoneticPr fontId="14" type="noConversion"/>
  </si>
  <si>
    <t>ATH5MC</t>
    <phoneticPr fontId="14" type="noConversion"/>
  </si>
  <si>
    <t>7+48</t>
    <phoneticPr fontId="14" type="noConversion"/>
  </si>
  <si>
    <t>4+27</t>
    <phoneticPr fontId="14" type="noConversion"/>
  </si>
  <si>
    <t>HG01322</t>
    <phoneticPr fontId="14" type="noConversion"/>
  </si>
  <si>
    <t>ATH5MD</t>
    <phoneticPr fontId="14" type="noConversion"/>
  </si>
  <si>
    <t>NAT0S+(F0CRL+FRW03)</t>
    <phoneticPr fontId="14" type="noConversion"/>
  </si>
  <si>
    <t>12#-18#+(1#-25#+1#-23#)</t>
    <phoneticPr fontId="14" type="noConversion"/>
  </si>
  <si>
    <t>9#-15#+(1#-25#+1#-23#)</t>
    <phoneticPr fontId="14" type="noConversion"/>
  </si>
  <si>
    <t>HG01321</t>
    <phoneticPr fontId="14" type="noConversion"/>
  </si>
  <si>
    <t>15#-18#+(1#-25#+24#-25#)</t>
    <phoneticPr fontId="14" type="noConversion"/>
  </si>
  <si>
    <t>16#-19#+(1#-25#+24#-25#)</t>
    <phoneticPr fontId="14" type="noConversion"/>
  </si>
  <si>
    <t>NAT0S+(F2CWR+FRW03)</t>
    <phoneticPr fontId="14" type="noConversion"/>
  </si>
  <si>
    <t>AYR5MD</t>
    <phoneticPr fontId="14" type="noConversion"/>
  </si>
  <si>
    <t>AYR5ME</t>
    <phoneticPr fontId="14" type="noConversion"/>
  </si>
  <si>
    <t>8+26</t>
    <phoneticPr fontId="14" type="noConversion"/>
  </si>
  <si>
    <t>HG01323</t>
    <phoneticPr fontId="14" type="noConversion"/>
  </si>
  <si>
    <t>NATL4+(FPWYR+FTGRS)</t>
    <phoneticPr fontId="14" type="noConversion"/>
  </si>
  <si>
    <t>1#-8#+(1#-25#+25#)</t>
    <phoneticPr fontId="14" type="noConversion"/>
  </si>
  <si>
    <t>10+33</t>
    <phoneticPr fontId="14" type="noConversion"/>
  </si>
  <si>
    <t>7+23</t>
    <phoneticPr fontId="14" type="noConversion"/>
  </si>
  <si>
    <t>HG01325</t>
    <phoneticPr fontId="14" type="noConversion"/>
  </si>
  <si>
    <t>AYR5MF</t>
    <phoneticPr fontId="14" type="noConversion"/>
  </si>
  <si>
    <t>AYR5MG</t>
    <phoneticPr fontId="14" type="noConversion"/>
  </si>
  <si>
    <t>NATL4+(F29S4+FCNWP)</t>
    <phoneticPr fontId="14" type="noConversion"/>
  </si>
  <si>
    <t>9#-18#+(1#-25#+1#-8#)</t>
    <phoneticPr fontId="14" type="noConversion"/>
  </si>
  <si>
    <t>HG01324</t>
    <phoneticPr fontId="14" type="noConversion"/>
  </si>
  <si>
    <t>NATL4+F8F6W</t>
    <phoneticPr fontId="14" type="noConversion"/>
  </si>
  <si>
    <t>19#-25#+1#-23#</t>
    <phoneticPr fontId="14" type="noConversion"/>
  </si>
  <si>
    <t>NATL5+(FCNWP+FLAY6+F8F6W)</t>
    <phoneticPr fontId="14" type="noConversion"/>
  </si>
  <si>
    <t>1#-7#+(9#-25#+22#-25#+24#-25#)</t>
    <phoneticPr fontId="14" type="noConversion"/>
  </si>
  <si>
    <t>HG01326</t>
    <phoneticPr fontId="14" type="noConversion"/>
  </si>
  <si>
    <t>HG01327</t>
    <phoneticPr fontId="14" type="noConversion"/>
  </si>
  <si>
    <t>ATH5ME</t>
    <phoneticPr fontId="14" type="noConversion"/>
  </si>
  <si>
    <t>6+41</t>
    <phoneticPr fontId="14" type="noConversion"/>
  </si>
  <si>
    <t>NAT0S+(F3WCT+FAKKS)</t>
    <phoneticPr fontId="14" type="noConversion"/>
  </si>
  <si>
    <t>20#-25#+(1#-25#+1#-16#)</t>
    <phoneticPr fontId="14" type="noConversion"/>
  </si>
  <si>
    <t>NAGW7.02</t>
  </si>
  <si>
    <t>NANAM</t>
  </si>
  <si>
    <t>NARSM</t>
  </si>
  <si>
    <t>NAW5Y.02</t>
  </si>
  <si>
    <t>NAWF1</t>
  </si>
  <si>
    <t>NAMHQ+03</t>
  </si>
  <si>
    <t>NAQFJ.03</t>
  </si>
  <si>
    <t>NAMR2</t>
  </si>
  <si>
    <t>NAW3R</t>
  </si>
  <si>
    <t>NAW3R+01</t>
  </si>
  <si>
    <t>NATYT</t>
  </si>
  <si>
    <t>N7QCT.07</t>
  </si>
  <si>
    <t>FWMF7;NAT80</t>
  </si>
  <si>
    <t>(FSNK4+FWMF7);NAT80</t>
  </si>
  <si>
    <t>(FWC04+FWMF7);NAW0A</t>
  </si>
  <si>
    <t>F0F4S;NAW0A</t>
  </si>
  <si>
    <t>F946S;NAW0A</t>
  </si>
  <si>
    <t>(F00TL+FW9PT+F946S);NA4L7</t>
  </si>
  <si>
    <t>(FYAS0+FSAAC);NAW0C</t>
  </si>
  <si>
    <t>NAWF7</t>
  </si>
  <si>
    <t>NAWF9</t>
  </si>
  <si>
    <t>NAW37</t>
  </si>
  <si>
    <t>NAW38</t>
  </si>
  <si>
    <t>NAW38-1</t>
  </si>
  <si>
    <t>NAW3A</t>
  </si>
  <si>
    <t>NAW39</t>
  </si>
  <si>
    <t>N9FSJ.04-1</t>
  </si>
  <si>
    <t>NAY6Y</t>
  </si>
  <si>
    <t>NAY6Y-1</t>
  </si>
  <si>
    <t>NAY71</t>
  </si>
  <si>
    <t>NAY71-1</t>
  </si>
  <si>
    <t>(FASYF+F0F4S);NAW0G</t>
  </si>
  <si>
    <t>(FMASN+F0F4S);NAW0G</t>
  </si>
  <si>
    <t>F00TL;NAW0G</t>
  </si>
  <si>
    <t>(F2WFP+F946S);NAW0F</t>
  </si>
  <si>
    <t>FW9PT;NAW0F</t>
  </si>
  <si>
    <t>NAR46;F9RST</t>
  </si>
  <si>
    <t>(FNS72+F9RST);NAT0T</t>
  </si>
  <si>
    <t>FW9N0;NAT0T</t>
  </si>
  <si>
    <t>FY3SF;NAT0T</t>
  </si>
  <si>
    <t>F0F4L;NAT0T</t>
  </si>
  <si>
    <t>(FCPW4+FPCRL+FS040);NAT0S</t>
  </si>
  <si>
    <t>SJ068600;NAW0C</t>
  </si>
  <si>
    <t>FSC9A;NAWAP</t>
  </si>
  <si>
    <t>(FSFF6+FT2PL);NATCC.03</t>
  </si>
  <si>
    <t>(F3A6L+F8GL4);NATCC.03</t>
  </si>
  <si>
    <t>NATLC-1</t>
  </si>
  <si>
    <t>(F7M4W+FLAY6);NATL2</t>
  </si>
  <si>
    <t>(F0WKG+FTGRS);NATL2</t>
  </si>
  <si>
    <t>FLAY6;NAT36</t>
  </si>
  <si>
    <t>SJ069600;NAW0F</t>
  </si>
  <si>
    <t>(SJ064700+SJ069300);NATL3</t>
  </si>
  <si>
    <t>(SJ071500+SJ068600);NATL3</t>
  </si>
  <si>
    <t>(SJ072600+SJ069600);NATL3</t>
  </si>
  <si>
    <t>NARYL.02;SJ087500</t>
  </si>
  <si>
    <t>NATYR;SJ086400</t>
  </si>
  <si>
    <t>(F0CRL+FRW03);NAT0S</t>
  </si>
  <si>
    <t>(F2CWR+FRW03);NAT0S</t>
  </si>
  <si>
    <t>(FPWYR+FTGRS);NATL4</t>
  </si>
  <si>
    <t>(F29S4+FCNWP);NATL4</t>
  </si>
  <si>
    <t>F8F6W;NATL4</t>
  </si>
  <si>
    <t>(FCNWP+FLAY6+F8F6W);NATL5</t>
  </si>
  <si>
    <t>(F3WCT+FAKKS);NAT0S</t>
  </si>
  <si>
    <r>
      <t>free wafer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ERP</t>
    </r>
    <r>
      <rPr>
        <sz val="10"/>
        <rFont val="宋体"/>
        <family val="3"/>
        <charset val="134"/>
      </rPr>
      <t>无法处理</t>
    </r>
    <phoneticPr fontId="14" type="noConversion"/>
  </si>
  <si>
    <t>NATY1</t>
    <phoneticPr fontId="14" type="noConversion"/>
  </si>
  <si>
    <t>JU5MA</t>
    <phoneticPr fontId="14" type="noConversion"/>
  </si>
  <si>
    <t>NATKH.05</t>
  </si>
  <si>
    <t>1#~15#</t>
  </si>
  <si>
    <t>HG01328</t>
    <phoneticPr fontId="14" type="noConversion"/>
  </si>
  <si>
    <t>B99E0</t>
    <phoneticPr fontId="14" type="noConversion"/>
  </si>
  <si>
    <t>HG01329</t>
    <phoneticPr fontId="1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</si>
  <si>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</si>
  <si>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t>AQW5MA</t>
    <phoneticPr fontId="14" type="noConversion"/>
  </si>
  <si>
    <t>2-6#</t>
  </si>
  <si>
    <t>HG01330</t>
    <phoneticPr fontId="14" type="noConversion"/>
  </si>
  <si>
    <t>AVK5MA</t>
    <phoneticPr fontId="14" type="noConversion"/>
  </si>
  <si>
    <t>5+15+27</t>
    <phoneticPr fontId="14" type="noConversion"/>
  </si>
  <si>
    <t>15#~19#+1#-15#+(3#~5#,7#~25#+1#-5#)</t>
    <phoneticPr fontId="14" type="noConversion"/>
  </si>
  <si>
    <t>HG01331</t>
    <phoneticPr fontId="14" type="noConversion"/>
  </si>
  <si>
    <t>APQ5MA</t>
    <phoneticPr fontId="14" type="noConversion"/>
  </si>
  <si>
    <t>3+20</t>
    <phoneticPr fontId="14" type="noConversion"/>
  </si>
  <si>
    <t>NALM4+F9NSG</t>
    <phoneticPr fontId="14" type="noConversion"/>
  </si>
  <si>
    <t>16#-18#+1#-20#</t>
    <phoneticPr fontId="14" type="noConversion"/>
  </si>
  <si>
    <t>AZI5MD</t>
    <phoneticPr fontId="14" type="noConversion"/>
  </si>
  <si>
    <t>8+26</t>
    <phoneticPr fontId="14" type="noConversion"/>
  </si>
  <si>
    <t>10+33</t>
    <phoneticPr fontId="14" type="noConversion"/>
  </si>
  <si>
    <t>8+26</t>
    <phoneticPr fontId="14" type="noConversion"/>
  </si>
  <si>
    <t>7+23</t>
    <phoneticPr fontId="14" type="noConversion"/>
  </si>
  <si>
    <t>HG01334</t>
    <phoneticPr fontId="14" type="noConversion"/>
  </si>
  <si>
    <t>HG01336</t>
    <phoneticPr fontId="14" type="noConversion"/>
  </si>
  <si>
    <t>AZI5ME</t>
    <phoneticPr fontId="14" type="noConversion"/>
  </si>
  <si>
    <t>AZI5MF</t>
    <phoneticPr fontId="14" type="noConversion"/>
  </si>
  <si>
    <t>AZI5MG</t>
    <phoneticPr fontId="14" type="noConversion"/>
  </si>
  <si>
    <t>AZI5MH</t>
    <phoneticPr fontId="14" type="noConversion"/>
  </si>
  <si>
    <t>NATL5+(F9SM0+F36MW)</t>
    <phoneticPr fontId="14" type="noConversion"/>
  </si>
  <si>
    <t>8#-15#+(1#-25#+25#)</t>
    <phoneticPr fontId="14" type="noConversion"/>
  </si>
  <si>
    <t>HG01332</t>
    <phoneticPr fontId="14" type="noConversion"/>
  </si>
  <si>
    <t>NATL5+(FA8L9+FWPR0)</t>
    <phoneticPr fontId="14" type="noConversion"/>
  </si>
  <si>
    <t>16#-25#+(1#-25#+17#-24#)</t>
    <phoneticPr fontId="14" type="noConversion"/>
  </si>
  <si>
    <t>HG01333</t>
    <phoneticPr fontId="14" type="noConversion"/>
  </si>
  <si>
    <t>NATL7+(FNL60+FWPR0)</t>
    <phoneticPr fontId="14" type="noConversion"/>
  </si>
  <si>
    <t>NATL7+(FS092+F0RL6)</t>
    <phoneticPr fontId="14" type="noConversion"/>
  </si>
  <si>
    <t>9#-18#+(1#-25#+16#-23#)</t>
    <phoneticPr fontId="14" type="noConversion"/>
  </si>
  <si>
    <t>HG01335</t>
    <phoneticPr fontId="14" type="noConversion"/>
  </si>
  <si>
    <t>Hv5MB</t>
    <phoneticPr fontId="14" type="noConversion"/>
  </si>
  <si>
    <t>HG01337</t>
    <phoneticPr fontId="14" type="noConversion"/>
  </si>
  <si>
    <t>HG01338</t>
    <phoneticPr fontId="14" type="noConversion"/>
  </si>
  <si>
    <t>Hv5MC</t>
    <phoneticPr fontId="14" type="noConversion"/>
  </si>
  <si>
    <t>Hv5MD</t>
    <phoneticPr fontId="14" type="noConversion"/>
  </si>
  <si>
    <t>NAW66+FYL98</t>
    <phoneticPr fontId="14" type="noConversion"/>
  </si>
  <si>
    <t>3#-9#+1#-23#</t>
    <phoneticPr fontId="14" type="noConversion"/>
  </si>
  <si>
    <t>NAW66+(F39YS+FYL98)</t>
    <phoneticPr fontId="14" type="noConversion"/>
  </si>
  <si>
    <t>NAW66+(F9HG4+FYL98)</t>
    <phoneticPr fontId="14" type="noConversion"/>
  </si>
  <si>
    <t>10#-17#+(1#-25#+24#)</t>
    <phoneticPr fontId="14" type="noConversion"/>
  </si>
  <si>
    <t>18#-25#+(1#-25#+25#)</t>
    <phoneticPr fontId="14" type="noConversion"/>
  </si>
  <si>
    <t>AYR5MH</t>
    <phoneticPr fontId="14" type="noConversion"/>
  </si>
  <si>
    <t>HG01340</t>
    <phoneticPr fontId="14" type="noConversion"/>
  </si>
  <si>
    <t>HG01341</t>
    <phoneticPr fontId="14" type="noConversion"/>
  </si>
  <si>
    <t>AYR5MI</t>
    <phoneticPr fontId="14" type="noConversion"/>
  </si>
  <si>
    <t>AYR5MJ</t>
    <phoneticPr fontId="14" type="noConversion"/>
  </si>
  <si>
    <t>NATL7+FKPWM</t>
    <phoneticPr fontId="14" type="noConversion"/>
  </si>
  <si>
    <t>19#-25#+1#-23#</t>
    <phoneticPr fontId="14" type="noConversion"/>
  </si>
  <si>
    <t>HG01339</t>
    <phoneticPr fontId="14" type="noConversion"/>
  </si>
  <si>
    <t>NATL6+(FNKL9+FKPWM)</t>
    <phoneticPr fontId="14" type="noConversion"/>
  </si>
  <si>
    <t>18#-25#+(1#-25#+24#)</t>
    <phoneticPr fontId="14" type="noConversion"/>
  </si>
  <si>
    <t>1#-8#+(1#-25#+24#)</t>
    <phoneticPr fontId="14" type="noConversion"/>
  </si>
  <si>
    <t>NATL6+(FSFM3+FKPWM)</t>
    <phoneticPr fontId="14" type="noConversion"/>
  </si>
  <si>
    <t>HG01342</t>
    <phoneticPr fontId="14" type="noConversion"/>
  </si>
  <si>
    <t>ATK5ME</t>
    <phoneticPr fontId="14" type="noConversion"/>
  </si>
  <si>
    <t>2+10</t>
    <phoneticPr fontId="14" type="noConversion"/>
  </si>
  <si>
    <t>8+40</t>
    <phoneticPr fontId="14" type="noConversion"/>
  </si>
  <si>
    <t>HG01343</t>
    <phoneticPr fontId="14" type="noConversion"/>
  </si>
  <si>
    <t>ATK5MF</t>
    <phoneticPr fontId="14" type="noConversion"/>
  </si>
  <si>
    <t>NAT0T+F6AL7</t>
    <phoneticPr fontId="14" type="noConversion"/>
  </si>
  <si>
    <t>24#-25#+1#-10#</t>
    <phoneticPr fontId="14" type="noConversion"/>
  </si>
  <si>
    <t>NAWAP.01+(F6AL7+FSTMC)</t>
    <phoneticPr fontId="14" type="noConversion"/>
  </si>
  <si>
    <t>HG01344</t>
    <phoneticPr fontId="14" type="noConversion"/>
  </si>
  <si>
    <t>HG01345</t>
    <phoneticPr fontId="14" type="noConversion"/>
  </si>
  <si>
    <t>AZI5MI</t>
    <phoneticPr fontId="14" type="noConversion"/>
  </si>
  <si>
    <t>AZI5MJ</t>
    <phoneticPr fontId="14" type="noConversion"/>
  </si>
  <si>
    <t>AZI5MK</t>
    <phoneticPr fontId="14" type="noConversion"/>
  </si>
  <si>
    <t>NAW61+(F4Y3S+F0RL6)</t>
    <phoneticPr fontId="14" type="noConversion"/>
  </si>
  <si>
    <t>NAW61+(F68RL+F0RL6)</t>
    <phoneticPr fontId="14" type="noConversion"/>
  </si>
  <si>
    <t>1#-8#+(1#-25#+25#)</t>
    <phoneticPr fontId="14" type="noConversion"/>
  </si>
  <si>
    <t>1#-8#+(1#-25#+24#)</t>
    <phoneticPr fontId="14" type="noConversion"/>
  </si>
  <si>
    <t>9#-16#+(1#-25#+25#)</t>
    <phoneticPr fontId="14" type="noConversion"/>
  </si>
  <si>
    <t>NAW64+F9RNW</t>
    <phoneticPr fontId="14" type="noConversion"/>
  </si>
  <si>
    <t>1#-7#+1#-23#</t>
    <phoneticPr fontId="14" type="noConversion"/>
  </si>
  <si>
    <t>HG01346</t>
    <phoneticPr fontId="14" type="noConversion"/>
  </si>
  <si>
    <t>NAW64+(FT67W+F9RNW)</t>
    <phoneticPr fontId="14" type="noConversion"/>
  </si>
  <si>
    <t>8#-15#+(1#-25#+24#)</t>
    <phoneticPr fontId="14" type="noConversion"/>
  </si>
  <si>
    <t>HG01347</t>
    <phoneticPr fontId="14" type="noConversion"/>
  </si>
  <si>
    <t>HG01348</t>
    <phoneticPr fontId="14" type="noConversion"/>
  </si>
  <si>
    <t>ATK5MG</t>
    <phoneticPr fontId="14" type="noConversion"/>
  </si>
  <si>
    <t>5+25</t>
    <phoneticPr fontId="14" type="noConversion"/>
  </si>
  <si>
    <t>HG01349</t>
    <phoneticPr fontId="14" type="noConversion"/>
  </si>
  <si>
    <t>ATK5MH</t>
    <phoneticPr fontId="14" type="noConversion"/>
  </si>
  <si>
    <t>NAWAP.01+FN24S</t>
    <phoneticPr fontId="14" type="noConversion"/>
  </si>
  <si>
    <t>NAWAP.01+F6FKS</t>
    <phoneticPr fontId="14" type="noConversion"/>
  </si>
  <si>
    <t>16#-20#+1#-25#</t>
    <phoneticPr fontId="14" type="noConversion"/>
  </si>
  <si>
    <t>HG01350</t>
    <phoneticPr fontId="14" type="noConversion"/>
  </si>
  <si>
    <t>AQU5MA</t>
    <phoneticPr fontId="14" type="noConversion"/>
  </si>
  <si>
    <t>5+26</t>
    <phoneticPr fontId="14" type="noConversion"/>
  </si>
  <si>
    <t>HG01351</t>
    <phoneticPr fontId="14" type="noConversion"/>
  </si>
  <si>
    <t>AQU5MB</t>
    <phoneticPr fontId="14" type="noConversion"/>
  </si>
  <si>
    <t>9+47</t>
    <phoneticPr fontId="14" type="noConversion"/>
  </si>
  <si>
    <t>NAW5T+(SJ093000+SJ091500)</t>
    <phoneticPr fontId="14" type="noConversion"/>
  </si>
  <si>
    <t>1#-5#+(1#-6#,8#-25#+23#-24#)</t>
    <phoneticPr fontId="14" type="noConversion"/>
  </si>
  <si>
    <t>NAW5T+(SJ092700+SJ092800+SJ091500)</t>
    <phoneticPr fontId="14" type="noConversion"/>
  </si>
  <si>
    <t>6#-14#+(1#~23#,25#+2#~8#,10#~24#+25#)</t>
    <phoneticPr fontId="14" type="noConversion"/>
  </si>
  <si>
    <t>AXO5MA</t>
    <phoneticPr fontId="14" type="noConversion"/>
  </si>
  <si>
    <t>6+29</t>
    <phoneticPr fontId="14" type="noConversion"/>
  </si>
  <si>
    <t>NALM5+(F6WFM+FW927+FP6AS)</t>
    <phoneticPr fontId="14" type="noConversion"/>
  </si>
  <si>
    <t>1#-6#+(1#-25#+23#-25#+25#)</t>
    <phoneticPr fontId="14" type="noConversion"/>
  </si>
  <si>
    <t>HG01352</t>
    <phoneticPr fontId="14" type="noConversion"/>
  </si>
  <si>
    <t>AWT5MC</t>
    <phoneticPr fontId="14" type="noConversion"/>
  </si>
  <si>
    <t>7+17</t>
    <phoneticPr fontId="14" type="noConversion"/>
  </si>
  <si>
    <t>NAW0C+SJ071800</t>
    <phoneticPr fontId="14" type="noConversion"/>
  </si>
  <si>
    <t>19#-25#+1#-16#,18#</t>
    <phoneticPr fontId="14" type="noConversion"/>
  </si>
  <si>
    <t>HG01353</t>
    <phoneticPr fontId="14" type="noConversion"/>
  </si>
  <si>
    <t>HG01354</t>
    <phoneticPr fontId="14" type="noConversion"/>
  </si>
  <si>
    <t>AYJ5MD</t>
    <phoneticPr fontId="14" type="noConversion"/>
  </si>
  <si>
    <t>9+29</t>
    <phoneticPr fontId="14" type="noConversion"/>
  </si>
  <si>
    <t>9+29</t>
    <phoneticPr fontId="14" type="noConversion"/>
  </si>
  <si>
    <t>AYJ5ME</t>
    <phoneticPr fontId="14" type="noConversion"/>
  </si>
  <si>
    <t>NATL6+(SJ072000+SJ071800)</t>
    <phoneticPr fontId="14" type="noConversion"/>
  </si>
  <si>
    <t>17#-25#+(1#-25#+19#~22#)</t>
    <phoneticPr fontId="14" type="noConversion"/>
  </si>
  <si>
    <t>NAW61+(SJ073100+SJ071800+SJ068600)</t>
    <phoneticPr fontId="14" type="noConversion"/>
  </si>
  <si>
    <t>17#-25#+(1#-24#+23#~25#+24#-25#)</t>
    <phoneticPr fontId="14" type="noConversion"/>
  </si>
  <si>
    <t>HG01355</t>
    <phoneticPr fontId="14" type="noConversion"/>
  </si>
  <si>
    <t>E10Q2+U3X12A</t>
    <phoneticPr fontId="14" type="noConversion"/>
  </si>
  <si>
    <t>HG01356</t>
    <phoneticPr fontId="14" type="noConversion"/>
  </si>
  <si>
    <t>AYR5MK</t>
    <phoneticPr fontId="14" type="noConversion"/>
  </si>
  <si>
    <t>1+3</t>
    <phoneticPr fontId="14" type="noConversion"/>
  </si>
  <si>
    <t>NAWAC+FLRGK</t>
    <phoneticPr fontId="14" type="noConversion"/>
  </si>
  <si>
    <t>1#+1#~3#</t>
    <phoneticPr fontId="14" type="noConversion"/>
  </si>
  <si>
    <t>NAW3S+F0RL6+(WF4C074.1+WF4B105.1)</t>
    <phoneticPr fontId="14" type="noConversion"/>
  </si>
  <si>
    <t>A57A1</t>
    <phoneticPr fontId="14" type="noConversion"/>
  </si>
  <si>
    <t>NA4C3.02</t>
  </si>
  <si>
    <t>NAQSR.02</t>
  </si>
  <si>
    <t>F0RL6;(WF4C074.1+WF4B105.1);NAW3S</t>
  </si>
  <si>
    <t>NALM4;F9NSG</t>
  </si>
  <si>
    <t>(F9SM0+F36MW);NATL5</t>
  </si>
  <si>
    <t>(FA8L9+FWPR0);NATL5</t>
  </si>
  <si>
    <t>(FNL60+FWPR0);NATL7</t>
  </si>
  <si>
    <t>(FS092+F0RL6);NATL7</t>
  </si>
  <si>
    <t>FYL98;NAW66</t>
  </si>
  <si>
    <t>(F39YS+FYL98);NAW66</t>
  </si>
  <si>
    <t>(F9HG4+FYL98);NAW66</t>
  </si>
  <si>
    <t>FKPWM;NATL7</t>
  </si>
  <si>
    <t>(FNKL9+FKPWM);NATL6</t>
  </si>
  <si>
    <t>(FSFM3+FKPWM);NATL6</t>
  </si>
  <si>
    <t>F6AL7;NAT0T</t>
  </si>
  <si>
    <t>(F6AL7+FSTMC);NAWAP.01</t>
  </si>
  <si>
    <t>(F4Y3S+F0RL6);NAW61</t>
  </si>
  <si>
    <t>(F68RL+F0RL6);NAW61</t>
  </si>
  <si>
    <t>F9RNW;NAW64</t>
  </si>
  <si>
    <t>(FT67W+F9RNW);NAW64</t>
  </si>
  <si>
    <t>FN24S;NAWAP.01</t>
  </si>
  <si>
    <t>F6FKS;NAWAP.01</t>
  </si>
  <si>
    <t>(SJ093000+SJ091500);NAW5T</t>
  </si>
  <si>
    <t>(SJ092700+SJ092800+SJ091500);NAW5T</t>
  </si>
  <si>
    <t>NALM5;(F6WFM+FW927+FP6AS)</t>
  </si>
  <si>
    <t>NAW0C;SJ071800</t>
  </si>
  <si>
    <t>(SJ072000+SJ071800);NATL6</t>
  </si>
  <si>
    <t>(SJ073100+SJ071800+SJ068600);NAW61</t>
  </si>
  <si>
    <t>FLRGK;NAWAC</t>
  </si>
  <si>
    <t>HG01357</t>
    <phoneticPr fontId="14" type="noConversion"/>
  </si>
  <si>
    <t>HG01358</t>
    <phoneticPr fontId="14" type="noConversion"/>
  </si>
  <si>
    <t>AIU5MA</t>
    <phoneticPr fontId="14" type="noConversion"/>
  </si>
  <si>
    <t>NAWYP</t>
    <phoneticPr fontId="14" type="noConversion"/>
  </si>
  <si>
    <t>AIU5MB</t>
    <phoneticPr fontId="14" type="noConversion"/>
  </si>
  <si>
    <t>11#-14#</t>
  </si>
  <si>
    <t>HG01359</t>
    <phoneticPr fontId="14" type="noConversion"/>
  </si>
  <si>
    <t>SY8232FAC</t>
    <phoneticPr fontId="14" type="noConversion"/>
  </si>
  <si>
    <t>HG01360</t>
    <phoneticPr fontId="14" type="noConversion"/>
  </si>
  <si>
    <t>HG01361</t>
    <phoneticPr fontId="14" type="noConversion"/>
  </si>
  <si>
    <t>Ee5MA</t>
    <phoneticPr fontId="14" type="noConversion"/>
  </si>
  <si>
    <t>HG01362</t>
    <phoneticPr fontId="14" type="noConversion"/>
  </si>
  <si>
    <t>Ee5MB</t>
    <phoneticPr fontId="14" type="noConversion"/>
  </si>
  <si>
    <t>NAY04</t>
    <phoneticPr fontId="14" type="noConversion"/>
  </si>
  <si>
    <t>BDB5MB</t>
    <phoneticPr fontId="14" type="noConversion"/>
  </si>
  <si>
    <t>HG01364</t>
    <phoneticPr fontId="14" type="noConversion"/>
  </si>
  <si>
    <t>BDB5MC</t>
    <phoneticPr fontId="14" type="noConversion"/>
  </si>
  <si>
    <t>NAWAP.01+FAL98</t>
    <phoneticPr fontId="14" type="noConversion"/>
  </si>
  <si>
    <t>NAWAN+FAAS9</t>
    <phoneticPr fontId="14" type="noConversion"/>
  </si>
  <si>
    <t>21#-25#+1#-25#</t>
    <phoneticPr fontId="14" type="noConversion"/>
  </si>
  <si>
    <t>1#-5#+1#-25#</t>
    <phoneticPr fontId="14" type="noConversion"/>
  </si>
  <si>
    <t>HG01363</t>
    <phoneticPr fontId="14" type="noConversion"/>
  </si>
  <si>
    <t>APQ5MB</t>
    <phoneticPr fontId="14" type="noConversion"/>
  </si>
  <si>
    <t>7+48</t>
    <phoneticPr fontId="14" type="noConversion"/>
  </si>
  <si>
    <t>HG01366</t>
    <phoneticPr fontId="14" type="noConversion"/>
  </si>
  <si>
    <t>APQ5MC</t>
    <phoneticPr fontId="14" type="noConversion"/>
  </si>
  <si>
    <t>APQ5MD</t>
    <phoneticPr fontId="14" type="noConversion"/>
  </si>
  <si>
    <t>NALM5+(FATAL+FP2LY)</t>
    <phoneticPr fontId="14" type="noConversion"/>
  </si>
  <si>
    <t>7#-13#+(1#-25#+1#-23#)</t>
    <phoneticPr fontId="14" type="noConversion"/>
  </si>
  <si>
    <t>HG01365</t>
    <phoneticPr fontId="14" type="noConversion"/>
  </si>
  <si>
    <t>NALM5+(FS66T+FP2LY)</t>
    <phoneticPr fontId="14" type="noConversion"/>
  </si>
  <si>
    <t>14#-17#+(1#-25#+24#-25#)</t>
    <phoneticPr fontId="14" type="noConversion"/>
  </si>
  <si>
    <t>NALM5+(FS74M+F4NAS+F9NSG)</t>
    <phoneticPr fontId="14" type="noConversion"/>
  </si>
  <si>
    <t>18#-25#+(1#-25#+1#-25#+21#-25#)</t>
    <phoneticPr fontId="14" type="noConversion"/>
  </si>
  <si>
    <t>HG01367</t>
    <phoneticPr fontId="14" type="noConversion"/>
  </si>
  <si>
    <t>HG01368</t>
    <phoneticPr fontId="14" type="noConversion"/>
  </si>
  <si>
    <t>AVK5MB</t>
    <phoneticPr fontId="14" type="noConversion"/>
  </si>
  <si>
    <t>6+18+34</t>
    <phoneticPr fontId="14" type="noConversion"/>
  </si>
  <si>
    <t>NAW3S+FKP8H+(WF4C072.1+WF4B347.1+WF4C073.1)</t>
    <phoneticPr fontId="14" type="noConversion"/>
  </si>
  <si>
    <t>20#~25#+1#-18#+(#1-7,9-21+#21-23,25+#4,6,7-12,14,24)</t>
    <phoneticPr fontId="14" type="noConversion"/>
  </si>
  <si>
    <t>HG01369</t>
    <phoneticPr fontId="14" type="noConversion"/>
  </si>
  <si>
    <t>ATK5MI</t>
    <phoneticPr fontId="14" type="noConversion"/>
  </si>
  <si>
    <t>10+51</t>
    <phoneticPr fontId="14" type="noConversion"/>
  </si>
  <si>
    <t>9+46</t>
    <phoneticPr fontId="14" type="noConversion"/>
  </si>
  <si>
    <t>HG01370</t>
    <phoneticPr fontId="14" type="noConversion"/>
  </si>
  <si>
    <t>ATK5MJ</t>
    <phoneticPr fontId="14" type="noConversion"/>
  </si>
  <si>
    <t>NAWAN+(F7AH6+FCL9A+FW0G4)</t>
    <phoneticPr fontId="14" type="noConversion"/>
  </si>
  <si>
    <t>3#-10#+(11#-25#+1#-25#)</t>
    <phoneticPr fontId="14" type="noConversion"/>
  </si>
  <si>
    <t>6#-15#+(1#-25#+1#-25#+1#)</t>
    <phoneticPr fontId="14" type="noConversion"/>
  </si>
  <si>
    <t>NAWAN+(FL2P2+FW0G4)</t>
    <phoneticPr fontId="14" type="noConversion"/>
  </si>
  <si>
    <t>16#-24#+(1#-25#+2#~14#,16#~23#)</t>
    <phoneticPr fontId="14" type="noConversion"/>
  </si>
  <si>
    <t>TG00656</t>
    <phoneticPr fontId="14" type="noConversion"/>
  </si>
  <si>
    <t>TG00657</t>
    <phoneticPr fontId="14" type="noConversion"/>
  </si>
  <si>
    <t>TG00658</t>
    <phoneticPr fontId="14" type="noConversion"/>
  </si>
  <si>
    <t>TG00659</t>
    <phoneticPr fontId="14" type="noConversion"/>
  </si>
  <si>
    <t>TG00660</t>
    <phoneticPr fontId="14" type="noConversion"/>
  </si>
  <si>
    <t>TG00661</t>
    <phoneticPr fontId="14" type="noConversion"/>
  </si>
  <si>
    <t>TG00662</t>
    <phoneticPr fontId="14" type="noConversion"/>
  </si>
  <si>
    <t>TG00663</t>
    <phoneticPr fontId="14" type="noConversion"/>
  </si>
  <si>
    <t>TG00664</t>
    <phoneticPr fontId="14" type="noConversion"/>
  </si>
  <si>
    <t>TG00665</t>
    <phoneticPr fontId="14" type="noConversion"/>
  </si>
  <si>
    <t>TG00666</t>
    <phoneticPr fontId="14" type="noConversion"/>
  </si>
  <si>
    <t>TG00667</t>
    <phoneticPr fontId="14" type="noConversion"/>
  </si>
  <si>
    <t>TG00668</t>
    <phoneticPr fontId="14" type="noConversion"/>
  </si>
  <si>
    <t>TG00669</t>
    <phoneticPr fontId="14" type="noConversion"/>
  </si>
  <si>
    <t>TG00670</t>
    <phoneticPr fontId="14" type="noConversion"/>
  </si>
  <si>
    <t>TG00671</t>
    <phoneticPr fontId="14" type="noConversion"/>
  </si>
  <si>
    <t>TG00672</t>
    <phoneticPr fontId="14" type="noConversion"/>
  </si>
  <si>
    <t>NB5MA</t>
    <phoneticPr fontId="14" type="noConversion"/>
  </si>
  <si>
    <t>NB5MB</t>
    <phoneticPr fontId="14" type="noConversion"/>
  </si>
  <si>
    <t>NB5MC</t>
    <phoneticPr fontId="14" type="noConversion"/>
  </si>
  <si>
    <t>NB5MD</t>
    <phoneticPr fontId="14" type="noConversion"/>
  </si>
  <si>
    <t>NB5ME</t>
    <phoneticPr fontId="14" type="noConversion"/>
  </si>
  <si>
    <t>NB5MF</t>
    <phoneticPr fontId="14" type="noConversion"/>
  </si>
  <si>
    <t>NB5MG</t>
    <phoneticPr fontId="14" type="noConversion"/>
  </si>
  <si>
    <t>NB5MH</t>
    <phoneticPr fontId="14" type="noConversion"/>
  </si>
  <si>
    <t>NB5MI</t>
    <phoneticPr fontId="14" type="noConversion"/>
  </si>
  <si>
    <t>NB5MJ</t>
    <phoneticPr fontId="14" type="noConversion"/>
  </si>
  <si>
    <t>TV5MA</t>
    <phoneticPr fontId="14" type="noConversion"/>
  </si>
  <si>
    <t>TV5MB</t>
    <phoneticPr fontId="14" type="noConversion"/>
  </si>
  <si>
    <t>TV5MC</t>
    <phoneticPr fontId="14" type="noConversion"/>
  </si>
  <si>
    <t>TV5MD</t>
    <phoneticPr fontId="14" type="noConversion"/>
  </si>
  <si>
    <t>TV5ME</t>
    <phoneticPr fontId="14" type="noConversion"/>
  </si>
  <si>
    <t>EF5MA</t>
    <phoneticPr fontId="14" type="noConversion"/>
  </si>
  <si>
    <t>EF5MB</t>
    <phoneticPr fontId="14" type="noConversion"/>
  </si>
  <si>
    <t>NATKH.05</t>
    <phoneticPr fontId="14" type="noConversion"/>
  </si>
  <si>
    <t>NACG5.01</t>
    <phoneticPr fontId="14" type="noConversion"/>
  </si>
  <si>
    <t>NY5MA</t>
    <phoneticPr fontId="14" type="noConversion"/>
  </si>
  <si>
    <t>NAWQ9</t>
    <phoneticPr fontId="14" type="noConversion"/>
  </si>
  <si>
    <t>XA5MA</t>
    <phoneticPr fontId="14" type="noConversion"/>
  </si>
  <si>
    <t>NAWYQ</t>
    <phoneticPr fontId="14" type="noConversion"/>
  </si>
  <si>
    <t>NAT2Y</t>
    <phoneticPr fontId="14" type="noConversion"/>
  </si>
  <si>
    <t>NAT31</t>
    <phoneticPr fontId="14" type="noConversion"/>
  </si>
  <si>
    <t>NAT2S</t>
    <phoneticPr fontId="14" type="noConversion"/>
  </si>
  <si>
    <t>NAT2W</t>
    <phoneticPr fontId="14" type="noConversion"/>
  </si>
  <si>
    <t>NAT30</t>
    <phoneticPr fontId="14" type="noConversion"/>
  </si>
  <si>
    <t>NARK7</t>
    <phoneticPr fontId="14" type="noConversion"/>
  </si>
  <si>
    <t>NARK6</t>
    <phoneticPr fontId="14" type="noConversion"/>
  </si>
  <si>
    <t>NATYS</t>
    <phoneticPr fontId="14" type="noConversion"/>
  </si>
  <si>
    <t>NATYW</t>
    <phoneticPr fontId="14" type="noConversion"/>
  </si>
  <si>
    <t>NATYY</t>
    <phoneticPr fontId="14" type="noConversion"/>
  </si>
  <si>
    <t>NAP44</t>
    <phoneticPr fontId="14" type="noConversion"/>
  </si>
  <si>
    <r>
      <rPr>
        <sz val="10"/>
        <rFont val="宋体"/>
        <family val="3"/>
        <charset val="134"/>
      </rPr>
      <t>重测产品对应的工单</t>
    </r>
    <r>
      <rPr>
        <sz val="10"/>
        <rFont val="Arial"/>
        <family val="2"/>
        <charset val="134"/>
      </rPr>
      <t>TG00607</t>
    </r>
    <phoneticPr fontId="14" type="noConversion"/>
  </si>
  <si>
    <r>
      <rPr>
        <sz val="10"/>
        <rFont val="宋体"/>
        <family val="3"/>
        <charset val="134"/>
      </rPr>
      <t>重测产品对应的工单</t>
    </r>
    <r>
      <rPr>
        <sz val="10"/>
        <rFont val="Arial"/>
        <family val="2"/>
        <charset val="134"/>
      </rPr>
      <t>TG00604</t>
    </r>
    <phoneticPr fontId="14" type="noConversion"/>
  </si>
  <si>
    <t>TG00673</t>
    <phoneticPr fontId="14" type="noConversion"/>
  </si>
  <si>
    <t>TG00674</t>
    <phoneticPr fontId="14" type="noConversion"/>
  </si>
  <si>
    <t>NAWP7</t>
    <phoneticPr fontId="14" type="noConversion"/>
  </si>
  <si>
    <t>8#-25#</t>
    <phoneticPr fontId="28" type="noConversion"/>
  </si>
  <si>
    <t>NAYNL</t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</si>
  <si>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</si>
  <si>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4" type="noConversion"/>
  </si>
  <si>
    <t>LD5MS</t>
    <phoneticPr fontId="14" type="noConversion"/>
  </si>
  <si>
    <t>KV5ML</t>
    <phoneticPr fontId="14" type="noConversion"/>
  </si>
  <si>
    <t>TG00675</t>
    <phoneticPr fontId="14" type="noConversion"/>
  </si>
  <si>
    <t>TG00676</t>
    <phoneticPr fontId="14" type="noConversion"/>
  </si>
  <si>
    <t>TG00358</t>
    <phoneticPr fontId="14" type="noConversion"/>
  </si>
  <si>
    <t>HF01726</t>
    <phoneticPr fontId="14" type="noConversion"/>
  </si>
  <si>
    <t>HG00718</t>
    <phoneticPr fontId="14" type="noConversion"/>
  </si>
  <si>
    <t>NAY04</t>
  </si>
  <si>
    <t>NACG5.01</t>
  </si>
  <si>
    <t>NAWYP</t>
  </si>
  <si>
    <t>NAWYP-1</t>
  </si>
  <si>
    <t>NAWYQ</t>
  </si>
  <si>
    <t>NAY04-1</t>
  </si>
  <si>
    <t>NAWAP.01;FAL98</t>
  </si>
  <si>
    <t>NAWAN;FAAS9</t>
  </si>
  <si>
    <t>NALM5;(FATAL+FP2LY)</t>
  </si>
  <si>
    <t>NALM5;(FS66T+FP2LY)</t>
  </si>
  <si>
    <t>NALM5;(FS74M+F4NAS+F9NSG)</t>
  </si>
  <si>
    <t>FKP8H;(WF4C072.1+WF4B347.1+WF4C073.1);NAW3S</t>
  </si>
  <si>
    <t>(F7AH6+FCL9A+FW0G4);NAWAN</t>
  </si>
  <si>
    <t>(FL2P2+FW0G4);NAWAN</t>
  </si>
  <si>
    <t>A25C1</t>
    <phoneticPr fontId="14" type="noConversion"/>
  </si>
  <si>
    <t>HTKJ</t>
    <phoneticPr fontId="14" type="noConversion"/>
  </si>
  <si>
    <t>TG00677</t>
    <phoneticPr fontId="14" type="noConversion"/>
  </si>
  <si>
    <t>KV5NA</t>
    <phoneticPr fontId="14" type="noConversion"/>
  </si>
  <si>
    <t>HJTC</t>
    <phoneticPr fontId="16" type="noConversion"/>
  </si>
  <si>
    <t>NAYNK</t>
    <phoneticPr fontId="14" type="noConversion"/>
  </si>
  <si>
    <t>A81A0</t>
    <phoneticPr fontId="14" type="noConversion"/>
  </si>
  <si>
    <t>TG00678</t>
    <phoneticPr fontId="14" type="noConversion"/>
  </si>
  <si>
    <t>Fe5NA</t>
    <phoneticPr fontId="14" type="noConversion"/>
  </si>
  <si>
    <t>NAPFP.03</t>
    <phoneticPr fontId="14" type="noConversion"/>
  </si>
  <si>
    <t>NFME</t>
    <phoneticPr fontId="14" type="noConversion"/>
  </si>
  <si>
    <t>GG00042</t>
    <phoneticPr fontId="14" type="noConversion"/>
  </si>
  <si>
    <t>ZQ5NA</t>
    <phoneticPr fontId="14" type="noConversion"/>
  </si>
  <si>
    <t>GG00043</t>
    <phoneticPr fontId="14" type="noConversion"/>
  </si>
  <si>
    <t>ZQ5NB</t>
    <phoneticPr fontId="14" type="noConversion"/>
  </si>
  <si>
    <t>N9RTH.01</t>
    <phoneticPr fontId="14" type="noConversion"/>
  </si>
  <si>
    <t>NA64Q</t>
    <phoneticPr fontId="14" type="noConversion"/>
  </si>
  <si>
    <t>GG00044</t>
    <phoneticPr fontId="14" type="noConversion"/>
  </si>
  <si>
    <t>Jn5NA</t>
    <phoneticPr fontId="14" type="noConversion"/>
  </si>
  <si>
    <t>GG00045</t>
    <phoneticPr fontId="14" type="noConversion"/>
  </si>
  <si>
    <t>Jn5NB</t>
    <phoneticPr fontId="14" type="noConversion"/>
  </si>
  <si>
    <t>SYR837PKC</t>
    <phoneticPr fontId="14" type="noConversion"/>
  </si>
  <si>
    <t>NAYNY</t>
  </si>
  <si>
    <t>1#~12#</t>
    <phoneticPr fontId="14" type="noConversion"/>
  </si>
  <si>
    <t>13#~25#</t>
    <phoneticPr fontId="14" type="noConversion"/>
  </si>
  <si>
    <t>SY58481FAC</t>
    <phoneticPr fontId="14" type="noConversion"/>
  </si>
  <si>
    <t>HG01371</t>
    <phoneticPr fontId="14" type="noConversion"/>
  </si>
  <si>
    <t>10+31+59</t>
    <phoneticPr fontId="14" type="noConversion"/>
  </si>
  <si>
    <t>NAHFA+(F3LYA+F2M0L)+(WF55263.1+WF55266.1+WF55265.1)</t>
    <phoneticPr fontId="14" type="noConversion"/>
  </si>
  <si>
    <r>
      <t>16#-25#+(1#-25#+1#-6#)+(#3-21,23+#1,5,10-12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14-25+1#~22#)</t>
    </r>
    <phoneticPr fontId="14" type="noConversion"/>
  </si>
  <si>
    <t>HG01372</t>
    <phoneticPr fontId="14" type="noConversion"/>
  </si>
  <si>
    <t>Hv5NA</t>
    <phoneticPr fontId="14" type="noConversion"/>
  </si>
  <si>
    <t>10+33</t>
    <phoneticPr fontId="14" type="noConversion"/>
  </si>
  <si>
    <t>SY58281NAAC</t>
    <phoneticPr fontId="14" type="noConversion"/>
  </si>
  <si>
    <t>NAW64+(F3TCL+F2M0L)</t>
    <phoneticPr fontId="14" type="noConversion"/>
  </si>
  <si>
    <t>16#-25#+(1#-25#+7#-14#)</t>
    <phoneticPr fontId="14" type="noConversion"/>
  </si>
  <si>
    <t>SY58282NFAC</t>
    <phoneticPr fontId="14" type="noConversion"/>
  </si>
  <si>
    <t>HG01373</t>
    <phoneticPr fontId="14" type="noConversion"/>
  </si>
  <si>
    <t>AYR5NA</t>
    <phoneticPr fontId="14" type="noConversion"/>
  </si>
  <si>
    <t>HG01375</t>
    <phoneticPr fontId="14" type="noConversion"/>
  </si>
  <si>
    <t>HG01376</t>
    <phoneticPr fontId="14" type="noConversion"/>
  </si>
  <si>
    <t>HG01377</t>
    <phoneticPr fontId="14" type="noConversion"/>
  </si>
  <si>
    <t>AYR5NB</t>
    <phoneticPr fontId="14" type="noConversion"/>
  </si>
  <si>
    <t>AYR5NC</t>
    <phoneticPr fontId="14" type="noConversion"/>
  </si>
  <si>
    <t>AYR5ND</t>
    <phoneticPr fontId="14" type="noConversion"/>
  </si>
  <si>
    <t>AYR5NE</t>
    <phoneticPr fontId="14" type="noConversion"/>
  </si>
  <si>
    <t>7+23</t>
    <phoneticPr fontId="14" type="noConversion"/>
  </si>
  <si>
    <t>8+26</t>
    <phoneticPr fontId="14" type="noConversion"/>
  </si>
  <si>
    <t>8+26</t>
    <phoneticPr fontId="14" type="noConversion"/>
  </si>
  <si>
    <t>NAWAG+(F4L9F+F2M0L)</t>
    <phoneticPr fontId="14" type="noConversion"/>
  </si>
  <si>
    <t>1#-10#+(1#-25#+15#-22#)</t>
    <phoneticPr fontId="14" type="noConversion"/>
  </si>
  <si>
    <t>NAWAG+F7CLC</t>
    <phoneticPr fontId="14" type="noConversion"/>
  </si>
  <si>
    <t>11#-17#+1#-23#</t>
    <phoneticPr fontId="14" type="noConversion"/>
  </si>
  <si>
    <t>HG01374</t>
    <phoneticPr fontId="14" type="noConversion"/>
  </si>
  <si>
    <t>NAWAC+(FA0CH+F2M0L)</t>
    <phoneticPr fontId="14" type="noConversion"/>
  </si>
  <si>
    <t>NAWAC+(FA0HY+F2M0L)</t>
    <phoneticPr fontId="14" type="noConversion"/>
  </si>
  <si>
    <t>NAWAC+(FKLCN+F2M0L)</t>
    <phoneticPr fontId="14" type="noConversion"/>
  </si>
  <si>
    <t>9#-16#+(1#-25#+25#)</t>
    <phoneticPr fontId="14" type="noConversion"/>
  </si>
  <si>
    <t>2#-9#+(1#-25#+23#)</t>
    <phoneticPr fontId="14" type="noConversion"/>
  </si>
  <si>
    <t>10#-17#+(1#-25#+24#)</t>
    <phoneticPr fontId="14" type="noConversion"/>
  </si>
  <si>
    <t>18#-25#+(1#-25#+25#)</t>
    <phoneticPr fontId="14" type="noConversion"/>
  </si>
  <si>
    <t>B45A0</t>
    <phoneticPr fontId="14" type="noConversion"/>
  </si>
  <si>
    <t>HG01378</t>
    <phoneticPr fontId="14" type="noConversion"/>
  </si>
  <si>
    <t>AVZ5NA</t>
    <phoneticPr fontId="14" type="noConversion"/>
  </si>
  <si>
    <t>HJTC</t>
    <phoneticPr fontId="14" type="noConversion"/>
  </si>
  <si>
    <t>需Bumpping</t>
    <phoneticPr fontId="14" type="noConversion"/>
  </si>
  <si>
    <t>1#~10#</t>
    <phoneticPr fontId="14" type="noConversion"/>
  </si>
  <si>
    <t>NAQF1.06</t>
    <phoneticPr fontId="14" type="noConversion"/>
  </si>
  <si>
    <t>SY7315RDC</t>
    <phoneticPr fontId="14" type="noConversion"/>
  </si>
  <si>
    <t>QFN4*4-18</t>
    <phoneticPr fontId="14" type="noConversion"/>
  </si>
  <si>
    <t>NATY0.01</t>
    <phoneticPr fontId="14" type="noConversion"/>
  </si>
  <si>
    <t>E51W0+U2X17A</t>
    <phoneticPr fontId="14" type="noConversion"/>
  </si>
  <si>
    <t>HG01379</t>
    <phoneticPr fontId="14" type="noConversion"/>
  </si>
  <si>
    <t>ATH5NA</t>
    <phoneticPr fontId="14" type="noConversion"/>
  </si>
  <si>
    <t>1+7</t>
    <phoneticPr fontId="14" type="noConversion"/>
  </si>
  <si>
    <t>NAYP6.04+FAKKS</t>
    <phoneticPr fontId="14" type="noConversion"/>
  </si>
  <si>
    <t>1#+17#-23#</t>
    <phoneticPr fontId="14" type="noConversion"/>
  </si>
  <si>
    <t>SY50135FAC-A</t>
    <phoneticPr fontId="14" type="noConversion"/>
  </si>
  <si>
    <t>SY50133FAC</t>
    <phoneticPr fontId="14" type="noConversion"/>
  </si>
  <si>
    <t>ATK5NA</t>
    <phoneticPr fontId="14" type="noConversion"/>
  </si>
  <si>
    <t>5+25</t>
    <phoneticPr fontId="14" type="noConversion"/>
  </si>
  <si>
    <t>ATK5NB</t>
    <phoneticPr fontId="14" type="noConversion"/>
  </si>
  <si>
    <t>NAYP6+FLKTM</t>
    <phoneticPr fontId="14" type="noConversion"/>
  </si>
  <si>
    <t>NAYP6+FYY7H</t>
    <phoneticPr fontId="14" type="noConversion"/>
  </si>
  <si>
    <t>13#-17#+1#-25#</t>
    <phoneticPr fontId="14" type="noConversion"/>
  </si>
  <si>
    <t>18#-22#+1#-25#</t>
    <phoneticPr fontId="14" type="noConversion"/>
  </si>
  <si>
    <t>HG01380</t>
    <phoneticPr fontId="14" type="noConversion"/>
  </si>
  <si>
    <t>HG01381</t>
    <phoneticPr fontId="14" type="noConversion"/>
  </si>
  <si>
    <t>SYR837PKC</t>
    <phoneticPr fontId="14" type="noConversion"/>
  </si>
  <si>
    <t>A58H0</t>
    <phoneticPr fontId="14" type="noConversion"/>
  </si>
  <si>
    <t>NFME</t>
    <phoneticPr fontId="14" type="noConversion"/>
  </si>
  <si>
    <t>Jn5NC</t>
    <phoneticPr fontId="14" type="noConversion"/>
  </si>
  <si>
    <t>HJTC</t>
    <phoneticPr fontId="16" type="noConversion"/>
  </si>
  <si>
    <t>GG00047</t>
    <phoneticPr fontId="14" type="noConversion"/>
  </si>
  <si>
    <t>Jn5ND</t>
    <phoneticPr fontId="14" type="noConversion"/>
  </si>
  <si>
    <t>NC00Y</t>
  </si>
  <si>
    <t>GG00046</t>
    <phoneticPr fontId="14" type="noConversion"/>
  </si>
  <si>
    <t>SYR838PKC</t>
    <phoneticPr fontId="14" type="noConversion"/>
  </si>
  <si>
    <t>GG00049</t>
    <phoneticPr fontId="14" type="noConversion"/>
  </si>
  <si>
    <t>Jq5NA</t>
    <phoneticPr fontId="14" type="noConversion"/>
  </si>
  <si>
    <t>Jq5NB</t>
    <phoneticPr fontId="14" type="noConversion"/>
  </si>
  <si>
    <t>GG00048</t>
    <phoneticPr fontId="14" type="noConversion"/>
  </si>
  <si>
    <t>NAYP0</t>
  </si>
  <si>
    <t>SY8827GPKC</t>
    <phoneticPr fontId="14" type="noConversion"/>
  </si>
  <si>
    <t>GG00051</t>
    <phoneticPr fontId="14" type="noConversion"/>
  </si>
  <si>
    <t>Jb5NA</t>
    <phoneticPr fontId="14" type="noConversion"/>
  </si>
  <si>
    <t>Jb5NB</t>
    <phoneticPr fontId="14" type="noConversion"/>
  </si>
  <si>
    <t>HTJC</t>
    <phoneticPr fontId="14" type="noConversion"/>
  </si>
  <si>
    <t>NC00W</t>
    <phoneticPr fontId="14" type="noConversion"/>
  </si>
  <si>
    <t>5#-17#</t>
  </si>
  <si>
    <t>GG00050</t>
    <phoneticPr fontId="14" type="noConversion"/>
  </si>
  <si>
    <t>AVJ5NA</t>
  </si>
  <si>
    <t>HG01382</t>
    <phoneticPr fontId="14" type="noConversion"/>
  </si>
  <si>
    <t>JCET</t>
    <phoneticPr fontId="14" type="noConversion"/>
  </si>
  <si>
    <t>B40GA1</t>
    <phoneticPr fontId="14" type="noConversion"/>
  </si>
  <si>
    <t>Hb5NA</t>
    <phoneticPr fontId="14" type="noConversion"/>
  </si>
  <si>
    <t>HG01383</t>
    <phoneticPr fontId="14" type="noConversion"/>
  </si>
  <si>
    <t>Hb5NB</t>
    <phoneticPr fontId="14" type="noConversion"/>
  </si>
  <si>
    <t>NAYNM</t>
  </si>
  <si>
    <t>13#-25#</t>
    <phoneticPr fontId="14" type="noConversion"/>
  </si>
  <si>
    <t>1#-12#</t>
    <phoneticPr fontId="14" type="noConversion"/>
  </si>
  <si>
    <t>HG01384</t>
    <phoneticPr fontId="14" type="noConversion"/>
  </si>
  <si>
    <t>B43A0</t>
    <phoneticPr fontId="14" type="noConversion"/>
  </si>
  <si>
    <t>Dq5NA</t>
    <phoneticPr fontId="14" type="noConversion"/>
  </si>
  <si>
    <t>HG01385</t>
    <phoneticPr fontId="14" type="noConversion"/>
  </si>
  <si>
    <t>Dq5NB</t>
    <phoneticPr fontId="14" type="noConversion"/>
  </si>
  <si>
    <t>NC01H</t>
  </si>
  <si>
    <t>HG01386</t>
    <phoneticPr fontId="14" type="noConversion"/>
  </si>
  <si>
    <t>E51B0</t>
    <phoneticPr fontId="14" type="noConversion"/>
  </si>
  <si>
    <t>ZS5NA</t>
    <phoneticPr fontId="14" type="noConversion"/>
  </si>
  <si>
    <t>NC01G</t>
  </si>
  <si>
    <t>HG01387</t>
    <phoneticPr fontId="14" type="noConversion"/>
  </si>
  <si>
    <t>HU5NA</t>
    <phoneticPr fontId="14" type="noConversion"/>
  </si>
  <si>
    <t>TG00679</t>
    <phoneticPr fontId="14" type="noConversion"/>
  </si>
  <si>
    <t>A11C0</t>
    <phoneticPr fontId="14" type="noConversion"/>
  </si>
  <si>
    <t>SY8088AAC</t>
    <phoneticPr fontId="14" type="noConversion"/>
  </si>
  <si>
    <t>LD5NA</t>
    <phoneticPr fontId="14" type="noConversion"/>
  </si>
  <si>
    <t>TG00680</t>
    <phoneticPr fontId="14" type="noConversion"/>
  </si>
  <si>
    <t>TG00681</t>
    <phoneticPr fontId="14" type="noConversion"/>
  </si>
  <si>
    <t>TG00682</t>
    <phoneticPr fontId="14" type="noConversion"/>
  </si>
  <si>
    <t>TG00683</t>
    <phoneticPr fontId="14" type="noConversion"/>
  </si>
  <si>
    <t>LD5NB</t>
    <phoneticPr fontId="14" type="noConversion"/>
  </si>
  <si>
    <t>LD5NC</t>
    <phoneticPr fontId="14" type="noConversion"/>
  </si>
  <si>
    <t>LD5ND</t>
    <phoneticPr fontId="14" type="noConversion"/>
  </si>
  <si>
    <t>LD5NE</t>
    <phoneticPr fontId="14" type="noConversion"/>
  </si>
  <si>
    <t>D90KJ.1</t>
  </si>
  <si>
    <t>D90M3.1</t>
  </si>
  <si>
    <t>D90M4.1</t>
  </si>
  <si>
    <t>D90M5.1</t>
  </si>
  <si>
    <t>D90M6.1</t>
  </si>
  <si>
    <t>1#~19#,21#~25#</t>
  </si>
  <si>
    <t>LD5NF</t>
    <phoneticPr fontId="14" type="noConversion"/>
  </si>
  <si>
    <t>LD5NG</t>
    <phoneticPr fontId="14" type="noConversion"/>
  </si>
  <si>
    <t>LD5NH</t>
    <phoneticPr fontId="14" type="noConversion"/>
  </si>
  <si>
    <t>LD5NI</t>
    <phoneticPr fontId="14" type="noConversion"/>
  </si>
  <si>
    <t>LD5NJ</t>
    <phoneticPr fontId="14" type="noConversion"/>
  </si>
  <si>
    <t>TG00684</t>
    <phoneticPr fontId="14" type="noConversion"/>
  </si>
  <si>
    <t>TG00685</t>
    <phoneticPr fontId="14" type="noConversion"/>
  </si>
  <si>
    <t>TG00686</t>
    <phoneticPr fontId="14" type="noConversion"/>
  </si>
  <si>
    <t>TG00687</t>
    <phoneticPr fontId="14" type="noConversion"/>
  </si>
  <si>
    <t>TG00688</t>
    <phoneticPr fontId="14" type="noConversion"/>
  </si>
  <si>
    <t>D910K.1</t>
  </si>
  <si>
    <t>D910K.4</t>
  </si>
  <si>
    <t>D910L.1</t>
    <phoneticPr fontId="14" type="noConversion"/>
  </si>
  <si>
    <t>D913M.1</t>
  </si>
  <si>
    <t>D913N.1</t>
  </si>
  <si>
    <t>#1,4,5,6,8,11,12,15,19,21,22,24,25</t>
  </si>
  <si>
    <t>#2,3,7,9,10,13,14,16-18,20,23</t>
  </si>
  <si>
    <t>LD5NK</t>
    <phoneticPr fontId="14" type="noConversion"/>
  </si>
  <si>
    <t>LD5NL</t>
    <phoneticPr fontId="14" type="noConversion"/>
  </si>
  <si>
    <t>LD5NM</t>
    <phoneticPr fontId="14" type="noConversion"/>
  </si>
  <si>
    <t>LD5NN</t>
    <phoneticPr fontId="14" type="noConversion"/>
  </si>
  <si>
    <t>LD5NO</t>
    <phoneticPr fontId="14" type="noConversion"/>
  </si>
  <si>
    <t>TG00689</t>
    <phoneticPr fontId="14" type="noConversion"/>
  </si>
  <si>
    <t>TG00690</t>
    <phoneticPr fontId="14" type="noConversion"/>
  </si>
  <si>
    <t>TG00691</t>
    <phoneticPr fontId="14" type="noConversion"/>
  </si>
  <si>
    <t>TG00692</t>
    <phoneticPr fontId="14" type="noConversion"/>
  </si>
  <si>
    <t>TG00693</t>
    <phoneticPr fontId="14" type="noConversion"/>
  </si>
  <si>
    <t>D913P.1</t>
  </si>
  <si>
    <t>D90KK.1</t>
  </si>
  <si>
    <t>D913Q.1</t>
  </si>
  <si>
    <t>D913R.1</t>
  </si>
  <si>
    <t>D913S.1</t>
  </si>
  <si>
    <t>TG00694</t>
    <phoneticPr fontId="14" type="noConversion"/>
  </si>
  <si>
    <t>TG00695</t>
    <phoneticPr fontId="14" type="noConversion"/>
  </si>
  <si>
    <t>TG00696</t>
    <phoneticPr fontId="14" type="noConversion"/>
  </si>
  <si>
    <t>TG00697</t>
    <phoneticPr fontId="14" type="noConversion"/>
  </si>
  <si>
    <t>TG00698</t>
    <phoneticPr fontId="14" type="noConversion"/>
  </si>
  <si>
    <t>LD5NP</t>
    <phoneticPr fontId="14" type="noConversion"/>
  </si>
  <si>
    <t>LD5NQ</t>
    <phoneticPr fontId="14" type="noConversion"/>
  </si>
  <si>
    <t>LD5NR</t>
    <phoneticPr fontId="14" type="noConversion"/>
  </si>
  <si>
    <t>LD5NS</t>
    <phoneticPr fontId="14" type="noConversion"/>
  </si>
  <si>
    <t>LD5NT</t>
    <phoneticPr fontId="14" type="noConversion"/>
  </si>
  <si>
    <t>D919Y.1</t>
  </si>
  <si>
    <t>D90KL.1</t>
  </si>
  <si>
    <t>D90KM.1</t>
  </si>
  <si>
    <t>D90KM.7</t>
  </si>
  <si>
    <t>D90KN.1</t>
    <phoneticPr fontId="14" type="noConversion"/>
  </si>
  <si>
    <t>#1,4,5,6,8,11,12,15,19,21,22,24,25</t>
    <phoneticPr fontId="14" type="noConversion"/>
  </si>
  <si>
    <t>TG00699</t>
    <phoneticPr fontId="14" type="noConversion"/>
  </si>
  <si>
    <t>TG00700</t>
    <phoneticPr fontId="14" type="noConversion"/>
  </si>
  <si>
    <t>TG00701</t>
    <phoneticPr fontId="14" type="noConversion"/>
  </si>
  <si>
    <r>
      <t>T</t>
    </r>
    <r>
      <rPr>
        <sz val="10"/>
        <rFont val="Arial"/>
        <family val="2"/>
      </rPr>
      <t>G00702</t>
    </r>
    <phoneticPr fontId="14" type="noConversion"/>
  </si>
  <si>
    <t>LD5NU</t>
    <phoneticPr fontId="14" type="noConversion"/>
  </si>
  <si>
    <t>LD5NV</t>
    <phoneticPr fontId="14" type="noConversion"/>
  </si>
  <si>
    <t>LD5NW</t>
    <phoneticPr fontId="14" type="noConversion"/>
  </si>
  <si>
    <t>LD5NX</t>
    <phoneticPr fontId="14" type="noConversion"/>
  </si>
  <si>
    <t>D90KN.6</t>
  </si>
  <si>
    <t>D90KP.1</t>
  </si>
  <si>
    <t>D90M2.1</t>
  </si>
  <si>
    <t>D91CK.1</t>
    <phoneticPr fontId="14" type="noConversion"/>
  </si>
  <si>
    <t>HG01388</t>
    <phoneticPr fontId="14" type="noConversion"/>
  </si>
  <si>
    <t>JCET</t>
    <phoneticPr fontId="14" type="noConversion"/>
  </si>
  <si>
    <t>SY8089AAC</t>
    <phoneticPr fontId="14" type="noConversion"/>
  </si>
  <si>
    <t>JX5NA</t>
    <phoneticPr fontId="14" type="noConversion"/>
  </si>
  <si>
    <t>NAWPG</t>
  </si>
  <si>
    <t>SY6818PLC</t>
    <phoneticPr fontId="14" type="noConversion"/>
  </si>
  <si>
    <t>SY9702QOC</t>
    <phoneticPr fontId="16" type="noConversion"/>
  </si>
  <si>
    <t>SYD931PKC</t>
    <phoneticPr fontId="14" type="noConversion"/>
  </si>
  <si>
    <t>SYR827PKC</t>
    <phoneticPr fontId="14" type="noConversion"/>
  </si>
  <si>
    <t>A58C1</t>
    <phoneticPr fontId="14" type="noConversion"/>
  </si>
  <si>
    <t>SYR838PKC</t>
    <phoneticPr fontId="14" type="noConversion"/>
  </si>
  <si>
    <t>A58E1</t>
    <phoneticPr fontId="14" type="noConversion"/>
  </si>
  <si>
    <t>SY58283NFAC</t>
    <phoneticPr fontId="14" type="noConversion"/>
  </si>
  <si>
    <t>SY7200AABC</t>
    <phoneticPr fontId="14" type="noConversion"/>
  </si>
  <si>
    <t>SY7201ABC</t>
    <phoneticPr fontId="14" type="noConversion"/>
  </si>
  <si>
    <t>SY7301ADC</t>
    <phoneticPr fontId="14" type="noConversion"/>
  </si>
  <si>
    <t>SY8002BABC</t>
    <phoneticPr fontId="14" type="noConversion"/>
  </si>
  <si>
    <t>SY8018ADFC</t>
    <phoneticPr fontId="14" type="noConversion"/>
  </si>
  <si>
    <t>SY8061ADEC</t>
    <phoneticPr fontId="14" type="noConversion"/>
  </si>
  <si>
    <t>SY8089AAAC</t>
    <phoneticPr fontId="14" type="noConversion"/>
  </si>
  <si>
    <t>SY8121BABC</t>
    <phoneticPr fontId="14" type="noConversion"/>
  </si>
  <si>
    <t>SY8702ABC</t>
    <phoneticPr fontId="14" type="noConversion"/>
  </si>
  <si>
    <t>SYJ905ABC</t>
    <phoneticPr fontId="14" type="noConversion"/>
  </si>
  <si>
    <t>SYLS37ABC</t>
    <phoneticPr fontId="14" type="noConversion"/>
  </si>
  <si>
    <t>SYQ201ABC</t>
    <phoneticPr fontId="14" type="noConversion"/>
  </si>
  <si>
    <t>SYT208ABC</t>
    <phoneticPr fontId="14" type="noConversion"/>
  </si>
  <si>
    <t>K13A0</t>
    <phoneticPr fontId="14" type="noConversion"/>
  </si>
  <si>
    <t>QFN3*4-19</t>
    <phoneticPr fontId="14" type="noConversion"/>
  </si>
  <si>
    <t>HJTC</t>
    <phoneticPr fontId="14" type="noConversion"/>
  </si>
  <si>
    <t>AVE5NA</t>
    <phoneticPr fontId="14" type="noConversion"/>
  </si>
  <si>
    <t>N9THQ.04</t>
  </si>
  <si>
    <t>HG01389</t>
    <phoneticPr fontId="14" type="noConversion"/>
  </si>
  <si>
    <t>SY6402QVC</t>
    <phoneticPr fontId="14" type="noConversion"/>
  </si>
  <si>
    <t>HG01390</t>
    <phoneticPr fontId="14" type="noConversion"/>
  </si>
  <si>
    <t>GZ5NA</t>
    <phoneticPr fontId="14" type="noConversion"/>
  </si>
  <si>
    <t>NC0CW</t>
  </si>
  <si>
    <t>FWAP2;N9NJ7</t>
    <phoneticPr fontId="14" type="noConversion"/>
  </si>
  <si>
    <t>N9HCP-1</t>
  </si>
  <si>
    <t>SJ058900;N9ATW</t>
    <phoneticPr fontId="14" type="noConversion"/>
  </si>
  <si>
    <t>N9FJY-2</t>
    <phoneticPr fontId="14" type="noConversion"/>
  </si>
  <si>
    <t>N9C0H-2</t>
    <phoneticPr fontId="14" type="noConversion"/>
  </si>
  <si>
    <t>(FS4KF+F2CRW+F9S0M);NANJ3</t>
    <phoneticPr fontId="14" type="noConversion"/>
  </si>
  <si>
    <t>NA4L4+01</t>
    <phoneticPr fontId="14" type="noConversion"/>
  </si>
  <si>
    <t>E24D0+U2X10A</t>
    <phoneticPr fontId="14" type="noConversion"/>
  </si>
  <si>
    <t>E02TJ0+A2X06B</t>
    <phoneticPr fontId="14" type="noConversion"/>
  </si>
  <si>
    <t>E34G1+A3X03A</t>
    <phoneticPr fontId="14" type="noConversion"/>
  </si>
  <si>
    <t>E02TJ0+A2X06B</t>
    <phoneticPr fontId="14" type="noConversion"/>
  </si>
  <si>
    <t>E51G0+A2X01B</t>
    <phoneticPr fontId="14" type="noConversion"/>
  </si>
  <si>
    <t>E02TJ0+A3X06B</t>
    <phoneticPr fontId="14" type="noConversion"/>
  </si>
  <si>
    <t>E34J0+U3X10A</t>
    <phoneticPr fontId="14" type="noConversion"/>
  </si>
  <si>
    <t>E35B0+U3X13A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</si>
</sst>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0.0_);[Red]\(0.0\)"/>
    <numFmt numFmtId="178" formatCode="0.00_);[Red]\(0.00\)"/>
    <numFmt numFmtId="180" formatCode="#,##0.000"/>
  </numFmts>
  <fonts count="29">
    <font>
      <sz val="11"/>
      <color indexed="8"/>
      <name val="宋体"/>
      <charset val="134"/>
    </font>
    <font>
      <b/>
      <sz val="11"/>
      <name val="Times New Roman"/>
      <family val="1"/>
      <charset val="134"/>
    </font>
    <font>
      <b/>
      <sz val="10"/>
      <name val="Arial"/>
      <family val="2"/>
      <charset val="134"/>
    </font>
    <font>
      <sz val="10"/>
      <name val="Arial"/>
      <family val="2"/>
      <charset val="134"/>
    </font>
    <font>
      <sz val="10"/>
      <name val="宋体"/>
      <family val="3"/>
      <charset val="134"/>
    </font>
    <font>
      <b/>
      <sz val="10"/>
      <color indexed="14"/>
      <name val="Arial"/>
      <family val="2"/>
      <charset val="134"/>
    </font>
    <font>
      <sz val="10"/>
      <color indexed="8"/>
      <name val="宋体"/>
      <family val="3"/>
      <charset val="134"/>
    </font>
    <font>
      <b/>
      <sz val="11"/>
      <color indexed="10"/>
      <name val="Times New Roman"/>
      <family val="1"/>
      <charset val="134"/>
    </font>
    <font>
      <b/>
      <sz val="10"/>
      <color indexed="10"/>
      <name val="Arial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Arial"/>
      <family val="2"/>
      <charset val="134"/>
    </font>
    <font>
      <sz val="12"/>
      <name val="宋体"/>
      <family val="3"/>
      <charset val="134"/>
    </font>
    <font>
      <sz val="12"/>
      <name val="Times New Roman"/>
      <family val="1"/>
      <charset val="134"/>
    </font>
    <font>
      <u/>
      <sz val="10"/>
      <name val="Arial"/>
      <family val="2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color rgb="FFFF00FF"/>
      <name val="Arial"/>
      <family val="2"/>
    </font>
    <font>
      <u/>
      <sz val="10"/>
      <name val="Arial"/>
      <family val="2"/>
    </font>
    <font>
      <b/>
      <sz val="11"/>
      <name val="Times New Roman"/>
      <family val="1"/>
    </font>
    <font>
      <i/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sz val="10"/>
      <color rgb="FFFF0000"/>
      <name val="Arial"/>
      <family val="2"/>
      <charset val="134"/>
    </font>
    <font>
      <sz val="1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3" fillId="0" borderId="2" xfId="4" applyFont="1" applyFill="1" applyBorder="1" applyAlignment="1">
      <alignment horizontal="left" vertical="center" wrapText="1"/>
    </xf>
    <xf numFmtId="0" fontId="4" fillId="0" borderId="2" xfId="4" applyFont="1" applyFill="1" applyBorder="1" applyAlignment="1">
      <alignment horizontal="left" vertical="center" wrapText="1"/>
    </xf>
    <xf numFmtId="0" fontId="3" fillId="0" borderId="2" xfId="4" applyFont="1" applyFill="1" applyBorder="1" applyAlignment="1">
      <alignment vertical="center" wrapText="1"/>
    </xf>
    <xf numFmtId="0" fontId="3" fillId="0" borderId="2" xfId="4" applyFont="1" applyFill="1" applyBorder="1" applyAlignment="1">
      <alignment horizontal="center" vertical="center" wrapText="1"/>
    </xf>
    <xf numFmtId="14" fontId="3" fillId="0" borderId="2" xfId="4" applyNumberFormat="1" applyFont="1" applyFill="1" applyBorder="1" applyAlignment="1" applyProtection="1">
      <alignment horizontal="left" vertical="center" wrapText="1"/>
    </xf>
    <xf numFmtId="0" fontId="3" fillId="2" borderId="2" xfId="4" applyFont="1" applyFill="1" applyBorder="1" applyAlignment="1">
      <alignment horizontal="left" vertical="center" wrapText="1"/>
    </xf>
    <xf numFmtId="0" fontId="3" fillId="2" borderId="2" xfId="4" applyFont="1" applyFill="1" applyBorder="1" applyAlignment="1">
      <alignment vertical="center" wrapText="1"/>
    </xf>
    <xf numFmtId="0" fontId="3" fillId="2" borderId="2" xfId="4" applyFont="1" applyFill="1" applyBorder="1" applyAlignment="1">
      <alignment horizontal="center" vertical="center" wrapText="1"/>
    </xf>
    <xf numFmtId="14" fontId="3" fillId="2" borderId="2" xfId="4" applyNumberFormat="1" applyFont="1" applyFill="1" applyBorder="1" applyAlignment="1" applyProtection="1">
      <alignment horizontal="left" vertical="center" wrapText="1"/>
    </xf>
    <xf numFmtId="0" fontId="5" fillId="2" borderId="2" xfId="4" applyFont="1" applyFill="1" applyBorder="1" applyAlignment="1">
      <alignment horizontal="left" vertical="center" wrapText="1"/>
    </xf>
    <xf numFmtId="0" fontId="3" fillId="2" borderId="2" xfId="4" applyFont="1" applyFill="1" applyBorder="1" applyAlignment="1">
      <alignment vertical="center"/>
    </xf>
    <xf numFmtId="0" fontId="4" fillId="2" borderId="2" xfId="4" applyFont="1" applyFill="1" applyBorder="1" applyAlignment="1">
      <alignment horizontal="left" vertical="center" wrapText="1"/>
    </xf>
    <xf numFmtId="0" fontId="3" fillId="0" borderId="2" xfId="4" applyFont="1" applyFill="1" applyBorder="1" applyAlignment="1">
      <alignment horizontal="left" vertical="center"/>
    </xf>
    <xf numFmtId="0" fontId="3" fillId="2" borderId="2" xfId="4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2" xfId="4" applyFont="1" applyFill="1" applyBorder="1" applyAlignment="1">
      <alignment vertical="center"/>
    </xf>
    <xf numFmtId="0" fontId="10" fillId="2" borderId="2" xfId="4" applyFont="1" applyFill="1" applyBorder="1" applyAlignment="1">
      <alignment horizontal="center" vertical="center" wrapText="1"/>
    </xf>
    <xf numFmtId="0" fontId="15" fillId="2" borderId="2" xfId="4" applyFont="1" applyFill="1" applyBorder="1" applyAlignment="1">
      <alignment horizontal="left" vertical="center" wrapText="1"/>
    </xf>
    <xf numFmtId="0" fontId="15" fillId="2" borderId="2" xfId="4" applyFont="1" applyFill="1" applyBorder="1" applyAlignment="1">
      <alignment vertical="center" wrapText="1"/>
    </xf>
    <xf numFmtId="0" fontId="15" fillId="2" borderId="2" xfId="4" applyFont="1" applyFill="1" applyBorder="1" applyAlignment="1">
      <alignment horizontal="center" vertical="center" wrapText="1"/>
    </xf>
    <xf numFmtId="14" fontId="15" fillId="2" borderId="2" xfId="4" applyNumberFormat="1" applyFont="1" applyFill="1" applyBorder="1" applyAlignment="1" applyProtection="1">
      <alignment horizontal="left" vertical="center" wrapText="1"/>
    </xf>
    <xf numFmtId="0" fontId="15" fillId="2" borderId="2" xfId="4" applyFont="1" applyFill="1" applyBorder="1" applyAlignment="1">
      <alignment horizontal="left" vertical="center"/>
    </xf>
    <xf numFmtId="0" fontId="15" fillId="2" borderId="2" xfId="4" applyFont="1" applyFill="1" applyBorder="1" applyAlignment="1">
      <alignment vertical="center"/>
    </xf>
    <xf numFmtId="0" fontId="1" fillId="3" borderId="1" xfId="4" applyFont="1" applyFill="1" applyBorder="1" applyAlignment="1">
      <alignment vertical="center" wrapText="1"/>
    </xf>
    <xf numFmtId="0" fontId="2" fillId="3" borderId="1" xfId="4" applyFont="1" applyFill="1" applyBorder="1" applyAlignment="1">
      <alignment vertical="center" wrapText="1"/>
    </xf>
    <xf numFmtId="177" fontId="1" fillId="3" borderId="1" xfId="4" applyNumberFormat="1" applyFont="1" applyFill="1" applyBorder="1" applyAlignment="1">
      <alignment vertical="center" wrapText="1"/>
    </xf>
    <xf numFmtId="0" fontId="7" fillId="3" borderId="1" xfId="4" applyFont="1" applyFill="1" applyBorder="1" applyAlignment="1" applyProtection="1">
      <alignment vertical="center" wrapText="1"/>
    </xf>
    <xf numFmtId="0" fontId="8" fillId="3" borderId="1" xfId="4" applyFont="1" applyFill="1" applyBorder="1" applyAlignment="1">
      <alignment vertical="center" wrapText="1"/>
    </xf>
    <xf numFmtId="0" fontId="8" fillId="3" borderId="1" xfId="4" applyFont="1" applyFill="1" applyBorder="1" applyAlignment="1">
      <alignment vertical="center"/>
    </xf>
    <xf numFmtId="178" fontId="8" fillId="3" borderId="1" xfId="4" applyNumberFormat="1" applyFont="1" applyFill="1" applyBorder="1" applyAlignment="1">
      <alignment vertical="center"/>
    </xf>
    <xf numFmtId="0" fontId="0" fillId="3" borderId="0" xfId="0" applyFill="1">
      <alignment vertical="center"/>
    </xf>
    <xf numFmtId="0" fontId="17" fillId="2" borderId="2" xfId="4" applyFont="1" applyFill="1" applyBorder="1" applyAlignment="1">
      <alignment horizontal="left" vertical="center" wrapText="1"/>
    </xf>
    <xf numFmtId="0" fontId="19" fillId="3" borderId="1" xfId="4" applyFont="1" applyFill="1" applyBorder="1" applyAlignment="1">
      <alignment vertical="center" wrapText="1"/>
    </xf>
    <xf numFmtId="0" fontId="15" fillId="0" borderId="2" xfId="4" applyFont="1" applyFill="1" applyBorder="1" applyAlignment="1">
      <alignment horizontal="center" vertical="center" wrapText="1"/>
    </xf>
    <xf numFmtId="0" fontId="15" fillId="0" borderId="2" xfId="4" applyFont="1" applyFill="1" applyBorder="1" applyAlignment="1">
      <alignment horizontal="left" vertical="center"/>
    </xf>
    <xf numFmtId="0" fontId="5" fillId="0" borderId="2" xfId="4" applyFont="1" applyFill="1" applyBorder="1" applyAlignment="1">
      <alignment horizontal="left" vertical="center" wrapText="1"/>
    </xf>
    <xf numFmtId="0" fontId="10" fillId="0" borderId="2" xfId="4" applyFont="1" applyFill="1" applyBorder="1" applyAlignment="1">
      <alignment horizontal="center" vertical="center" wrapText="1"/>
    </xf>
    <xf numFmtId="0" fontId="17" fillId="0" borderId="2" xfId="4" applyFont="1" applyFill="1" applyBorder="1" applyAlignment="1">
      <alignment horizontal="left" vertical="center" wrapText="1"/>
    </xf>
    <xf numFmtId="0" fontId="22" fillId="3" borderId="1" xfId="4" applyFont="1" applyFill="1" applyBorder="1" applyAlignment="1">
      <alignment horizontal="left" vertical="center" wrapText="1"/>
    </xf>
    <xf numFmtId="0" fontId="10" fillId="0" borderId="2" xfId="4" applyFont="1" applyFill="1" applyBorder="1" applyAlignment="1">
      <alignment horizontal="left" vertical="center" wrapText="1"/>
    </xf>
    <xf numFmtId="0" fontId="20" fillId="0" borderId="2" xfId="4" applyFont="1" applyFill="1" applyBorder="1" applyAlignment="1">
      <alignment horizontal="left" vertical="center"/>
    </xf>
    <xf numFmtId="0" fontId="15" fillId="0" borderId="2" xfId="4" applyFont="1" applyFill="1" applyBorder="1" applyAlignment="1">
      <alignment horizontal="left" vertical="center" wrapText="1"/>
    </xf>
    <xf numFmtId="0" fontId="15" fillId="0" borderId="2" xfId="4" applyFont="1" applyFill="1" applyBorder="1" applyAlignment="1">
      <alignment vertical="center" wrapText="1"/>
    </xf>
    <xf numFmtId="14" fontId="15" fillId="0" borderId="2" xfId="4" applyNumberFormat="1" applyFont="1" applyFill="1" applyBorder="1" applyAlignment="1" applyProtection="1">
      <alignment horizontal="left" vertical="center" wrapText="1"/>
    </xf>
    <xf numFmtId="0" fontId="15" fillId="0" borderId="2" xfId="4" applyFont="1" applyFill="1" applyBorder="1" applyAlignment="1">
      <alignment vertical="center"/>
    </xf>
    <xf numFmtId="0" fontId="21" fillId="0" borderId="2" xfId="4" applyFont="1" applyFill="1" applyBorder="1" applyAlignment="1">
      <alignment horizontal="left" vertical="center" wrapText="1"/>
    </xf>
    <xf numFmtId="0" fontId="3" fillId="4" borderId="2" xfId="4" applyFont="1" applyFill="1" applyBorder="1" applyAlignment="1">
      <alignment vertical="center"/>
    </xf>
    <xf numFmtId="0" fontId="3" fillId="4" borderId="2" xfId="4" applyFont="1" applyFill="1" applyBorder="1" applyAlignment="1">
      <alignment horizontal="left" vertical="center" wrapText="1"/>
    </xf>
    <xf numFmtId="0" fontId="4" fillId="4" borderId="2" xfId="4" applyFont="1" applyFill="1" applyBorder="1" applyAlignment="1">
      <alignment horizontal="left" vertical="center" wrapText="1"/>
    </xf>
    <xf numFmtId="0" fontId="3" fillId="4" borderId="2" xfId="4" applyFont="1" applyFill="1" applyBorder="1" applyAlignment="1">
      <alignment vertical="center" wrapText="1"/>
    </xf>
    <xf numFmtId="0" fontId="3" fillId="4" borderId="2" xfId="4" applyFont="1" applyFill="1" applyBorder="1" applyAlignment="1">
      <alignment horizontal="center" vertical="center" wrapText="1"/>
    </xf>
    <xf numFmtId="14" fontId="3" fillId="4" borderId="2" xfId="4" applyNumberFormat="1" applyFont="1" applyFill="1" applyBorder="1" applyAlignment="1" applyProtection="1">
      <alignment horizontal="left" vertical="center" wrapText="1"/>
    </xf>
    <xf numFmtId="0" fontId="3" fillId="4" borderId="2" xfId="4" applyFont="1" applyFill="1" applyBorder="1" applyAlignment="1">
      <alignment horizontal="left" vertical="center"/>
    </xf>
    <xf numFmtId="0" fontId="4" fillId="0" borderId="2" xfId="4" applyFont="1" applyFill="1" applyBorder="1" applyAlignment="1">
      <alignment horizontal="left" vertical="center"/>
    </xf>
    <xf numFmtId="0" fontId="23" fillId="0" borderId="2" xfId="4" applyFont="1" applyFill="1" applyBorder="1" applyAlignment="1">
      <alignment horizontal="left" vertical="center" wrapText="1"/>
    </xf>
    <xf numFmtId="0" fontId="5" fillId="0" borderId="2" xfId="4" applyFont="1" applyFill="1" applyBorder="1" applyAlignment="1">
      <alignment vertical="center" wrapText="1"/>
    </xf>
    <xf numFmtId="0" fontId="15" fillId="4" borderId="2" xfId="4" applyFont="1" applyFill="1" applyBorder="1" applyAlignment="1">
      <alignment horizontal="center" vertical="center" wrapText="1"/>
    </xf>
    <xf numFmtId="0" fontId="4" fillId="4" borderId="2" xfId="4" applyFont="1" applyFill="1" applyBorder="1" applyAlignment="1">
      <alignment vertical="center"/>
    </xf>
    <xf numFmtId="0" fontId="24" fillId="0" borderId="0" xfId="0" applyFont="1" applyFill="1">
      <alignment vertical="center"/>
    </xf>
    <xf numFmtId="0" fontId="17" fillId="4" borderId="2" xfId="4" applyFont="1" applyFill="1" applyBorder="1" applyAlignment="1">
      <alignment horizontal="left" vertical="center" wrapText="1"/>
    </xf>
    <xf numFmtId="0" fontId="3" fillId="2" borderId="2" xfId="4" applyFont="1" applyFill="1" applyBorder="1" applyAlignment="1">
      <alignment horizontal="center" vertical="center"/>
    </xf>
    <xf numFmtId="4" fontId="15" fillId="0" borderId="2" xfId="4" applyNumberFormat="1" applyFont="1" applyFill="1" applyBorder="1" applyAlignment="1">
      <alignment horizontal="center" vertical="center" wrapText="1"/>
    </xf>
    <xf numFmtId="4" fontId="3" fillId="2" borderId="2" xfId="4" applyNumberFormat="1" applyFont="1" applyFill="1" applyBorder="1" applyAlignment="1">
      <alignment horizontal="center" vertical="center" wrapText="1"/>
    </xf>
    <xf numFmtId="180" fontId="3" fillId="2" borderId="2" xfId="4" applyNumberFormat="1" applyFont="1" applyFill="1" applyBorder="1" applyAlignment="1">
      <alignment horizontal="center" vertical="center" wrapText="1"/>
    </xf>
    <xf numFmtId="0" fontId="15" fillId="4" borderId="2" xfId="4" applyFont="1" applyFill="1" applyBorder="1" applyAlignment="1">
      <alignment horizontal="left" vertical="center" wrapText="1"/>
    </xf>
    <xf numFmtId="14" fontId="3" fillId="2" borderId="2" xfId="4" applyNumberFormat="1" applyFont="1" applyFill="1" applyBorder="1" applyAlignment="1" applyProtection="1">
      <alignment horizontal="center" vertical="center" wrapText="1"/>
    </xf>
    <xf numFmtId="0" fontId="23" fillId="4" borderId="2" xfId="4" applyFont="1" applyFill="1" applyBorder="1" applyAlignment="1">
      <alignment horizontal="left" vertical="center" wrapText="1"/>
    </xf>
    <xf numFmtId="180" fontId="3" fillId="0" borderId="2" xfId="4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4" fillId="2" borderId="2" xfId="4" applyFont="1" applyFill="1" applyBorder="1" applyAlignment="1">
      <alignment horizontal="left" vertical="center"/>
    </xf>
    <xf numFmtId="4" fontId="3" fillId="0" borderId="2" xfId="4" applyNumberFormat="1" applyFont="1" applyFill="1" applyBorder="1" applyAlignment="1">
      <alignment horizontal="center" vertical="center" wrapText="1"/>
    </xf>
  </cellXfs>
  <cellStyles count="6">
    <cellStyle name="常规" xfId="0" builtinId="0"/>
    <cellStyle name="常规 2" xfId="2"/>
    <cellStyle name="常规 2 2" xfId="3"/>
    <cellStyle name="常规 2 3" xfId="1"/>
    <cellStyle name="常规 3" xfId="4"/>
    <cellStyle name="常规 4" xfId="5"/>
  </cellStyles>
  <dxfs count="2033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FF99"/>
          <bgColor rgb="FF000000"/>
        </patternFill>
      </fill>
    </dxf>
    <dxf>
      <fill>
        <patternFill patternType="solid">
          <fgColor rgb="FF7F7F7F"/>
          <bgColor rgb="FF000000"/>
        </patternFill>
      </fill>
    </dxf>
  </dxfs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40"/>
  <sheetViews>
    <sheetView tabSelected="1" workbookViewId="0">
      <pane xSplit="7" topLeftCell="H1" activePane="topRight" state="frozen"/>
      <selection pane="topRight" activeCell="P1" sqref="P1:AB1048576"/>
    </sheetView>
  </sheetViews>
  <sheetFormatPr defaultColWidth="9" defaultRowHeight="13.5"/>
  <cols>
    <col min="1" max="1" width="15.5" style="2" customWidth="1"/>
    <col min="2" max="2" width="10.5" customWidth="1"/>
    <col min="3" max="3" width="7.5" customWidth="1"/>
    <col min="4" max="4" width="24.75" customWidth="1"/>
    <col min="5" max="5" width="10.125" style="17" customWidth="1"/>
    <col min="6" max="6" width="11" customWidth="1"/>
    <col min="7" max="7" width="9.75" customWidth="1"/>
    <col min="8" max="8" width="11.875" customWidth="1"/>
    <col min="9" max="9" width="17.125" customWidth="1"/>
    <col min="10" max="10" width="10.375" customWidth="1"/>
    <col min="11" max="11" width="10.75" customWidth="1"/>
    <col min="12" max="12" width="9.625" customWidth="1"/>
    <col min="13" max="13" width="32" customWidth="1"/>
    <col min="14" max="14" width="26.875" customWidth="1"/>
    <col min="15" max="15" width="20.5" customWidth="1"/>
  </cols>
  <sheetData>
    <row r="1" spans="1:15" s="33" customFormat="1" ht="30" customHeight="1">
      <c r="A1" s="41" t="s">
        <v>4985</v>
      </c>
      <c r="B1" s="35" t="s">
        <v>0</v>
      </c>
      <c r="C1" s="26" t="s">
        <v>1</v>
      </c>
      <c r="D1" s="26" t="s">
        <v>4986</v>
      </c>
      <c r="E1" s="27" t="s">
        <v>2</v>
      </c>
      <c r="F1" s="26" t="s">
        <v>3</v>
      </c>
      <c r="G1" s="28" t="s">
        <v>4</v>
      </c>
      <c r="H1" s="29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1" t="s">
        <v>10</v>
      </c>
      <c r="N1" s="31" t="s">
        <v>11</v>
      </c>
      <c r="O1" s="32" t="s">
        <v>2341</v>
      </c>
    </row>
    <row r="2" spans="1:15" s="1" customFormat="1" ht="13.5" customHeight="1">
      <c r="A2" s="3" t="s">
        <v>3799</v>
      </c>
      <c r="B2" s="4"/>
      <c r="C2" s="3"/>
      <c r="D2" s="18" t="s">
        <v>3800</v>
      </c>
      <c r="E2" s="5" t="s">
        <v>3803</v>
      </c>
      <c r="F2" s="3" t="s">
        <v>3802</v>
      </c>
      <c r="G2" s="6">
        <f>17.52*L2</f>
        <v>175.2</v>
      </c>
      <c r="H2" s="7">
        <v>42038</v>
      </c>
      <c r="I2" s="6" t="s">
        <v>1721</v>
      </c>
      <c r="J2" s="6" t="s">
        <v>3801</v>
      </c>
      <c r="K2" s="6" t="s">
        <v>1055</v>
      </c>
      <c r="L2" s="6">
        <v>10</v>
      </c>
      <c r="M2" s="15" t="s">
        <v>4007</v>
      </c>
      <c r="N2" s="15" t="s">
        <v>3806</v>
      </c>
      <c r="O2" s="18" t="s">
        <v>4975</v>
      </c>
    </row>
    <row r="3" spans="1:15" s="1" customFormat="1" ht="13.5" customHeight="1">
      <c r="A3" s="3" t="s">
        <v>3799</v>
      </c>
      <c r="B3" s="4"/>
      <c r="C3" s="3"/>
      <c r="D3" s="18" t="s">
        <v>3800</v>
      </c>
      <c r="E3" s="5" t="s">
        <v>3803</v>
      </c>
      <c r="F3" s="3" t="s">
        <v>3804</v>
      </c>
      <c r="G3" s="6">
        <f>17.52*L3</f>
        <v>175.2</v>
      </c>
      <c r="H3" s="7">
        <v>42038</v>
      </c>
      <c r="I3" s="6" t="s">
        <v>1721</v>
      </c>
      <c r="J3" s="6" t="s">
        <v>3805</v>
      </c>
      <c r="K3" s="6" t="s">
        <v>1055</v>
      </c>
      <c r="L3" s="6">
        <v>10</v>
      </c>
      <c r="M3" s="15" t="s">
        <v>4007</v>
      </c>
      <c r="N3" s="15" t="s">
        <v>3807</v>
      </c>
      <c r="O3" s="18" t="s">
        <v>4976</v>
      </c>
    </row>
    <row r="4" spans="1:15" s="1" customFormat="1" ht="13.5" customHeight="1">
      <c r="A4" s="40" t="s">
        <v>4708</v>
      </c>
      <c r="B4" s="4"/>
      <c r="C4" s="3"/>
      <c r="D4" s="18" t="s">
        <v>2948</v>
      </c>
      <c r="E4" s="5" t="s">
        <v>3803</v>
      </c>
      <c r="F4" s="3" t="s">
        <v>4706</v>
      </c>
      <c r="G4" s="36">
        <f t="shared" ref="G4:G15" si="0">14.405*L4</f>
        <v>172.85999999999999</v>
      </c>
      <c r="H4" s="7">
        <v>42047</v>
      </c>
      <c r="I4" s="6" t="s">
        <v>60</v>
      </c>
      <c r="J4" s="6" t="s">
        <v>4709</v>
      </c>
      <c r="K4" s="36" t="s">
        <v>1055</v>
      </c>
      <c r="L4" s="6">
        <v>12</v>
      </c>
      <c r="M4" s="15" t="s">
        <v>4726</v>
      </c>
      <c r="N4" s="15" t="s">
        <v>26</v>
      </c>
      <c r="O4" s="18" t="s">
        <v>4977</v>
      </c>
    </row>
    <row r="5" spans="1:15" s="1" customFormat="1" ht="13.5" customHeight="1">
      <c r="A5" s="3" t="s">
        <v>2666</v>
      </c>
      <c r="B5" s="4"/>
      <c r="C5" s="3"/>
      <c r="D5" s="18" t="s">
        <v>2948</v>
      </c>
      <c r="E5" s="5" t="s">
        <v>3803</v>
      </c>
      <c r="F5" s="3" t="s">
        <v>4707</v>
      </c>
      <c r="G5" s="36">
        <f t="shared" si="0"/>
        <v>187.26499999999999</v>
      </c>
      <c r="H5" s="7">
        <v>42047</v>
      </c>
      <c r="I5" s="6" t="s">
        <v>4611</v>
      </c>
      <c r="J5" s="6" t="s">
        <v>4710</v>
      </c>
      <c r="K5" s="36" t="s">
        <v>1055</v>
      </c>
      <c r="L5" s="6">
        <v>13</v>
      </c>
      <c r="M5" s="15" t="s">
        <v>4726</v>
      </c>
      <c r="N5" s="15" t="s">
        <v>27</v>
      </c>
      <c r="O5" s="18" t="s">
        <v>4978</v>
      </c>
    </row>
    <row r="6" spans="1:15" s="1" customFormat="1" ht="13.5" customHeight="1">
      <c r="A6" s="3" t="s">
        <v>1363</v>
      </c>
      <c r="B6" s="4"/>
      <c r="C6" s="3"/>
      <c r="D6" s="18" t="s">
        <v>2948</v>
      </c>
      <c r="E6" s="5" t="s">
        <v>3803</v>
      </c>
      <c r="F6" s="3" t="s">
        <v>5075</v>
      </c>
      <c r="G6" s="6">
        <f t="shared" si="0"/>
        <v>172.85999999999999</v>
      </c>
      <c r="H6" s="7">
        <v>42066</v>
      </c>
      <c r="I6" s="6" t="s">
        <v>1721</v>
      </c>
      <c r="J6" s="6" t="s">
        <v>5076</v>
      </c>
      <c r="K6" s="6" t="s">
        <v>1055</v>
      </c>
      <c r="L6" s="6">
        <v>12</v>
      </c>
      <c r="M6" s="15" t="s">
        <v>5119</v>
      </c>
      <c r="N6" s="15" t="s">
        <v>26</v>
      </c>
      <c r="O6" s="18" t="s">
        <v>5539</v>
      </c>
    </row>
    <row r="7" spans="1:15" s="1" customFormat="1" ht="13.5" customHeight="1">
      <c r="A7" s="3" t="s">
        <v>1363</v>
      </c>
      <c r="B7" s="4"/>
      <c r="C7" s="3"/>
      <c r="D7" s="18" t="s">
        <v>2948</v>
      </c>
      <c r="E7" s="5" t="s">
        <v>3803</v>
      </c>
      <c r="F7" s="3" t="s">
        <v>5077</v>
      </c>
      <c r="G7" s="6">
        <f t="shared" si="0"/>
        <v>187.26499999999999</v>
      </c>
      <c r="H7" s="7">
        <v>42066</v>
      </c>
      <c r="I7" s="6" t="s">
        <v>1721</v>
      </c>
      <c r="J7" s="6" t="s">
        <v>5086</v>
      </c>
      <c r="K7" s="6" t="s">
        <v>1055</v>
      </c>
      <c r="L7" s="6">
        <v>13</v>
      </c>
      <c r="M7" s="15" t="s">
        <v>5119</v>
      </c>
      <c r="N7" s="15" t="s">
        <v>27</v>
      </c>
      <c r="O7" s="18" t="s">
        <v>5540</v>
      </c>
    </row>
    <row r="8" spans="1:15" s="1" customFormat="1" ht="13.5" customHeight="1">
      <c r="A8" s="3" t="s">
        <v>1363</v>
      </c>
      <c r="B8" s="4"/>
      <c r="C8" s="3"/>
      <c r="D8" s="18" t="s">
        <v>2948</v>
      </c>
      <c r="E8" s="5" t="s">
        <v>3803</v>
      </c>
      <c r="F8" s="3" t="s">
        <v>5078</v>
      </c>
      <c r="G8" s="6">
        <f t="shared" si="0"/>
        <v>172.85999999999999</v>
      </c>
      <c r="H8" s="7">
        <v>42066</v>
      </c>
      <c r="I8" s="6" t="s">
        <v>1721</v>
      </c>
      <c r="J8" s="6" t="s">
        <v>5087</v>
      </c>
      <c r="K8" s="6" t="s">
        <v>1055</v>
      </c>
      <c r="L8" s="6">
        <v>12</v>
      </c>
      <c r="M8" s="15" t="s">
        <v>5120</v>
      </c>
      <c r="N8" s="15" t="s">
        <v>26</v>
      </c>
      <c r="O8" s="18" t="s">
        <v>5541</v>
      </c>
    </row>
    <row r="9" spans="1:15" s="1" customFormat="1" ht="13.5" customHeight="1">
      <c r="A9" s="3" t="s">
        <v>1363</v>
      </c>
      <c r="B9" s="4"/>
      <c r="C9" s="3"/>
      <c r="D9" s="18" t="s">
        <v>2948</v>
      </c>
      <c r="E9" s="5" t="s">
        <v>3803</v>
      </c>
      <c r="F9" s="3" t="s">
        <v>5079</v>
      </c>
      <c r="G9" s="6">
        <f t="shared" si="0"/>
        <v>187.26499999999999</v>
      </c>
      <c r="H9" s="7">
        <v>42066</v>
      </c>
      <c r="I9" s="6" t="s">
        <v>1721</v>
      </c>
      <c r="J9" s="6" t="s">
        <v>5088</v>
      </c>
      <c r="K9" s="6" t="s">
        <v>1055</v>
      </c>
      <c r="L9" s="6">
        <v>13</v>
      </c>
      <c r="M9" s="15" t="s">
        <v>5120</v>
      </c>
      <c r="N9" s="15" t="s">
        <v>27</v>
      </c>
      <c r="O9" s="18" t="s">
        <v>5542</v>
      </c>
    </row>
    <row r="10" spans="1:15" s="1" customFormat="1" ht="13.5" customHeight="1">
      <c r="A10" s="3" t="s">
        <v>1363</v>
      </c>
      <c r="B10" s="4"/>
      <c r="C10" s="3"/>
      <c r="D10" s="18" t="s">
        <v>2948</v>
      </c>
      <c r="E10" s="5" t="s">
        <v>3803</v>
      </c>
      <c r="F10" s="3" t="s">
        <v>5080</v>
      </c>
      <c r="G10" s="6">
        <f t="shared" si="0"/>
        <v>172.85999999999999</v>
      </c>
      <c r="H10" s="7">
        <v>42066</v>
      </c>
      <c r="I10" s="6" t="s">
        <v>1721</v>
      </c>
      <c r="J10" s="6" t="s">
        <v>5089</v>
      </c>
      <c r="K10" s="6" t="s">
        <v>1055</v>
      </c>
      <c r="L10" s="6">
        <v>12</v>
      </c>
      <c r="M10" s="15" t="s">
        <v>5121</v>
      </c>
      <c r="N10" s="15" t="s">
        <v>26</v>
      </c>
      <c r="O10" s="18" t="s">
        <v>5543</v>
      </c>
    </row>
    <row r="11" spans="1:15" s="1" customFormat="1" ht="13.5" customHeight="1">
      <c r="A11" s="3" t="s">
        <v>1363</v>
      </c>
      <c r="B11" s="4"/>
      <c r="C11" s="3"/>
      <c r="D11" s="18" t="s">
        <v>2948</v>
      </c>
      <c r="E11" s="5" t="s">
        <v>3803</v>
      </c>
      <c r="F11" s="3" t="s">
        <v>5081</v>
      </c>
      <c r="G11" s="6">
        <f t="shared" si="0"/>
        <v>187.26499999999999</v>
      </c>
      <c r="H11" s="7">
        <v>42066</v>
      </c>
      <c r="I11" s="6" t="s">
        <v>1721</v>
      </c>
      <c r="J11" s="6" t="s">
        <v>5090</v>
      </c>
      <c r="K11" s="6" t="s">
        <v>1055</v>
      </c>
      <c r="L11" s="6">
        <v>13</v>
      </c>
      <c r="M11" s="15" t="s">
        <v>5121</v>
      </c>
      <c r="N11" s="15" t="s">
        <v>27</v>
      </c>
      <c r="O11" s="18" t="s">
        <v>5544</v>
      </c>
    </row>
    <row r="12" spans="1:15" s="1" customFormat="1" ht="13.5" customHeight="1">
      <c r="A12" s="3" t="s">
        <v>1363</v>
      </c>
      <c r="B12" s="4"/>
      <c r="C12" s="3"/>
      <c r="D12" s="18" t="s">
        <v>2948</v>
      </c>
      <c r="E12" s="5" t="s">
        <v>3803</v>
      </c>
      <c r="F12" s="3" t="s">
        <v>5082</v>
      </c>
      <c r="G12" s="6">
        <f t="shared" si="0"/>
        <v>172.85999999999999</v>
      </c>
      <c r="H12" s="7">
        <v>42066</v>
      </c>
      <c r="I12" s="6" t="s">
        <v>1721</v>
      </c>
      <c r="J12" s="6" t="s">
        <v>5091</v>
      </c>
      <c r="K12" s="6" t="s">
        <v>1055</v>
      </c>
      <c r="L12" s="6">
        <v>12</v>
      </c>
      <c r="M12" s="15" t="s">
        <v>5122</v>
      </c>
      <c r="N12" s="15" t="s">
        <v>26</v>
      </c>
      <c r="O12" s="18" t="s">
        <v>5545</v>
      </c>
    </row>
    <row r="13" spans="1:15" s="1" customFormat="1" ht="13.5" customHeight="1">
      <c r="A13" s="3" t="s">
        <v>1363</v>
      </c>
      <c r="B13" s="4"/>
      <c r="C13" s="3"/>
      <c r="D13" s="18" t="s">
        <v>2948</v>
      </c>
      <c r="E13" s="5" t="s">
        <v>3803</v>
      </c>
      <c r="F13" s="3" t="s">
        <v>5083</v>
      </c>
      <c r="G13" s="6">
        <f t="shared" si="0"/>
        <v>187.26499999999999</v>
      </c>
      <c r="H13" s="7">
        <v>42066</v>
      </c>
      <c r="I13" s="6" t="s">
        <v>1721</v>
      </c>
      <c r="J13" s="6" t="s">
        <v>5092</v>
      </c>
      <c r="K13" s="6" t="s">
        <v>1055</v>
      </c>
      <c r="L13" s="6">
        <v>13</v>
      </c>
      <c r="M13" s="15" t="s">
        <v>5122</v>
      </c>
      <c r="N13" s="15" t="s">
        <v>27</v>
      </c>
      <c r="O13" s="18" t="s">
        <v>5546</v>
      </c>
    </row>
    <row r="14" spans="1:15" s="1" customFormat="1" ht="13.5" customHeight="1">
      <c r="A14" s="3" t="s">
        <v>1363</v>
      </c>
      <c r="B14" s="4"/>
      <c r="C14" s="3"/>
      <c r="D14" s="18" t="s">
        <v>2948</v>
      </c>
      <c r="E14" s="5" t="s">
        <v>3803</v>
      </c>
      <c r="F14" s="3" t="s">
        <v>5084</v>
      </c>
      <c r="G14" s="6">
        <f t="shared" si="0"/>
        <v>172.85999999999999</v>
      </c>
      <c r="H14" s="7">
        <v>42066</v>
      </c>
      <c r="I14" s="6" t="s">
        <v>1721</v>
      </c>
      <c r="J14" s="6" t="s">
        <v>5093</v>
      </c>
      <c r="K14" s="6" t="s">
        <v>1055</v>
      </c>
      <c r="L14" s="6">
        <v>12</v>
      </c>
      <c r="M14" s="15" t="s">
        <v>5123</v>
      </c>
      <c r="N14" s="15" t="s">
        <v>26</v>
      </c>
      <c r="O14" s="18" t="s">
        <v>5547</v>
      </c>
    </row>
    <row r="15" spans="1:15" s="1" customFormat="1" ht="13.5" customHeight="1">
      <c r="A15" s="3" t="s">
        <v>1363</v>
      </c>
      <c r="B15" s="4"/>
      <c r="C15" s="3"/>
      <c r="D15" s="18" t="s">
        <v>2948</v>
      </c>
      <c r="E15" s="5" t="s">
        <v>3803</v>
      </c>
      <c r="F15" s="3" t="s">
        <v>5085</v>
      </c>
      <c r="G15" s="6">
        <f t="shared" si="0"/>
        <v>187.26499999999999</v>
      </c>
      <c r="H15" s="7">
        <v>42066</v>
      </c>
      <c r="I15" s="6" t="s">
        <v>1721</v>
      </c>
      <c r="J15" s="6" t="s">
        <v>5094</v>
      </c>
      <c r="K15" s="6" t="s">
        <v>1055</v>
      </c>
      <c r="L15" s="6">
        <v>13</v>
      </c>
      <c r="M15" s="15" t="s">
        <v>5123</v>
      </c>
      <c r="N15" s="15" t="s">
        <v>27</v>
      </c>
      <c r="O15" s="18" t="s">
        <v>5548</v>
      </c>
    </row>
    <row r="16" spans="1:15" s="1" customFormat="1" ht="13.5" customHeight="1">
      <c r="A16" s="40" t="s">
        <v>5698</v>
      </c>
      <c r="B16" s="4"/>
      <c r="C16" s="3"/>
      <c r="D16" s="18" t="s">
        <v>5603</v>
      </c>
      <c r="E16" s="5" t="s">
        <v>3803</v>
      </c>
      <c r="F16" s="3" t="s">
        <v>5604</v>
      </c>
      <c r="G16" s="36">
        <f t="shared" ref="G16:G22" si="1">20.57*L16</f>
        <v>226.27</v>
      </c>
      <c r="H16" s="7">
        <v>42073</v>
      </c>
      <c r="I16" s="6" t="s">
        <v>1087</v>
      </c>
      <c r="J16" s="6" t="s">
        <v>5605</v>
      </c>
      <c r="K16" s="6" t="s">
        <v>5606</v>
      </c>
      <c r="L16" s="6">
        <v>11</v>
      </c>
      <c r="M16" s="15" t="s">
        <v>5612</v>
      </c>
      <c r="N16" s="15" t="s">
        <v>5613</v>
      </c>
      <c r="O16" s="18" t="s">
        <v>5822</v>
      </c>
    </row>
    <row r="17" spans="1:15" s="1" customFormat="1" ht="13.5" customHeight="1">
      <c r="A17" s="40" t="s">
        <v>5698</v>
      </c>
      <c r="B17" s="4"/>
      <c r="C17" s="3"/>
      <c r="D17" s="18" t="s">
        <v>5603</v>
      </c>
      <c r="E17" s="5" t="s">
        <v>3803</v>
      </c>
      <c r="F17" s="3" t="s">
        <v>5607</v>
      </c>
      <c r="G17" s="36">
        <f t="shared" si="1"/>
        <v>246.84</v>
      </c>
      <c r="H17" s="7">
        <v>42073</v>
      </c>
      <c r="I17" s="6" t="s">
        <v>1087</v>
      </c>
      <c r="J17" s="6" t="s">
        <v>5609</v>
      </c>
      <c r="K17" s="6" t="s">
        <v>5606</v>
      </c>
      <c r="L17" s="6">
        <v>12</v>
      </c>
      <c r="M17" s="15" t="s">
        <v>5614</v>
      </c>
      <c r="N17" s="15" t="s">
        <v>26</v>
      </c>
      <c r="O17" s="18" t="s">
        <v>5823</v>
      </c>
    </row>
    <row r="18" spans="1:15" s="1" customFormat="1" ht="13.5" customHeight="1">
      <c r="A18" s="40" t="s">
        <v>5698</v>
      </c>
      <c r="B18" s="4"/>
      <c r="C18" s="3"/>
      <c r="D18" s="18" t="s">
        <v>5603</v>
      </c>
      <c r="E18" s="5" t="s">
        <v>3803</v>
      </c>
      <c r="F18" s="3" t="s">
        <v>5608</v>
      </c>
      <c r="G18" s="36">
        <f t="shared" si="1"/>
        <v>267.41000000000003</v>
      </c>
      <c r="H18" s="7">
        <v>42073</v>
      </c>
      <c r="I18" s="6" t="s">
        <v>5611</v>
      </c>
      <c r="J18" s="6" t="s">
        <v>5610</v>
      </c>
      <c r="K18" s="6" t="s">
        <v>5606</v>
      </c>
      <c r="L18" s="6">
        <v>13</v>
      </c>
      <c r="M18" s="15" t="s">
        <v>5614</v>
      </c>
      <c r="N18" s="15" t="s">
        <v>27</v>
      </c>
      <c r="O18" s="18" t="s">
        <v>5824</v>
      </c>
    </row>
    <row r="19" spans="1:15" s="1" customFormat="1" ht="13.5" customHeight="1">
      <c r="A19" s="40" t="s">
        <v>5698</v>
      </c>
      <c r="B19" s="4"/>
      <c r="C19" s="3"/>
      <c r="D19" s="18" t="s">
        <v>5603</v>
      </c>
      <c r="E19" s="5" t="s">
        <v>3803</v>
      </c>
      <c r="F19" s="3" t="s">
        <v>5699</v>
      </c>
      <c r="G19" s="36">
        <f t="shared" si="1"/>
        <v>267.41000000000003</v>
      </c>
      <c r="H19" s="7">
        <v>42074</v>
      </c>
      <c r="I19" s="6" t="s">
        <v>5611</v>
      </c>
      <c r="J19" s="6" t="s">
        <v>5701</v>
      </c>
      <c r="K19" s="6" t="s">
        <v>1857</v>
      </c>
      <c r="L19" s="6">
        <v>13</v>
      </c>
      <c r="M19" s="15" t="s">
        <v>5703</v>
      </c>
      <c r="N19" s="15" t="s">
        <v>27</v>
      </c>
      <c r="O19" s="18" t="s">
        <v>5825</v>
      </c>
    </row>
    <row r="20" spans="1:15" s="1" customFormat="1" ht="13.5" customHeight="1">
      <c r="A20" s="40" t="s">
        <v>2871</v>
      </c>
      <c r="B20" s="4"/>
      <c r="C20" s="3"/>
      <c r="D20" s="18" t="s">
        <v>5603</v>
      </c>
      <c r="E20" s="5" t="s">
        <v>3803</v>
      </c>
      <c r="F20" s="3" t="s">
        <v>5880</v>
      </c>
      <c r="G20" s="36">
        <f t="shared" si="1"/>
        <v>246.84</v>
      </c>
      <c r="H20" s="7">
        <v>42079</v>
      </c>
      <c r="I20" s="6" t="s">
        <v>1087</v>
      </c>
      <c r="J20" s="6" t="s">
        <v>5874</v>
      </c>
      <c r="K20" s="6" t="s">
        <v>1055</v>
      </c>
      <c r="L20" s="6">
        <v>12</v>
      </c>
      <c r="M20" s="15" t="s">
        <v>5881</v>
      </c>
      <c r="N20" s="15" t="s">
        <v>26</v>
      </c>
      <c r="O20" s="18" t="s">
        <v>6135</v>
      </c>
    </row>
    <row r="21" spans="1:15" s="1" customFormat="1" ht="13.5" customHeight="1">
      <c r="A21" s="40" t="s">
        <v>2871</v>
      </c>
      <c r="B21" s="4"/>
      <c r="C21" s="3"/>
      <c r="D21" s="18" t="s">
        <v>5603</v>
      </c>
      <c r="E21" s="5" t="s">
        <v>3803</v>
      </c>
      <c r="F21" s="3" t="s">
        <v>5871</v>
      </c>
      <c r="G21" s="36">
        <f t="shared" si="1"/>
        <v>267.41000000000003</v>
      </c>
      <c r="H21" s="7">
        <v>42079</v>
      </c>
      <c r="I21" s="6" t="s">
        <v>1087</v>
      </c>
      <c r="J21" s="6" t="s">
        <v>5875</v>
      </c>
      <c r="K21" s="6" t="s">
        <v>1055</v>
      </c>
      <c r="L21" s="6">
        <v>13</v>
      </c>
      <c r="M21" s="15" t="s">
        <v>5881</v>
      </c>
      <c r="N21" s="15" t="s">
        <v>27</v>
      </c>
      <c r="O21" s="18" t="s">
        <v>6136</v>
      </c>
    </row>
    <row r="22" spans="1:15" s="1" customFormat="1" ht="13.5" customHeight="1">
      <c r="A22" s="40" t="s">
        <v>5878</v>
      </c>
      <c r="B22" s="4"/>
      <c r="C22" s="3"/>
      <c r="D22" s="18" t="s">
        <v>5603</v>
      </c>
      <c r="E22" s="5" t="s">
        <v>3803</v>
      </c>
      <c r="F22" s="3" t="s">
        <v>5873</v>
      </c>
      <c r="G22" s="36">
        <f t="shared" si="1"/>
        <v>267.41000000000003</v>
      </c>
      <c r="H22" s="7">
        <v>42079</v>
      </c>
      <c r="I22" s="6" t="s">
        <v>5879</v>
      </c>
      <c r="J22" s="6" t="s">
        <v>5877</v>
      </c>
      <c r="K22" s="6" t="s">
        <v>1055</v>
      </c>
      <c r="L22" s="6">
        <v>13</v>
      </c>
      <c r="M22" s="15" t="s">
        <v>5882</v>
      </c>
      <c r="N22" s="15" t="s">
        <v>27</v>
      </c>
      <c r="O22" s="18" t="s">
        <v>6138</v>
      </c>
    </row>
    <row r="23" spans="1:15" s="1" customFormat="1" ht="13.5" customHeight="1">
      <c r="A23" s="3" t="s">
        <v>5936</v>
      </c>
      <c r="B23" s="4"/>
      <c r="C23" s="3"/>
      <c r="D23" s="18" t="s">
        <v>5929</v>
      </c>
      <c r="E23" s="5" t="s">
        <v>5932</v>
      </c>
      <c r="F23" s="3" t="s">
        <v>5935</v>
      </c>
      <c r="G23" s="36">
        <f>25.399*L23</f>
        <v>203.19200000000001</v>
      </c>
      <c r="H23" s="7">
        <v>42081</v>
      </c>
      <c r="I23" s="6" t="s">
        <v>2207</v>
      </c>
      <c r="J23" s="6" t="s">
        <v>5930</v>
      </c>
      <c r="K23" s="6" t="s">
        <v>5931</v>
      </c>
      <c r="L23" s="6">
        <v>8</v>
      </c>
      <c r="M23" s="15" t="s">
        <v>5937</v>
      </c>
      <c r="N23" s="15" t="s">
        <v>293</v>
      </c>
      <c r="O23" s="18" t="s">
        <v>6140</v>
      </c>
    </row>
    <row r="24" spans="1:15" s="1" customFormat="1" ht="13.5" customHeight="1">
      <c r="A24" s="3" t="s">
        <v>5961</v>
      </c>
      <c r="B24" s="4"/>
      <c r="C24" s="3"/>
      <c r="D24" s="18" t="s">
        <v>5747</v>
      </c>
      <c r="E24" s="5" t="s">
        <v>5956</v>
      </c>
      <c r="F24" s="3" t="s">
        <v>5959</v>
      </c>
      <c r="G24" s="36">
        <v>268.17</v>
      </c>
      <c r="H24" s="7">
        <v>42081</v>
      </c>
      <c r="I24" s="36" t="s">
        <v>4325</v>
      </c>
      <c r="J24" s="6" t="s">
        <v>5957</v>
      </c>
      <c r="K24" s="6" t="s">
        <v>5958</v>
      </c>
      <c r="L24" s="6" t="s">
        <v>5960</v>
      </c>
      <c r="M24" s="15" t="s">
        <v>5962</v>
      </c>
      <c r="N24" s="15" t="s">
        <v>5963</v>
      </c>
      <c r="O24" s="18" t="s">
        <v>6141</v>
      </c>
    </row>
    <row r="25" spans="1:15" s="1" customFormat="1" ht="13.5" customHeight="1">
      <c r="A25" s="3" t="s">
        <v>5961</v>
      </c>
      <c r="B25" s="4"/>
      <c r="C25" s="3"/>
      <c r="D25" s="18" t="s">
        <v>5747</v>
      </c>
      <c r="E25" s="5" t="s">
        <v>5956</v>
      </c>
      <c r="F25" s="3" t="s">
        <v>5964</v>
      </c>
      <c r="G25" s="36">
        <v>267.91000000000003</v>
      </c>
      <c r="H25" s="7">
        <v>42081</v>
      </c>
      <c r="I25" s="36" t="s">
        <v>4325</v>
      </c>
      <c r="J25" s="6" t="s">
        <v>5965</v>
      </c>
      <c r="K25" s="6" t="s">
        <v>5270</v>
      </c>
      <c r="L25" s="6" t="s">
        <v>5960</v>
      </c>
      <c r="M25" s="15" t="s">
        <v>5966</v>
      </c>
      <c r="N25" s="15" t="s">
        <v>5967</v>
      </c>
      <c r="O25" s="18" t="s">
        <v>6142</v>
      </c>
    </row>
    <row r="26" spans="1:15" s="1" customFormat="1" ht="13.5" customHeight="1">
      <c r="A26" s="3" t="s">
        <v>6022</v>
      </c>
      <c r="B26" s="4"/>
      <c r="C26" s="3"/>
      <c r="D26" s="18" t="s">
        <v>157</v>
      </c>
      <c r="E26" s="5" t="s">
        <v>6011</v>
      </c>
      <c r="F26" s="3" t="s">
        <v>6023</v>
      </c>
      <c r="G26" s="36">
        <f>17.712*L26</f>
        <v>212.54399999999998</v>
      </c>
      <c r="H26" s="7">
        <v>42082</v>
      </c>
      <c r="I26" s="6" t="s">
        <v>1087</v>
      </c>
      <c r="J26" s="6" t="s">
        <v>6021</v>
      </c>
      <c r="K26" s="6" t="s">
        <v>5997</v>
      </c>
      <c r="L26" s="6">
        <v>12</v>
      </c>
      <c r="M26" s="15" t="s">
        <v>6019</v>
      </c>
      <c r="N26" s="15" t="s">
        <v>294</v>
      </c>
      <c r="O26" s="18" t="s">
        <v>6149</v>
      </c>
    </row>
    <row r="27" spans="1:15" s="1" customFormat="1" ht="13.5" customHeight="1">
      <c r="A27" s="3" t="s">
        <v>6008</v>
      </c>
      <c r="B27" s="4"/>
      <c r="C27" s="3"/>
      <c r="D27" s="18" t="s">
        <v>6024</v>
      </c>
      <c r="E27" s="5" t="s">
        <v>6011</v>
      </c>
      <c r="F27" s="3" t="s">
        <v>9807</v>
      </c>
      <c r="G27" s="36">
        <f>17.498*L27</f>
        <v>52.494</v>
      </c>
      <c r="H27" s="7">
        <v>42082</v>
      </c>
      <c r="I27" s="6" t="s">
        <v>2309</v>
      </c>
      <c r="J27" s="6" t="s">
        <v>6010</v>
      </c>
      <c r="K27" s="6" t="s">
        <v>6025</v>
      </c>
      <c r="L27" s="6">
        <v>3</v>
      </c>
      <c r="M27" s="15" t="s">
        <v>6026</v>
      </c>
      <c r="N27" s="15" t="s">
        <v>6027</v>
      </c>
      <c r="O27" s="18" t="s">
        <v>2723</v>
      </c>
    </row>
    <row r="28" spans="1:15" s="1" customFormat="1" ht="13.5" customHeight="1">
      <c r="A28" s="3" t="s">
        <v>6186</v>
      </c>
      <c r="B28" s="4" t="s">
        <v>6187</v>
      </c>
      <c r="C28" s="3"/>
      <c r="D28" s="18"/>
      <c r="E28" s="5" t="s">
        <v>3803</v>
      </c>
      <c r="F28" s="3" t="s">
        <v>6188</v>
      </c>
      <c r="G28" s="36">
        <v>150</v>
      </c>
      <c r="H28" s="7">
        <v>42087</v>
      </c>
      <c r="I28" s="6"/>
      <c r="J28" s="6"/>
      <c r="K28" s="6"/>
      <c r="L28" s="6"/>
      <c r="M28" s="15"/>
      <c r="N28" s="15"/>
      <c r="O28" s="18" t="s">
        <v>7184</v>
      </c>
    </row>
    <row r="29" spans="1:15" s="1" customFormat="1" ht="13.5" customHeight="1">
      <c r="A29" s="40" t="s">
        <v>6199</v>
      </c>
      <c r="B29" s="4"/>
      <c r="C29" s="3"/>
      <c r="D29" s="18" t="s">
        <v>1642</v>
      </c>
      <c r="E29" s="5" t="s">
        <v>6197</v>
      </c>
      <c r="F29" s="3" t="s">
        <v>6198</v>
      </c>
      <c r="G29" s="36">
        <f>27.688*L29</f>
        <v>83.063999999999993</v>
      </c>
      <c r="H29" s="7">
        <v>42087</v>
      </c>
      <c r="I29" s="6" t="s">
        <v>1087</v>
      </c>
      <c r="J29" s="6" t="s">
        <v>6885</v>
      </c>
      <c r="K29" s="6" t="s">
        <v>6193</v>
      </c>
      <c r="L29" s="6">
        <v>3</v>
      </c>
      <c r="M29" s="15" t="s">
        <v>6200</v>
      </c>
      <c r="N29" s="15" t="s">
        <v>6201</v>
      </c>
      <c r="O29" s="18" t="s">
        <v>4351</v>
      </c>
    </row>
    <row r="30" spans="1:15" s="1" customFormat="1" ht="13.5" customHeight="1">
      <c r="A30" s="3" t="s">
        <v>6549</v>
      </c>
      <c r="B30" s="4"/>
      <c r="C30" s="3"/>
      <c r="D30" s="18" t="s">
        <v>113</v>
      </c>
      <c r="E30" s="5" t="s">
        <v>6011</v>
      </c>
      <c r="F30" s="3" t="s">
        <v>6550</v>
      </c>
      <c r="G30" s="6">
        <f>17.52*L30</f>
        <v>52.56</v>
      </c>
      <c r="H30" s="7">
        <v>42094</v>
      </c>
      <c r="I30" s="6" t="s">
        <v>4854</v>
      </c>
      <c r="J30" s="6" t="s">
        <v>6551</v>
      </c>
      <c r="K30" s="6" t="s">
        <v>6552</v>
      </c>
      <c r="L30" s="6">
        <v>3</v>
      </c>
      <c r="M30" s="15" t="s">
        <v>477</v>
      </c>
      <c r="N30" s="15" t="s">
        <v>6553</v>
      </c>
      <c r="O30" s="18" t="s">
        <v>477</v>
      </c>
    </row>
    <row r="31" spans="1:15" s="1" customFormat="1" ht="13.5" customHeight="1">
      <c r="A31" s="3" t="s">
        <v>6560</v>
      </c>
      <c r="B31" s="4"/>
      <c r="C31" s="3"/>
      <c r="D31" s="18" t="s">
        <v>3800</v>
      </c>
      <c r="E31" s="5" t="s">
        <v>6011</v>
      </c>
      <c r="F31" s="3" t="s">
        <v>6559</v>
      </c>
      <c r="G31" s="6">
        <f>17.52*L31</f>
        <v>35.04</v>
      </c>
      <c r="H31" s="7">
        <v>42094</v>
      </c>
      <c r="I31" s="36" t="s">
        <v>4037</v>
      </c>
      <c r="J31" s="6" t="s">
        <v>6561</v>
      </c>
      <c r="K31" s="6" t="s">
        <v>1055</v>
      </c>
      <c r="L31" s="6">
        <v>2</v>
      </c>
      <c r="M31" s="15" t="s">
        <v>6564</v>
      </c>
      <c r="N31" s="15" t="s">
        <v>336</v>
      </c>
      <c r="O31" s="18" t="s">
        <v>6564</v>
      </c>
    </row>
    <row r="32" spans="1:15" s="1" customFormat="1" ht="13.5" customHeight="1">
      <c r="A32" s="3" t="s">
        <v>6569</v>
      </c>
      <c r="B32" s="4"/>
      <c r="C32" s="3"/>
      <c r="D32" s="18" t="s">
        <v>1642</v>
      </c>
      <c r="E32" s="5" t="s">
        <v>6011</v>
      </c>
      <c r="F32" s="3" t="s">
        <v>6568</v>
      </c>
      <c r="G32" s="36">
        <f>27.688*L32</f>
        <v>83.063999999999993</v>
      </c>
      <c r="H32" s="7">
        <v>42094</v>
      </c>
      <c r="I32" s="6" t="s">
        <v>6570</v>
      </c>
      <c r="J32" s="6" t="s">
        <v>6886</v>
      </c>
      <c r="K32" s="6" t="s">
        <v>1055</v>
      </c>
      <c r="L32" s="6">
        <v>3</v>
      </c>
      <c r="M32" s="15" t="s">
        <v>6566</v>
      </c>
      <c r="N32" s="15" t="s">
        <v>6567</v>
      </c>
      <c r="O32" s="18" t="s">
        <v>6566</v>
      </c>
    </row>
    <row r="33" spans="1:15" s="1" customFormat="1" ht="13.5" customHeight="1">
      <c r="A33" s="3" t="s">
        <v>6571</v>
      </c>
      <c r="B33" s="4"/>
      <c r="C33" s="3"/>
      <c r="D33" s="18" t="s">
        <v>179</v>
      </c>
      <c r="E33" s="5" t="s">
        <v>6011</v>
      </c>
      <c r="F33" s="3" t="s">
        <v>6572</v>
      </c>
      <c r="G33" s="36">
        <f>29.101*L33</f>
        <v>349.21199999999999</v>
      </c>
      <c r="H33" s="7">
        <v>42094</v>
      </c>
      <c r="I33" s="6" t="s">
        <v>1195</v>
      </c>
      <c r="J33" s="6" t="s">
        <v>6573</v>
      </c>
      <c r="K33" s="6" t="s">
        <v>13</v>
      </c>
      <c r="L33" s="6">
        <v>12</v>
      </c>
      <c r="M33" s="15" t="s">
        <v>6576</v>
      </c>
      <c r="N33" s="15" t="s">
        <v>3546</v>
      </c>
      <c r="O33" s="18" t="s">
        <v>6576</v>
      </c>
    </row>
    <row r="34" spans="1:15" s="1" customFormat="1" ht="13.5" customHeight="1">
      <c r="A34" s="3" t="s">
        <v>6571</v>
      </c>
      <c r="B34" s="4"/>
      <c r="C34" s="3"/>
      <c r="D34" s="18" t="s">
        <v>179</v>
      </c>
      <c r="E34" s="5" t="s">
        <v>6011</v>
      </c>
      <c r="F34" s="3" t="s">
        <v>6574</v>
      </c>
      <c r="G34" s="36">
        <f>29.101*L34</f>
        <v>378.31299999999999</v>
      </c>
      <c r="H34" s="7">
        <v>42094</v>
      </c>
      <c r="I34" s="6" t="s">
        <v>1158</v>
      </c>
      <c r="J34" s="6" t="s">
        <v>6575</v>
      </c>
      <c r="K34" s="6" t="s">
        <v>13</v>
      </c>
      <c r="L34" s="6">
        <v>13</v>
      </c>
      <c r="M34" s="15" t="s">
        <v>6576</v>
      </c>
      <c r="N34" s="15" t="s">
        <v>1354</v>
      </c>
      <c r="O34" s="18" t="s">
        <v>7174</v>
      </c>
    </row>
    <row r="35" spans="1:15" s="1" customFormat="1" ht="13.5" customHeight="1">
      <c r="A35" s="3" t="s">
        <v>2428</v>
      </c>
      <c r="B35" s="4"/>
      <c r="C35" s="3"/>
      <c r="D35" s="18" t="s">
        <v>5929</v>
      </c>
      <c r="E35" s="5" t="s">
        <v>6011</v>
      </c>
      <c r="F35" s="3" t="s">
        <v>6577</v>
      </c>
      <c r="G35" s="36">
        <f>25.399*L35</f>
        <v>203.19200000000001</v>
      </c>
      <c r="H35" s="7">
        <v>42094</v>
      </c>
      <c r="I35" s="6" t="s">
        <v>2207</v>
      </c>
      <c r="J35" s="6" t="s">
        <v>6578</v>
      </c>
      <c r="K35" s="6" t="s">
        <v>5931</v>
      </c>
      <c r="L35" s="6">
        <v>8</v>
      </c>
      <c r="M35" s="15" t="s">
        <v>6140</v>
      </c>
      <c r="N35" s="15" t="s">
        <v>6584</v>
      </c>
      <c r="O35" s="18" t="s">
        <v>7175</v>
      </c>
    </row>
    <row r="36" spans="1:15" s="1" customFormat="1" ht="13.5" customHeight="1">
      <c r="A36" s="3" t="s">
        <v>2428</v>
      </c>
      <c r="B36" s="4"/>
      <c r="C36" s="3"/>
      <c r="D36" s="18" t="s">
        <v>5929</v>
      </c>
      <c r="E36" s="5" t="s">
        <v>6011</v>
      </c>
      <c r="F36" s="3" t="s">
        <v>6579</v>
      </c>
      <c r="G36" s="36">
        <f>25.399*L36</f>
        <v>228.59100000000001</v>
      </c>
      <c r="H36" s="7">
        <v>42094</v>
      </c>
      <c r="I36" s="6" t="s">
        <v>2207</v>
      </c>
      <c r="J36" s="6" t="s">
        <v>6581</v>
      </c>
      <c r="K36" s="6" t="s">
        <v>5931</v>
      </c>
      <c r="L36" s="6">
        <v>9</v>
      </c>
      <c r="M36" s="15" t="s">
        <v>6140</v>
      </c>
      <c r="N36" s="15" t="s">
        <v>257</v>
      </c>
      <c r="O36" s="18" t="s">
        <v>7176</v>
      </c>
    </row>
    <row r="37" spans="1:15" s="1" customFormat="1" ht="13.5" customHeight="1">
      <c r="A37" s="3" t="s">
        <v>5936</v>
      </c>
      <c r="B37" s="4"/>
      <c r="C37" s="3"/>
      <c r="D37" s="18" t="s">
        <v>5929</v>
      </c>
      <c r="E37" s="5" t="s">
        <v>3803</v>
      </c>
      <c r="F37" s="3" t="s">
        <v>6580</v>
      </c>
      <c r="G37" s="36">
        <f>25.399*L37</f>
        <v>50.798000000000002</v>
      </c>
      <c r="H37" s="7">
        <v>42094</v>
      </c>
      <c r="I37" s="6" t="s">
        <v>1963</v>
      </c>
      <c r="J37" s="6" t="s">
        <v>6582</v>
      </c>
      <c r="K37" s="6" t="s">
        <v>5931</v>
      </c>
      <c r="L37" s="6">
        <v>2</v>
      </c>
      <c r="M37" s="15" t="s">
        <v>6583</v>
      </c>
      <c r="N37" s="15" t="s">
        <v>1073</v>
      </c>
      <c r="O37" s="18" t="s">
        <v>6583</v>
      </c>
    </row>
    <row r="38" spans="1:15" s="1" customFormat="1" ht="13.5" customHeight="1">
      <c r="A38" s="3" t="s">
        <v>6586</v>
      </c>
      <c r="B38" s="4"/>
      <c r="C38" s="3"/>
      <c r="D38" s="18" t="s">
        <v>207</v>
      </c>
      <c r="E38" s="5" t="s">
        <v>3803</v>
      </c>
      <c r="F38" s="3" t="s">
        <v>6587</v>
      </c>
      <c r="G38" s="36">
        <f t="shared" ref="G38:G46" si="2">17.712*L38</f>
        <v>141.696</v>
      </c>
      <c r="H38" s="7">
        <v>42094</v>
      </c>
      <c r="I38" s="6" t="s">
        <v>1087</v>
      </c>
      <c r="J38" s="6" t="s">
        <v>6588</v>
      </c>
      <c r="K38" s="6" t="s">
        <v>1055</v>
      </c>
      <c r="L38" s="6">
        <v>8</v>
      </c>
      <c r="M38" s="15" t="s">
        <v>3727</v>
      </c>
      <c r="N38" s="15" t="s">
        <v>6584</v>
      </c>
      <c r="O38" s="18" t="s">
        <v>3727</v>
      </c>
    </row>
    <row r="39" spans="1:15" s="1" customFormat="1" ht="13.5" customHeight="1">
      <c r="A39" s="3" t="s">
        <v>6586</v>
      </c>
      <c r="B39" s="4"/>
      <c r="C39" s="3"/>
      <c r="D39" s="18" t="s">
        <v>207</v>
      </c>
      <c r="E39" s="5" t="s">
        <v>3803</v>
      </c>
      <c r="F39" s="3" t="s">
        <v>6589</v>
      </c>
      <c r="G39" s="36">
        <f t="shared" si="2"/>
        <v>159.40799999999999</v>
      </c>
      <c r="H39" s="7">
        <v>42094</v>
      </c>
      <c r="I39" s="6" t="s">
        <v>1087</v>
      </c>
      <c r="J39" s="6" t="s">
        <v>6590</v>
      </c>
      <c r="K39" s="6" t="s">
        <v>1055</v>
      </c>
      <c r="L39" s="6">
        <v>9</v>
      </c>
      <c r="M39" s="15" t="s">
        <v>3727</v>
      </c>
      <c r="N39" s="15" t="s">
        <v>257</v>
      </c>
      <c r="O39" s="18" t="s">
        <v>7177</v>
      </c>
    </row>
    <row r="40" spans="1:15" s="1" customFormat="1" ht="13.5" customHeight="1">
      <c r="A40" s="3" t="s">
        <v>156</v>
      </c>
      <c r="B40" s="4"/>
      <c r="C40" s="3"/>
      <c r="D40" s="18" t="s">
        <v>157</v>
      </c>
      <c r="E40" s="5" t="s">
        <v>3803</v>
      </c>
      <c r="F40" s="3" t="s">
        <v>6591</v>
      </c>
      <c r="G40" s="6">
        <f t="shared" si="2"/>
        <v>212.54399999999998</v>
      </c>
      <c r="H40" s="7">
        <v>42094</v>
      </c>
      <c r="I40" s="6" t="s">
        <v>1087</v>
      </c>
      <c r="J40" s="6" t="s">
        <v>6592</v>
      </c>
      <c r="K40" s="6" t="s">
        <v>1115</v>
      </c>
      <c r="L40" s="6">
        <v>12</v>
      </c>
      <c r="M40" s="15" t="s">
        <v>6601</v>
      </c>
      <c r="N40" s="15" t="s">
        <v>26</v>
      </c>
      <c r="O40" s="18" t="s">
        <v>6601</v>
      </c>
    </row>
    <row r="41" spans="1:15" s="1" customFormat="1" ht="13.5" customHeight="1">
      <c r="A41" s="3" t="s">
        <v>156</v>
      </c>
      <c r="B41" s="4"/>
      <c r="C41" s="3"/>
      <c r="D41" s="18" t="s">
        <v>157</v>
      </c>
      <c r="E41" s="5" t="s">
        <v>3803</v>
      </c>
      <c r="F41" s="3" t="s">
        <v>6597</v>
      </c>
      <c r="G41" s="6">
        <f t="shared" si="2"/>
        <v>230.256</v>
      </c>
      <c r="H41" s="7">
        <v>42094</v>
      </c>
      <c r="I41" s="6" t="s">
        <v>1087</v>
      </c>
      <c r="J41" s="6" t="s">
        <v>6593</v>
      </c>
      <c r="K41" s="6" t="s">
        <v>1115</v>
      </c>
      <c r="L41" s="6">
        <v>13</v>
      </c>
      <c r="M41" s="15" t="s">
        <v>6601</v>
      </c>
      <c r="N41" s="15" t="s">
        <v>27</v>
      </c>
      <c r="O41" s="18" t="s">
        <v>7178</v>
      </c>
    </row>
    <row r="42" spans="1:15" s="1" customFormat="1" ht="13.5" customHeight="1">
      <c r="A42" s="3" t="s">
        <v>156</v>
      </c>
      <c r="B42" s="4"/>
      <c r="C42" s="3"/>
      <c r="D42" s="18" t="s">
        <v>157</v>
      </c>
      <c r="E42" s="5" t="s">
        <v>3803</v>
      </c>
      <c r="F42" s="3" t="s">
        <v>6598</v>
      </c>
      <c r="G42" s="6">
        <f t="shared" si="2"/>
        <v>212.54399999999998</v>
      </c>
      <c r="H42" s="7">
        <v>42094</v>
      </c>
      <c r="I42" s="6" t="s">
        <v>1087</v>
      </c>
      <c r="J42" s="6" t="s">
        <v>6594</v>
      </c>
      <c r="K42" s="6" t="s">
        <v>1115</v>
      </c>
      <c r="L42" s="6">
        <v>12</v>
      </c>
      <c r="M42" s="15" t="s">
        <v>6602</v>
      </c>
      <c r="N42" s="15" t="s">
        <v>26</v>
      </c>
      <c r="O42" s="18" t="s">
        <v>6602</v>
      </c>
    </row>
    <row r="43" spans="1:15" s="1" customFormat="1" ht="13.5" customHeight="1">
      <c r="A43" s="3" t="s">
        <v>6606</v>
      </c>
      <c r="B43" s="4"/>
      <c r="C43" s="3"/>
      <c r="D43" s="18" t="s">
        <v>157</v>
      </c>
      <c r="E43" s="5" t="s">
        <v>3803</v>
      </c>
      <c r="F43" s="3" t="s">
        <v>6607</v>
      </c>
      <c r="G43" s="6">
        <f t="shared" si="2"/>
        <v>212.54399999999998</v>
      </c>
      <c r="H43" s="7">
        <v>42094</v>
      </c>
      <c r="I43" s="6" t="s">
        <v>1087</v>
      </c>
      <c r="J43" s="6" t="s">
        <v>6608</v>
      </c>
      <c r="K43" s="6" t="s">
        <v>1088</v>
      </c>
      <c r="L43" s="6">
        <v>12</v>
      </c>
      <c r="M43" s="15" t="s">
        <v>6603</v>
      </c>
      <c r="N43" s="15" t="s">
        <v>294</v>
      </c>
      <c r="O43" s="18" t="s">
        <v>7180</v>
      </c>
    </row>
    <row r="44" spans="1:15" s="1" customFormat="1" ht="13.5" customHeight="1">
      <c r="A44" s="3" t="s">
        <v>6606</v>
      </c>
      <c r="B44" s="4"/>
      <c r="C44" s="3"/>
      <c r="D44" s="18" t="s">
        <v>157</v>
      </c>
      <c r="E44" s="5" t="s">
        <v>3803</v>
      </c>
      <c r="F44" s="3" t="s">
        <v>6609</v>
      </c>
      <c r="G44" s="36">
        <f t="shared" si="2"/>
        <v>212.54399999999998</v>
      </c>
      <c r="H44" s="7">
        <v>42094</v>
      </c>
      <c r="I44" s="6" t="s">
        <v>1087</v>
      </c>
      <c r="J44" s="6" t="s">
        <v>6612</v>
      </c>
      <c r="K44" s="6" t="s">
        <v>1088</v>
      </c>
      <c r="L44" s="6">
        <v>12</v>
      </c>
      <c r="M44" s="15" t="s">
        <v>6615</v>
      </c>
      <c r="N44" s="15" t="s">
        <v>26</v>
      </c>
      <c r="O44" s="18" t="s">
        <v>6615</v>
      </c>
    </row>
    <row r="45" spans="1:15" s="1" customFormat="1" ht="13.5" customHeight="1">
      <c r="A45" s="3" t="s">
        <v>6606</v>
      </c>
      <c r="B45" s="4"/>
      <c r="C45" s="3"/>
      <c r="D45" s="18" t="s">
        <v>157</v>
      </c>
      <c r="E45" s="5" t="s">
        <v>3803</v>
      </c>
      <c r="F45" s="3" t="s">
        <v>6610</v>
      </c>
      <c r="G45" s="36">
        <f t="shared" si="2"/>
        <v>230.256</v>
      </c>
      <c r="H45" s="7">
        <v>42094</v>
      </c>
      <c r="I45" s="6" t="s">
        <v>1087</v>
      </c>
      <c r="J45" s="6" t="s">
        <v>6613</v>
      </c>
      <c r="K45" s="6" t="s">
        <v>1088</v>
      </c>
      <c r="L45" s="6">
        <v>13</v>
      </c>
      <c r="M45" s="15" t="s">
        <v>6615</v>
      </c>
      <c r="N45" s="15" t="s">
        <v>27</v>
      </c>
      <c r="O45" s="18" t="s">
        <v>7181</v>
      </c>
    </row>
    <row r="46" spans="1:15" s="1" customFormat="1" ht="13.5" customHeight="1">
      <c r="A46" s="3" t="s">
        <v>6617</v>
      </c>
      <c r="B46" s="4"/>
      <c r="C46" s="3"/>
      <c r="D46" s="18" t="s">
        <v>157</v>
      </c>
      <c r="E46" s="5" t="s">
        <v>3803</v>
      </c>
      <c r="F46" s="3" t="s">
        <v>6611</v>
      </c>
      <c r="G46" s="36">
        <f t="shared" si="2"/>
        <v>265.68</v>
      </c>
      <c r="H46" s="7">
        <v>42094</v>
      </c>
      <c r="I46" s="6" t="s">
        <v>1087</v>
      </c>
      <c r="J46" s="6" t="s">
        <v>6614</v>
      </c>
      <c r="K46" s="6" t="s">
        <v>1088</v>
      </c>
      <c r="L46" s="6">
        <v>15</v>
      </c>
      <c r="M46" s="15" t="s">
        <v>6616</v>
      </c>
      <c r="N46" s="15" t="s">
        <v>323</v>
      </c>
      <c r="O46" s="18" t="s">
        <v>6616</v>
      </c>
    </row>
    <row r="47" spans="1:15" s="1" customFormat="1" ht="13.5" customHeight="1">
      <c r="A47" s="3" t="s">
        <v>6686</v>
      </c>
      <c r="B47" s="4"/>
      <c r="C47" s="3"/>
      <c r="D47" s="18" t="s">
        <v>5519</v>
      </c>
      <c r="E47" s="5" t="s">
        <v>3803</v>
      </c>
      <c r="F47" s="3" t="s">
        <v>6683</v>
      </c>
      <c r="G47" s="36">
        <f>29.101*L47</f>
        <v>87.302999999999997</v>
      </c>
      <c r="H47" s="7">
        <v>42094</v>
      </c>
      <c r="I47" s="6" t="s">
        <v>1158</v>
      </c>
      <c r="J47" s="6" t="s">
        <v>6684</v>
      </c>
      <c r="K47" s="6" t="s">
        <v>13</v>
      </c>
      <c r="L47" s="6">
        <v>3</v>
      </c>
      <c r="M47" s="15" t="s">
        <v>5526</v>
      </c>
      <c r="N47" s="15" t="s">
        <v>6685</v>
      </c>
      <c r="O47" s="18" t="s">
        <v>7182</v>
      </c>
    </row>
    <row r="48" spans="1:15" s="1" customFormat="1" ht="13.5" customHeight="1">
      <c r="A48" s="58" t="s">
        <v>29</v>
      </c>
      <c r="B48" s="3"/>
      <c r="C48" s="3"/>
      <c r="D48" s="5" t="s">
        <v>20</v>
      </c>
      <c r="E48" s="5" t="s">
        <v>12</v>
      </c>
      <c r="F48" s="3" t="s">
        <v>373</v>
      </c>
      <c r="G48" s="6">
        <f>8.926*L48</f>
        <v>107.11199999999999</v>
      </c>
      <c r="H48" s="7">
        <v>41843</v>
      </c>
      <c r="I48" s="6" t="s">
        <v>19</v>
      </c>
      <c r="J48" s="6" t="s">
        <v>374</v>
      </c>
      <c r="K48" s="6" t="s">
        <v>13</v>
      </c>
      <c r="L48" s="6">
        <v>12</v>
      </c>
      <c r="M48" s="15" t="s">
        <v>375</v>
      </c>
      <c r="N48" s="15" t="s">
        <v>26</v>
      </c>
      <c r="O48" s="15"/>
    </row>
    <row r="49" spans="1:15" s="1" customFormat="1" ht="13.5" customHeight="1">
      <c r="A49" s="58" t="s">
        <v>30</v>
      </c>
      <c r="B49" s="3"/>
      <c r="C49" s="3"/>
      <c r="D49" s="5" t="s">
        <v>18</v>
      </c>
      <c r="E49" s="5" t="s">
        <v>12</v>
      </c>
      <c r="F49" s="3" t="s">
        <v>376</v>
      </c>
      <c r="G49" s="6">
        <f>8.926*L49</f>
        <v>116.038</v>
      </c>
      <c r="H49" s="7">
        <v>41843</v>
      </c>
      <c r="I49" s="6" t="s">
        <v>31</v>
      </c>
      <c r="J49" s="6" t="s">
        <v>377</v>
      </c>
      <c r="K49" s="6" t="s">
        <v>13</v>
      </c>
      <c r="L49" s="6">
        <v>13</v>
      </c>
      <c r="M49" s="15" t="s">
        <v>378</v>
      </c>
      <c r="N49" s="15" t="s">
        <v>27</v>
      </c>
      <c r="O49" s="15"/>
    </row>
    <row r="50" spans="1:15" s="1" customFormat="1" ht="13.5" customHeight="1">
      <c r="A50" s="3" t="s">
        <v>22</v>
      </c>
      <c r="B50" s="3"/>
      <c r="C50" s="3"/>
      <c r="D50" s="5" t="s">
        <v>23</v>
      </c>
      <c r="E50" s="5" t="s">
        <v>12</v>
      </c>
      <c r="F50" s="3" t="s">
        <v>384</v>
      </c>
      <c r="G50" s="6">
        <f>9.175*L50</f>
        <v>73.400000000000006</v>
      </c>
      <c r="H50" s="7">
        <v>41921</v>
      </c>
      <c r="I50" s="6" t="s">
        <v>24</v>
      </c>
      <c r="J50" s="6" t="s">
        <v>385</v>
      </c>
      <c r="K50" s="6" t="s">
        <v>13</v>
      </c>
      <c r="L50" s="6">
        <v>8</v>
      </c>
      <c r="M50" s="15" t="s">
        <v>383</v>
      </c>
      <c r="N50" s="15" t="s">
        <v>256</v>
      </c>
      <c r="O50" s="18"/>
    </row>
    <row r="51" spans="1:15" s="1" customFormat="1" ht="13.5" customHeight="1">
      <c r="A51" s="3" t="s">
        <v>14</v>
      </c>
      <c r="B51" s="3"/>
      <c r="C51" s="3"/>
      <c r="D51" s="5" t="s">
        <v>15</v>
      </c>
      <c r="E51" s="5" t="s">
        <v>12</v>
      </c>
      <c r="F51" s="3" t="s">
        <v>396</v>
      </c>
      <c r="G51" s="6">
        <f>8.063*L51</f>
        <v>104.819</v>
      </c>
      <c r="H51" s="7">
        <v>41935</v>
      </c>
      <c r="I51" s="6" t="s">
        <v>16</v>
      </c>
      <c r="J51" s="6" t="s">
        <v>397</v>
      </c>
      <c r="K51" s="6" t="s">
        <v>13</v>
      </c>
      <c r="L51" s="6">
        <v>13</v>
      </c>
      <c r="M51" s="15" t="s">
        <v>395</v>
      </c>
      <c r="N51" s="15" t="s">
        <v>41</v>
      </c>
      <c r="O51" s="18"/>
    </row>
    <row r="52" spans="1:15" s="1" customFormat="1" ht="13.5" customHeight="1">
      <c r="A52" s="3" t="s">
        <v>14</v>
      </c>
      <c r="B52" s="3"/>
      <c r="C52" s="3"/>
      <c r="D52" s="5" t="s">
        <v>15</v>
      </c>
      <c r="E52" s="5" t="s">
        <v>12</v>
      </c>
      <c r="F52" s="3" t="s">
        <v>398</v>
      </c>
      <c r="G52" s="6">
        <f>8.063*L52</f>
        <v>96.756</v>
      </c>
      <c r="H52" s="7">
        <v>41950</v>
      </c>
      <c r="I52" s="6" t="s">
        <v>16</v>
      </c>
      <c r="J52" s="6" t="s">
        <v>399</v>
      </c>
      <c r="K52" s="6" t="s">
        <v>13</v>
      </c>
      <c r="L52" s="6">
        <v>12</v>
      </c>
      <c r="M52" s="15" t="s">
        <v>400</v>
      </c>
      <c r="N52" s="15" t="s">
        <v>40</v>
      </c>
      <c r="O52" s="18"/>
    </row>
    <row r="53" spans="1:15" s="1" customFormat="1" ht="13.5" customHeight="1">
      <c r="A53" s="3" t="s">
        <v>3185</v>
      </c>
      <c r="B53" s="3"/>
      <c r="C53" s="3"/>
      <c r="D53" s="5" t="s">
        <v>18</v>
      </c>
      <c r="E53" s="5" t="s">
        <v>12</v>
      </c>
      <c r="F53" s="3" t="s">
        <v>403</v>
      </c>
      <c r="G53" s="6">
        <f>8.926*L53</f>
        <v>107.11199999999999</v>
      </c>
      <c r="H53" s="7">
        <v>41950</v>
      </c>
      <c r="I53" s="6" t="s">
        <v>31</v>
      </c>
      <c r="J53" s="6" t="s">
        <v>404</v>
      </c>
      <c r="K53" s="6" t="s">
        <v>13</v>
      </c>
      <c r="L53" s="6">
        <v>12</v>
      </c>
      <c r="M53" s="15" t="s">
        <v>405</v>
      </c>
      <c r="N53" s="15" t="s">
        <v>26</v>
      </c>
      <c r="O53" s="18"/>
    </row>
    <row r="54" spans="1:15" s="1" customFormat="1" ht="13.5" customHeight="1">
      <c r="A54" s="3" t="s">
        <v>30</v>
      </c>
      <c r="B54" s="3"/>
      <c r="C54" s="3"/>
      <c r="D54" s="5" t="s">
        <v>18</v>
      </c>
      <c r="E54" s="5" t="s">
        <v>12</v>
      </c>
      <c r="F54" s="3" t="s">
        <v>406</v>
      </c>
      <c r="G54" s="6">
        <f>8.926*L54</f>
        <v>116.038</v>
      </c>
      <c r="H54" s="7">
        <v>41950</v>
      </c>
      <c r="I54" s="6" t="s">
        <v>31</v>
      </c>
      <c r="J54" s="6" t="s">
        <v>407</v>
      </c>
      <c r="K54" s="6" t="s">
        <v>13</v>
      </c>
      <c r="L54" s="6">
        <v>13</v>
      </c>
      <c r="M54" s="15" t="s">
        <v>405</v>
      </c>
      <c r="N54" s="15" t="s">
        <v>41</v>
      </c>
      <c r="O54" s="18"/>
    </row>
    <row r="55" spans="1:15" s="1" customFormat="1" ht="13.5" customHeight="1">
      <c r="A55" s="3" t="s">
        <v>29</v>
      </c>
      <c r="B55" s="3"/>
      <c r="C55" s="3"/>
      <c r="D55" s="5" t="s">
        <v>20</v>
      </c>
      <c r="E55" s="5" t="s">
        <v>12</v>
      </c>
      <c r="F55" s="3" t="s">
        <v>408</v>
      </c>
      <c r="G55" s="6">
        <f>8.926*L55</f>
        <v>107.11199999999999</v>
      </c>
      <c r="H55" s="7">
        <v>41950</v>
      </c>
      <c r="I55" s="6" t="s">
        <v>19</v>
      </c>
      <c r="J55" s="6" t="s">
        <v>409</v>
      </c>
      <c r="K55" s="6" t="s">
        <v>13</v>
      </c>
      <c r="L55" s="6">
        <v>12</v>
      </c>
      <c r="M55" s="15" t="s">
        <v>410</v>
      </c>
      <c r="N55" s="15" t="s">
        <v>40</v>
      </c>
      <c r="O55" s="18"/>
    </row>
    <row r="56" spans="1:15" s="1" customFormat="1" ht="13.5" customHeight="1">
      <c r="A56" s="3" t="s">
        <v>3189</v>
      </c>
      <c r="B56" s="3"/>
      <c r="C56" s="3"/>
      <c r="D56" s="5" t="s">
        <v>20</v>
      </c>
      <c r="E56" s="5" t="s">
        <v>12</v>
      </c>
      <c r="F56" s="3" t="s">
        <v>411</v>
      </c>
      <c r="G56" s="6">
        <f>8.926*L56</f>
        <v>116.038</v>
      </c>
      <c r="H56" s="7">
        <v>41950</v>
      </c>
      <c r="I56" s="6" t="s">
        <v>19</v>
      </c>
      <c r="J56" s="6" t="s">
        <v>412</v>
      </c>
      <c r="K56" s="6" t="s">
        <v>13</v>
      </c>
      <c r="L56" s="6">
        <v>13</v>
      </c>
      <c r="M56" s="15" t="s">
        <v>410</v>
      </c>
      <c r="N56" s="15" t="s">
        <v>41</v>
      </c>
      <c r="O56" s="18"/>
    </row>
    <row r="57" spans="1:15" s="1" customFormat="1" ht="13.5" customHeight="1">
      <c r="A57" s="44" t="s">
        <v>1061</v>
      </c>
      <c r="B57" s="44"/>
      <c r="C57" s="44"/>
      <c r="D57" s="45" t="s">
        <v>15</v>
      </c>
      <c r="E57" s="45" t="s">
        <v>1058</v>
      </c>
      <c r="F57" s="44" t="s">
        <v>1062</v>
      </c>
      <c r="G57" s="36">
        <f>8.063*L57</f>
        <v>96.756</v>
      </c>
      <c r="H57" s="46">
        <v>41956</v>
      </c>
      <c r="I57" s="36" t="s">
        <v>1063</v>
      </c>
      <c r="J57" s="36" t="s">
        <v>1064</v>
      </c>
      <c r="K57" s="36" t="s">
        <v>1060</v>
      </c>
      <c r="L57" s="6">
        <v>12</v>
      </c>
      <c r="M57" s="15" t="s">
        <v>1065</v>
      </c>
      <c r="N57" s="37" t="s">
        <v>26</v>
      </c>
      <c r="O57" s="47"/>
    </row>
    <row r="58" spans="1:15" s="1" customFormat="1" ht="13.5" customHeight="1">
      <c r="A58" s="44" t="s">
        <v>1066</v>
      </c>
      <c r="B58" s="44"/>
      <c r="C58" s="44"/>
      <c r="D58" s="45" t="s">
        <v>23</v>
      </c>
      <c r="E58" s="45" t="s">
        <v>1058</v>
      </c>
      <c r="F58" s="44" t="s">
        <v>1067</v>
      </c>
      <c r="G58" s="36">
        <f>9.175*L58</f>
        <v>64.225000000000009</v>
      </c>
      <c r="H58" s="46">
        <v>41956</v>
      </c>
      <c r="I58" s="36" t="s">
        <v>24</v>
      </c>
      <c r="J58" s="36" t="s">
        <v>1068</v>
      </c>
      <c r="K58" s="36" t="s">
        <v>1060</v>
      </c>
      <c r="L58" s="6">
        <v>7</v>
      </c>
      <c r="M58" s="15" t="s">
        <v>1069</v>
      </c>
      <c r="N58" s="37" t="s">
        <v>271</v>
      </c>
      <c r="O58" s="47"/>
    </row>
    <row r="59" spans="1:15" s="1" customFormat="1" ht="13.5" customHeight="1">
      <c r="A59" s="40" t="s">
        <v>12923</v>
      </c>
      <c r="B59" s="44"/>
      <c r="C59" s="44"/>
      <c r="D59" s="45" t="s">
        <v>1074</v>
      </c>
      <c r="E59" s="45" t="s">
        <v>1058</v>
      </c>
      <c r="F59" s="44" t="s">
        <v>1075</v>
      </c>
      <c r="G59" s="36">
        <f>8.137*L59</f>
        <v>16.274000000000001</v>
      </c>
      <c r="H59" s="46">
        <v>41956</v>
      </c>
      <c r="I59" s="36" t="s">
        <v>1076</v>
      </c>
      <c r="J59" s="36" t="s">
        <v>1077</v>
      </c>
      <c r="K59" s="36" t="s">
        <v>1060</v>
      </c>
      <c r="L59" s="6">
        <v>2</v>
      </c>
      <c r="M59" s="15" t="s">
        <v>1078</v>
      </c>
      <c r="N59" s="37" t="s">
        <v>61</v>
      </c>
      <c r="O59" s="47"/>
    </row>
    <row r="60" spans="1:15" s="1" customFormat="1" ht="13.5" customHeight="1">
      <c r="A60" s="3" t="s">
        <v>1722</v>
      </c>
      <c r="B60" s="3"/>
      <c r="C60" s="3"/>
      <c r="D60" s="18" t="s">
        <v>1328</v>
      </c>
      <c r="E60" s="5" t="s">
        <v>1330</v>
      </c>
      <c r="F60" s="3" t="s">
        <v>2128</v>
      </c>
      <c r="G60" s="36">
        <f>10.27*L60</f>
        <v>20.54</v>
      </c>
      <c r="H60" s="7">
        <v>41968</v>
      </c>
      <c r="I60" s="36" t="s">
        <v>1059</v>
      </c>
      <c r="J60" s="6" t="s">
        <v>1331</v>
      </c>
      <c r="K60" s="6" t="s">
        <v>1131</v>
      </c>
      <c r="L60" s="6">
        <v>2</v>
      </c>
      <c r="M60" s="15" t="s">
        <v>1332</v>
      </c>
      <c r="N60" s="15" t="s">
        <v>1333</v>
      </c>
      <c r="O60" s="18"/>
    </row>
    <row r="61" spans="1:15" s="1" customFormat="1" ht="13.5" customHeight="1">
      <c r="A61" s="40" t="s">
        <v>1540</v>
      </c>
      <c r="B61" s="3"/>
      <c r="C61" s="3"/>
      <c r="D61" s="18" t="s">
        <v>1534</v>
      </c>
      <c r="E61" s="5" t="s">
        <v>1535</v>
      </c>
      <c r="F61" s="3" t="s">
        <v>1536</v>
      </c>
      <c r="G61" s="6">
        <f t="shared" ref="G61:G71" si="3">8.926*L61</f>
        <v>35.704000000000001</v>
      </c>
      <c r="H61" s="7">
        <v>41975</v>
      </c>
      <c r="I61" s="6" t="s">
        <v>1539</v>
      </c>
      <c r="J61" s="6" t="s">
        <v>1537</v>
      </c>
      <c r="K61" s="6" t="s">
        <v>1538</v>
      </c>
      <c r="L61" s="6">
        <v>4</v>
      </c>
      <c r="M61" s="15" t="s">
        <v>2220</v>
      </c>
      <c r="N61" s="15" t="s">
        <v>228</v>
      </c>
      <c r="O61" s="18"/>
    </row>
    <row r="62" spans="1:15" s="1" customFormat="1" ht="13.5" customHeight="1">
      <c r="A62" s="40" t="s">
        <v>2895</v>
      </c>
      <c r="B62" s="3"/>
      <c r="C62" s="3"/>
      <c r="D62" s="18" t="s">
        <v>2345</v>
      </c>
      <c r="E62" s="5" t="s">
        <v>2346</v>
      </c>
      <c r="F62" s="3" t="s">
        <v>2347</v>
      </c>
      <c r="G62" s="36">
        <f t="shared" si="3"/>
        <v>124.964</v>
      </c>
      <c r="H62" s="7">
        <v>41999</v>
      </c>
      <c r="I62" s="6" t="s">
        <v>2350</v>
      </c>
      <c r="J62" s="6" t="s">
        <v>2348</v>
      </c>
      <c r="K62" s="36" t="s">
        <v>2349</v>
      </c>
      <c r="L62" s="6">
        <v>14</v>
      </c>
      <c r="M62" s="15" t="s">
        <v>2896</v>
      </c>
      <c r="N62" s="15" t="s">
        <v>276</v>
      </c>
      <c r="O62" s="18"/>
    </row>
    <row r="63" spans="1:15" s="1" customFormat="1" ht="13.5" customHeight="1">
      <c r="A63" s="3" t="s">
        <v>3185</v>
      </c>
      <c r="B63" s="4"/>
      <c r="C63" s="3"/>
      <c r="D63" s="18" t="s">
        <v>18</v>
      </c>
      <c r="E63" s="5" t="s">
        <v>3186</v>
      </c>
      <c r="F63" s="3" t="s">
        <v>3190</v>
      </c>
      <c r="G63" s="6">
        <f t="shared" si="3"/>
        <v>53.555999999999997</v>
      </c>
      <c r="H63" s="7">
        <v>42020</v>
      </c>
      <c r="I63" s="6" t="s">
        <v>3188</v>
      </c>
      <c r="J63" s="6" t="s">
        <v>3187</v>
      </c>
      <c r="K63" s="36" t="s">
        <v>3168</v>
      </c>
      <c r="L63" s="6">
        <v>6</v>
      </c>
      <c r="M63" s="15" t="s">
        <v>3921</v>
      </c>
      <c r="N63" s="15" t="s">
        <v>25</v>
      </c>
      <c r="O63" s="18"/>
    </row>
    <row r="64" spans="1:15" s="1" customFormat="1" ht="13.5" customHeight="1">
      <c r="A64" s="3" t="s">
        <v>3736</v>
      </c>
      <c r="B64" s="4"/>
      <c r="C64" s="3"/>
      <c r="D64" s="18" t="s">
        <v>2345</v>
      </c>
      <c r="E64" s="5" t="s">
        <v>3534</v>
      </c>
      <c r="F64" s="3" t="s">
        <v>3535</v>
      </c>
      <c r="G64" s="36">
        <f t="shared" si="3"/>
        <v>124.964</v>
      </c>
      <c r="H64" s="7">
        <v>42027</v>
      </c>
      <c r="I64" s="6" t="s">
        <v>3537</v>
      </c>
      <c r="J64" s="6" t="s">
        <v>3536</v>
      </c>
      <c r="K64" s="6" t="s">
        <v>1055</v>
      </c>
      <c r="L64" s="6">
        <v>14</v>
      </c>
      <c r="M64" s="15" t="s">
        <v>3969</v>
      </c>
      <c r="N64" s="15" t="s">
        <v>3538</v>
      </c>
      <c r="O64" s="18"/>
    </row>
    <row r="65" spans="1:15" s="1" customFormat="1" ht="13.5" customHeight="1">
      <c r="A65" s="3" t="s">
        <v>3732</v>
      </c>
      <c r="B65" s="4"/>
      <c r="C65" s="3"/>
      <c r="D65" s="18" t="s">
        <v>20</v>
      </c>
      <c r="E65" s="5" t="s">
        <v>3729</v>
      </c>
      <c r="F65" s="3" t="s">
        <v>3733</v>
      </c>
      <c r="G65" s="36">
        <f t="shared" si="3"/>
        <v>116.038</v>
      </c>
      <c r="H65" s="7">
        <v>42031</v>
      </c>
      <c r="I65" s="6" t="s">
        <v>3192</v>
      </c>
      <c r="J65" s="6" t="s">
        <v>3734</v>
      </c>
      <c r="K65" s="6" t="s">
        <v>1060</v>
      </c>
      <c r="L65" s="6">
        <v>13</v>
      </c>
      <c r="M65" s="15" t="s">
        <v>3922</v>
      </c>
      <c r="N65" s="15" t="s">
        <v>3735</v>
      </c>
      <c r="O65" s="18"/>
    </row>
    <row r="66" spans="1:15" s="1" customFormat="1" ht="13.5" customHeight="1">
      <c r="A66" s="3" t="s">
        <v>2895</v>
      </c>
      <c r="B66" s="4"/>
      <c r="C66" s="3"/>
      <c r="D66" s="18" t="s">
        <v>2345</v>
      </c>
      <c r="E66" s="5" t="s">
        <v>1535</v>
      </c>
      <c r="F66" s="3" t="s">
        <v>3737</v>
      </c>
      <c r="G66" s="36">
        <f t="shared" si="3"/>
        <v>98.186000000000007</v>
      </c>
      <c r="H66" s="7">
        <v>42031</v>
      </c>
      <c r="I66" s="6" t="s">
        <v>3739</v>
      </c>
      <c r="J66" s="6" t="s">
        <v>3738</v>
      </c>
      <c r="K66" s="6" t="s">
        <v>1060</v>
      </c>
      <c r="L66" s="6">
        <v>11</v>
      </c>
      <c r="M66" s="15" t="s">
        <v>3972</v>
      </c>
      <c r="N66" s="15" t="s">
        <v>259</v>
      </c>
      <c r="O66" s="18"/>
    </row>
    <row r="67" spans="1:15" s="1" customFormat="1" ht="13.5" customHeight="1">
      <c r="A67" s="3" t="s">
        <v>4829</v>
      </c>
      <c r="B67" s="4"/>
      <c r="C67" s="3"/>
      <c r="D67" s="18" t="s">
        <v>2345</v>
      </c>
      <c r="E67" s="5" t="s">
        <v>4142</v>
      </c>
      <c r="F67" s="3" t="s">
        <v>4143</v>
      </c>
      <c r="G67" s="36">
        <f t="shared" si="3"/>
        <v>107.11199999999999</v>
      </c>
      <c r="H67" s="7">
        <v>42038</v>
      </c>
      <c r="I67" s="6" t="s">
        <v>1539</v>
      </c>
      <c r="J67" s="6" t="s">
        <v>4147</v>
      </c>
      <c r="K67" s="6" t="s">
        <v>1060</v>
      </c>
      <c r="L67" s="6">
        <v>12</v>
      </c>
      <c r="M67" s="15" t="s">
        <v>5045</v>
      </c>
      <c r="N67" s="15" t="s">
        <v>26</v>
      </c>
      <c r="O67" s="18"/>
    </row>
    <row r="68" spans="1:15" s="1" customFormat="1" ht="13.5" customHeight="1">
      <c r="A68" s="3" t="s">
        <v>3533</v>
      </c>
      <c r="B68" s="4"/>
      <c r="C68" s="3"/>
      <c r="D68" s="18" t="s">
        <v>2345</v>
      </c>
      <c r="E68" s="5" t="s">
        <v>4142</v>
      </c>
      <c r="F68" s="3" t="s">
        <v>4144</v>
      </c>
      <c r="G68" s="36">
        <f t="shared" si="3"/>
        <v>116.038</v>
      </c>
      <c r="H68" s="7">
        <v>42038</v>
      </c>
      <c r="I68" s="6" t="s">
        <v>1539</v>
      </c>
      <c r="J68" s="6" t="s">
        <v>4148</v>
      </c>
      <c r="K68" s="6" t="s">
        <v>1060</v>
      </c>
      <c r="L68" s="6">
        <v>13</v>
      </c>
      <c r="M68" s="15" t="s">
        <v>5045</v>
      </c>
      <c r="N68" s="15" t="s">
        <v>4151</v>
      </c>
      <c r="O68" s="18"/>
    </row>
    <row r="69" spans="1:15" s="1" customFormat="1" ht="13.5" customHeight="1">
      <c r="A69" s="3" t="s">
        <v>3533</v>
      </c>
      <c r="B69" s="4"/>
      <c r="C69" s="3"/>
      <c r="D69" s="18" t="s">
        <v>2345</v>
      </c>
      <c r="E69" s="5" t="s">
        <v>4142</v>
      </c>
      <c r="F69" s="3" t="s">
        <v>4145</v>
      </c>
      <c r="G69" s="36">
        <f t="shared" si="3"/>
        <v>107.11199999999999</v>
      </c>
      <c r="H69" s="7">
        <v>42038</v>
      </c>
      <c r="I69" s="6" t="s">
        <v>1539</v>
      </c>
      <c r="J69" s="6" t="s">
        <v>4149</v>
      </c>
      <c r="K69" s="6" t="s">
        <v>1060</v>
      </c>
      <c r="L69" s="6">
        <v>12</v>
      </c>
      <c r="M69" s="15" t="s">
        <v>5046</v>
      </c>
      <c r="N69" s="15" t="s">
        <v>26</v>
      </c>
      <c r="O69" s="18"/>
    </row>
    <row r="70" spans="1:15" s="1" customFormat="1" ht="13.5" customHeight="1">
      <c r="A70" s="3" t="s">
        <v>4141</v>
      </c>
      <c r="B70" s="4"/>
      <c r="C70" s="3"/>
      <c r="D70" s="18" t="s">
        <v>2345</v>
      </c>
      <c r="E70" s="5" t="s">
        <v>4142</v>
      </c>
      <c r="F70" s="3" t="s">
        <v>4146</v>
      </c>
      <c r="G70" s="36">
        <f t="shared" si="3"/>
        <v>116.038</v>
      </c>
      <c r="H70" s="7">
        <v>42038</v>
      </c>
      <c r="I70" s="6" t="s">
        <v>1539</v>
      </c>
      <c r="J70" s="6" t="s">
        <v>4150</v>
      </c>
      <c r="K70" s="6" t="s">
        <v>1060</v>
      </c>
      <c r="L70" s="6">
        <v>13</v>
      </c>
      <c r="M70" s="15" t="s">
        <v>5046</v>
      </c>
      <c r="N70" s="15" t="s">
        <v>1730</v>
      </c>
      <c r="O70" s="18"/>
    </row>
    <row r="71" spans="1:15" s="1" customFormat="1" ht="13.5" customHeight="1">
      <c r="A71" s="3" t="s">
        <v>2895</v>
      </c>
      <c r="B71" s="4"/>
      <c r="C71" s="3"/>
      <c r="D71" s="18" t="s">
        <v>2345</v>
      </c>
      <c r="E71" s="5" t="s">
        <v>1058</v>
      </c>
      <c r="F71" s="3" t="s">
        <v>4401</v>
      </c>
      <c r="G71" s="36">
        <f t="shared" si="3"/>
        <v>107.11199999999999</v>
      </c>
      <c r="H71" s="7">
        <v>42044</v>
      </c>
      <c r="I71" s="6" t="s">
        <v>1539</v>
      </c>
      <c r="J71" s="6" t="s">
        <v>4403</v>
      </c>
      <c r="K71" s="6" t="s">
        <v>1055</v>
      </c>
      <c r="L71" s="6">
        <v>12</v>
      </c>
      <c r="M71" s="15" t="s">
        <v>4669</v>
      </c>
      <c r="N71" s="15" t="s">
        <v>40</v>
      </c>
      <c r="O71" s="18"/>
    </row>
    <row r="72" spans="1:15" s="1" customFormat="1" ht="13.5" customHeight="1">
      <c r="A72" s="3" t="s">
        <v>160</v>
      </c>
      <c r="B72" s="3"/>
      <c r="C72" s="3"/>
      <c r="D72" s="5" t="s">
        <v>81</v>
      </c>
      <c r="E72" s="5" t="s">
        <v>33</v>
      </c>
      <c r="F72" s="3" t="s">
        <v>416</v>
      </c>
      <c r="G72" s="6">
        <v>198.78</v>
      </c>
      <c r="H72" s="7">
        <v>41821</v>
      </c>
      <c r="I72" s="6" t="s">
        <v>52</v>
      </c>
      <c r="J72" s="6" t="s">
        <v>417</v>
      </c>
      <c r="K72" s="6" t="s">
        <v>35</v>
      </c>
      <c r="L72" s="6" t="s">
        <v>221</v>
      </c>
      <c r="M72" s="15" t="s">
        <v>418</v>
      </c>
      <c r="N72" s="15" t="s">
        <v>419</v>
      </c>
      <c r="O72" s="15" t="s">
        <v>420</v>
      </c>
    </row>
    <row r="73" spans="1:15" s="1" customFormat="1" ht="13.5" customHeight="1">
      <c r="A73" s="3" t="s">
        <v>160</v>
      </c>
      <c r="B73" s="3"/>
      <c r="C73" s="3"/>
      <c r="D73" s="5" t="s">
        <v>81</v>
      </c>
      <c r="E73" s="5" t="s">
        <v>33</v>
      </c>
      <c r="F73" s="3" t="s">
        <v>6143</v>
      </c>
      <c r="G73" s="6">
        <v>217.26300000000001</v>
      </c>
      <c r="H73" s="7">
        <v>41821</v>
      </c>
      <c r="I73" s="6" t="s">
        <v>52</v>
      </c>
      <c r="J73" s="6" t="s">
        <v>421</v>
      </c>
      <c r="K73" s="6" t="s">
        <v>35</v>
      </c>
      <c r="L73" s="6" t="s">
        <v>275</v>
      </c>
      <c r="M73" s="15" t="s">
        <v>422</v>
      </c>
      <c r="N73" s="15" t="s">
        <v>423</v>
      </c>
      <c r="O73" s="15" t="s">
        <v>424</v>
      </c>
    </row>
    <row r="74" spans="1:15" s="1" customFormat="1" ht="13.5" customHeight="1">
      <c r="A74" s="38" t="s">
        <v>435</v>
      </c>
      <c r="B74" s="15" t="s">
        <v>192</v>
      </c>
      <c r="C74" s="3"/>
      <c r="D74" s="18" t="s">
        <v>436</v>
      </c>
      <c r="E74" s="5" t="s">
        <v>33</v>
      </c>
      <c r="F74" s="3" t="s">
        <v>437</v>
      </c>
      <c r="G74" s="6">
        <f>29.101*L74</f>
        <v>29.100999999999999</v>
      </c>
      <c r="H74" s="7">
        <v>41834</v>
      </c>
      <c r="I74" s="39" t="s">
        <v>242</v>
      </c>
      <c r="J74" s="6" t="s">
        <v>438</v>
      </c>
      <c r="K74" s="6" t="s">
        <v>13</v>
      </c>
      <c r="L74" s="6">
        <v>1</v>
      </c>
      <c r="M74" s="15" t="s">
        <v>439</v>
      </c>
      <c r="N74" s="15" t="s">
        <v>205</v>
      </c>
      <c r="O74" s="15" t="s">
        <v>440</v>
      </c>
    </row>
    <row r="75" spans="1:15" s="1" customFormat="1" ht="13.5" customHeight="1">
      <c r="A75" s="42" t="s">
        <v>413</v>
      </c>
      <c r="B75" s="3" t="s">
        <v>237</v>
      </c>
      <c r="C75" s="3"/>
      <c r="D75" s="18" t="s">
        <v>414</v>
      </c>
      <c r="E75" s="5" t="s">
        <v>33</v>
      </c>
      <c r="F75" s="3" t="s">
        <v>441</v>
      </c>
      <c r="G75" s="6">
        <f>29.101*L75</f>
        <v>116.404</v>
      </c>
      <c r="H75" s="7">
        <v>41835</v>
      </c>
      <c r="I75" s="6" t="s">
        <v>242</v>
      </c>
      <c r="J75" s="6" t="s">
        <v>442</v>
      </c>
      <c r="K75" s="6" t="s">
        <v>13</v>
      </c>
      <c r="L75" s="6">
        <v>4</v>
      </c>
      <c r="M75" s="15" t="s">
        <v>443</v>
      </c>
      <c r="N75" s="15" t="s">
        <v>154</v>
      </c>
      <c r="O75" s="15" t="s">
        <v>444</v>
      </c>
    </row>
    <row r="76" spans="1:15" s="1" customFormat="1" ht="13.5" customHeight="1">
      <c r="A76" s="3" t="s">
        <v>297</v>
      </c>
      <c r="B76" s="15" t="s">
        <v>298</v>
      </c>
      <c r="C76" s="3"/>
      <c r="D76" s="5" t="s">
        <v>12960</v>
      </c>
      <c r="E76" s="5" t="s">
        <v>33</v>
      </c>
      <c r="F76" s="3" t="s">
        <v>446</v>
      </c>
      <c r="G76" s="6">
        <v>222.59299999999999</v>
      </c>
      <c r="H76" s="7">
        <v>41850</v>
      </c>
      <c r="I76" s="6" t="s">
        <v>45</v>
      </c>
      <c r="J76" s="6" t="s">
        <v>447</v>
      </c>
      <c r="K76" s="6" t="s">
        <v>35</v>
      </c>
      <c r="L76" s="6" t="s">
        <v>300</v>
      </c>
      <c r="M76" s="15" t="s">
        <v>448</v>
      </c>
      <c r="N76" s="15" t="s">
        <v>449</v>
      </c>
      <c r="O76" s="15" t="s">
        <v>12953</v>
      </c>
    </row>
    <row r="77" spans="1:15" s="1" customFormat="1" ht="13.5" customHeight="1">
      <c r="A77" s="3" t="s">
        <v>202</v>
      </c>
      <c r="B77" s="3"/>
      <c r="C77" s="3"/>
      <c r="D77" s="5" t="s">
        <v>106</v>
      </c>
      <c r="E77" s="5" t="s">
        <v>33</v>
      </c>
      <c r="F77" s="3" t="s">
        <v>450</v>
      </c>
      <c r="G77" s="6">
        <f>17.52*L77</f>
        <v>175.2</v>
      </c>
      <c r="H77" s="7">
        <v>41850</v>
      </c>
      <c r="I77" s="6" t="s">
        <v>60</v>
      </c>
      <c r="J77" s="6" t="s">
        <v>451</v>
      </c>
      <c r="K77" s="6" t="s">
        <v>13</v>
      </c>
      <c r="L77" s="6">
        <v>10</v>
      </c>
      <c r="M77" s="15" t="s">
        <v>304</v>
      </c>
      <c r="N77" s="15" t="s">
        <v>255</v>
      </c>
      <c r="O77" s="15" t="s">
        <v>450</v>
      </c>
    </row>
    <row r="78" spans="1:15" s="1" customFormat="1" ht="13.5" customHeight="1">
      <c r="A78" s="3" t="s">
        <v>261</v>
      </c>
      <c r="B78" s="3"/>
      <c r="C78" s="3"/>
      <c r="D78" s="5" t="s">
        <v>224</v>
      </c>
      <c r="E78" s="5" t="s">
        <v>33</v>
      </c>
      <c r="F78" s="3" t="s">
        <v>452</v>
      </c>
      <c r="G78" s="6">
        <f>17.498*L78</f>
        <v>244.97200000000001</v>
      </c>
      <c r="H78" s="7">
        <v>41850</v>
      </c>
      <c r="I78" s="6" t="s">
        <v>94</v>
      </c>
      <c r="J78" s="6" t="s">
        <v>453</v>
      </c>
      <c r="K78" s="6" t="s">
        <v>274</v>
      </c>
      <c r="L78" s="6">
        <v>14</v>
      </c>
      <c r="M78" s="15" t="s">
        <v>309</v>
      </c>
      <c r="N78" s="15" t="s">
        <v>454</v>
      </c>
      <c r="O78" s="15" t="s">
        <v>455</v>
      </c>
    </row>
    <row r="79" spans="1:15" s="1" customFormat="1" ht="13.5" customHeight="1">
      <c r="A79" s="3" t="s">
        <v>95</v>
      </c>
      <c r="B79" s="3"/>
      <c r="C79" s="3"/>
      <c r="D79" s="5" t="s">
        <v>6768</v>
      </c>
      <c r="E79" s="5" t="s">
        <v>33</v>
      </c>
      <c r="F79" s="3" t="s">
        <v>456</v>
      </c>
      <c r="G79" s="6">
        <f>12.838*L79</f>
        <v>128.38</v>
      </c>
      <c r="H79" s="7">
        <v>41850</v>
      </c>
      <c r="I79" s="6" t="s">
        <v>94</v>
      </c>
      <c r="J79" s="6" t="s">
        <v>457</v>
      </c>
      <c r="K79" s="6" t="s">
        <v>13</v>
      </c>
      <c r="L79" s="6">
        <v>10</v>
      </c>
      <c r="M79" s="15" t="s">
        <v>310</v>
      </c>
      <c r="N79" s="15" t="s">
        <v>9891</v>
      </c>
      <c r="O79" s="15" t="s">
        <v>456</v>
      </c>
    </row>
    <row r="80" spans="1:15" s="1" customFormat="1" ht="13.5" customHeight="1">
      <c r="A80" s="3" t="s">
        <v>297</v>
      </c>
      <c r="B80" s="15" t="s">
        <v>298</v>
      </c>
      <c r="C80" s="3"/>
      <c r="D80" s="5" t="s">
        <v>299</v>
      </c>
      <c r="E80" s="5" t="s">
        <v>33</v>
      </c>
      <c r="F80" s="3" t="s">
        <v>458</v>
      </c>
      <c r="G80" s="6">
        <v>50.646999999999998</v>
      </c>
      <c r="H80" s="7">
        <v>41851</v>
      </c>
      <c r="I80" s="6" t="s">
        <v>45</v>
      </c>
      <c r="J80" s="6" t="s">
        <v>459</v>
      </c>
      <c r="K80" s="6" t="s">
        <v>35</v>
      </c>
      <c r="L80" s="6" t="s">
        <v>70</v>
      </c>
      <c r="M80" s="15" t="s">
        <v>460</v>
      </c>
      <c r="N80" s="15" t="s">
        <v>461</v>
      </c>
      <c r="O80" s="15" t="s">
        <v>462</v>
      </c>
    </row>
    <row r="81" spans="1:15" s="1" customFormat="1" ht="13.5" customHeight="1">
      <c r="A81" s="3" t="s">
        <v>64</v>
      </c>
      <c r="B81" s="3"/>
      <c r="C81" s="3"/>
      <c r="D81" s="5" t="s">
        <v>65</v>
      </c>
      <c r="E81" s="5" t="s">
        <v>33</v>
      </c>
      <c r="F81" s="3" t="s">
        <v>463</v>
      </c>
      <c r="G81" s="6">
        <f>6.405*L81</f>
        <v>83.265000000000001</v>
      </c>
      <c r="H81" s="7">
        <v>41851</v>
      </c>
      <c r="I81" s="6" t="s">
        <v>94</v>
      </c>
      <c r="J81" s="6" t="s">
        <v>464</v>
      </c>
      <c r="K81" s="6" t="s">
        <v>13</v>
      </c>
      <c r="L81" s="6">
        <v>13</v>
      </c>
      <c r="M81" s="15" t="s">
        <v>312</v>
      </c>
      <c r="N81" s="15" t="s">
        <v>41</v>
      </c>
      <c r="O81" s="15" t="s">
        <v>12954</v>
      </c>
    </row>
    <row r="82" spans="1:15" s="1" customFormat="1" ht="13.5" customHeight="1">
      <c r="A82" s="3" t="s">
        <v>134</v>
      </c>
      <c r="B82" s="3"/>
      <c r="C82" s="3"/>
      <c r="D82" s="5" t="s">
        <v>51</v>
      </c>
      <c r="E82" s="5" t="s">
        <v>33</v>
      </c>
      <c r="F82" s="3" t="s">
        <v>465</v>
      </c>
      <c r="G82" s="6">
        <v>206.52099999999999</v>
      </c>
      <c r="H82" s="7">
        <v>41851</v>
      </c>
      <c r="I82" s="6" t="s">
        <v>52</v>
      </c>
      <c r="J82" s="6" t="s">
        <v>466</v>
      </c>
      <c r="K82" s="6" t="s">
        <v>35</v>
      </c>
      <c r="L82" s="6" t="s">
        <v>158</v>
      </c>
      <c r="M82" s="15" t="s">
        <v>467</v>
      </c>
      <c r="N82" s="15" t="s">
        <v>468</v>
      </c>
      <c r="O82" s="15" t="s">
        <v>469</v>
      </c>
    </row>
    <row r="83" spans="1:15" s="1" customFormat="1" ht="13.5" customHeight="1">
      <c r="A83" s="3" t="s">
        <v>277</v>
      </c>
      <c r="B83" s="3"/>
      <c r="C83" s="3"/>
      <c r="D83" s="5" t="s">
        <v>278</v>
      </c>
      <c r="E83" s="5" t="s">
        <v>33</v>
      </c>
      <c r="F83" s="3" t="s">
        <v>470</v>
      </c>
      <c r="G83" s="6">
        <v>81.817999999999998</v>
      </c>
      <c r="H83" s="7">
        <v>41852</v>
      </c>
      <c r="I83" s="6" t="s">
        <v>270</v>
      </c>
      <c r="J83" s="6" t="s">
        <v>471</v>
      </c>
      <c r="K83" s="6" t="s">
        <v>13</v>
      </c>
      <c r="L83" s="6" t="s">
        <v>222</v>
      </c>
      <c r="M83" s="15" t="s">
        <v>472</v>
      </c>
      <c r="N83" s="15" t="s">
        <v>473</v>
      </c>
      <c r="O83" s="15" t="s">
        <v>474</v>
      </c>
    </row>
    <row r="84" spans="1:15" s="1" customFormat="1" ht="13.5" customHeight="1">
      <c r="A84" s="3" t="s">
        <v>112</v>
      </c>
      <c r="B84" s="3"/>
      <c r="C84" s="3"/>
      <c r="D84" s="5" t="s">
        <v>113</v>
      </c>
      <c r="E84" s="5" t="s">
        <v>33</v>
      </c>
      <c r="F84" s="3" t="s">
        <v>475</v>
      </c>
      <c r="G84" s="6">
        <f>17.52*L84</f>
        <v>87.6</v>
      </c>
      <c r="H84" s="7">
        <v>41856</v>
      </c>
      <c r="I84" s="6" t="s">
        <v>60</v>
      </c>
      <c r="J84" s="6" t="s">
        <v>476</v>
      </c>
      <c r="K84" s="6" t="s">
        <v>13</v>
      </c>
      <c r="L84" s="6">
        <v>5</v>
      </c>
      <c r="M84" s="15" t="s">
        <v>477</v>
      </c>
      <c r="N84" s="15" t="s">
        <v>251</v>
      </c>
      <c r="O84" s="15" t="s">
        <v>477</v>
      </c>
    </row>
    <row r="85" spans="1:15" s="1" customFormat="1" ht="13.5" customHeight="1">
      <c r="A85" s="38" t="s">
        <v>479</v>
      </c>
      <c r="B85" s="15"/>
      <c r="C85" s="3"/>
      <c r="D85" s="18" t="s">
        <v>113</v>
      </c>
      <c r="E85" s="5" t="s">
        <v>33</v>
      </c>
      <c r="F85" s="3" t="s">
        <v>480</v>
      </c>
      <c r="G85" s="6">
        <f>17.52*L85</f>
        <v>122.64</v>
      </c>
      <c r="H85" s="7">
        <v>41863</v>
      </c>
      <c r="I85" s="39" t="s">
        <v>60</v>
      </c>
      <c r="J85" s="6" t="s">
        <v>481</v>
      </c>
      <c r="K85" s="6" t="s">
        <v>13</v>
      </c>
      <c r="L85" s="6">
        <v>7</v>
      </c>
      <c r="M85" s="15" t="s">
        <v>477</v>
      </c>
      <c r="N85" s="15" t="s">
        <v>356</v>
      </c>
      <c r="O85" s="15" t="s">
        <v>482</v>
      </c>
    </row>
    <row r="86" spans="1:15" s="1" customFormat="1" ht="13.5" customHeight="1">
      <c r="A86" s="3" t="s">
        <v>97</v>
      </c>
      <c r="B86" s="3"/>
      <c r="C86" s="3">
        <v>0</v>
      </c>
      <c r="D86" s="5" t="s">
        <v>98</v>
      </c>
      <c r="E86" s="5" t="s">
        <v>33</v>
      </c>
      <c r="F86" s="3" t="s">
        <v>489</v>
      </c>
      <c r="G86" s="6">
        <f>14.405*L86</f>
        <v>28.81</v>
      </c>
      <c r="H86" s="7">
        <v>41870</v>
      </c>
      <c r="I86" s="6" t="s">
        <v>99</v>
      </c>
      <c r="J86" s="6" t="s">
        <v>490</v>
      </c>
      <c r="K86" s="6" t="s">
        <v>13</v>
      </c>
      <c r="L86" s="6">
        <v>2</v>
      </c>
      <c r="M86" s="15" t="s">
        <v>491</v>
      </c>
      <c r="N86" s="15" t="s">
        <v>492</v>
      </c>
      <c r="O86" s="15" t="s">
        <v>491</v>
      </c>
    </row>
    <row r="87" spans="1:15" s="1" customFormat="1" ht="13.5" customHeight="1">
      <c r="A87" s="3" t="s">
        <v>277</v>
      </c>
      <c r="B87" s="3"/>
      <c r="C87" s="3"/>
      <c r="D87" s="5" t="s">
        <v>278</v>
      </c>
      <c r="E87" s="5" t="s">
        <v>33</v>
      </c>
      <c r="F87" s="3" t="s">
        <v>499</v>
      </c>
      <c r="G87" s="6">
        <v>46.512</v>
      </c>
      <c r="H87" s="7">
        <v>41876</v>
      </c>
      <c r="I87" s="6" t="s">
        <v>270</v>
      </c>
      <c r="J87" s="6" t="s">
        <v>500</v>
      </c>
      <c r="K87" s="6" t="s">
        <v>13</v>
      </c>
      <c r="L87" s="6" t="s">
        <v>501</v>
      </c>
      <c r="M87" s="15" t="s">
        <v>502</v>
      </c>
      <c r="N87" s="15" t="s">
        <v>503</v>
      </c>
      <c r="O87" s="18" t="s">
        <v>504</v>
      </c>
    </row>
    <row r="88" spans="1:15" s="1" customFormat="1" ht="13.5" customHeight="1">
      <c r="A88" s="38" t="s">
        <v>316</v>
      </c>
      <c r="B88" s="3"/>
      <c r="C88" s="3"/>
      <c r="D88" s="5" t="s">
        <v>214</v>
      </c>
      <c r="E88" s="5" t="s">
        <v>33</v>
      </c>
      <c r="F88" s="3" t="s">
        <v>506</v>
      </c>
      <c r="G88" s="6">
        <v>108.66</v>
      </c>
      <c r="H88" s="7">
        <v>41879</v>
      </c>
      <c r="I88" s="6" t="s">
        <v>52</v>
      </c>
      <c r="J88" s="6" t="s">
        <v>507</v>
      </c>
      <c r="K88" s="6" t="s">
        <v>35</v>
      </c>
      <c r="L88" s="6" t="s">
        <v>332</v>
      </c>
      <c r="M88" s="15" t="s">
        <v>508</v>
      </c>
      <c r="N88" s="15" t="s">
        <v>509</v>
      </c>
      <c r="O88" s="18" t="s">
        <v>510</v>
      </c>
    </row>
    <row r="89" spans="1:15" s="1" customFormat="1" ht="13.5" customHeight="1">
      <c r="A89" s="38" t="s">
        <v>511</v>
      </c>
      <c r="B89" s="3"/>
      <c r="C89" s="3"/>
      <c r="D89" s="5" t="s">
        <v>512</v>
      </c>
      <c r="E89" s="5" t="s">
        <v>33</v>
      </c>
      <c r="F89" s="3" t="s">
        <v>513</v>
      </c>
      <c r="G89" s="6">
        <v>32.991999999999997</v>
      </c>
      <c r="H89" s="7">
        <v>41884</v>
      </c>
      <c r="I89" s="6" t="s">
        <v>52</v>
      </c>
      <c r="J89" s="6" t="s">
        <v>514</v>
      </c>
      <c r="K89" s="6" t="s">
        <v>13</v>
      </c>
      <c r="L89" s="6">
        <v>2</v>
      </c>
      <c r="M89" s="15" t="s">
        <v>515</v>
      </c>
      <c r="N89" s="15" t="s">
        <v>47</v>
      </c>
      <c r="O89" s="18" t="s">
        <v>515</v>
      </c>
    </row>
    <row r="90" spans="1:15" s="1" customFormat="1" ht="13.5" customHeight="1">
      <c r="A90" s="3" t="s">
        <v>288</v>
      </c>
      <c r="B90" s="3"/>
      <c r="C90" s="3"/>
      <c r="D90" s="5" t="s">
        <v>287</v>
      </c>
      <c r="E90" s="5" t="s">
        <v>33</v>
      </c>
      <c r="F90" s="3" t="s">
        <v>2532</v>
      </c>
      <c r="G90" s="6">
        <v>202.06899999999999</v>
      </c>
      <c r="H90" s="7">
        <v>41884</v>
      </c>
      <c r="I90" s="6" t="s">
        <v>52</v>
      </c>
      <c r="J90" s="6" t="s">
        <v>517</v>
      </c>
      <c r="K90" s="6" t="s">
        <v>2157</v>
      </c>
      <c r="L90" s="6" t="s">
        <v>219</v>
      </c>
      <c r="M90" s="15" t="s">
        <v>518</v>
      </c>
      <c r="N90" s="15" t="s">
        <v>519</v>
      </c>
      <c r="O90" s="18" t="s">
        <v>520</v>
      </c>
    </row>
    <row r="91" spans="1:15" s="1" customFormat="1" ht="13.5" customHeight="1">
      <c r="A91" s="3" t="s">
        <v>330</v>
      </c>
      <c r="B91" s="3"/>
      <c r="C91" s="3"/>
      <c r="D91" s="5" t="s">
        <v>56</v>
      </c>
      <c r="E91" s="5" t="s">
        <v>33</v>
      </c>
      <c r="F91" s="3" t="s">
        <v>521</v>
      </c>
      <c r="G91" s="6">
        <f>18.708*L91</f>
        <v>74.831999999999994</v>
      </c>
      <c r="H91" s="7">
        <v>41885</v>
      </c>
      <c r="I91" s="6" t="s">
        <v>57</v>
      </c>
      <c r="J91" s="6" t="s">
        <v>522</v>
      </c>
      <c r="K91" s="6" t="s">
        <v>13</v>
      </c>
      <c r="L91" s="6">
        <v>4</v>
      </c>
      <c r="M91" s="15" t="s">
        <v>345</v>
      </c>
      <c r="N91" s="15" t="s">
        <v>365</v>
      </c>
      <c r="O91" s="18" t="s">
        <v>12957</v>
      </c>
    </row>
    <row r="92" spans="1:15" s="1" customFormat="1" ht="13.5" customHeight="1">
      <c r="A92" s="3" t="s">
        <v>248</v>
      </c>
      <c r="B92" s="3"/>
      <c r="C92" s="3"/>
      <c r="D92" s="5" t="s">
        <v>224</v>
      </c>
      <c r="E92" s="5" t="s">
        <v>33</v>
      </c>
      <c r="F92" s="3" t="s">
        <v>4906</v>
      </c>
      <c r="G92" s="6">
        <f>17.498*L92</f>
        <v>262.47000000000003</v>
      </c>
      <c r="H92" s="7">
        <v>41885</v>
      </c>
      <c r="I92" s="6" t="s">
        <v>60</v>
      </c>
      <c r="J92" s="6" t="s">
        <v>523</v>
      </c>
      <c r="K92" s="6" t="s">
        <v>13</v>
      </c>
      <c r="L92" s="6">
        <v>15</v>
      </c>
      <c r="M92" s="15" t="s">
        <v>524</v>
      </c>
      <c r="N92" s="15" t="s">
        <v>258</v>
      </c>
      <c r="O92" s="18" t="s">
        <v>524</v>
      </c>
    </row>
    <row r="93" spans="1:15" s="1" customFormat="1" ht="13.5" customHeight="1">
      <c r="A93" s="3" t="s">
        <v>280</v>
      </c>
      <c r="B93" s="3"/>
      <c r="C93" s="3"/>
      <c r="D93" s="5" t="s">
        <v>224</v>
      </c>
      <c r="E93" s="5" t="s">
        <v>33</v>
      </c>
      <c r="F93" s="3" t="s">
        <v>525</v>
      </c>
      <c r="G93" s="6">
        <f>17.498*L93</f>
        <v>69.992000000000004</v>
      </c>
      <c r="H93" s="7">
        <v>41885</v>
      </c>
      <c r="I93" s="6" t="s">
        <v>44</v>
      </c>
      <c r="J93" s="6" t="s">
        <v>526</v>
      </c>
      <c r="K93" s="6" t="s">
        <v>13</v>
      </c>
      <c r="L93" s="6">
        <v>4</v>
      </c>
      <c r="M93" s="15" t="s">
        <v>527</v>
      </c>
      <c r="N93" s="15" t="s">
        <v>528</v>
      </c>
      <c r="O93" s="18" t="s">
        <v>527</v>
      </c>
    </row>
    <row r="94" spans="1:15" s="1" customFormat="1" ht="13.5" customHeight="1">
      <c r="A94" s="3" t="s">
        <v>268</v>
      </c>
      <c r="B94" s="3" t="s">
        <v>21</v>
      </c>
      <c r="C94" s="3"/>
      <c r="D94" s="5" t="s">
        <v>76</v>
      </c>
      <c r="E94" s="5" t="s">
        <v>33</v>
      </c>
      <c r="F94" s="3" t="s">
        <v>530</v>
      </c>
      <c r="G94" s="6">
        <f>12.838*L94</f>
        <v>154.05599999999998</v>
      </c>
      <c r="H94" s="7">
        <v>41891</v>
      </c>
      <c r="I94" s="6" t="s">
        <v>34</v>
      </c>
      <c r="J94" s="6" t="s">
        <v>531</v>
      </c>
      <c r="K94" s="6" t="s">
        <v>13</v>
      </c>
      <c r="L94" s="6">
        <v>12</v>
      </c>
      <c r="M94" s="15" t="s">
        <v>532</v>
      </c>
      <c r="N94" s="15" t="s">
        <v>40</v>
      </c>
      <c r="O94" s="18" t="s">
        <v>532</v>
      </c>
    </row>
    <row r="95" spans="1:15" s="1" customFormat="1" ht="13.5" customHeight="1">
      <c r="A95" s="3" t="s">
        <v>267</v>
      </c>
      <c r="B95" s="3"/>
      <c r="C95" s="3"/>
      <c r="D95" s="5" t="s">
        <v>328</v>
      </c>
      <c r="E95" s="5" t="s">
        <v>33</v>
      </c>
      <c r="F95" s="3" t="s">
        <v>536</v>
      </c>
      <c r="G95" s="6">
        <f>27.688*L95</f>
        <v>110.752</v>
      </c>
      <c r="H95" s="7">
        <v>41891</v>
      </c>
      <c r="I95" s="6" t="s">
        <v>60</v>
      </c>
      <c r="J95" s="6" t="s">
        <v>537</v>
      </c>
      <c r="K95" s="6" t="s">
        <v>13</v>
      </c>
      <c r="L95" s="6">
        <v>4</v>
      </c>
      <c r="M95" s="15" t="s">
        <v>538</v>
      </c>
      <c r="N95" s="15" t="s">
        <v>528</v>
      </c>
      <c r="O95" s="18" t="s">
        <v>538</v>
      </c>
    </row>
    <row r="96" spans="1:15" s="1" customFormat="1" ht="13.5" customHeight="1">
      <c r="A96" s="3" t="s">
        <v>186</v>
      </c>
      <c r="B96" s="3"/>
      <c r="C96" s="3"/>
      <c r="D96" s="5" t="s">
        <v>12961</v>
      </c>
      <c r="E96" s="5" t="s">
        <v>33</v>
      </c>
      <c r="F96" s="3" t="s">
        <v>545</v>
      </c>
      <c r="G96" s="6">
        <v>33.537999999999997</v>
      </c>
      <c r="H96" s="7">
        <v>41891</v>
      </c>
      <c r="I96" s="6" t="s">
        <v>52</v>
      </c>
      <c r="J96" s="6" t="s">
        <v>546</v>
      </c>
      <c r="K96" s="6" t="s">
        <v>35</v>
      </c>
      <c r="L96" s="6" t="s">
        <v>223</v>
      </c>
      <c r="M96" s="15" t="s">
        <v>547</v>
      </c>
      <c r="N96" s="15" t="s">
        <v>548</v>
      </c>
      <c r="O96" s="18" t="s">
        <v>12955</v>
      </c>
    </row>
    <row r="97" spans="1:15" s="1" customFormat="1" ht="13.5" customHeight="1">
      <c r="A97" s="3" t="s">
        <v>146</v>
      </c>
      <c r="B97" s="3"/>
      <c r="C97" s="3"/>
      <c r="D97" s="5" t="s">
        <v>147</v>
      </c>
      <c r="E97" s="5" t="s">
        <v>33</v>
      </c>
      <c r="F97" s="3" t="s">
        <v>549</v>
      </c>
      <c r="G97" s="6">
        <v>169.32599999999999</v>
      </c>
      <c r="H97" s="7">
        <v>41891</v>
      </c>
      <c r="I97" s="6" t="s">
        <v>52</v>
      </c>
      <c r="J97" s="6" t="s">
        <v>550</v>
      </c>
      <c r="K97" s="6" t="s">
        <v>35</v>
      </c>
      <c r="L97" s="6" t="s">
        <v>161</v>
      </c>
      <c r="M97" s="15" t="s">
        <v>551</v>
      </c>
      <c r="N97" s="15" t="s">
        <v>552</v>
      </c>
      <c r="O97" s="18" t="s">
        <v>553</v>
      </c>
    </row>
    <row r="98" spans="1:15" s="1" customFormat="1" ht="13.5" customHeight="1">
      <c r="A98" s="3" t="s">
        <v>277</v>
      </c>
      <c r="B98" s="3"/>
      <c r="C98" s="3"/>
      <c r="D98" s="5" t="s">
        <v>278</v>
      </c>
      <c r="E98" s="5" t="s">
        <v>33</v>
      </c>
      <c r="F98" s="3" t="s">
        <v>554</v>
      </c>
      <c r="G98" s="6">
        <v>81.123999999999995</v>
      </c>
      <c r="H98" s="7">
        <v>41892</v>
      </c>
      <c r="I98" s="6" t="s">
        <v>270</v>
      </c>
      <c r="J98" s="6" t="s">
        <v>555</v>
      </c>
      <c r="K98" s="6" t="s">
        <v>13</v>
      </c>
      <c r="L98" s="6" t="s">
        <v>222</v>
      </c>
      <c r="M98" s="15" t="s">
        <v>556</v>
      </c>
      <c r="N98" s="15" t="s">
        <v>557</v>
      </c>
      <c r="O98" s="18" t="s">
        <v>558</v>
      </c>
    </row>
    <row r="99" spans="1:15" s="1" customFormat="1" ht="13.5" customHeight="1">
      <c r="A99" s="3" t="s">
        <v>344</v>
      </c>
      <c r="B99" s="3"/>
      <c r="C99" s="3"/>
      <c r="D99" s="5" t="s">
        <v>51</v>
      </c>
      <c r="E99" s="5" t="s">
        <v>33</v>
      </c>
      <c r="F99" s="3" t="s">
        <v>559</v>
      </c>
      <c r="G99" s="6">
        <v>34.591999999999999</v>
      </c>
      <c r="H99" s="7">
        <v>41892</v>
      </c>
      <c r="I99" s="6" t="s">
        <v>52</v>
      </c>
      <c r="J99" s="6" t="s">
        <v>560</v>
      </c>
      <c r="K99" s="6" t="s">
        <v>35</v>
      </c>
      <c r="L99" s="6" t="s">
        <v>197</v>
      </c>
      <c r="M99" s="15" t="s">
        <v>561</v>
      </c>
      <c r="N99" s="15" t="s">
        <v>562</v>
      </c>
      <c r="O99" s="18" t="s">
        <v>563</v>
      </c>
    </row>
    <row r="100" spans="1:15" s="1" customFormat="1" ht="13.5" customHeight="1">
      <c r="A100" s="3" t="s">
        <v>103</v>
      </c>
      <c r="B100" s="3"/>
      <c r="C100" s="3"/>
      <c r="D100" s="5" t="s">
        <v>104</v>
      </c>
      <c r="E100" s="5" t="s">
        <v>33</v>
      </c>
      <c r="F100" s="3" t="s">
        <v>564</v>
      </c>
      <c r="G100" s="6">
        <v>50.371000000000002</v>
      </c>
      <c r="H100" s="7">
        <v>41892</v>
      </c>
      <c r="I100" s="6" t="s">
        <v>52</v>
      </c>
      <c r="J100" s="6" t="s">
        <v>565</v>
      </c>
      <c r="K100" s="6" t="s">
        <v>35</v>
      </c>
      <c r="L100" s="6" t="s">
        <v>198</v>
      </c>
      <c r="M100" s="15" t="s">
        <v>566</v>
      </c>
      <c r="N100" s="15" t="s">
        <v>567</v>
      </c>
      <c r="O100" s="18" t="s">
        <v>568</v>
      </c>
    </row>
    <row r="101" spans="1:15" s="1" customFormat="1" ht="13.5" customHeight="1">
      <c r="A101" s="3" t="s">
        <v>103</v>
      </c>
      <c r="B101" s="3"/>
      <c r="C101" s="3"/>
      <c r="D101" s="5" t="s">
        <v>104</v>
      </c>
      <c r="E101" s="5" t="s">
        <v>33</v>
      </c>
      <c r="F101" s="3" t="s">
        <v>569</v>
      </c>
      <c r="G101" s="6">
        <v>83.57</v>
      </c>
      <c r="H101" s="7">
        <v>41892</v>
      </c>
      <c r="I101" s="6" t="s">
        <v>52</v>
      </c>
      <c r="J101" s="6" t="s">
        <v>570</v>
      </c>
      <c r="K101" s="6" t="s">
        <v>35</v>
      </c>
      <c r="L101" s="6" t="s">
        <v>222</v>
      </c>
      <c r="M101" s="15" t="s">
        <v>571</v>
      </c>
      <c r="N101" s="15" t="s">
        <v>572</v>
      </c>
      <c r="O101" s="18" t="s">
        <v>573</v>
      </c>
    </row>
    <row r="102" spans="1:15" s="1" customFormat="1" ht="13.5" customHeight="1">
      <c r="A102" s="42" t="s">
        <v>413</v>
      </c>
      <c r="B102" s="3" t="s">
        <v>237</v>
      </c>
      <c r="C102" s="3"/>
      <c r="D102" s="18" t="s">
        <v>414</v>
      </c>
      <c r="E102" s="5" t="s">
        <v>33</v>
      </c>
      <c r="F102" s="3" t="s">
        <v>574</v>
      </c>
      <c r="G102" s="6">
        <f>29.101*L102</f>
        <v>174.60599999999999</v>
      </c>
      <c r="H102" s="7">
        <v>41893</v>
      </c>
      <c r="I102" s="6" t="s">
        <v>242</v>
      </c>
      <c r="J102" s="6" t="s">
        <v>575</v>
      </c>
      <c r="K102" s="6" t="s">
        <v>13</v>
      </c>
      <c r="L102" s="6">
        <v>6</v>
      </c>
      <c r="M102" s="15" t="s">
        <v>443</v>
      </c>
      <c r="N102" s="15" t="s">
        <v>165</v>
      </c>
      <c r="O102" s="15" t="s">
        <v>576</v>
      </c>
    </row>
    <row r="103" spans="1:15" s="1" customFormat="1" ht="13.5" customHeight="1">
      <c r="A103" s="38" t="s">
        <v>577</v>
      </c>
      <c r="B103" s="15" t="s">
        <v>1138</v>
      </c>
      <c r="C103" s="3"/>
      <c r="D103" s="18" t="s">
        <v>578</v>
      </c>
      <c r="E103" s="5" t="s">
        <v>33</v>
      </c>
      <c r="F103" s="3" t="s">
        <v>579</v>
      </c>
      <c r="G103" s="6">
        <v>58.201999999999998</v>
      </c>
      <c r="H103" s="7">
        <v>41893</v>
      </c>
      <c r="I103" s="6" t="s">
        <v>242</v>
      </c>
      <c r="J103" s="6" t="s">
        <v>580</v>
      </c>
      <c r="K103" s="6" t="s">
        <v>274</v>
      </c>
      <c r="L103" s="6">
        <v>2</v>
      </c>
      <c r="M103" s="15" t="s">
        <v>581</v>
      </c>
      <c r="N103" s="15" t="s">
        <v>582</v>
      </c>
      <c r="O103" s="18" t="s">
        <v>583</v>
      </c>
    </row>
    <row r="104" spans="1:15" s="1" customFormat="1" ht="13.5" customHeight="1">
      <c r="A104" s="3" t="s">
        <v>435</v>
      </c>
      <c r="B104" s="3" t="s">
        <v>7760</v>
      </c>
      <c r="C104" s="3"/>
      <c r="D104" s="18" t="s">
        <v>436</v>
      </c>
      <c r="E104" s="5" t="s">
        <v>33</v>
      </c>
      <c r="F104" s="3" t="s">
        <v>584</v>
      </c>
      <c r="G104" s="6">
        <f>29.101*L104</f>
        <v>174.60599999999999</v>
      </c>
      <c r="H104" s="7">
        <v>41893</v>
      </c>
      <c r="I104" s="39" t="s">
        <v>7742</v>
      </c>
      <c r="J104" s="6" t="s">
        <v>585</v>
      </c>
      <c r="K104" s="6" t="s">
        <v>13</v>
      </c>
      <c r="L104" s="6">
        <v>6</v>
      </c>
      <c r="M104" s="15" t="s">
        <v>586</v>
      </c>
      <c r="N104" s="15" t="s">
        <v>25</v>
      </c>
      <c r="O104" s="18" t="s">
        <v>587</v>
      </c>
    </row>
    <row r="105" spans="1:15" s="1" customFormat="1" ht="13.5" customHeight="1">
      <c r="A105" s="38" t="s">
        <v>588</v>
      </c>
      <c r="B105" s="3" t="s">
        <v>589</v>
      </c>
      <c r="C105" s="3"/>
      <c r="D105" s="18" t="s">
        <v>590</v>
      </c>
      <c r="E105" s="5" t="s">
        <v>33</v>
      </c>
      <c r="F105" s="3" t="s">
        <v>591</v>
      </c>
      <c r="G105" s="6">
        <f>29.101*L105</f>
        <v>58.201999999999998</v>
      </c>
      <c r="H105" s="7">
        <v>41893</v>
      </c>
      <c r="I105" s="6" t="s">
        <v>242</v>
      </c>
      <c r="J105" s="6" t="s">
        <v>592</v>
      </c>
      <c r="K105" s="6" t="s">
        <v>13</v>
      </c>
      <c r="L105" s="6">
        <v>2</v>
      </c>
      <c r="M105" s="15" t="s">
        <v>593</v>
      </c>
      <c r="N105" s="15" t="s">
        <v>337</v>
      </c>
      <c r="O105" s="18" t="s">
        <v>594</v>
      </c>
    </row>
    <row r="106" spans="1:15" s="1" customFormat="1" ht="13.5" customHeight="1">
      <c r="A106" s="3" t="s">
        <v>105</v>
      </c>
      <c r="B106" s="3"/>
      <c r="C106" s="3"/>
      <c r="D106" s="5" t="s">
        <v>106</v>
      </c>
      <c r="E106" s="5" t="s">
        <v>33</v>
      </c>
      <c r="F106" s="3" t="s">
        <v>595</v>
      </c>
      <c r="G106" s="6">
        <f>17.52*L106</f>
        <v>87.6</v>
      </c>
      <c r="H106" s="7">
        <v>41893</v>
      </c>
      <c r="I106" s="6" t="s">
        <v>60</v>
      </c>
      <c r="J106" s="6" t="s">
        <v>596</v>
      </c>
      <c r="K106" s="6" t="s">
        <v>13</v>
      </c>
      <c r="L106" s="6">
        <v>5</v>
      </c>
      <c r="M106" s="15" t="s">
        <v>355</v>
      </c>
      <c r="N106" s="15" t="s">
        <v>251</v>
      </c>
      <c r="O106" s="18" t="s">
        <v>355</v>
      </c>
    </row>
    <row r="107" spans="1:15" s="1" customFormat="1" ht="13.5" customHeight="1">
      <c r="A107" s="3" t="s">
        <v>58</v>
      </c>
      <c r="B107" s="3"/>
      <c r="C107" s="3"/>
      <c r="D107" s="5" t="s">
        <v>56</v>
      </c>
      <c r="E107" s="5" t="s">
        <v>33</v>
      </c>
      <c r="F107" s="3" t="s">
        <v>597</v>
      </c>
      <c r="G107" s="6">
        <f>18.708*L107</f>
        <v>224.49599999999998</v>
      </c>
      <c r="H107" s="7">
        <v>41893</v>
      </c>
      <c r="I107" s="6" t="s">
        <v>4875</v>
      </c>
      <c r="J107" s="6" t="s">
        <v>598</v>
      </c>
      <c r="K107" s="6" t="s">
        <v>13</v>
      </c>
      <c r="L107" s="6">
        <v>12</v>
      </c>
      <c r="M107" s="15" t="s">
        <v>599</v>
      </c>
      <c r="N107" s="15" t="s">
        <v>26</v>
      </c>
      <c r="O107" s="18" t="s">
        <v>599</v>
      </c>
    </row>
    <row r="108" spans="1:15" s="1" customFormat="1" ht="13.5" customHeight="1">
      <c r="A108" s="3" t="s">
        <v>169</v>
      </c>
      <c r="B108" s="3" t="s">
        <v>250</v>
      </c>
      <c r="C108" s="3"/>
      <c r="D108" s="5" t="s">
        <v>170</v>
      </c>
      <c r="E108" s="5" t="s">
        <v>33</v>
      </c>
      <c r="F108" s="3" t="s">
        <v>600</v>
      </c>
      <c r="G108" s="6">
        <f>9.804*L108</f>
        <v>127.452</v>
      </c>
      <c r="H108" s="7">
        <v>41893</v>
      </c>
      <c r="I108" s="6" t="s">
        <v>171</v>
      </c>
      <c r="J108" s="6" t="s">
        <v>601</v>
      </c>
      <c r="K108" s="6" t="s">
        <v>13</v>
      </c>
      <c r="L108" s="6">
        <v>13</v>
      </c>
      <c r="M108" s="15" t="s">
        <v>346</v>
      </c>
      <c r="N108" s="15" t="s">
        <v>41</v>
      </c>
      <c r="O108" s="18" t="s">
        <v>602</v>
      </c>
    </row>
    <row r="109" spans="1:15" s="1" customFormat="1" ht="13.5" customHeight="1">
      <c r="A109" s="3" t="s">
        <v>92</v>
      </c>
      <c r="B109" s="3"/>
      <c r="C109" s="3"/>
      <c r="D109" s="5" t="s">
        <v>82</v>
      </c>
      <c r="E109" s="5" t="s">
        <v>33</v>
      </c>
      <c r="F109" s="3" t="s">
        <v>603</v>
      </c>
      <c r="G109" s="6">
        <f>17.712*L109</f>
        <v>106.27199999999999</v>
      </c>
      <c r="H109" s="7">
        <v>41897</v>
      </c>
      <c r="I109" s="6" t="s">
        <v>60</v>
      </c>
      <c r="J109" s="6" t="s">
        <v>604</v>
      </c>
      <c r="K109" s="6" t="s">
        <v>13</v>
      </c>
      <c r="L109" s="6">
        <v>6</v>
      </c>
      <c r="M109" s="15" t="s">
        <v>281</v>
      </c>
      <c r="N109" s="15" t="s">
        <v>165</v>
      </c>
      <c r="O109" s="18" t="s">
        <v>12956</v>
      </c>
    </row>
    <row r="110" spans="1:15" s="1" customFormat="1" ht="13.5" customHeight="1">
      <c r="A110" s="3" t="s">
        <v>117</v>
      </c>
      <c r="B110" s="3"/>
      <c r="C110" s="3"/>
      <c r="D110" s="5" t="s">
        <v>266</v>
      </c>
      <c r="E110" s="5" t="s">
        <v>33</v>
      </c>
      <c r="F110" s="3" t="s">
        <v>605</v>
      </c>
      <c r="G110" s="6">
        <f>17.52*L110</f>
        <v>157.68</v>
      </c>
      <c r="H110" s="7">
        <v>41897</v>
      </c>
      <c r="I110" s="6" t="s">
        <v>52</v>
      </c>
      <c r="J110" s="6" t="s">
        <v>606</v>
      </c>
      <c r="K110" s="6" t="s">
        <v>13</v>
      </c>
      <c r="L110" s="6">
        <v>9</v>
      </c>
      <c r="M110" s="15" t="s">
        <v>348</v>
      </c>
      <c r="N110" s="15" t="s">
        <v>151</v>
      </c>
      <c r="O110" s="18" t="s">
        <v>607</v>
      </c>
    </row>
    <row r="111" spans="1:15" s="1" customFormat="1" ht="13.5" customHeight="1">
      <c r="A111" s="38" t="s">
        <v>608</v>
      </c>
      <c r="B111" s="3"/>
      <c r="C111" s="3"/>
      <c r="D111" s="5" t="s">
        <v>96</v>
      </c>
      <c r="E111" s="5" t="s">
        <v>33</v>
      </c>
      <c r="F111" s="3" t="s">
        <v>609</v>
      </c>
      <c r="G111" s="6">
        <f>12.838*L111</f>
        <v>128.38</v>
      </c>
      <c r="H111" s="7">
        <v>41897</v>
      </c>
      <c r="I111" s="6" t="s">
        <v>49</v>
      </c>
      <c r="J111" s="6" t="s">
        <v>610</v>
      </c>
      <c r="K111" s="6" t="s">
        <v>274</v>
      </c>
      <c r="L111" s="6">
        <v>10</v>
      </c>
      <c r="M111" s="15" t="s">
        <v>529</v>
      </c>
      <c r="N111" s="15" t="s">
        <v>353</v>
      </c>
      <c r="O111" s="18" t="s">
        <v>611</v>
      </c>
    </row>
    <row r="112" spans="1:15" s="1" customFormat="1" ht="13.5" customHeight="1">
      <c r="A112" s="3" t="s">
        <v>78</v>
      </c>
      <c r="B112" s="3"/>
      <c r="C112" s="3"/>
      <c r="D112" s="5" t="s">
        <v>79</v>
      </c>
      <c r="E112" s="5" t="s">
        <v>33</v>
      </c>
      <c r="F112" s="3" t="s">
        <v>613</v>
      </c>
      <c r="G112" s="6">
        <f>18.708*L112</f>
        <v>187.07999999999998</v>
      </c>
      <c r="H112" s="7">
        <v>41899</v>
      </c>
      <c r="I112" s="6" t="s">
        <v>80</v>
      </c>
      <c r="J112" s="6" t="s">
        <v>614</v>
      </c>
      <c r="K112" s="6" t="s">
        <v>13</v>
      </c>
      <c r="L112" s="6">
        <v>10</v>
      </c>
      <c r="M112" s="15" t="s">
        <v>349</v>
      </c>
      <c r="N112" s="15" t="s">
        <v>17</v>
      </c>
      <c r="O112" s="18" t="s">
        <v>615</v>
      </c>
    </row>
    <row r="113" spans="1:15" s="1" customFormat="1" ht="13.5" customHeight="1">
      <c r="A113" s="3" t="s">
        <v>277</v>
      </c>
      <c r="B113" s="3"/>
      <c r="C113" s="3"/>
      <c r="D113" s="5" t="s">
        <v>278</v>
      </c>
      <c r="E113" s="5" t="s">
        <v>33</v>
      </c>
      <c r="F113" s="3" t="s">
        <v>616</v>
      </c>
      <c r="G113" s="6">
        <v>83.805999999999997</v>
      </c>
      <c r="H113" s="7">
        <v>41904</v>
      </c>
      <c r="I113" s="6" t="s">
        <v>270</v>
      </c>
      <c r="J113" s="6" t="s">
        <v>617</v>
      </c>
      <c r="K113" s="6" t="s">
        <v>13</v>
      </c>
      <c r="L113" s="6" t="s">
        <v>222</v>
      </c>
      <c r="M113" s="15" t="s">
        <v>618</v>
      </c>
      <c r="N113" s="15" t="s">
        <v>619</v>
      </c>
      <c r="O113" s="18" t="s">
        <v>620</v>
      </c>
    </row>
    <row r="114" spans="1:15" s="1" customFormat="1" ht="13.5" customHeight="1">
      <c r="A114" s="3" t="s">
        <v>191</v>
      </c>
      <c r="B114" s="3"/>
      <c r="C114" s="3"/>
      <c r="D114" s="5" t="s">
        <v>12962</v>
      </c>
      <c r="E114" s="5" t="s">
        <v>33</v>
      </c>
      <c r="F114" s="3" t="s">
        <v>621</v>
      </c>
      <c r="G114" s="6">
        <v>138.90799999999999</v>
      </c>
      <c r="H114" s="7">
        <v>41905</v>
      </c>
      <c r="I114" s="6" t="s">
        <v>45</v>
      </c>
      <c r="J114" s="6" t="s">
        <v>622</v>
      </c>
      <c r="K114" s="6" t="s">
        <v>35</v>
      </c>
      <c r="L114" s="6" t="s">
        <v>217</v>
      </c>
      <c r="M114" s="15" t="s">
        <v>354</v>
      </c>
      <c r="N114" s="15" t="s">
        <v>623</v>
      </c>
      <c r="O114" s="18" t="s">
        <v>624</v>
      </c>
    </row>
    <row r="115" spans="1:15" s="1" customFormat="1" ht="13.5" customHeight="1">
      <c r="A115" s="3" t="s">
        <v>301</v>
      </c>
      <c r="B115" s="3"/>
      <c r="C115" s="3"/>
      <c r="D115" s="5" t="s">
        <v>111</v>
      </c>
      <c r="E115" s="5" t="s">
        <v>33</v>
      </c>
      <c r="F115" s="3" t="s">
        <v>625</v>
      </c>
      <c r="G115" s="6">
        <f>17.52*L115</f>
        <v>70.08</v>
      </c>
      <c r="H115" s="7">
        <v>41911</v>
      </c>
      <c r="I115" s="6" t="s">
        <v>270</v>
      </c>
      <c r="J115" s="6" t="s">
        <v>626</v>
      </c>
      <c r="K115" s="6" t="s">
        <v>274</v>
      </c>
      <c r="L115" s="6">
        <v>4</v>
      </c>
      <c r="M115" s="15" t="s">
        <v>302</v>
      </c>
      <c r="N115" s="15" t="s">
        <v>308</v>
      </c>
      <c r="O115" s="18" t="s">
        <v>627</v>
      </c>
    </row>
    <row r="116" spans="1:15" s="1" customFormat="1" ht="13.5" customHeight="1">
      <c r="A116" s="3" t="s">
        <v>135</v>
      </c>
      <c r="B116" s="3"/>
      <c r="C116" s="3"/>
      <c r="D116" s="5" t="s">
        <v>136</v>
      </c>
      <c r="E116" s="5" t="s">
        <v>33</v>
      </c>
      <c r="F116" s="3" t="s">
        <v>629</v>
      </c>
      <c r="G116" s="6">
        <f>18.708*L116</f>
        <v>224.49599999999998</v>
      </c>
      <c r="H116" s="7">
        <v>41911</v>
      </c>
      <c r="I116" s="6" t="s">
        <v>60</v>
      </c>
      <c r="J116" s="6" t="s">
        <v>630</v>
      </c>
      <c r="K116" s="6" t="s">
        <v>13</v>
      </c>
      <c r="L116" s="6">
        <v>12</v>
      </c>
      <c r="M116" s="15" t="s">
        <v>357</v>
      </c>
      <c r="N116" s="15" t="s">
        <v>26</v>
      </c>
      <c r="O116" s="18" t="s">
        <v>357</v>
      </c>
    </row>
    <row r="117" spans="1:15" s="1" customFormat="1" ht="13.5" customHeight="1">
      <c r="A117" s="3" t="s">
        <v>152</v>
      </c>
      <c r="B117" s="3"/>
      <c r="C117" s="3"/>
      <c r="D117" s="5" t="s">
        <v>153</v>
      </c>
      <c r="E117" s="5" t="s">
        <v>33</v>
      </c>
      <c r="F117" s="3" t="s">
        <v>631</v>
      </c>
      <c r="G117" s="6">
        <f>18.708*L117</f>
        <v>187.07999999999998</v>
      </c>
      <c r="H117" s="7">
        <v>41911</v>
      </c>
      <c r="I117" s="6" t="s">
        <v>1165</v>
      </c>
      <c r="J117" s="6" t="s">
        <v>5460</v>
      </c>
      <c r="K117" s="6" t="s">
        <v>1131</v>
      </c>
      <c r="L117" s="6">
        <v>10</v>
      </c>
      <c r="M117" s="15" t="s">
        <v>358</v>
      </c>
      <c r="N117" s="15" t="s">
        <v>255</v>
      </c>
      <c r="O117" s="18" t="s">
        <v>358</v>
      </c>
    </row>
    <row r="118" spans="1:15" s="1" customFormat="1" ht="13.5" customHeight="1">
      <c r="A118" s="38" t="s">
        <v>635</v>
      </c>
      <c r="B118" s="4" t="s">
        <v>67</v>
      </c>
      <c r="C118" s="3"/>
      <c r="D118" s="5" t="s">
        <v>636</v>
      </c>
      <c r="E118" s="5" t="s">
        <v>33</v>
      </c>
      <c r="F118" s="3" t="s">
        <v>637</v>
      </c>
      <c r="G118" s="6">
        <f>3.586*L118</f>
        <v>14.343999999999999</v>
      </c>
      <c r="H118" s="7">
        <v>41920</v>
      </c>
      <c r="I118" s="6" t="s">
        <v>638</v>
      </c>
      <c r="J118" s="6" t="s">
        <v>639</v>
      </c>
      <c r="K118" s="6" t="s">
        <v>13</v>
      </c>
      <c r="L118" s="6">
        <v>4</v>
      </c>
      <c r="M118" s="15" t="s">
        <v>640</v>
      </c>
      <c r="N118" s="15" t="s">
        <v>228</v>
      </c>
      <c r="O118" s="18" t="s">
        <v>640</v>
      </c>
    </row>
    <row r="119" spans="1:15" s="1" customFormat="1" ht="13.5" customHeight="1">
      <c r="A119" s="3" t="s">
        <v>635</v>
      </c>
      <c r="B119" s="4" t="s">
        <v>67</v>
      </c>
      <c r="C119" s="3"/>
      <c r="D119" s="5" t="s">
        <v>3740</v>
      </c>
      <c r="E119" s="5" t="s">
        <v>33</v>
      </c>
      <c r="F119" s="3" t="s">
        <v>8015</v>
      </c>
      <c r="G119" s="6">
        <f>3.586*L119</f>
        <v>43.031999999999996</v>
      </c>
      <c r="H119" s="7">
        <v>41920</v>
      </c>
      <c r="I119" s="6" t="s">
        <v>638</v>
      </c>
      <c r="J119" s="6" t="s">
        <v>641</v>
      </c>
      <c r="K119" s="6" t="s">
        <v>13</v>
      </c>
      <c r="L119" s="6">
        <v>12</v>
      </c>
      <c r="M119" s="15" t="s">
        <v>642</v>
      </c>
      <c r="N119" s="15" t="s">
        <v>294</v>
      </c>
      <c r="O119" s="18" t="s">
        <v>8014</v>
      </c>
    </row>
    <row r="120" spans="1:15" s="1" customFormat="1" ht="13.5" customHeight="1">
      <c r="A120" s="3" t="s">
        <v>71</v>
      </c>
      <c r="B120" s="3"/>
      <c r="C120" s="3"/>
      <c r="D120" s="5" t="s">
        <v>282</v>
      </c>
      <c r="E120" s="5" t="s">
        <v>33</v>
      </c>
      <c r="F120" s="3" t="s">
        <v>643</v>
      </c>
      <c r="G120" s="6">
        <f>17.52*L120</f>
        <v>262.8</v>
      </c>
      <c r="H120" s="7">
        <v>41922</v>
      </c>
      <c r="I120" s="6" t="s">
        <v>60</v>
      </c>
      <c r="J120" s="6" t="s">
        <v>644</v>
      </c>
      <c r="K120" s="6" t="s">
        <v>13</v>
      </c>
      <c r="L120" s="6">
        <v>15</v>
      </c>
      <c r="M120" s="15" t="s">
        <v>645</v>
      </c>
      <c r="N120" s="15" t="s">
        <v>323</v>
      </c>
      <c r="O120" s="18" t="s">
        <v>645</v>
      </c>
    </row>
    <row r="121" spans="1:15" s="1" customFormat="1" ht="13.5" customHeight="1">
      <c r="A121" s="3" t="s">
        <v>246</v>
      </c>
      <c r="B121" s="3"/>
      <c r="C121" s="3"/>
      <c r="D121" s="5" t="s">
        <v>247</v>
      </c>
      <c r="E121" s="5" t="s">
        <v>33</v>
      </c>
      <c r="F121" s="3" t="s">
        <v>646</v>
      </c>
      <c r="G121" s="6">
        <f>17.52*L121</f>
        <v>17.52</v>
      </c>
      <c r="H121" s="7">
        <v>41922</v>
      </c>
      <c r="I121" s="6" t="s">
        <v>60</v>
      </c>
      <c r="J121" s="6" t="s">
        <v>647</v>
      </c>
      <c r="K121" s="6" t="s">
        <v>13</v>
      </c>
      <c r="L121" s="6">
        <v>1</v>
      </c>
      <c r="M121" s="15" t="s">
        <v>325</v>
      </c>
      <c r="N121" s="15" t="s">
        <v>133</v>
      </c>
      <c r="O121" s="18" t="s">
        <v>648</v>
      </c>
    </row>
    <row r="122" spans="1:15" s="1" customFormat="1" ht="13.5" customHeight="1">
      <c r="A122" s="3" t="s">
        <v>125</v>
      </c>
      <c r="B122" s="3"/>
      <c r="C122" s="3"/>
      <c r="D122" s="5" t="s">
        <v>126</v>
      </c>
      <c r="E122" s="5" t="s">
        <v>33</v>
      </c>
      <c r="F122" s="3" t="s">
        <v>649</v>
      </c>
      <c r="G122" s="6">
        <f>17.52*L122</f>
        <v>87.6</v>
      </c>
      <c r="H122" s="7">
        <v>41922</v>
      </c>
      <c r="I122" s="6" t="s">
        <v>34</v>
      </c>
      <c r="J122" s="6" t="s">
        <v>650</v>
      </c>
      <c r="K122" s="6" t="s">
        <v>13</v>
      </c>
      <c r="L122" s="6">
        <v>5</v>
      </c>
      <c r="M122" s="15" t="s">
        <v>651</v>
      </c>
      <c r="N122" s="15" t="s">
        <v>307</v>
      </c>
      <c r="O122" s="18" t="s">
        <v>651</v>
      </c>
    </row>
    <row r="123" spans="1:15" s="1" customFormat="1" ht="13.5" customHeight="1">
      <c r="A123" s="3" t="s">
        <v>149</v>
      </c>
      <c r="B123" s="3" t="s">
        <v>36</v>
      </c>
      <c r="C123" s="3"/>
      <c r="D123" s="5" t="s">
        <v>37</v>
      </c>
      <c r="E123" s="5" t="s">
        <v>33</v>
      </c>
      <c r="F123" s="3" t="s">
        <v>652</v>
      </c>
      <c r="G123" s="6">
        <f>29.101*L123/2</f>
        <v>116.404</v>
      </c>
      <c r="H123" s="7">
        <v>41922</v>
      </c>
      <c r="I123" s="6" t="s">
        <v>150</v>
      </c>
      <c r="J123" s="6" t="s">
        <v>653</v>
      </c>
      <c r="K123" s="6" t="s">
        <v>13</v>
      </c>
      <c r="L123" s="6">
        <v>8</v>
      </c>
      <c r="M123" s="15" t="s">
        <v>654</v>
      </c>
      <c r="N123" s="15" t="s">
        <v>293</v>
      </c>
      <c r="O123" s="18" t="s">
        <v>654</v>
      </c>
    </row>
    <row r="124" spans="1:15" s="1" customFormat="1" ht="13.5" customHeight="1">
      <c r="A124" s="3" t="s">
        <v>169</v>
      </c>
      <c r="B124" s="3" t="s">
        <v>250</v>
      </c>
      <c r="C124" s="3"/>
      <c r="D124" s="5" t="s">
        <v>170</v>
      </c>
      <c r="E124" s="5" t="s">
        <v>33</v>
      </c>
      <c r="F124" s="3" t="s">
        <v>656</v>
      </c>
      <c r="G124" s="6">
        <f t="shared" ref="G124:G129" si="4">9.804*L124</f>
        <v>127.452</v>
      </c>
      <c r="H124" s="7">
        <v>41922</v>
      </c>
      <c r="I124" s="6" t="s">
        <v>171</v>
      </c>
      <c r="J124" s="6" t="s">
        <v>657</v>
      </c>
      <c r="K124" s="6" t="s">
        <v>13</v>
      </c>
      <c r="L124" s="6">
        <v>13</v>
      </c>
      <c r="M124" s="15" t="s">
        <v>655</v>
      </c>
      <c r="N124" s="15" t="s">
        <v>41</v>
      </c>
      <c r="O124" s="18" t="s">
        <v>658</v>
      </c>
    </row>
    <row r="125" spans="1:15" s="1" customFormat="1" ht="13.5" customHeight="1">
      <c r="A125" s="3" t="s">
        <v>169</v>
      </c>
      <c r="B125" s="3" t="s">
        <v>250</v>
      </c>
      <c r="C125" s="3"/>
      <c r="D125" s="5" t="s">
        <v>170</v>
      </c>
      <c r="E125" s="5" t="s">
        <v>33</v>
      </c>
      <c r="F125" s="3" t="s">
        <v>659</v>
      </c>
      <c r="G125" s="6">
        <f t="shared" si="4"/>
        <v>117.648</v>
      </c>
      <c r="H125" s="7">
        <v>41922</v>
      </c>
      <c r="I125" s="6" t="s">
        <v>171</v>
      </c>
      <c r="J125" s="6" t="s">
        <v>660</v>
      </c>
      <c r="K125" s="6" t="s">
        <v>13</v>
      </c>
      <c r="L125" s="6">
        <v>12</v>
      </c>
      <c r="M125" s="15" t="s">
        <v>661</v>
      </c>
      <c r="N125" s="15" t="s">
        <v>40</v>
      </c>
      <c r="O125" s="18" t="s">
        <v>661</v>
      </c>
    </row>
    <row r="126" spans="1:15" s="1" customFormat="1" ht="13.5" customHeight="1">
      <c r="A126" s="3" t="s">
        <v>169</v>
      </c>
      <c r="B126" s="3" t="s">
        <v>250</v>
      </c>
      <c r="C126" s="3"/>
      <c r="D126" s="5" t="s">
        <v>170</v>
      </c>
      <c r="E126" s="5" t="s">
        <v>33</v>
      </c>
      <c r="F126" s="3" t="s">
        <v>662</v>
      </c>
      <c r="G126" s="6">
        <f t="shared" si="4"/>
        <v>127.452</v>
      </c>
      <c r="H126" s="7">
        <v>41922</v>
      </c>
      <c r="I126" s="6" t="s">
        <v>171</v>
      </c>
      <c r="J126" s="6" t="s">
        <v>663</v>
      </c>
      <c r="K126" s="6" t="s">
        <v>13</v>
      </c>
      <c r="L126" s="6">
        <v>13</v>
      </c>
      <c r="M126" s="15" t="s">
        <v>661</v>
      </c>
      <c r="N126" s="15" t="s">
        <v>41</v>
      </c>
      <c r="O126" s="18" t="s">
        <v>664</v>
      </c>
    </row>
    <row r="127" spans="1:15" s="1" customFormat="1" ht="13.5" customHeight="1">
      <c r="A127" s="3" t="s">
        <v>169</v>
      </c>
      <c r="B127" s="3" t="s">
        <v>250</v>
      </c>
      <c r="C127" s="3"/>
      <c r="D127" s="5" t="s">
        <v>170</v>
      </c>
      <c r="E127" s="5" t="s">
        <v>33</v>
      </c>
      <c r="F127" s="3" t="s">
        <v>665</v>
      </c>
      <c r="G127" s="6">
        <f t="shared" si="4"/>
        <v>117.648</v>
      </c>
      <c r="H127" s="7">
        <v>41922</v>
      </c>
      <c r="I127" s="6" t="s">
        <v>171</v>
      </c>
      <c r="J127" s="6" t="s">
        <v>666</v>
      </c>
      <c r="K127" s="6" t="s">
        <v>13</v>
      </c>
      <c r="L127" s="6">
        <v>12</v>
      </c>
      <c r="M127" s="15" t="s">
        <v>667</v>
      </c>
      <c r="N127" s="15" t="s">
        <v>40</v>
      </c>
      <c r="O127" s="18" t="s">
        <v>667</v>
      </c>
    </row>
    <row r="128" spans="1:15" s="1" customFormat="1" ht="13.5" customHeight="1">
      <c r="A128" s="3" t="s">
        <v>169</v>
      </c>
      <c r="B128" s="3" t="s">
        <v>250</v>
      </c>
      <c r="C128" s="3"/>
      <c r="D128" s="5" t="s">
        <v>170</v>
      </c>
      <c r="E128" s="5" t="s">
        <v>33</v>
      </c>
      <c r="F128" s="3" t="s">
        <v>668</v>
      </c>
      <c r="G128" s="6">
        <f t="shared" si="4"/>
        <v>117.648</v>
      </c>
      <c r="H128" s="7">
        <v>41922</v>
      </c>
      <c r="I128" s="6" t="s">
        <v>171</v>
      </c>
      <c r="J128" s="6" t="s">
        <v>669</v>
      </c>
      <c r="K128" s="6" t="s">
        <v>13</v>
      </c>
      <c r="L128" s="6">
        <v>12</v>
      </c>
      <c r="M128" s="15" t="s">
        <v>670</v>
      </c>
      <c r="N128" s="15" t="s">
        <v>40</v>
      </c>
      <c r="O128" s="18" t="s">
        <v>670</v>
      </c>
    </row>
    <row r="129" spans="1:15" s="1" customFormat="1" ht="13.5" customHeight="1">
      <c r="A129" s="3" t="s">
        <v>169</v>
      </c>
      <c r="B129" s="3" t="s">
        <v>250</v>
      </c>
      <c r="C129" s="3"/>
      <c r="D129" s="5" t="s">
        <v>170</v>
      </c>
      <c r="E129" s="5" t="s">
        <v>33</v>
      </c>
      <c r="F129" s="3" t="s">
        <v>671</v>
      </c>
      <c r="G129" s="6">
        <f t="shared" si="4"/>
        <v>127.452</v>
      </c>
      <c r="H129" s="7">
        <v>41922</v>
      </c>
      <c r="I129" s="6" t="s">
        <v>171</v>
      </c>
      <c r="J129" s="6" t="s">
        <v>672</v>
      </c>
      <c r="K129" s="6" t="s">
        <v>13</v>
      </c>
      <c r="L129" s="6">
        <v>13</v>
      </c>
      <c r="M129" s="15" t="s">
        <v>670</v>
      </c>
      <c r="N129" s="15" t="s">
        <v>41</v>
      </c>
      <c r="O129" s="18" t="s">
        <v>673</v>
      </c>
    </row>
    <row r="130" spans="1:15" s="1" customFormat="1" ht="13.5" customHeight="1">
      <c r="A130" s="38" t="s">
        <v>674</v>
      </c>
      <c r="B130" s="3"/>
      <c r="C130" s="3"/>
      <c r="D130" s="5" t="s">
        <v>675</v>
      </c>
      <c r="E130" s="5" t="s">
        <v>33</v>
      </c>
      <c r="F130" s="3" t="s">
        <v>676</v>
      </c>
      <c r="G130" s="6">
        <v>23.952999999999999</v>
      </c>
      <c r="H130" s="7">
        <v>41922</v>
      </c>
      <c r="I130" s="6" t="s">
        <v>2774</v>
      </c>
      <c r="J130" s="6" t="s">
        <v>677</v>
      </c>
      <c r="K130" s="6" t="s">
        <v>678</v>
      </c>
      <c r="L130" s="6" t="s">
        <v>679</v>
      </c>
      <c r="M130" s="15" t="s">
        <v>680</v>
      </c>
      <c r="N130" s="15" t="s">
        <v>681</v>
      </c>
      <c r="O130" s="18" t="s">
        <v>682</v>
      </c>
    </row>
    <row r="131" spans="1:15" s="1" customFormat="1" ht="13.5" customHeight="1">
      <c r="A131" s="38" t="s">
        <v>683</v>
      </c>
      <c r="B131" s="3"/>
      <c r="C131" s="3"/>
      <c r="D131" s="5" t="s">
        <v>684</v>
      </c>
      <c r="E131" s="5" t="s">
        <v>33</v>
      </c>
      <c r="F131" s="3" t="s">
        <v>685</v>
      </c>
      <c r="G131" s="6">
        <v>23.946000000000002</v>
      </c>
      <c r="H131" s="7">
        <v>41922</v>
      </c>
      <c r="I131" s="6" t="s">
        <v>4522</v>
      </c>
      <c r="J131" s="6" t="s">
        <v>686</v>
      </c>
      <c r="K131" s="6" t="s">
        <v>360</v>
      </c>
      <c r="L131" s="6" t="s">
        <v>679</v>
      </c>
      <c r="M131" s="15" t="s">
        <v>687</v>
      </c>
      <c r="N131" s="15" t="s">
        <v>688</v>
      </c>
      <c r="O131" s="18" t="s">
        <v>689</v>
      </c>
    </row>
    <row r="132" spans="1:15" s="1" customFormat="1" ht="13.5" customHeight="1">
      <c r="A132" s="3" t="s">
        <v>139</v>
      </c>
      <c r="B132" s="3" t="s">
        <v>237</v>
      </c>
      <c r="C132" s="15" t="s">
        <v>1896</v>
      </c>
      <c r="D132" s="5" t="s">
        <v>140</v>
      </c>
      <c r="E132" s="5" t="s">
        <v>33</v>
      </c>
      <c r="F132" s="3" t="s">
        <v>690</v>
      </c>
      <c r="G132" s="6">
        <f>8.606*L132</f>
        <v>86.06</v>
      </c>
      <c r="H132" s="7">
        <v>41923</v>
      </c>
      <c r="I132" s="6" t="s">
        <v>63</v>
      </c>
      <c r="J132" s="6" t="s">
        <v>691</v>
      </c>
      <c r="K132" s="6" t="s">
        <v>13</v>
      </c>
      <c r="L132" s="6">
        <v>10</v>
      </c>
      <c r="M132" s="15" t="s">
        <v>692</v>
      </c>
      <c r="N132" s="15" t="s">
        <v>17</v>
      </c>
      <c r="O132" s="18" t="s">
        <v>693</v>
      </c>
    </row>
    <row r="133" spans="1:15" s="1" customFormat="1" ht="13.5" customHeight="1">
      <c r="A133" s="3" t="s">
        <v>694</v>
      </c>
      <c r="B133" s="4" t="s">
        <v>67</v>
      </c>
      <c r="C133" s="3"/>
      <c r="D133" s="5" t="s">
        <v>140</v>
      </c>
      <c r="E133" s="5" t="s">
        <v>33</v>
      </c>
      <c r="F133" s="3" t="s">
        <v>695</v>
      </c>
      <c r="G133" s="6">
        <f>8.606*L133</f>
        <v>17.212</v>
      </c>
      <c r="H133" s="7">
        <v>41923</v>
      </c>
      <c r="I133" s="6" t="s">
        <v>63</v>
      </c>
      <c r="J133" s="6" t="s">
        <v>696</v>
      </c>
      <c r="K133" s="6" t="s">
        <v>13</v>
      </c>
      <c r="L133" s="6">
        <v>2</v>
      </c>
      <c r="M133" s="15" t="s">
        <v>697</v>
      </c>
      <c r="N133" s="15" t="s">
        <v>329</v>
      </c>
      <c r="O133" s="18" t="s">
        <v>697</v>
      </c>
    </row>
    <row r="134" spans="1:15" s="1" customFormat="1" ht="13.5" customHeight="1">
      <c r="A134" s="38" t="s">
        <v>698</v>
      </c>
      <c r="B134" s="3"/>
      <c r="C134" s="3"/>
      <c r="D134" s="5" t="s">
        <v>699</v>
      </c>
      <c r="E134" s="5" t="s">
        <v>33</v>
      </c>
      <c r="F134" s="3" t="s">
        <v>700</v>
      </c>
      <c r="G134" s="6">
        <f>6.405*L134</f>
        <v>32.024999999999999</v>
      </c>
      <c r="H134" s="7">
        <v>41923</v>
      </c>
      <c r="I134" s="6" t="s">
        <v>94</v>
      </c>
      <c r="J134" s="6" t="s">
        <v>701</v>
      </c>
      <c r="K134" s="6" t="s">
        <v>13</v>
      </c>
      <c r="L134" s="6">
        <v>5</v>
      </c>
      <c r="M134" s="15" t="s">
        <v>338</v>
      </c>
      <c r="N134" s="15" t="s">
        <v>333</v>
      </c>
      <c r="O134" s="18" t="s">
        <v>702</v>
      </c>
    </row>
    <row r="135" spans="1:15" s="1" customFormat="1" ht="13.5" customHeight="1">
      <c r="A135" s="3" t="s">
        <v>201</v>
      </c>
      <c r="B135" s="3"/>
      <c r="C135" s="3"/>
      <c r="D135" s="5" t="s">
        <v>81</v>
      </c>
      <c r="E135" s="5" t="s">
        <v>33</v>
      </c>
      <c r="F135" s="3" t="s">
        <v>703</v>
      </c>
      <c r="G135" s="6">
        <v>46.601999999999997</v>
      </c>
      <c r="H135" s="7">
        <v>41925</v>
      </c>
      <c r="I135" s="6" t="s">
        <v>52</v>
      </c>
      <c r="J135" s="6" t="s">
        <v>704</v>
      </c>
      <c r="K135" s="6" t="s">
        <v>35</v>
      </c>
      <c r="L135" s="6" t="s">
        <v>225</v>
      </c>
      <c r="M135" s="15" t="s">
        <v>705</v>
      </c>
      <c r="N135" s="15" t="s">
        <v>706</v>
      </c>
      <c r="O135" s="18" t="s">
        <v>707</v>
      </c>
    </row>
    <row r="136" spans="1:15" s="1" customFormat="1" ht="13.5" customHeight="1">
      <c r="A136" s="3" t="s">
        <v>50</v>
      </c>
      <c r="B136" s="3"/>
      <c r="C136" s="3"/>
      <c r="D136" s="5" t="s">
        <v>51</v>
      </c>
      <c r="E136" s="5" t="s">
        <v>33</v>
      </c>
      <c r="F136" s="3" t="s">
        <v>708</v>
      </c>
      <c r="G136" s="6">
        <v>137.614</v>
      </c>
      <c r="H136" s="7">
        <v>41925</v>
      </c>
      <c r="I136" s="6" t="s">
        <v>52</v>
      </c>
      <c r="J136" s="6" t="s">
        <v>709</v>
      </c>
      <c r="K136" s="6" t="s">
        <v>35</v>
      </c>
      <c r="L136" s="6" t="s">
        <v>159</v>
      </c>
      <c r="M136" s="15" t="s">
        <v>710</v>
      </c>
      <c r="N136" s="15" t="s">
        <v>285</v>
      </c>
      <c r="O136" s="18" t="s">
        <v>711</v>
      </c>
    </row>
    <row r="137" spans="1:15" s="1" customFormat="1" ht="13.5" customHeight="1">
      <c r="A137" s="3" t="s">
        <v>318</v>
      </c>
      <c r="B137" s="3"/>
      <c r="C137" s="3"/>
      <c r="D137" s="5" t="s">
        <v>319</v>
      </c>
      <c r="E137" s="5" t="s">
        <v>33</v>
      </c>
      <c r="F137" s="3" t="s">
        <v>712</v>
      </c>
      <c r="G137" s="6">
        <v>46.381</v>
      </c>
      <c r="H137" s="7">
        <v>41925</v>
      </c>
      <c r="I137" s="6" t="s">
        <v>52</v>
      </c>
      <c r="J137" s="6" t="s">
        <v>713</v>
      </c>
      <c r="K137" s="6" t="s">
        <v>274</v>
      </c>
      <c r="L137" s="6" t="s">
        <v>225</v>
      </c>
      <c r="M137" s="15" t="s">
        <v>714</v>
      </c>
      <c r="N137" s="15" t="s">
        <v>715</v>
      </c>
      <c r="O137" s="18" t="s">
        <v>716</v>
      </c>
    </row>
    <row r="138" spans="1:15" s="1" customFormat="1" ht="13.5" customHeight="1">
      <c r="A138" s="38" t="s">
        <v>722</v>
      </c>
      <c r="B138" s="3"/>
      <c r="C138" s="3"/>
      <c r="D138" s="5" t="s">
        <v>723</v>
      </c>
      <c r="E138" s="5" t="s">
        <v>33</v>
      </c>
      <c r="F138" s="3" t="s">
        <v>724</v>
      </c>
      <c r="G138" s="6">
        <v>24.655000000000001</v>
      </c>
      <c r="H138" s="7">
        <v>41925</v>
      </c>
      <c r="I138" s="6" t="s">
        <v>2464</v>
      </c>
      <c r="J138" s="6" t="s">
        <v>2497</v>
      </c>
      <c r="K138" s="6" t="s">
        <v>35</v>
      </c>
      <c r="L138" s="6" t="s">
        <v>102</v>
      </c>
      <c r="M138" s="15" t="s">
        <v>725</v>
      </c>
      <c r="N138" s="15" t="s">
        <v>726</v>
      </c>
      <c r="O138" s="18" t="s">
        <v>727</v>
      </c>
    </row>
    <row r="139" spans="1:15" s="1" customFormat="1" ht="13.5" customHeight="1">
      <c r="A139" s="3" t="s">
        <v>164</v>
      </c>
      <c r="B139" s="3"/>
      <c r="C139" s="3"/>
      <c r="D139" s="5" t="s">
        <v>82</v>
      </c>
      <c r="E139" s="5" t="s">
        <v>33</v>
      </c>
      <c r="F139" s="3" t="s">
        <v>728</v>
      </c>
      <c r="G139" s="6">
        <f>17.712*L139</f>
        <v>212.54399999999998</v>
      </c>
      <c r="H139" s="7">
        <v>41926</v>
      </c>
      <c r="I139" s="6" t="s">
        <v>60</v>
      </c>
      <c r="J139" s="6" t="s">
        <v>729</v>
      </c>
      <c r="K139" s="6" t="s">
        <v>13</v>
      </c>
      <c r="L139" s="6">
        <v>12</v>
      </c>
      <c r="M139" s="15" t="s">
        <v>730</v>
      </c>
      <c r="N139" s="15" t="s">
        <v>731</v>
      </c>
      <c r="O139" s="18" t="s">
        <v>730</v>
      </c>
    </row>
    <row r="140" spans="1:15" s="1" customFormat="1" ht="13.5" customHeight="1">
      <c r="A140" s="3" t="s">
        <v>267</v>
      </c>
      <c r="B140" s="3"/>
      <c r="C140" s="3"/>
      <c r="D140" s="5" t="s">
        <v>328</v>
      </c>
      <c r="E140" s="5" t="s">
        <v>33</v>
      </c>
      <c r="F140" s="3" t="s">
        <v>732</v>
      </c>
      <c r="G140" s="6">
        <f>27.688*L140</f>
        <v>249.19199999999998</v>
      </c>
      <c r="H140" s="7">
        <v>41926</v>
      </c>
      <c r="I140" s="6" t="s">
        <v>60</v>
      </c>
      <c r="J140" s="6" t="s">
        <v>733</v>
      </c>
      <c r="K140" s="6" t="s">
        <v>13</v>
      </c>
      <c r="L140" s="6">
        <v>9</v>
      </c>
      <c r="M140" s="15" t="s">
        <v>734</v>
      </c>
      <c r="N140" s="15" t="s">
        <v>143</v>
      </c>
      <c r="O140" s="18" t="s">
        <v>734</v>
      </c>
    </row>
    <row r="141" spans="1:15" s="1" customFormat="1" ht="13.5" customHeight="1">
      <c r="A141" s="38" t="s">
        <v>740</v>
      </c>
      <c r="B141" s="3"/>
      <c r="C141" s="3"/>
      <c r="D141" s="5" t="s">
        <v>741</v>
      </c>
      <c r="E141" s="5" t="s">
        <v>33</v>
      </c>
      <c r="F141" s="3" t="s">
        <v>742</v>
      </c>
      <c r="G141" s="6">
        <v>22.367999999999999</v>
      </c>
      <c r="H141" s="7">
        <v>41927</v>
      </c>
      <c r="I141" s="6" t="s">
        <v>52</v>
      </c>
      <c r="J141" s="6" t="s">
        <v>743</v>
      </c>
      <c r="K141" s="6" t="s">
        <v>2782</v>
      </c>
      <c r="L141" s="6" t="s">
        <v>129</v>
      </c>
      <c r="M141" s="15" t="s">
        <v>744</v>
      </c>
      <c r="N141" s="15" t="s">
        <v>745</v>
      </c>
      <c r="O141" s="18" t="s">
        <v>746</v>
      </c>
    </row>
    <row r="142" spans="1:15" s="1" customFormat="1" ht="13.5" customHeight="1">
      <c r="A142" s="38" t="s">
        <v>747</v>
      </c>
      <c r="B142" s="3"/>
      <c r="C142" s="3"/>
      <c r="D142" s="5" t="s">
        <v>748</v>
      </c>
      <c r="E142" s="5" t="s">
        <v>33</v>
      </c>
      <c r="F142" s="3" t="s">
        <v>749</v>
      </c>
      <c r="G142" s="6">
        <v>22.317</v>
      </c>
      <c r="H142" s="7">
        <v>41927</v>
      </c>
      <c r="I142" s="6" t="s">
        <v>52</v>
      </c>
      <c r="J142" s="6" t="s">
        <v>750</v>
      </c>
      <c r="K142" s="6" t="s">
        <v>2788</v>
      </c>
      <c r="L142" s="6" t="s">
        <v>129</v>
      </c>
      <c r="M142" s="15" t="s">
        <v>751</v>
      </c>
      <c r="N142" s="15" t="s">
        <v>752</v>
      </c>
      <c r="O142" s="18" t="s">
        <v>753</v>
      </c>
    </row>
    <row r="143" spans="1:15" s="1" customFormat="1" ht="13.5" customHeight="1">
      <c r="A143" s="38" t="s">
        <v>343</v>
      </c>
      <c r="B143" s="3"/>
      <c r="C143" s="3"/>
      <c r="D143" s="5" t="s">
        <v>754</v>
      </c>
      <c r="E143" s="5" t="s">
        <v>33</v>
      </c>
      <c r="F143" s="3" t="s">
        <v>755</v>
      </c>
      <c r="G143" s="6">
        <f>17.52*L143</f>
        <v>192.72</v>
      </c>
      <c r="H143" s="7">
        <v>41928</v>
      </c>
      <c r="I143" s="6" t="s">
        <v>34</v>
      </c>
      <c r="J143" s="6" t="s">
        <v>756</v>
      </c>
      <c r="K143" s="6" t="s">
        <v>274</v>
      </c>
      <c r="L143" s="6">
        <v>11</v>
      </c>
      <c r="M143" s="15" t="s">
        <v>757</v>
      </c>
      <c r="N143" s="15" t="s">
        <v>292</v>
      </c>
      <c r="O143" s="18" t="s">
        <v>758</v>
      </c>
    </row>
    <row r="144" spans="1:15" s="1" customFormat="1" ht="13.5" customHeight="1">
      <c r="A144" s="3" t="s">
        <v>321</v>
      </c>
      <c r="B144" s="3"/>
      <c r="C144" s="3"/>
      <c r="D144" s="5" t="s">
        <v>174</v>
      </c>
      <c r="E144" s="5" t="s">
        <v>33</v>
      </c>
      <c r="F144" s="3" t="s">
        <v>759</v>
      </c>
      <c r="G144" s="6">
        <f>29.101*L144</f>
        <v>349.21199999999999</v>
      </c>
      <c r="H144" s="7">
        <v>41928</v>
      </c>
      <c r="I144" s="6" t="s">
        <v>322</v>
      </c>
      <c r="J144" s="6" t="s">
        <v>760</v>
      </c>
      <c r="K144" s="6" t="s">
        <v>274</v>
      </c>
      <c r="L144" s="6">
        <v>12</v>
      </c>
      <c r="M144" s="15" t="s">
        <v>761</v>
      </c>
      <c r="N144" s="15" t="s">
        <v>40</v>
      </c>
      <c r="O144" s="18" t="s">
        <v>761</v>
      </c>
    </row>
    <row r="145" spans="1:15" s="1" customFormat="1" ht="13.5" customHeight="1">
      <c r="A145" s="3" t="s">
        <v>89</v>
      </c>
      <c r="B145" s="3"/>
      <c r="C145" s="3"/>
      <c r="D145" s="5" t="s">
        <v>90</v>
      </c>
      <c r="E145" s="5" t="s">
        <v>33</v>
      </c>
      <c r="F145" s="3" t="s">
        <v>762</v>
      </c>
      <c r="G145" s="6">
        <f>18.708*L145</f>
        <v>168.37199999999999</v>
      </c>
      <c r="H145" s="7">
        <v>41928</v>
      </c>
      <c r="I145" s="6" t="s">
        <v>57</v>
      </c>
      <c r="J145" s="6" t="s">
        <v>763</v>
      </c>
      <c r="K145" s="6" t="s">
        <v>274</v>
      </c>
      <c r="L145" s="6">
        <v>9</v>
      </c>
      <c r="M145" s="15" t="s">
        <v>628</v>
      </c>
      <c r="N145" s="15" t="s">
        <v>151</v>
      </c>
      <c r="O145" s="18" t="s">
        <v>764</v>
      </c>
    </row>
    <row r="146" spans="1:15" s="1" customFormat="1" ht="13.5" customHeight="1">
      <c r="A146" s="3" t="s">
        <v>305</v>
      </c>
      <c r="B146" s="3"/>
      <c r="C146" s="3"/>
      <c r="D146" s="5" t="s">
        <v>306</v>
      </c>
      <c r="E146" s="5" t="s">
        <v>33</v>
      </c>
      <c r="F146" s="3" t="s">
        <v>765</v>
      </c>
      <c r="G146" s="6">
        <f>14.405*L146</f>
        <v>28.81</v>
      </c>
      <c r="H146" s="7">
        <v>41928</v>
      </c>
      <c r="I146" s="6" t="s">
        <v>66</v>
      </c>
      <c r="J146" s="6" t="s">
        <v>766</v>
      </c>
      <c r="K146" s="6" t="s">
        <v>274</v>
      </c>
      <c r="L146" s="6">
        <v>2</v>
      </c>
      <c r="M146" s="15" t="s">
        <v>767</v>
      </c>
      <c r="N146" s="15" t="s">
        <v>245</v>
      </c>
      <c r="O146" s="18" t="s">
        <v>767</v>
      </c>
    </row>
    <row r="147" spans="1:15" s="1" customFormat="1" ht="13.5" customHeight="1">
      <c r="A147" s="3" t="s">
        <v>235</v>
      </c>
      <c r="B147" s="3"/>
      <c r="C147" s="3"/>
      <c r="D147" s="5" t="s">
        <v>236</v>
      </c>
      <c r="E147" s="5" t="s">
        <v>33</v>
      </c>
      <c r="F147" s="3" t="s">
        <v>12690</v>
      </c>
      <c r="G147" s="6">
        <f>14.405*6</f>
        <v>86.429999999999993</v>
      </c>
      <c r="H147" s="7">
        <v>41928</v>
      </c>
      <c r="I147" s="6" t="s">
        <v>94</v>
      </c>
      <c r="J147" s="6" t="s">
        <v>768</v>
      </c>
      <c r="K147" s="6" t="s">
        <v>274</v>
      </c>
      <c r="L147" s="6" t="s">
        <v>445</v>
      </c>
      <c r="M147" s="15" t="s">
        <v>769</v>
      </c>
      <c r="N147" s="15" t="s">
        <v>770</v>
      </c>
      <c r="O147" s="18" t="s">
        <v>771</v>
      </c>
    </row>
    <row r="148" spans="1:15" s="1" customFormat="1" ht="13.5" customHeight="1">
      <c r="A148" s="3" t="s">
        <v>109</v>
      </c>
      <c r="B148" s="4" t="s">
        <v>67</v>
      </c>
      <c r="C148" s="3"/>
      <c r="D148" s="5" t="s">
        <v>110</v>
      </c>
      <c r="E148" s="5" t="s">
        <v>33</v>
      </c>
      <c r="F148" s="3" t="s">
        <v>772</v>
      </c>
      <c r="G148" s="6">
        <f>9.871*L148</f>
        <v>49.355000000000004</v>
      </c>
      <c r="H148" s="7">
        <v>41928</v>
      </c>
      <c r="I148" s="6" t="s">
        <v>39</v>
      </c>
      <c r="J148" s="6" t="s">
        <v>773</v>
      </c>
      <c r="K148" s="6" t="s">
        <v>274</v>
      </c>
      <c r="L148" s="6">
        <v>5</v>
      </c>
      <c r="M148" s="15" t="s">
        <v>774</v>
      </c>
      <c r="N148" s="15" t="s">
        <v>311</v>
      </c>
      <c r="O148" s="18" t="s">
        <v>2000</v>
      </c>
    </row>
    <row r="149" spans="1:15" s="1" customFormat="1" ht="13.5" customHeight="1">
      <c r="A149" s="3" t="s">
        <v>141</v>
      </c>
      <c r="B149" s="3"/>
      <c r="C149" s="3"/>
      <c r="D149" s="5" t="s">
        <v>142</v>
      </c>
      <c r="E149" s="5" t="s">
        <v>33</v>
      </c>
      <c r="F149" s="3" t="s">
        <v>775</v>
      </c>
      <c r="G149" s="6">
        <f>8.137*L149</f>
        <v>65.096000000000004</v>
      </c>
      <c r="H149" s="7">
        <v>41928</v>
      </c>
      <c r="I149" s="6" t="s">
        <v>46</v>
      </c>
      <c r="J149" s="6" t="s">
        <v>776</v>
      </c>
      <c r="K149" s="6" t="s">
        <v>274</v>
      </c>
      <c r="L149" s="6">
        <v>8</v>
      </c>
      <c r="M149" s="15" t="s">
        <v>777</v>
      </c>
      <c r="N149" s="15" t="s">
        <v>778</v>
      </c>
      <c r="O149" s="18" t="s">
        <v>777</v>
      </c>
    </row>
    <row r="150" spans="1:15" s="1" customFormat="1" ht="13.5" customHeight="1">
      <c r="A150" s="3" t="s">
        <v>119</v>
      </c>
      <c r="B150" s="3"/>
      <c r="C150" s="3"/>
      <c r="D150" s="5" t="s">
        <v>120</v>
      </c>
      <c r="E150" s="5" t="s">
        <v>33</v>
      </c>
      <c r="F150" s="3" t="s">
        <v>784</v>
      </c>
      <c r="G150" s="6">
        <v>154.81</v>
      </c>
      <c r="H150" s="7">
        <v>41929</v>
      </c>
      <c r="I150" s="6" t="s">
        <v>52</v>
      </c>
      <c r="J150" s="6" t="s">
        <v>785</v>
      </c>
      <c r="K150" s="6" t="s">
        <v>35</v>
      </c>
      <c r="L150" s="6" t="s">
        <v>145</v>
      </c>
      <c r="M150" s="15" t="s">
        <v>786</v>
      </c>
      <c r="N150" s="15" t="s">
        <v>787</v>
      </c>
      <c r="O150" s="18" t="s">
        <v>788</v>
      </c>
    </row>
    <row r="151" spans="1:15" s="1" customFormat="1" ht="13.5" customHeight="1">
      <c r="A151" s="3" t="s">
        <v>263</v>
      </c>
      <c r="B151" s="3"/>
      <c r="C151" s="3"/>
      <c r="D151" s="5" t="s">
        <v>264</v>
      </c>
      <c r="E151" s="5" t="s">
        <v>33</v>
      </c>
      <c r="F151" s="3" t="s">
        <v>789</v>
      </c>
      <c r="G151" s="6">
        <v>46.536000000000001</v>
      </c>
      <c r="H151" s="7">
        <v>41929</v>
      </c>
      <c r="I151" s="6" t="s">
        <v>45</v>
      </c>
      <c r="J151" s="6" t="s">
        <v>790</v>
      </c>
      <c r="K151" s="6" t="s">
        <v>35</v>
      </c>
      <c r="L151" s="6" t="s">
        <v>122</v>
      </c>
      <c r="M151" s="15" t="s">
        <v>791</v>
      </c>
      <c r="N151" s="15" t="s">
        <v>792</v>
      </c>
      <c r="O151" s="18" t="s">
        <v>793</v>
      </c>
    </row>
    <row r="152" spans="1:15" s="1" customFormat="1" ht="13.5" customHeight="1">
      <c r="A152" s="3" t="s">
        <v>263</v>
      </c>
      <c r="B152" s="3"/>
      <c r="C152" s="3"/>
      <c r="D152" s="5" t="s">
        <v>264</v>
      </c>
      <c r="E152" s="5" t="s">
        <v>33</v>
      </c>
      <c r="F152" s="3" t="s">
        <v>794</v>
      </c>
      <c r="G152" s="6">
        <v>46.356000000000002</v>
      </c>
      <c r="H152" s="7">
        <v>41929</v>
      </c>
      <c r="I152" s="6" t="s">
        <v>45</v>
      </c>
      <c r="J152" s="6" t="s">
        <v>795</v>
      </c>
      <c r="K152" s="6" t="s">
        <v>35</v>
      </c>
      <c r="L152" s="6" t="s">
        <v>122</v>
      </c>
      <c r="M152" s="15" t="s">
        <v>796</v>
      </c>
      <c r="N152" s="15" t="s">
        <v>797</v>
      </c>
      <c r="O152" s="18" t="s">
        <v>798</v>
      </c>
    </row>
    <row r="153" spans="1:15" s="1" customFormat="1" ht="13.5" customHeight="1">
      <c r="A153" s="3" t="s">
        <v>123</v>
      </c>
      <c r="B153" s="3"/>
      <c r="C153" s="3"/>
      <c r="D153" s="5" t="s">
        <v>124</v>
      </c>
      <c r="E153" s="5" t="s">
        <v>33</v>
      </c>
      <c r="F153" s="3" t="s">
        <v>799</v>
      </c>
      <c r="G153" s="6">
        <v>83.605000000000004</v>
      </c>
      <c r="H153" s="7">
        <v>41929</v>
      </c>
      <c r="I153" s="6" t="s">
        <v>52</v>
      </c>
      <c r="J153" s="6" t="s">
        <v>800</v>
      </c>
      <c r="K153" s="6" t="s">
        <v>35</v>
      </c>
      <c r="L153" s="6" t="s">
        <v>162</v>
      </c>
      <c r="M153" s="15" t="s">
        <v>801</v>
      </c>
      <c r="N153" s="15" t="s">
        <v>802</v>
      </c>
      <c r="O153" s="18" t="s">
        <v>315</v>
      </c>
    </row>
    <row r="154" spans="1:15" s="1" customFormat="1" ht="13.5" customHeight="1">
      <c r="A154" s="3" t="s">
        <v>127</v>
      </c>
      <c r="B154" s="3"/>
      <c r="C154" s="3"/>
      <c r="D154" s="5" t="s">
        <v>128</v>
      </c>
      <c r="E154" s="5" t="s">
        <v>33</v>
      </c>
      <c r="F154" s="3" t="s">
        <v>803</v>
      </c>
      <c r="G154" s="6">
        <v>85.218000000000004</v>
      </c>
      <c r="H154" s="7">
        <v>41929</v>
      </c>
      <c r="I154" s="6" t="s">
        <v>52</v>
      </c>
      <c r="J154" s="6" t="s">
        <v>804</v>
      </c>
      <c r="K154" s="6" t="s">
        <v>35</v>
      </c>
      <c r="L154" s="6" t="s">
        <v>222</v>
      </c>
      <c r="M154" s="15" t="s">
        <v>805</v>
      </c>
      <c r="N154" s="15" t="s">
        <v>806</v>
      </c>
      <c r="O154" s="18" t="s">
        <v>807</v>
      </c>
    </row>
    <row r="155" spans="1:15" s="1" customFormat="1" ht="13.5" customHeight="1">
      <c r="A155" s="3" t="s">
        <v>808</v>
      </c>
      <c r="B155" s="3"/>
      <c r="C155" s="3"/>
      <c r="D155" s="5" t="s">
        <v>299</v>
      </c>
      <c r="E155" s="5" t="s">
        <v>33</v>
      </c>
      <c r="F155" s="3" t="s">
        <v>809</v>
      </c>
      <c r="G155" s="6">
        <v>80.430000000000007</v>
      </c>
      <c r="H155" s="7">
        <v>41929</v>
      </c>
      <c r="I155" s="6" t="s">
        <v>45</v>
      </c>
      <c r="J155" s="6" t="s">
        <v>810</v>
      </c>
      <c r="K155" s="6" t="s">
        <v>35</v>
      </c>
      <c r="L155" s="6" t="s">
        <v>210</v>
      </c>
      <c r="M155" s="15" t="s">
        <v>811</v>
      </c>
      <c r="N155" s="15" t="s">
        <v>812</v>
      </c>
      <c r="O155" s="18" t="s">
        <v>813</v>
      </c>
    </row>
    <row r="156" spans="1:15" s="1" customFormat="1" ht="13.5" customHeight="1">
      <c r="A156" s="3" t="s">
        <v>208</v>
      </c>
      <c r="B156" s="3"/>
      <c r="C156" s="3"/>
      <c r="D156" s="5" t="s">
        <v>209</v>
      </c>
      <c r="E156" s="5" t="s">
        <v>33</v>
      </c>
      <c r="F156" s="3" t="s">
        <v>814</v>
      </c>
      <c r="G156" s="6">
        <v>68.106999999999999</v>
      </c>
      <c r="H156" s="7">
        <v>41929</v>
      </c>
      <c r="I156" s="6" t="s">
        <v>52</v>
      </c>
      <c r="J156" s="6" t="s">
        <v>815</v>
      </c>
      <c r="K156" s="6" t="s">
        <v>35</v>
      </c>
      <c r="L156" s="6" t="s">
        <v>190</v>
      </c>
      <c r="M156" s="15" t="s">
        <v>816</v>
      </c>
      <c r="N156" s="15" t="s">
        <v>817</v>
      </c>
      <c r="O156" s="18" t="s">
        <v>818</v>
      </c>
    </row>
    <row r="157" spans="1:15" s="1" customFormat="1" ht="13.5" customHeight="1">
      <c r="A157" s="3" t="s">
        <v>137</v>
      </c>
      <c r="B157" s="3"/>
      <c r="C157" s="3"/>
      <c r="D157" s="5" t="s">
        <v>138</v>
      </c>
      <c r="E157" s="5" t="s">
        <v>33</v>
      </c>
      <c r="F157" s="3" t="s">
        <v>819</v>
      </c>
      <c r="G157" s="6">
        <f>17.52*L157</f>
        <v>262.8</v>
      </c>
      <c r="H157" s="7">
        <v>41933</v>
      </c>
      <c r="I157" s="6" t="s">
        <v>60</v>
      </c>
      <c r="J157" s="6" t="s">
        <v>820</v>
      </c>
      <c r="K157" s="6" t="s">
        <v>13</v>
      </c>
      <c r="L157" s="6">
        <v>15</v>
      </c>
      <c r="M157" s="15" t="s">
        <v>821</v>
      </c>
      <c r="N157" s="15" t="s">
        <v>69</v>
      </c>
      <c r="O157" s="18" t="s">
        <v>821</v>
      </c>
    </row>
    <row r="158" spans="1:15" s="1" customFormat="1" ht="13.5" customHeight="1">
      <c r="A158" s="3" t="s">
        <v>85</v>
      </c>
      <c r="B158" s="3"/>
      <c r="C158" s="3"/>
      <c r="D158" s="5" t="s">
        <v>86</v>
      </c>
      <c r="E158" s="5" t="s">
        <v>33</v>
      </c>
      <c r="F158" s="3" t="s">
        <v>822</v>
      </c>
      <c r="G158" s="6">
        <f>17.52*L158</f>
        <v>105.12</v>
      </c>
      <c r="H158" s="7">
        <v>41933</v>
      </c>
      <c r="I158" s="6" t="s">
        <v>52</v>
      </c>
      <c r="J158" s="6" t="s">
        <v>823</v>
      </c>
      <c r="K158" s="6" t="s">
        <v>13</v>
      </c>
      <c r="L158" s="6">
        <v>6</v>
      </c>
      <c r="M158" s="15" t="s">
        <v>824</v>
      </c>
      <c r="N158" s="15" t="s">
        <v>25</v>
      </c>
      <c r="O158" s="18" t="s">
        <v>824</v>
      </c>
    </row>
    <row r="159" spans="1:15" s="1" customFormat="1" ht="13.5" customHeight="1">
      <c r="A159" s="3" t="s">
        <v>118</v>
      </c>
      <c r="B159" s="3"/>
      <c r="C159" s="3"/>
      <c r="D159" s="5" t="s">
        <v>48</v>
      </c>
      <c r="E159" s="5" t="s">
        <v>33</v>
      </c>
      <c r="F159" s="3" t="s">
        <v>825</v>
      </c>
      <c r="G159" s="6">
        <f>18.708*L159</f>
        <v>93.539999999999992</v>
      </c>
      <c r="H159" s="7">
        <v>41933</v>
      </c>
      <c r="I159" s="6" t="s">
        <v>45</v>
      </c>
      <c r="J159" s="6" t="s">
        <v>826</v>
      </c>
      <c r="K159" s="6" t="s">
        <v>13</v>
      </c>
      <c r="L159" s="6">
        <v>5</v>
      </c>
      <c r="M159" s="15" t="s">
        <v>827</v>
      </c>
      <c r="N159" s="15" t="s">
        <v>251</v>
      </c>
      <c r="O159" s="18" t="s">
        <v>827</v>
      </c>
    </row>
    <row r="160" spans="1:15" s="1" customFormat="1" ht="13.5" customHeight="1">
      <c r="A160" s="3" t="s">
        <v>350</v>
      </c>
      <c r="B160" s="3"/>
      <c r="C160" s="3"/>
      <c r="D160" s="5" t="s">
        <v>351</v>
      </c>
      <c r="E160" s="5" t="s">
        <v>33</v>
      </c>
      <c r="F160" s="3" t="s">
        <v>831</v>
      </c>
      <c r="G160" s="6">
        <f>17.52*L160</f>
        <v>87.6</v>
      </c>
      <c r="H160" s="7">
        <v>41934</v>
      </c>
      <c r="I160" s="6" t="s">
        <v>60</v>
      </c>
      <c r="J160" s="6" t="s">
        <v>832</v>
      </c>
      <c r="K160" s="6" t="s">
        <v>13</v>
      </c>
      <c r="L160" s="6">
        <v>5</v>
      </c>
      <c r="M160" s="15" t="s">
        <v>833</v>
      </c>
      <c r="N160" s="15" t="s">
        <v>428</v>
      </c>
      <c r="O160" s="18" t="s">
        <v>833</v>
      </c>
    </row>
    <row r="161" spans="1:15" s="1" customFormat="1" ht="13.5" customHeight="1">
      <c r="A161" s="3" t="s">
        <v>297</v>
      </c>
      <c r="B161" s="3"/>
      <c r="C161" s="3"/>
      <c r="D161" s="5" t="s">
        <v>299</v>
      </c>
      <c r="E161" s="5" t="s">
        <v>33</v>
      </c>
      <c r="F161" s="3" t="s">
        <v>834</v>
      </c>
      <c r="G161" s="6">
        <v>251.66200000000001</v>
      </c>
      <c r="H161" s="7">
        <v>41934</v>
      </c>
      <c r="I161" s="6" t="s">
        <v>45</v>
      </c>
      <c r="J161" s="6" t="s">
        <v>835</v>
      </c>
      <c r="K161" s="6" t="s">
        <v>35</v>
      </c>
      <c r="L161" s="6" t="s">
        <v>145</v>
      </c>
      <c r="M161" s="15" t="s">
        <v>836</v>
      </c>
      <c r="N161" s="15" t="s">
        <v>260</v>
      </c>
      <c r="O161" s="18" t="s">
        <v>837</v>
      </c>
    </row>
    <row r="162" spans="1:15" s="1" customFormat="1" ht="13.5" customHeight="1">
      <c r="A162" s="3" t="s">
        <v>137</v>
      </c>
      <c r="B162" s="3"/>
      <c r="C162" s="3"/>
      <c r="D162" s="5" t="s">
        <v>138</v>
      </c>
      <c r="E162" s="5" t="s">
        <v>33</v>
      </c>
      <c r="F162" s="3" t="s">
        <v>838</v>
      </c>
      <c r="G162" s="6">
        <f>17.52*L162</f>
        <v>210.24</v>
      </c>
      <c r="H162" s="7">
        <v>41939</v>
      </c>
      <c r="I162" s="6" t="s">
        <v>60</v>
      </c>
      <c r="J162" s="6" t="s">
        <v>839</v>
      </c>
      <c r="K162" s="6" t="s">
        <v>13</v>
      </c>
      <c r="L162" s="6">
        <v>12</v>
      </c>
      <c r="M162" s="15" t="s">
        <v>840</v>
      </c>
      <c r="N162" s="15" t="s">
        <v>26</v>
      </c>
      <c r="O162" s="18" t="s">
        <v>840</v>
      </c>
    </row>
    <row r="163" spans="1:15" s="1" customFormat="1" ht="13.5" customHeight="1">
      <c r="A163" s="3" t="s">
        <v>146</v>
      </c>
      <c r="B163" s="3"/>
      <c r="C163" s="3"/>
      <c r="D163" s="5" t="s">
        <v>147</v>
      </c>
      <c r="E163" s="5" t="s">
        <v>33</v>
      </c>
      <c r="F163" s="3" t="s">
        <v>841</v>
      </c>
      <c r="G163" s="6">
        <v>185.054</v>
      </c>
      <c r="H163" s="7">
        <v>41940</v>
      </c>
      <c r="I163" s="6" t="s">
        <v>52</v>
      </c>
      <c r="J163" s="6" t="s">
        <v>842</v>
      </c>
      <c r="K163" s="6" t="s">
        <v>35</v>
      </c>
      <c r="L163" s="6" t="s">
        <v>220</v>
      </c>
      <c r="M163" s="15" t="s">
        <v>843</v>
      </c>
      <c r="N163" s="15" t="s">
        <v>844</v>
      </c>
      <c r="O163" s="18" t="s">
        <v>845</v>
      </c>
    </row>
    <row r="164" spans="1:15" s="1" customFormat="1" ht="13.5" customHeight="1">
      <c r="A164" s="3" t="s">
        <v>267</v>
      </c>
      <c r="B164" s="3"/>
      <c r="C164" s="3"/>
      <c r="D164" s="5" t="s">
        <v>328</v>
      </c>
      <c r="E164" s="5" t="s">
        <v>33</v>
      </c>
      <c r="F164" s="3" t="s">
        <v>847</v>
      </c>
      <c r="G164" s="6">
        <f>27.688*L164</f>
        <v>193.816</v>
      </c>
      <c r="H164" s="7">
        <v>41940</v>
      </c>
      <c r="I164" s="6" t="s">
        <v>60</v>
      </c>
      <c r="J164" s="6" t="s">
        <v>848</v>
      </c>
      <c r="K164" s="6" t="s">
        <v>13</v>
      </c>
      <c r="L164" s="6">
        <v>7</v>
      </c>
      <c r="M164" s="15" t="s">
        <v>846</v>
      </c>
      <c r="N164" s="15" t="s">
        <v>175</v>
      </c>
      <c r="O164" s="18" t="s">
        <v>849</v>
      </c>
    </row>
    <row r="165" spans="1:15" s="1" customFormat="1" ht="13.5" customHeight="1">
      <c r="A165" s="3" t="s">
        <v>148</v>
      </c>
      <c r="B165" s="3"/>
      <c r="C165" s="3"/>
      <c r="D165" s="5" t="s">
        <v>266</v>
      </c>
      <c r="E165" s="5" t="s">
        <v>33</v>
      </c>
      <c r="F165" s="3" t="s">
        <v>851</v>
      </c>
      <c r="G165" s="6">
        <f>17.52*L165</f>
        <v>52.56</v>
      </c>
      <c r="H165" s="7">
        <v>41941</v>
      </c>
      <c r="I165" s="6" t="s">
        <v>52</v>
      </c>
      <c r="J165" s="6" t="s">
        <v>852</v>
      </c>
      <c r="K165" s="6" t="s">
        <v>13</v>
      </c>
      <c r="L165" s="6">
        <v>3</v>
      </c>
      <c r="M165" s="15" t="s">
        <v>850</v>
      </c>
      <c r="N165" s="15" t="s">
        <v>368</v>
      </c>
      <c r="O165" s="18" t="s">
        <v>853</v>
      </c>
    </row>
    <row r="166" spans="1:15" s="1" customFormat="1">
      <c r="A166" s="3" t="s">
        <v>137</v>
      </c>
      <c r="B166" s="3"/>
      <c r="C166" s="3"/>
      <c r="D166" s="5" t="s">
        <v>138</v>
      </c>
      <c r="E166" s="5" t="s">
        <v>9072</v>
      </c>
      <c r="F166" s="3" t="s">
        <v>854</v>
      </c>
      <c r="G166" s="6">
        <f>17.52*L166</f>
        <v>210.24</v>
      </c>
      <c r="H166" s="7">
        <v>41941</v>
      </c>
      <c r="I166" s="6" t="s">
        <v>60</v>
      </c>
      <c r="J166" s="6" t="s">
        <v>855</v>
      </c>
      <c r="K166" s="6" t="s">
        <v>9069</v>
      </c>
      <c r="L166" s="6">
        <v>12</v>
      </c>
      <c r="M166" s="15" t="s">
        <v>856</v>
      </c>
      <c r="N166" s="15" t="s">
        <v>26</v>
      </c>
      <c r="O166" s="18" t="s">
        <v>856</v>
      </c>
    </row>
    <row r="167" spans="1:15" s="1" customFormat="1" ht="13.5" customHeight="1">
      <c r="A167" s="3" t="s">
        <v>289</v>
      </c>
      <c r="B167" s="3"/>
      <c r="C167" s="3"/>
      <c r="D167" s="5" t="s">
        <v>106</v>
      </c>
      <c r="E167" s="5" t="s">
        <v>33</v>
      </c>
      <c r="F167" s="3" t="s">
        <v>857</v>
      </c>
      <c r="G167" s="6">
        <f>17.52*L167</f>
        <v>227.76</v>
      </c>
      <c r="H167" s="7">
        <v>41943</v>
      </c>
      <c r="I167" s="6" t="s">
        <v>60</v>
      </c>
      <c r="J167" s="6" t="s">
        <v>858</v>
      </c>
      <c r="K167" s="6" t="s">
        <v>274</v>
      </c>
      <c r="L167" s="6">
        <v>13</v>
      </c>
      <c r="M167" s="15" t="s">
        <v>859</v>
      </c>
      <c r="N167" s="15" t="s">
        <v>367</v>
      </c>
      <c r="O167" s="18" t="s">
        <v>859</v>
      </c>
    </row>
    <row r="168" spans="1:15" s="1" customFormat="1" ht="13.5" customHeight="1">
      <c r="A168" s="3" t="s">
        <v>149</v>
      </c>
      <c r="B168" s="3" t="s">
        <v>36</v>
      </c>
      <c r="C168" s="3"/>
      <c r="D168" s="5" t="s">
        <v>37</v>
      </c>
      <c r="E168" s="5" t="s">
        <v>33</v>
      </c>
      <c r="F168" s="3" t="s">
        <v>860</v>
      </c>
      <c r="G168" s="6">
        <f>29.101*L168/2</f>
        <v>87.302999999999997</v>
      </c>
      <c r="H168" s="7">
        <v>41943</v>
      </c>
      <c r="I168" s="6" t="s">
        <v>150</v>
      </c>
      <c r="J168" s="6" t="s">
        <v>861</v>
      </c>
      <c r="K168" s="6" t="s">
        <v>13</v>
      </c>
      <c r="L168" s="6">
        <v>6</v>
      </c>
      <c r="M168" s="15" t="s">
        <v>862</v>
      </c>
      <c r="N168" s="15" t="s">
        <v>863</v>
      </c>
      <c r="O168" s="18" t="s">
        <v>862</v>
      </c>
    </row>
    <row r="169" spans="1:15" s="1" customFormat="1" ht="13.5" customHeight="1">
      <c r="A169" s="38" t="s">
        <v>340</v>
      </c>
      <c r="B169" s="3"/>
      <c r="C169" s="3"/>
      <c r="D169" s="5" t="s">
        <v>341</v>
      </c>
      <c r="E169" s="5" t="s">
        <v>33</v>
      </c>
      <c r="F169" s="3" t="s">
        <v>864</v>
      </c>
      <c r="G169" s="6">
        <f>27.621*L169</f>
        <v>110.48399999999999</v>
      </c>
      <c r="H169" s="7">
        <v>41943</v>
      </c>
      <c r="I169" s="6" t="s">
        <v>342</v>
      </c>
      <c r="J169" s="6" t="s">
        <v>865</v>
      </c>
      <c r="K169" s="6" t="s">
        <v>13</v>
      </c>
      <c r="L169" s="6">
        <v>4</v>
      </c>
      <c r="M169" s="15" t="s">
        <v>866</v>
      </c>
      <c r="N169" s="15" t="s">
        <v>252</v>
      </c>
      <c r="O169" s="18" t="s">
        <v>866</v>
      </c>
    </row>
    <row r="170" spans="1:15" s="1" customFormat="1" ht="13.5" customHeight="1">
      <c r="A170" s="3" t="s">
        <v>178</v>
      </c>
      <c r="B170" s="3"/>
      <c r="C170" s="3"/>
      <c r="D170" s="5" t="s">
        <v>179</v>
      </c>
      <c r="E170" s="5" t="s">
        <v>33</v>
      </c>
      <c r="F170" s="3" t="s">
        <v>867</v>
      </c>
      <c r="G170" s="6">
        <f>29.101*L170</f>
        <v>174.60599999999999</v>
      </c>
      <c r="H170" s="7">
        <v>41943</v>
      </c>
      <c r="I170" s="6" t="s">
        <v>45</v>
      </c>
      <c r="J170" s="6" t="s">
        <v>868</v>
      </c>
      <c r="K170" s="6" t="s">
        <v>13</v>
      </c>
      <c r="L170" s="6">
        <v>6</v>
      </c>
      <c r="M170" s="15" t="s">
        <v>869</v>
      </c>
      <c r="N170" s="15" t="s">
        <v>863</v>
      </c>
      <c r="O170" s="18" t="s">
        <v>869</v>
      </c>
    </row>
    <row r="171" spans="1:15" s="1" customFormat="1" ht="13.5" customHeight="1">
      <c r="A171" s="3" t="s">
        <v>100</v>
      </c>
      <c r="B171" s="3"/>
      <c r="C171" s="3"/>
      <c r="D171" s="5" t="s">
        <v>101</v>
      </c>
      <c r="E171" s="5" t="s">
        <v>33</v>
      </c>
      <c r="F171" s="3" t="s">
        <v>871</v>
      </c>
      <c r="G171" s="6">
        <f>17.498*L171</f>
        <v>174.98000000000002</v>
      </c>
      <c r="H171" s="7">
        <v>41943</v>
      </c>
      <c r="I171" s="6" t="s">
        <v>155</v>
      </c>
      <c r="J171" s="6" t="s">
        <v>872</v>
      </c>
      <c r="K171" s="6" t="s">
        <v>13</v>
      </c>
      <c r="L171" s="6">
        <v>10</v>
      </c>
      <c r="M171" s="15" t="s">
        <v>483</v>
      </c>
      <c r="N171" s="15" t="s">
        <v>873</v>
      </c>
      <c r="O171" s="18" t="s">
        <v>874</v>
      </c>
    </row>
    <row r="172" spans="1:15" s="1" customFormat="1" ht="13.5" customHeight="1">
      <c r="A172" s="3" t="s">
        <v>313</v>
      </c>
      <c r="B172" s="3"/>
      <c r="C172" s="3"/>
      <c r="D172" s="5" t="s">
        <v>65</v>
      </c>
      <c r="E172" s="5" t="s">
        <v>33</v>
      </c>
      <c r="F172" s="3" t="s">
        <v>878</v>
      </c>
      <c r="G172" s="6">
        <f>6.405*L172</f>
        <v>32.024999999999999</v>
      </c>
      <c r="H172" s="7">
        <v>41943</v>
      </c>
      <c r="I172" s="6" t="s">
        <v>314</v>
      </c>
      <c r="J172" s="6" t="s">
        <v>879</v>
      </c>
      <c r="K172" s="6" t="s">
        <v>274</v>
      </c>
      <c r="L172" s="6">
        <v>5</v>
      </c>
      <c r="M172" s="15" t="s">
        <v>880</v>
      </c>
      <c r="N172" s="15" t="s">
        <v>251</v>
      </c>
      <c r="O172" s="18" t="s">
        <v>881</v>
      </c>
    </row>
    <row r="173" spans="1:15" s="1" customFormat="1" ht="13.5" customHeight="1">
      <c r="A173" s="3" t="s">
        <v>243</v>
      </c>
      <c r="B173" s="3"/>
      <c r="C173" s="3"/>
      <c r="D173" s="5" t="s">
        <v>244</v>
      </c>
      <c r="E173" s="5" t="s">
        <v>33</v>
      </c>
      <c r="F173" s="3" t="s">
        <v>882</v>
      </c>
      <c r="G173" s="6">
        <f>20.142*L173</f>
        <v>40.283999999999999</v>
      </c>
      <c r="H173" s="7">
        <v>41943</v>
      </c>
      <c r="I173" s="6" t="s">
        <v>60</v>
      </c>
      <c r="J173" s="6" t="s">
        <v>883</v>
      </c>
      <c r="K173" s="6" t="s">
        <v>13</v>
      </c>
      <c r="L173" s="6">
        <v>2</v>
      </c>
      <c r="M173" s="15" t="s">
        <v>884</v>
      </c>
      <c r="N173" s="15" t="s">
        <v>337</v>
      </c>
      <c r="O173" s="18" t="s">
        <v>884</v>
      </c>
    </row>
    <row r="174" spans="1:15" s="1" customFormat="1" ht="13.5" customHeight="1">
      <c r="A174" s="3" t="s">
        <v>186</v>
      </c>
      <c r="B174" s="3"/>
      <c r="C174" s="3"/>
      <c r="D174" s="5" t="s">
        <v>12961</v>
      </c>
      <c r="E174" s="5" t="s">
        <v>33</v>
      </c>
      <c r="F174" s="3" t="s">
        <v>885</v>
      </c>
      <c r="G174" s="6">
        <v>80.826999999999998</v>
      </c>
      <c r="H174" s="7">
        <v>41943</v>
      </c>
      <c r="I174" s="6" t="s">
        <v>52</v>
      </c>
      <c r="J174" s="6" t="s">
        <v>886</v>
      </c>
      <c r="K174" s="6" t="s">
        <v>35</v>
      </c>
      <c r="L174" s="6" t="s">
        <v>222</v>
      </c>
      <c r="M174" s="15" t="s">
        <v>887</v>
      </c>
      <c r="N174" s="15" t="s">
        <v>888</v>
      </c>
      <c r="O174" s="18" t="s">
        <v>889</v>
      </c>
    </row>
    <row r="175" spans="1:15" s="1" customFormat="1" ht="13.5" customHeight="1">
      <c r="A175" s="3" t="s">
        <v>186</v>
      </c>
      <c r="B175" s="3"/>
      <c r="C175" s="3"/>
      <c r="D175" s="5" t="s">
        <v>12963</v>
      </c>
      <c r="E175" s="5" t="s">
        <v>33</v>
      </c>
      <c r="F175" s="3" t="s">
        <v>890</v>
      </c>
      <c r="G175" s="6">
        <v>81.741</v>
      </c>
      <c r="H175" s="7">
        <v>41943</v>
      </c>
      <c r="I175" s="6" t="s">
        <v>52</v>
      </c>
      <c r="J175" s="6" t="s">
        <v>891</v>
      </c>
      <c r="K175" s="6" t="s">
        <v>35</v>
      </c>
      <c r="L175" s="6" t="s">
        <v>222</v>
      </c>
      <c r="M175" s="15" t="s">
        <v>892</v>
      </c>
      <c r="N175" s="15" t="s">
        <v>893</v>
      </c>
      <c r="O175" s="18" t="s">
        <v>894</v>
      </c>
    </row>
    <row r="176" spans="1:15" s="1" customFormat="1" ht="13.5" customHeight="1">
      <c r="A176" s="38" t="s">
        <v>9041</v>
      </c>
      <c r="B176" s="3"/>
      <c r="C176" s="3"/>
      <c r="D176" s="5" t="s">
        <v>895</v>
      </c>
      <c r="E176" s="5" t="s">
        <v>33</v>
      </c>
      <c r="F176" s="3" t="s">
        <v>2876</v>
      </c>
      <c r="G176" s="6">
        <f>18.321*L176</f>
        <v>18.321000000000002</v>
      </c>
      <c r="H176" s="7">
        <v>41943</v>
      </c>
      <c r="I176" s="6" t="s">
        <v>9042</v>
      </c>
      <c r="J176" s="6" t="s">
        <v>896</v>
      </c>
      <c r="K176" s="6" t="s">
        <v>274</v>
      </c>
      <c r="L176" s="6">
        <v>1</v>
      </c>
      <c r="M176" s="15" t="s">
        <v>897</v>
      </c>
      <c r="N176" s="15" t="s">
        <v>74</v>
      </c>
      <c r="O176" s="18" t="s">
        <v>2877</v>
      </c>
    </row>
    <row r="177" spans="1:15" s="1" customFormat="1" ht="13.5" customHeight="1">
      <c r="A177" s="38" t="s">
        <v>898</v>
      </c>
      <c r="B177" s="3"/>
      <c r="C177" s="3"/>
      <c r="D177" s="5" t="s">
        <v>899</v>
      </c>
      <c r="E177" s="5" t="s">
        <v>33</v>
      </c>
      <c r="F177" s="3" t="s">
        <v>900</v>
      </c>
      <c r="G177" s="6">
        <f>20.545*L177</f>
        <v>41.09</v>
      </c>
      <c r="H177" s="7">
        <v>41946</v>
      </c>
      <c r="I177" s="6" t="s">
        <v>1087</v>
      </c>
      <c r="J177" s="6" t="s">
        <v>901</v>
      </c>
      <c r="K177" s="6" t="s">
        <v>274</v>
      </c>
      <c r="L177" s="6">
        <v>2</v>
      </c>
      <c r="M177" s="15" t="s">
        <v>902</v>
      </c>
      <c r="N177" s="15" t="s">
        <v>903</v>
      </c>
      <c r="O177" s="18" t="s">
        <v>902</v>
      </c>
    </row>
    <row r="178" spans="1:15" s="1" customFormat="1" ht="13.5" customHeight="1">
      <c r="A178" s="3" t="s">
        <v>193</v>
      </c>
      <c r="B178" s="3"/>
      <c r="C178" s="3"/>
      <c r="D178" s="5" t="s">
        <v>194</v>
      </c>
      <c r="E178" s="5" t="s">
        <v>33</v>
      </c>
      <c r="F178" s="3" t="s">
        <v>904</v>
      </c>
      <c r="G178" s="6">
        <f>17.52*L178</f>
        <v>227.76</v>
      </c>
      <c r="H178" s="7">
        <v>41946</v>
      </c>
      <c r="I178" s="6" t="s">
        <v>60</v>
      </c>
      <c r="J178" s="6" t="s">
        <v>905</v>
      </c>
      <c r="K178" s="6" t="s">
        <v>13</v>
      </c>
      <c r="L178" s="6">
        <v>13</v>
      </c>
      <c r="M178" s="15" t="s">
        <v>906</v>
      </c>
      <c r="N178" s="15" t="s">
        <v>367</v>
      </c>
      <c r="O178" s="18" t="s">
        <v>906</v>
      </c>
    </row>
    <row r="179" spans="1:15" s="1" customFormat="1" ht="13.5" customHeight="1">
      <c r="A179" s="3" t="s">
        <v>211</v>
      </c>
      <c r="B179" s="3"/>
      <c r="C179" s="3"/>
      <c r="D179" s="5" t="s">
        <v>212</v>
      </c>
      <c r="E179" s="5" t="s">
        <v>33</v>
      </c>
      <c r="F179" s="3" t="s">
        <v>913</v>
      </c>
      <c r="G179" s="6">
        <v>137.56899999999999</v>
      </c>
      <c r="H179" s="7">
        <v>41947</v>
      </c>
      <c r="I179" s="6" t="s">
        <v>52</v>
      </c>
      <c r="J179" s="6" t="s">
        <v>914</v>
      </c>
      <c r="K179" s="6" t="s">
        <v>35</v>
      </c>
      <c r="L179" s="6" t="s">
        <v>159</v>
      </c>
      <c r="M179" s="15" t="s">
        <v>915</v>
      </c>
      <c r="N179" s="15" t="s">
        <v>916</v>
      </c>
      <c r="O179" s="18" t="s">
        <v>917</v>
      </c>
    </row>
    <row r="180" spans="1:15" s="1" customFormat="1" ht="13.5" customHeight="1">
      <c r="A180" s="3" t="s">
        <v>717</v>
      </c>
      <c r="B180" s="3"/>
      <c r="C180" s="3"/>
      <c r="D180" s="5" t="s">
        <v>718</v>
      </c>
      <c r="E180" s="5" t="s">
        <v>33</v>
      </c>
      <c r="F180" s="3" t="s">
        <v>923</v>
      </c>
      <c r="G180" s="6">
        <v>80.582999999999998</v>
      </c>
      <c r="H180" s="7">
        <v>41947</v>
      </c>
      <c r="I180" s="6" t="s">
        <v>45</v>
      </c>
      <c r="J180" s="6" t="s">
        <v>924</v>
      </c>
      <c r="K180" s="36" t="s">
        <v>1926</v>
      </c>
      <c r="L180" s="6" t="s">
        <v>210</v>
      </c>
      <c r="M180" s="15" t="s">
        <v>925</v>
      </c>
      <c r="N180" s="15" t="s">
        <v>926</v>
      </c>
      <c r="O180" s="18" t="s">
        <v>927</v>
      </c>
    </row>
    <row r="181" spans="1:15" s="1" customFormat="1" ht="13.5" customHeight="1">
      <c r="A181" s="3" t="s">
        <v>720</v>
      </c>
      <c r="B181" s="3"/>
      <c r="C181" s="3"/>
      <c r="D181" s="5" t="s">
        <v>718</v>
      </c>
      <c r="E181" s="5" t="s">
        <v>33</v>
      </c>
      <c r="F181" s="3" t="s">
        <v>928</v>
      </c>
      <c r="G181" s="6">
        <v>231.72800000000001</v>
      </c>
      <c r="H181" s="7">
        <v>41947</v>
      </c>
      <c r="I181" s="6" t="s">
        <v>721</v>
      </c>
      <c r="J181" s="6" t="s">
        <v>929</v>
      </c>
      <c r="K181" s="6" t="s">
        <v>2769</v>
      </c>
      <c r="L181" s="6" t="s">
        <v>516</v>
      </c>
      <c r="M181" s="15" t="s">
        <v>930</v>
      </c>
      <c r="N181" s="15" t="s">
        <v>931</v>
      </c>
      <c r="O181" s="18" t="s">
        <v>932</v>
      </c>
    </row>
    <row r="182" spans="1:15" s="1" customFormat="1" ht="13.5" customHeight="1">
      <c r="A182" s="38" t="s">
        <v>2901</v>
      </c>
      <c r="B182" s="3" t="s">
        <v>67</v>
      </c>
      <c r="C182" s="3"/>
      <c r="D182" s="18" t="s">
        <v>1127</v>
      </c>
      <c r="E182" s="5" t="s">
        <v>33</v>
      </c>
      <c r="F182" s="3" t="s">
        <v>2902</v>
      </c>
      <c r="G182" s="6">
        <f>29.101*L182</f>
        <v>58.201999999999998</v>
      </c>
      <c r="H182" s="7">
        <v>41948</v>
      </c>
      <c r="I182" s="6" t="s">
        <v>242</v>
      </c>
      <c r="J182" s="6" t="s">
        <v>933</v>
      </c>
      <c r="K182" s="6" t="s">
        <v>13</v>
      </c>
      <c r="L182" s="6">
        <v>2</v>
      </c>
      <c r="M182" s="15" t="s">
        <v>1506</v>
      </c>
      <c r="N182" s="15" t="s">
        <v>61</v>
      </c>
      <c r="O182" s="18" t="s">
        <v>2221</v>
      </c>
    </row>
    <row r="183" spans="1:15" s="1" customFormat="1" ht="13.5" customHeight="1">
      <c r="A183" s="3" t="s">
        <v>38</v>
      </c>
      <c r="B183" s="3" t="s">
        <v>67</v>
      </c>
      <c r="C183" s="3"/>
      <c r="D183" s="5" t="s">
        <v>172</v>
      </c>
      <c r="E183" s="5" t="s">
        <v>33</v>
      </c>
      <c r="F183" s="3" t="s">
        <v>935</v>
      </c>
      <c r="G183" s="6">
        <f>9.871*L183</f>
        <v>98.710000000000008</v>
      </c>
      <c r="H183" s="7">
        <v>41948</v>
      </c>
      <c r="I183" s="6" t="s">
        <v>39</v>
      </c>
      <c r="J183" s="6" t="s">
        <v>936</v>
      </c>
      <c r="K183" s="6" t="s">
        <v>13</v>
      </c>
      <c r="L183" s="6">
        <v>10</v>
      </c>
      <c r="M183" s="15" t="s">
        <v>934</v>
      </c>
      <c r="N183" s="15" t="s">
        <v>107</v>
      </c>
      <c r="O183" s="18" t="s">
        <v>1289</v>
      </c>
    </row>
    <row r="184" spans="1:15" s="1" customFormat="1" ht="13.5" customHeight="1">
      <c r="A184" s="3" t="s">
        <v>167</v>
      </c>
      <c r="B184" s="3" t="s">
        <v>67</v>
      </c>
      <c r="C184" s="3"/>
      <c r="D184" s="5" t="s">
        <v>168</v>
      </c>
      <c r="E184" s="5" t="s">
        <v>33</v>
      </c>
      <c r="F184" s="3" t="s">
        <v>937</v>
      </c>
      <c r="G184" s="6">
        <f>9.871*L184</f>
        <v>118.452</v>
      </c>
      <c r="H184" s="7">
        <v>41948</v>
      </c>
      <c r="I184" s="6" t="s">
        <v>39</v>
      </c>
      <c r="J184" s="6" t="s">
        <v>938</v>
      </c>
      <c r="K184" s="6" t="s">
        <v>13</v>
      </c>
      <c r="L184" s="6">
        <v>12</v>
      </c>
      <c r="M184" s="15" t="s">
        <v>939</v>
      </c>
      <c r="N184" s="15" t="s">
        <v>26</v>
      </c>
      <c r="O184" s="18" t="s">
        <v>939</v>
      </c>
    </row>
    <row r="185" spans="1:15" s="1" customFormat="1" ht="13.5" customHeight="1">
      <c r="A185" s="3" t="s">
        <v>167</v>
      </c>
      <c r="B185" s="3" t="s">
        <v>67</v>
      </c>
      <c r="C185" s="3"/>
      <c r="D185" s="5" t="s">
        <v>168</v>
      </c>
      <c r="E185" s="5" t="s">
        <v>33</v>
      </c>
      <c r="F185" s="3" t="s">
        <v>940</v>
      </c>
      <c r="G185" s="6">
        <f>9.871*L185</f>
        <v>128.32300000000001</v>
      </c>
      <c r="H185" s="7">
        <v>41948</v>
      </c>
      <c r="I185" s="6" t="s">
        <v>39</v>
      </c>
      <c r="J185" s="6" t="s">
        <v>941</v>
      </c>
      <c r="K185" s="6" t="s">
        <v>13</v>
      </c>
      <c r="L185" s="6">
        <v>13</v>
      </c>
      <c r="M185" s="15" t="s">
        <v>939</v>
      </c>
      <c r="N185" s="15" t="s">
        <v>41</v>
      </c>
      <c r="O185" s="18" t="s">
        <v>1128</v>
      </c>
    </row>
    <row r="186" spans="1:15" s="1" customFormat="1" ht="13.5" customHeight="1">
      <c r="A186" s="38" t="s">
        <v>265</v>
      </c>
      <c r="B186" s="3"/>
      <c r="C186" s="3"/>
      <c r="D186" s="5" t="s">
        <v>942</v>
      </c>
      <c r="E186" s="5" t="s">
        <v>33</v>
      </c>
      <c r="F186" s="3" t="s">
        <v>943</v>
      </c>
      <c r="G186" s="6">
        <v>38.244</v>
      </c>
      <c r="H186" s="7">
        <v>41948</v>
      </c>
      <c r="I186" s="6" t="s">
        <v>52</v>
      </c>
      <c r="J186" s="6" t="s">
        <v>944</v>
      </c>
      <c r="K186" s="6" t="s">
        <v>35</v>
      </c>
      <c r="L186" s="6" t="s">
        <v>945</v>
      </c>
      <c r="M186" s="15" t="s">
        <v>946</v>
      </c>
      <c r="N186" s="15" t="s">
        <v>947</v>
      </c>
      <c r="O186" s="18" t="s">
        <v>1999</v>
      </c>
    </row>
    <row r="187" spans="1:15" s="1" customFormat="1" ht="13.5" customHeight="1">
      <c r="A187" s="3" t="s">
        <v>539</v>
      </c>
      <c r="B187" s="4" t="s">
        <v>67</v>
      </c>
      <c r="C187" s="3"/>
      <c r="D187" s="5" t="s">
        <v>218</v>
      </c>
      <c r="E187" s="5" t="s">
        <v>33</v>
      </c>
      <c r="F187" s="3" t="s">
        <v>948</v>
      </c>
      <c r="G187" s="6">
        <f>29.101*L187</f>
        <v>58.201999999999998</v>
      </c>
      <c r="H187" s="7">
        <v>41949</v>
      </c>
      <c r="I187" s="6" t="s">
        <v>73</v>
      </c>
      <c r="J187" s="6" t="s">
        <v>949</v>
      </c>
      <c r="K187" s="6" t="s">
        <v>274</v>
      </c>
      <c r="L187" s="6">
        <v>2</v>
      </c>
      <c r="M187" s="15" t="s">
        <v>950</v>
      </c>
      <c r="N187" s="15" t="s">
        <v>262</v>
      </c>
      <c r="O187" s="18" t="s">
        <v>950</v>
      </c>
    </row>
    <row r="188" spans="1:15" s="1" customFormat="1" ht="13.5" customHeight="1">
      <c r="A188" s="3" t="s">
        <v>89</v>
      </c>
      <c r="B188" s="3"/>
      <c r="C188" s="3"/>
      <c r="D188" s="5" t="s">
        <v>90</v>
      </c>
      <c r="E188" s="5" t="s">
        <v>33</v>
      </c>
      <c r="F188" s="3" t="s">
        <v>951</v>
      </c>
      <c r="G188" s="6">
        <f>18.708*L188</f>
        <v>224.49599999999998</v>
      </c>
      <c r="H188" s="7">
        <v>41949</v>
      </c>
      <c r="I188" s="6" t="s">
        <v>57</v>
      </c>
      <c r="J188" s="6" t="s">
        <v>952</v>
      </c>
      <c r="K188" s="6" t="s">
        <v>274</v>
      </c>
      <c r="L188" s="6">
        <v>12</v>
      </c>
      <c r="M188" s="15" t="s">
        <v>953</v>
      </c>
      <c r="N188" s="15" t="s">
        <v>40</v>
      </c>
      <c r="O188" s="18" t="s">
        <v>953</v>
      </c>
    </row>
    <row r="189" spans="1:15" s="1" customFormat="1" ht="13.5" customHeight="1">
      <c r="A189" s="3" t="s">
        <v>91</v>
      </c>
      <c r="B189" s="3"/>
      <c r="C189" s="3"/>
      <c r="D189" s="5" t="s">
        <v>84</v>
      </c>
      <c r="E189" s="5" t="s">
        <v>33</v>
      </c>
      <c r="F189" s="3" t="s">
        <v>954</v>
      </c>
      <c r="G189" s="6">
        <f>17.498*L189</f>
        <v>52.494</v>
      </c>
      <c r="H189" s="7">
        <v>41949</v>
      </c>
      <c r="I189" s="6" t="s">
        <v>94</v>
      </c>
      <c r="J189" s="6" t="s">
        <v>955</v>
      </c>
      <c r="K189" s="6" t="s">
        <v>13</v>
      </c>
      <c r="L189" s="6">
        <v>3</v>
      </c>
      <c r="M189" s="15" t="s">
        <v>956</v>
      </c>
      <c r="N189" s="15" t="s">
        <v>339</v>
      </c>
      <c r="O189" s="18" t="s">
        <v>956</v>
      </c>
    </row>
    <row r="190" spans="1:15" s="1" customFormat="1" ht="13.5" customHeight="1">
      <c r="A190" s="3" t="s">
        <v>109</v>
      </c>
      <c r="B190" s="4" t="s">
        <v>67</v>
      </c>
      <c r="C190" s="3"/>
      <c r="D190" s="5" t="s">
        <v>110</v>
      </c>
      <c r="E190" s="5" t="s">
        <v>33</v>
      </c>
      <c r="F190" s="3" t="s">
        <v>957</v>
      </c>
      <c r="G190" s="6">
        <f>9.871*L190</f>
        <v>118.452</v>
      </c>
      <c r="H190" s="7">
        <v>41949</v>
      </c>
      <c r="I190" s="6" t="s">
        <v>39</v>
      </c>
      <c r="J190" s="6" t="s">
        <v>958</v>
      </c>
      <c r="K190" s="6" t="s">
        <v>274</v>
      </c>
      <c r="L190" s="6">
        <v>12</v>
      </c>
      <c r="M190" s="15" t="s">
        <v>959</v>
      </c>
      <c r="N190" s="15" t="s">
        <v>26</v>
      </c>
      <c r="O190" s="18" t="s">
        <v>1478</v>
      </c>
    </row>
    <row r="191" spans="1:15" s="1" customFormat="1" ht="13.5" customHeight="1">
      <c r="A191" s="3" t="s">
        <v>109</v>
      </c>
      <c r="B191" s="4" t="s">
        <v>67</v>
      </c>
      <c r="C191" s="3"/>
      <c r="D191" s="5" t="s">
        <v>110</v>
      </c>
      <c r="E191" s="5" t="s">
        <v>33</v>
      </c>
      <c r="F191" s="3" t="s">
        <v>960</v>
      </c>
      <c r="G191" s="6">
        <f>9.871*L191</f>
        <v>128.32300000000001</v>
      </c>
      <c r="H191" s="7">
        <v>41949</v>
      </c>
      <c r="I191" s="6" t="s">
        <v>39</v>
      </c>
      <c r="J191" s="6" t="s">
        <v>961</v>
      </c>
      <c r="K191" s="6" t="s">
        <v>274</v>
      </c>
      <c r="L191" s="6">
        <v>13</v>
      </c>
      <c r="M191" s="15" t="s">
        <v>959</v>
      </c>
      <c r="N191" s="15" t="s">
        <v>41</v>
      </c>
      <c r="O191" s="18" t="s">
        <v>959</v>
      </c>
    </row>
    <row r="192" spans="1:15" s="1" customFormat="1" ht="13.5" customHeight="1">
      <c r="A192" s="3" t="s">
        <v>290</v>
      </c>
      <c r="B192" s="3"/>
      <c r="C192" s="3"/>
      <c r="D192" s="5" t="s">
        <v>291</v>
      </c>
      <c r="E192" s="5" t="s">
        <v>33</v>
      </c>
      <c r="F192" s="3" t="s">
        <v>968</v>
      </c>
      <c r="G192" s="6">
        <v>201.208</v>
      </c>
      <c r="H192" s="7">
        <v>41949</v>
      </c>
      <c r="I192" s="6" t="s">
        <v>52</v>
      </c>
      <c r="J192" s="6" t="s">
        <v>969</v>
      </c>
      <c r="K192" s="6" t="s">
        <v>35</v>
      </c>
      <c r="L192" s="6" t="s">
        <v>970</v>
      </c>
      <c r="M192" s="15" t="s">
        <v>971</v>
      </c>
      <c r="N192" s="15" t="s">
        <v>972</v>
      </c>
      <c r="O192" s="18" t="s">
        <v>973</v>
      </c>
    </row>
    <row r="193" spans="1:15" s="1" customFormat="1" ht="13.5" customHeight="1">
      <c r="A193" s="3" t="s">
        <v>156</v>
      </c>
      <c r="B193" s="3"/>
      <c r="C193" s="3"/>
      <c r="D193" s="5" t="s">
        <v>157</v>
      </c>
      <c r="E193" s="5" t="s">
        <v>33</v>
      </c>
      <c r="F193" s="3" t="s">
        <v>978</v>
      </c>
      <c r="G193" s="6">
        <f>17.712*L193</f>
        <v>230.256</v>
      </c>
      <c r="H193" s="7">
        <v>41954</v>
      </c>
      <c r="I193" s="6" t="s">
        <v>60</v>
      </c>
      <c r="J193" s="6" t="s">
        <v>979</v>
      </c>
      <c r="K193" s="6" t="s">
        <v>13</v>
      </c>
      <c r="L193" s="6">
        <v>13</v>
      </c>
      <c r="M193" s="15" t="s">
        <v>977</v>
      </c>
      <c r="N193" s="15" t="s">
        <v>2116</v>
      </c>
      <c r="O193" s="18" t="s">
        <v>980</v>
      </c>
    </row>
    <row r="194" spans="1:15" s="1" customFormat="1" ht="13.5" customHeight="1">
      <c r="A194" s="3" t="s">
        <v>188</v>
      </c>
      <c r="B194" s="3"/>
      <c r="C194" s="3"/>
      <c r="D194" s="5" t="s">
        <v>121</v>
      </c>
      <c r="E194" s="5" t="s">
        <v>33</v>
      </c>
      <c r="F194" s="3" t="s">
        <v>981</v>
      </c>
      <c r="G194" s="6">
        <v>84.733000000000004</v>
      </c>
      <c r="H194" s="7">
        <v>41954</v>
      </c>
      <c r="I194" s="6" t="s">
        <v>52</v>
      </c>
      <c r="J194" s="6" t="s">
        <v>982</v>
      </c>
      <c r="K194" s="6" t="s">
        <v>35</v>
      </c>
      <c r="L194" s="6" t="s">
        <v>189</v>
      </c>
      <c r="M194" s="15" t="s">
        <v>983</v>
      </c>
      <c r="N194" s="15" t="s">
        <v>984</v>
      </c>
      <c r="O194" s="18" t="s">
        <v>985</v>
      </c>
    </row>
    <row r="195" spans="1:15" s="1" customFormat="1" ht="13.5" customHeight="1">
      <c r="A195" s="3" t="s">
        <v>233</v>
      </c>
      <c r="B195" s="3"/>
      <c r="C195" s="3"/>
      <c r="D195" s="5" t="s">
        <v>234</v>
      </c>
      <c r="E195" s="5" t="s">
        <v>33</v>
      </c>
      <c r="F195" s="3" t="s">
        <v>986</v>
      </c>
      <c r="G195" s="6">
        <f>12.838*L195</f>
        <v>128.38</v>
      </c>
      <c r="H195" s="7">
        <v>41954</v>
      </c>
      <c r="I195" s="6" t="s">
        <v>94</v>
      </c>
      <c r="J195" s="6" t="s">
        <v>987</v>
      </c>
      <c r="K195" s="6" t="s">
        <v>13</v>
      </c>
      <c r="L195" s="6">
        <v>10</v>
      </c>
      <c r="M195" s="15" t="s">
        <v>988</v>
      </c>
      <c r="N195" s="15" t="s">
        <v>255</v>
      </c>
      <c r="O195" s="18" t="s">
        <v>988</v>
      </c>
    </row>
    <row r="196" spans="1:15" s="1" customFormat="1" ht="13.5" customHeight="1">
      <c r="A196" s="38" t="s">
        <v>989</v>
      </c>
      <c r="B196" s="3"/>
      <c r="C196" s="3"/>
      <c r="D196" s="18" t="s">
        <v>5282</v>
      </c>
      <c r="E196" s="5" t="s">
        <v>33</v>
      </c>
      <c r="F196" s="3" t="s">
        <v>990</v>
      </c>
      <c r="G196" s="6">
        <v>102.09099999999999</v>
      </c>
      <c r="H196" s="7">
        <v>41955</v>
      </c>
      <c r="I196" s="6" t="s">
        <v>52</v>
      </c>
      <c r="J196" s="6" t="s">
        <v>991</v>
      </c>
      <c r="K196" s="6" t="s">
        <v>35</v>
      </c>
      <c r="L196" s="6" t="s">
        <v>992</v>
      </c>
      <c r="M196" s="15" t="s">
        <v>993</v>
      </c>
      <c r="N196" s="15" t="s">
        <v>994</v>
      </c>
      <c r="O196" s="18" t="s">
        <v>1079</v>
      </c>
    </row>
    <row r="197" spans="1:15" s="1" customFormat="1" ht="13.5" customHeight="1">
      <c r="A197" s="3" t="s">
        <v>272</v>
      </c>
      <c r="B197" s="3"/>
      <c r="C197" s="3"/>
      <c r="D197" s="5" t="s">
        <v>273</v>
      </c>
      <c r="E197" s="5" t="s">
        <v>33</v>
      </c>
      <c r="F197" s="3" t="s">
        <v>996</v>
      </c>
      <c r="G197" s="6">
        <f>17.498*L197</f>
        <v>227.47400000000002</v>
      </c>
      <c r="H197" s="7">
        <v>41955</v>
      </c>
      <c r="I197" s="6" t="s">
        <v>1087</v>
      </c>
      <c r="J197" s="6" t="s">
        <v>1103</v>
      </c>
      <c r="K197" s="6" t="s">
        <v>13</v>
      </c>
      <c r="L197" s="6">
        <v>13</v>
      </c>
      <c r="M197" s="15" t="s">
        <v>995</v>
      </c>
      <c r="N197" s="15" t="s">
        <v>41</v>
      </c>
      <c r="O197" s="18" t="s">
        <v>997</v>
      </c>
    </row>
    <row r="198" spans="1:15" s="1" customFormat="1" ht="13.5" customHeight="1">
      <c r="A198" s="3" t="s">
        <v>334</v>
      </c>
      <c r="B198" s="3"/>
      <c r="C198" s="3"/>
      <c r="D198" s="5" t="s">
        <v>335</v>
      </c>
      <c r="E198" s="5" t="s">
        <v>33</v>
      </c>
      <c r="F198" s="3" t="s">
        <v>1001</v>
      </c>
      <c r="G198" s="6">
        <f>14.38*L198</f>
        <v>43.14</v>
      </c>
      <c r="H198" s="7">
        <v>41956</v>
      </c>
      <c r="I198" s="6" t="s">
        <v>94</v>
      </c>
      <c r="J198" s="6" t="s">
        <v>1002</v>
      </c>
      <c r="K198" s="6" t="s">
        <v>13</v>
      </c>
      <c r="L198" s="6">
        <v>3</v>
      </c>
      <c r="M198" s="15" t="s">
        <v>1003</v>
      </c>
      <c r="N198" s="15" t="s">
        <v>339</v>
      </c>
      <c r="O198" s="18" t="s">
        <v>1003</v>
      </c>
    </row>
    <row r="199" spans="1:15" s="1" customFormat="1" ht="13.5" customHeight="1">
      <c r="A199" s="3" t="s">
        <v>231</v>
      </c>
      <c r="B199" s="3"/>
      <c r="C199" s="3"/>
      <c r="D199" s="5" t="s">
        <v>65</v>
      </c>
      <c r="E199" s="5" t="s">
        <v>33</v>
      </c>
      <c r="F199" s="3" t="s">
        <v>1005</v>
      </c>
      <c r="G199" s="6">
        <f>6.405*L199</f>
        <v>83.265000000000001</v>
      </c>
      <c r="H199" s="7">
        <v>41956</v>
      </c>
      <c r="I199" s="6" t="s">
        <v>232</v>
      </c>
      <c r="J199" s="6" t="s">
        <v>1006</v>
      </c>
      <c r="K199" s="6" t="s">
        <v>13</v>
      </c>
      <c r="L199" s="6">
        <v>13</v>
      </c>
      <c r="M199" s="15" t="s">
        <v>1004</v>
      </c>
      <c r="N199" s="15" t="s">
        <v>41</v>
      </c>
      <c r="O199" s="18" t="s">
        <v>1080</v>
      </c>
    </row>
    <row r="200" spans="1:15" s="1" customFormat="1" ht="13.5" customHeight="1">
      <c r="A200" s="3" t="s">
        <v>317</v>
      </c>
      <c r="B200" s="3"/>
      <c r="C200" s="3"/>
      <c r="D200" s="5" t="s">
        <v>215</v>
      </c>
      <c r="E200" s="5" t="s">
        <v>33</v>
      </c>
      <c r="F200" s="3" t="s">
        <v>1007</v>
      </c>
      <c r="G200" s="6">
        <v>82.968999999999994</v>
      </c>
      <c r="H200" s="7">
        <v>41956</v>
      </c>
      <c r="I200" s="6" t="s">
        <v>52</v>
      </c>
      <c r="J200" s="6" t="s">
        <v>1008</v>
      </c>
      <c r="K200" s="6" t="s">
        <v>35</v>
      </c>
      <c r="L200" s="6" t="s">
        <v>216</v>
      </c>
      <c r="M200" s="15" t="s">
        <v>1009</v>
      </c>
      <c r="N200" s="15" t="s">
        <v>1010</v>
      </c>
      <c r="O200" s="18" t="s">
        <v>1081</v>
      </c>
    </row>
    <row r="201" spans="1:15" s="1" customFormat="1" ht="13.5" customHeight="1">
      <c r="A201" s="3" t="s">
        <v>182</v>
      </c>
      <c r="B201" s="3"/>
      <c r="C201" s="3"/>
      <c r="D201" s="5" t="s">
        <v>214</v>
      </c>
      <c r="E201" s="5" t="s">
        <v>33</v>
      </c>
      <c r="F201" s="3" t="s">
        <v>1011</v>
      </c>
      <c r="G201" s="6">
        <v>139.80000000000001</v>
      </c>
      <c r="H201" s="7">
        <v>41957</v>
      </c>
      <c r="I201" s="6" t="s">
        <v>52</v>
      </c>
      <c r="J201" s="6" t="s">
        <v>1012</v>
      </c>
      <c r="K201" s="6" t="s">
        <v>35</v>
      </c>
      <c r="L201" s="6" t="s">
        <v>217</v>
      </c>
      <c r="M201" s="15" t="s">
        <v>1013</v>
      </c>
      <c r="N201" s="15" t="s">
        <v>1014</v>
      </c>
      <c r="O201" s="18" t="s">
        <v>1082</v>
      </c>
    </row>
    <row r="202" spans="1:15" s="1" customFormat="1" ht="13.5" customHeight="1">
      <c r="A202" s="3" t="s">
        <v>182</v>
      </c>
      <c r="B202" s="3"/>
      <c r="C202" s="3"/>
      <c r="D202" s="5" t="s">
        <v>214</v>
      </c>
      <c r="E202" s="5" t="s">
        <v>33</v>
      </c>
      <c r="F202" s="3" t="s">
        <v>1015</v>
      </c>
      <c r="G202" s="6">
        <v>139.53700000000001</v>
      </c>
      <c r="H202" s="7">
        <v>41957</v>
      </c>
      <c r="I202" s="6" t="s">
        <v>52</v>
      </c>
      <c r="J202" s="6" t="s">
        <v>1016</v>
      </c>
      <c r="K202" s="6" t="s">
        <v>35</v>
      </c>
      <c r="L202" s="6" t="s">
        <v>217</v>
      </c>
      <c r="M202" s="15" t="s">
        <v>1017</v>
      </c>
      <c r="N202" s="15" t="s">
        <v>1018</v>
      </c>
      <c r="O202" s="18" t="s">
        <v>1083</v>
      </c>
    </row>
    <row r="203" spans="1:15" s="1" customFormat="1" ht="13.5" customHeight="1">
      <c r="A203" s="38" t="s">
        <v>1019</v>
      </c>
      <c r="B203" s="3"/>
      <c r="C203" s="3"/>
      <c r="D203" s="18" t="s">
        <v>1020</v>
      </c>
      <c r="E203" s="5" t="s">
        <v>33</v>
      </c>
      <c r="F203" s="3" t="s">
        <v>1021</v>
      </c>
      <c r="G203" s="6">
        <v>105.182</v>
      </c>
      <c r="H203" s="7">
        <v>41957</v>
      </c>
      <c r="I203" s="6" t="s">
        <v>52</v>
      </c>
      <c r="J203" s="6" t="s">
        <v>1022</v>
      </c>
      <c r="K203" s="6" t="s">
        <v>35</v>
      </c>
      <c r="L203" s="6" t="s">
        <v>1023</v>
      </c>
      <c r="M203" s="15" t="s">
        <v>1024</v>
      </c>
      <c r="N203" s="15" t="s">
        <v>1025</v>
      </c>
      <c r="O203" s="18" t="s">
        <v>1246</v>
      </c>
    </row>
    <row r="204" spans="1:15" s="1" customFormat="1" ht="13.5" customHeight="1">
      <c r="A204" s="3" t="s">
        <v>1089</v>
      </c>
      <c r="B204" s="3"/>
      <c r="C204" s="3"/>
      <c r="D204" s="5" t="s">
        <v>612</v>
      </c>
      <c r="E204" s="5" t="s">
        <v>1090</v>
      </c>
      <c r="F204" s="3" t="s">
        <v>1091</v>
      </c>
      <c r="G204" s="6">
        <v>28.81</v>
      </c>
      <c r="H204" s="7">
        <v>41961</v>
      </c>
      <c r="I204" s="6" t="s">
        <v>1092</v>
      </c>
      <c r="J204" s="6" t="s">
        <v>1093</v>
      </c>
      <c r="K204" s="6" t="s">
        <v>1088</v>
      </c>
      <c r="L204" s="6" t="s">
        <v>1094</v>
      </c>
      <c r="M204" s="15" t="s">
        <v>1095</v>
      </c>
      <c r="N204" s="15" t="s">
        <v>1096</v>
      </c>
      <c r="O204" s="18" t="s">
        <v>1247</v>
      </c>
    </row>
    <row r="205" spans="1:15" s="1" customFormat="1" ht="13.5" customHeight="1">
      <c r="A205" s="3" t="s">
        <v>1101</v>
      </c>
      <c r="B205" s="3"/>
      <c r="C205" s="3"/>
      <c r="D205" s="5" t="s">
        <v>478</v>
      </c>
      <c r="E205" s="5" t="s">
        <v>1090</v>
      </c>
      <c r="F205" s="3" t="s">
        <v>1097</v>
      </c>
      <c r="G205" s="6">
        <f>14.405*L205</f>
        <v>72.024999999999991</v>
      </c>
      <c r="H205" s="7">
        <v>41961</v>
      </c>
      <c r="I205" s="6" t="s">
        <v>1098</v>
      </c>
      <c r="J205" s="6" t="s">
        <v>1099</v>
      </c>
      <c r="K205" s="6" t="s">
        <v>1088</v>
      </c>
      <c r="L205" s="6">
        <v>5</v>
      </c>
      <c r="M205" s="15" t="s">
        <v>1100</v>
      </c>
      <c r="N205" s="15" t="s">
        <v>183</v>
      </c>
      <c r="O205" s="18" t="s">
        <v>1248</v>
      </c>
    </row>
    <row r="206" spans="1:15" s="1" customFormat="1" ht="13.5" customHeight="1">
      <c r="A206" s="3" t="s">
        <v>272</v>
      </c>
      <c r="B206" s="3"/>
      <c r="C206" s="3"/>
      <c r="D206" s="5" t="s">
        <v>273</v>
      </c>
      <c r="E206" s="5" t="s">
        <v>1085</v>
      </c>
      <c r="F206" s="3" t="s">
        <v>1102</v>
      </c>
      <c r="G206" s="6">
        <f>17.498*L206</f>
        <v>209.976</v>
      </c>
      <c r="H206" s="7">
        <v>41961</v>
      </c>
      <c r="I206" s="6" t="s">
        <v>1086</v>
      </c>
      <c r="J206" s="6" t="s">
        <v>1104</v>
      </c>
      <c r="K206" s="6" t="s">
        <v>1088</v>
      </c>
      <c r="L206" s="6">
        <v>12</v>
      </c>
      <c r="M206" s="15" t="s">
        <v>1109</v>
      </c>
      <c r="N206" s="15" t="s">
        <v>26</v>
      </c>
      <c r="O206" s="18" t="s">
        <v>1109</v>
      </c>
    </row>
    <row r="207" spans="1:15" s="1" customFormat="1" ht="13.5" customHeight="1">
      <c r="A207" s="3" t="s">
        <v>272</v>
      </c>
      <c r="B207" s="3"/>
      <c r="C207" s="3"/>
      <c r="D207" s="5" t="s">
        <v>273</v>
      </c>
      <c r="E207" s="5" t="s">
        <v>1085</v>
      </c>
      <c r="F207" s="3" t="s">
        <v>1105</v>
      </c>
      <c r="G207" s="6">
        <f>17.498*L207</f>
        <v>227.47400000000002</v>
      </c>
      <c r="H207" s="7">
        <v>41961</v>
      </c>
      <c r="I207" s="6" t="s">
        <v>1086</v>
      </c>
      <c r="J207" s="6" t="s">
        <v>1107</v>
      </c>
      <c r="K207" s="6" t="s">
        <v>1088</v>
      </c>
      <c r="L207" s="6">
        <v>13</v>
      </c>
      <c r="M207" s="15" t="s">
        <v>1109</v>
      </c>
      <c r="N207" s="15" t="s">
        <v>41</v>
      </c>
      <c r="O207" s="18" t="s">
        <v>1249</v>
      </c>
    </row>
    <row r="208" spans="1:15" s="1" customFormat="1" ht="13.5" customHeight="1">
      <c r="A208" s="3" t="s">
        <v>1111</v>
      </c>
      <c r="B208" s="3"/>
      <c r="C208" s="3"/>
      <c r="D208" s="5" t="s">
        <v>273</v>
      </c>
      <c r="E208" s="5" t="s">
        <v>1085</v>
      </c>
      <c r="F208" s="3" t="s">
        <v>1106</v>
      </c>
      <c r="G208" s="6">
        <f>17.498*L208</f>
        <v>227.47400000000002</v>
      </c>
      <c r="H208" s="7">
        <v>41961</v>
      </c>
      <c r="I208" s="6" t="s">
        <v>1087</v>
      </c>
      <c r="J208" s="6" t="s">
        <v>1108</v>
      </c>
      <c r="K208" s="6" t="s">
        <v>1088</v>
      </c>
      <c r="L208" s="6">
        <v>13</v>
      </c>
      <c r="M208" s="15" t="s">
        <v>1110</v>
      </c>
      <c r="N208" s="15" t="s">
        <v>41</v>
      </c>
      <c r="O208" s="18" t="s">
        <v>1250</v>
      </c>
    </row>
    <row r="209" spans="1:15" s="1" customFormat="1" ht="13.5" customHeight="1">
      <c r="A209" s="3" t="s">
        <v>1113</v>
      </c>
      <c r="B209" s="4" t="s">
        <v>1116</v>
      </c>
      <c r="C209" s="3"/>
      <c r="D209" s="5" t="s">
        <v>185</v>
      </c>
      <c r="E209" s="5" t="s">
        <v>1090</v>
      </c>
      <c r="F209" s="3" t="s">
        <v>1117</v>
      </c>
      <c r="G209" s="6">
        <f>8.606*L209</f>
        <v>103.27199999999999</v>
      </c>
      <c r="H209" s="7">
        <v>41961</v>
      </c>
      <c r="I209" s="6" t="s">
        <v>63</v>
      </c>
      <c r="J209" s="6" t="s">
        <v>1119</v>
      </c>
      <c r="K209" s="6" t="s">
        <v>1115</v>
      </c>
      <c r="L209" s="6">
        <v>12</v>
      </c>
      <c r="M209" s="15" t="s">
        <v>1121</v>
      </c>
      <c r="N209" s="15" t="s">
        <v>26</v>
      </c>
      <c r="O209" s="18" t="s">
        <v>2028</v>
      </c>
    </row>
    <row r="210" spans="1:15" s="1" customFormat="1" ht="13.5" customHeight="1">
      <c r="A210" s="3" t="s">
        <v>1113</v>
      </c>
      <c r="B210" s="4" t="s">
        <v>1116</v>
      </c>
      <c r="C210" s="3"/>
      <c r="D210" s="5" t="s">
        <v>185</v>
      </c>
      <c r="E210" s="5" t="s">
        <v>1085</v>
      </c>
      <c r="F210" s="3" t="s">
        <v>1118</v>
      </c>
      <c r="G210" s="6">
        <f>8.606*L210</f>
        <v>111.878</v>
      </c>
      <c r="H210" s="7">
        <v>41961</v>
      </c>
      <c r="I210" s="6" t="s">
        <v>63</v>
      </c>
      <c r="J210" s="6" t="s">
        <v>1120</v>
      </c>
      <c r="K210" s="6" t="s">
        <v>1115</v>
      </c>
      <c r="L210" s="6">
        <v>13</v>
      </c>
      <c r="M210" s="15" t="s">
        <v>1121</v>
      </c>
      <c r="N210" s="15" t="s">
        <v>41</v>
      </c>
      <c r="O210" s="18" t="s">
        <v>1121</v>
      </c>
    </row>
    <row r="211" spans="1:15" s="1" customFormat="1" ht="13.5" customHeight="1">
      <c r="A211" s="3" t="s">
        <v>1126</v>
      </c>
      <c r="B211" s="3"/>
      <c r="C211" s="3"/>
      <c r="D211" s="5" t="s">
        <v>76</v>
      </c>
      <c r="E211" s="5" t="s">
        <v>1090</v>
      </c>
      <c r="F211" s="3" t="s">
        <v>1152</v>
      </c>
      <c r="G211" s="6">
        <f>12.838*L211</f>
        <v>166.89399999999998</v>
      </c>
      <c r="H211" s="7">
        <v>41961</v>
      </c>
      <c r="I211" s="6" t="s">
        <v>1122</v>
      </c>
      <c r="J211" s="6" t="s">
        <v>1123</v>
      </c>
      <c r="K211" s="6" t="s">
        <v>1124</v>
      </c>
      <c r="L211" s="6">
        <v>13</v>
      </c>
      <c r="M211" s="15" t="s">
        <v>1125</v>
      </c>
      <c r="N211" s="15" t="s">
        <v>367</v>
      </c>
      <c r="O211" s="18" t="s">
        <v>1125</v>
      </c>
    </row>
    <row r="212" spans="1:15" s="1" customFormat="1" ht="13.5" customHeight="1">
      <c r="A212" s="3" t="s">
        <v>1132</v>
      </c>
      <c r="B212" s="3" t="s">
        <v>5500</v>
      </c>
      <c r="C212" s="3"/>
      <c r="D212" s="18" t="s">
        <v>11541</v>
      </c>
      <c r="E212" s="5" t="s">
        <v>1129</v>
      </c>
      <c r="F212" s="3" t="s">
        <v>1130</v>
      </c>
      <c r="G212" s="6">
        <f>29.101*L212</f>
        <v>203.70699999999999</v>
      </c>
      <c r="H212" s="7">
        <v>41962</v>
      </c>
      <c r="I212" s="6" t="s">
        <v>7739</v>
      </c>
      <c r="J212" s="6" t="s">
        <v>1133</v>
      </c>
      <c r="K212" s="6" t="s">
        <v>1131</v>
      </c>
      <c r="L212" s="6">
        <v>7</v>
      </c>
      <c r="M212" s="15" t="s">
        <v>1135</v>
      </c>
      <c r="N212" s="15" t="s">
        <v>1134</v>
      </c>
      <c r="O212" s="18" t="s">
        <v>2222</v>
      </c>
    </row>
    <row r="213" spans="1:15" s="1" customFormat="1" ht="13.5" customHeight="1">
      <c r="A213" s="3" t="s">
        <v>1136</v>
      </c>
      <c r="B213" s="3" t="s">
        <v>7738</v>
      </c>
      <c r="C213" s="3"/>
      <c r="D213" s="18" t="s">
        <v>578</v>
      </c>
      <c r="E213" s="5" t="s">
        <v>1129</v>
      </c>
      <c r="F213" s="3" t="s">
        <v>1137</v>
      </c>
      <c r="G213" s="6">
        <v>58.201999999999998</v>
      </c>
      <c r="H213" s="7">
        <v>41962</v>
      </c>
      <c r="I213" s="6" t="s">
        <v>7754</v>
      </c>
      <c r="J213" s="6" t="s">
        <v>1139</v>
      </c>
      <c r="K213" s="6" t="s">
        <v>1140</v>
      </c>
      <c r="L213" s="6">
        <v>2</v>
      </c>
      <c r="M213" s="15" t="s">
        <v>1142</v>
      </c>
      <c r="N213" s="15" t="s">
        <v>1141</v>
      </c>
      <c r="O213" s="18" t="s">
        <v>2223</v>
      </c>
    </row>
    <row r="214" spans="1:15" s="1" customFormat="1" ht="13.5" customHeight="1">
      <c r="A214" s="3" t="s">
        <v>1144</v>
      </c>
      <c r="B214" s="3" t="s">
        <v>7738</v>
      </c>
      <c r="C214" s="3"/>
      <c r="D214" s="18" t="s">
        <v>590</v>
      </c>
      <c r="E214" s="5" t="s">
        <v>1129</v>
      </c>
      <c r="F214" s="3" t="s">
        <v>1143</v>
      </c>
      <c r="G214" s="6">
        <f>29.101*L214</f>
        <v>58.201999999999998</v>
      </c>
      <c r="H214" s="7">
        <v>41962</v>
      </c>
      <c r="I214" s="6" t="s">
        <v>7739</v>
      </c>
      <c r="J214" s="6" t="s">
        <v>1145</v>
      </c>
      <c r="K214" s="6" t="s">
        <v>1131</v>
      </c>
      <c r="L214" s="6">
        <v>2</v>
      </c>
      <c r="M214" s="15" t="s">
        <v>1146</v>
      </c>
      <c r="N214" s="15" t="s">
        <v>262</v>
      </c>
      <c r="O214" s="18" t="s">
        <v>2224</v>
      </c>
    </row>
    <row r="215" spans="1:15" s="1" customFormat="1" ht="13.5" customHeight="1">
      <c r="A215" s="3" t="s">
        <v>1147</v>
      </c>
      <c r="B215" s="3" t="s">
        <v>7738</v>
      </c>
      <c r="C215" s="3"/>
      <c r="D215" s="18" t="s">
        <v>241</v>
      </c>
      <c r="E215" s="5" t="s">
        <v>1129</v>
      </c>
      <c r="F215" s="3" t="s">
        <v>1148</v>
      </c>
      <c r="G215" s="6">
        <f>29.101*L215</f>
        <v>58.201999999999998</v>
      </c>
      <c r="H215" s="7">
        <v>41962</v>
      </c>
      <c r="I215" s="6" t="s">
        <v>7739</v>
      </c>
      <c r="J215" s="6" t="s">
        <v>1149</v>
      </c>
      <c r="K215" s="6" t="s">
        <v>1131</v>
      </c>
      <c r="L215" s="6">
        <v>2</v>
      </c>
      <c r="M215" s="15" t="s">
        <v>1150</v>
      </c>
      <c r="N215" s="15" t="s">
        <v>336</v>
      </c>
      <c r="O215" s="18" t="s">
        <v>2225</v>
      </c>
    </row>
    <row r="216" spans="1:15" s="1" customFormat="1" ht="13.5" customHeight="1">
      <c r="A216" s="3" t="s">
        <v>1153</v>
      </c>
      <c r="B216" s="3"/>
      <c r="C216" s="3"/>
      <c r="D216" s="18" t="s">
        <v>214</v>
      </c>
      <c r="E216" s="5" t="s">
        <v>1154</v>
      </c>
      <c r="F216" s="3" t="s">
        <v>1155</v>
      </c>
      <c r="G216" s="6">
        <v>247.59100000000001</v>
      </c>
      <c r="H216" s="7">
        <v>41963</v>
      </c>
      <c r="I216" s="6" t="s">
        <v>1158</v>
      </c>
      <c r="J216" s="6" t="s">
        <v>1156</v>
      </c>
      <c r="K216" s="6" t="s">
        <v>1157</v>
      </c>
      <c r="L216" s="6" t="s">
        <v>269</v>
      </c>
      <c r="M216" s="15" t="s">
        <v>1159</v>
      </c>
      <c r="N216" s="15" t="s">
        <v>1160</v>
      </c>
      <c r="O216" s="18" t="s">
        <v>1290</v>
      </c>
    </row>
    <row r="217" spans="1:15" s="1" customFormat="1" ht="13.5" customHeight="1">
      <c r="A217" s="3" t="s">
        <v>1162</v>
      </c>
      <c r="B217" s="3"/>
      <c r="C217" s="3"/>
      <c r="D217" s="18" t="s">
        <v>214</v>
      </c>
      <c r="E217" s="5" t="s">
        <v>1154</v>
      </c>
      <c r="F217" s="3" t="s">
        <v>1163</v>
      </c>
      <c r="G217" s="6">
        <v>139.65199999999999</v>
      </c>
      <c r="H217" s="7">
        <v>41963</v>
      </c>
      <c r="I217" s="6" t="s">
        <v>1165</v>
      </c>
      <c r="J217" s="6" t="s">
        <v>1164</v>
      </c>
      <c r="K217" s="6" t="s">
        <v>1157</v>
      </c>
      <c r="L217" s="6" t="s">
        <v>217</v>
      </c>
      <c r="M217" s="15" t="s">
        <v>1166</v>
      </c>
      <c r="N217" s="15" t="s">
        <v>1167</v>
      </c>
      <c r="O217" s="18" t="s">
        <v>1291</v>
      </c>
    </row>
    <row r="218" spans="1:15" s="1" customFormat="1" ht="13.5" customHeight="1">
      <c r="A218" s="3" t="s">
        <v>1168</v>
      </c>
      <c r="B218" s="3"/>
      <c r="C218" s="3"/>
      <c r="D218" s="18" t="s">
        <v>287</v>
      </c>
      <c r="E218" s="5" t="s">
        <v>1154</v>
      </c>
      <c r="F218" s="3" t="s">
        <v>1169</v>
      </c>
      <c r="G218" s="6">
        <v>224.97900000000001</v>
      </c>
      <c r="H218" s="7">
        <v>41963</v>
      </c>
      <c r="I218" s="6" t="s">
        <v>1158</v>
      </c>
      <c r="J218" s="6" t="s">
        <v>1170</v>
      </c>
      <c r="K218" s="6" t="s">
        <v>1875</v>
      </c>
      <c r="L218" s="6" t="s">
        <v>516</v>
      </c>
      <c r="M218" s="15" t="s">
        <v>1171</v>
      </c>
      <c r="N218" s="15" t="s">
        <v>1172</v>
      </c>
      <c r="O218" s="18" t="s">
        <v>1292</v>
      </c>
    </row>
    <row r="219" spans="1:15" s="1" customFormat="1" ht="13.5" customHeight="1">
      <c r="A219" s="40" t="s">
        <v>1179</v>
      </c>
      <c r="B219" s="3"/>
      <c r="C219" s="3"/>
      <c r="D219" s="18" t="s">
        <v>1173</v>
      </c>
      <c r="E219" s="5" t="s">
        <v>1154</v>
      </c>
      <c r="F219" s="3" t="s">
        <v>1174</v>
      </c>
      <c r="G219" s="6">
        <v>20.175000000000001</v>
      </c>
      <c r="H219" s="7">
        <v>41963</v>
      </c>
      <c r="I219" s="6" t="s">
        <v>1195</v>
      </c>
      <c r="J219" s="6" t="s">
        <v>1175</v>
      </c>
      <c r="K219" s="6" t="s">
        <v>1875</v>
      </c>
      <c r="L219" s="6" t="s">
        <v>1176</v>
      </c>
      <c r="M219" s="15" t="s">
        <v>1177</v>
      </c>
      <c r="N219" s="15" t="s">
        <v>1178</v>
      </c>
      <c r="O219" s="18" t="s">
        <v>1293</v>
      </c>
    </row>
    <row r="220" spans="1:15" s="1" customFormat="1" ht="13.5" customHeight="1">
      <c r="A220" s="40" t="s">
        <v>1180</v>
      </c>
      <c r="B220" s="3"/>
      <c r="C220" s="3"/>
      <c r="D220" s="18" t="s">
        <v>1181</v>
      </c>
      <c r="E220" s="5" t="s">
        <v>1154</v>
      </c>
      <c r="F220" s="3" t="s">
        <v>1182</v>
      </c>
      <c r="G220" s="6">
        <f>12.838*L220</f>
        <v>25.675999999999998</v>
      </c>
      <c r="H220" s="7">
        <v>41963</v>
      </c>
      <c r="I220" s="6" t="s">
        <v>1196</v>
      </c>
      <c r="J220" s="6" t="s">
        <v>1183</v>
      </c>
      <c r="K220" s="6" t="s">
        <v>1184</v>
      </c>
      <c r="L220" s="6">
        <v>2</v>
      </c>
      <c r="M220" s="15" t="s">
        <v>1185</v>
      </c>
      <c r="N220" s="15" t="s">
        <v>337</v>
      </c>
      <c r="O220" s="18" t="s">
        <v>1479</v>
      </c>
    </row>
    <row r="221" spans="1:15" s="1" customFormat="1" ht="13.5" customHeight="1">
      <c r="A221" s="3" t="s">
        <v>184</v>
      </c>
      <c r="B221" s="4" t="s">
        <v>1116</v>
      </c>
      <c r="C221" s="3"/>
      <c r="D221" s="18" t="s">
        <v>185</v>
      </c>
      <c r="E221" s="5" t="s">
        <v>1154</v>
      </c>
      <c r="F221" s="3" t="s">
        <v>1186</v>
      </c>
      <c r="G221" s="6">
        <f>8.606*L221</f>
        <v>103.27199999999999</v>
      </c>
      <c r="H221" s="7">
        <v>41963</v>
      </c>
      <c r="I221" s="6" t="s">
        <v>63</v>
      </c>
      <c r="J221" s="6" t="s">
        <v>1189</v>
      </c>
      <c r="K221" s="6" t="s">
        <v>1115</v>
      </c>
      <c r="L221" s="6">
        <v>12</v>
      </c>
      <c r="M221" s="15" t="s">
        <v>1191</v>
      </c>
      <c r="N221" s="15" t="s">
        <v>1193</v>
      </c>
      <c r="O221" s="18" t="s">
        <v>1191</v>
      </c>
    </row>
    <row r="222" spans="1:15" s="1" customFormat="1" ht="13.5" customHeight="1">
      <c r="A222" s="3" t="s">
        <v>184</v>
      </c>
      <c r="B222" s="4" t="s">
        <v>1116</v>
      </c>
      <c r="C222" s="3"/>
      <c r="D222" s="18" t="s">
        <v>185</v>
      </c>
      <c r="E222" s="5" t="s">
        <v>1154</v>
      </c>
      <c r="F222" s="3" t="s">
        <v>1187</v>
      </c>
      <c r="G222" s="6">
        <f>8.606*L222</f>
        <v>103.27199999999999</v>
      </c>
      <c r="H222" s="7">
        <v>41963</v>
      </c>
      <c r="I222" s="6" t="s">
        <v>63</v>
      </c>
      <c r="J222" s="6" t="s">
        <v>1190</v>
      </c>
      <c r="K222" s="6" t="s">
        <v>1115</v>
      </c>
      <c r="L222" s="6">
        <v>12</v>
      </c>
      <c r="M222" s="15" t="s">
        <v>1192</v>
      </c>
      <c r="N222" s="15" t="s">
        <v>26</v>
      </c>
      <c r="O222" s="18" t="s">
        <v>1192</v>
      </c>
    </row>
    <row r="223" spans="1:15" s="1" customFormat="1" ht="13.5" customHeight="1">
      <c r="A223" s="3" t="s">
        <v>1194</v>
      </c>
      <c r="B223" s="4" t="s">
        <v>1279</v>
      </c>
      <c r="C223" s="3"/>
      <c r="D223" s="18" t="s">
        <v>185</v>
      </c>
      <c r="E223" s="5" t="s">
        <v>1154</v>
      </c>
      <c r="F223" s="3" t="s">
        <v>1188</v>
      </c>
      <c r="G223" s="6">
        <f>8.606*L223</f>
        <v>111.878</v>
      </c>
      <c r="H223" s="7">
        <v>41963</v>
      </c>
      <c r="I223" s="6" t="s">
        <v>1278</v>
      </c>
      <c r="J223" s="6" t="s">
        <v>1280</v>
      </c>
      <c r="K223" s="6" t="s">
        <v>1115</v>
      </c>
      <c r="L223" s="6">
        <v>13</v>
      </c>
      <c r="M223" s="15" t="s">
        <v>1192</v>
      </c>
      <c r="N223" s="15" t="s">
        <v>27</v>
      </c>
      <c r="O223" s="18" t="s">
        <v>3047</v>
      </c>
    </row>
    <row r="224" spans="1:15" s="1" customFormat="1" ht="13.5" customHeight="1">
      <c r="A224" s="3" t="s">
        <v>1251</v>
      </c>
      <c r="B224" s="4"/>
      <c r="C224" s="3"/>
      <c r="D224" s="18" t="s">
        <v>48</v>
      </c>
      <c r="E224" s="5" t="s">
        <v>1085</v>
      </c>
      <c r="F224" s="3" t="s">
        <v>1254</v>
      </c>
      <c r="G224" s="6">
        <f>18.708*L224</f>
        <v>243.20399999999998</v>
      </c>
      <c r="H224" s="7">
        <v>41964</v>
      </c>
      <c r="I224" s="6" t="s">
        <v>57</v>
      </c>
      <c r="J224" s="6" t="s">
        <v>1255</v>
      </c>
      <c r="K224" s="6" t="s">
        <v>1253</v>
      </c>
      <c r="L224" s="6">
        <v>13</v>
      </c>
      <c r="M224" s="15" t="s">
        <v>1256</v>
      </c>
      <c r="N224" s="15" t="s">
        <v>27</v>
      </c>
      <c r="O224" s="18" t="s">
        <v>1507</v>
      </c>
    </row>
    <row r="225" spans="1:15" s="1" customFormat="1" ht="13.5" customHeight="1">
      <c r="A225" s="3" t="s">
        <v>1257</v>
      </c>
      <c r="B225" s="4" t="s">
        <v>1116</v>
      </c>
      <c r="C225" s="3"/>
      <c r="D225" s="18" t="s">
        <v>168</v>
      </c>
      <c r="E225" s="5" t="s">
        <v>1258</v>
      </c>
      <c r="F225" s="3" t="s">
        <v>1259</v>
      </c>
      <c r="G225" s="6">
        <f t="shared" ref="G225:G230" si="5">9.871*L225</f>
        <v>118.452</v>
      </c>
      <c r="H225" s="7">
        <v>41964</v>
      </c>
      <c r="I225" s="6" t="s">
        <v>39</v>
      </c>
      <c r="J225" s="6" t="s">
        <v>1260</v>
      </c>
      <c r="K225" s="6" t="s">
        <v>13</v>
      </c>
      <c r="L225" s="6">
        <v>12</v>
      </c>
      <c r="M225" s="15" t="s">
        <v>1271</v>
      </c>
      <c r="N225" s="15" t="s">
        <v>26</v>
      </c>
      <c r="O225" s="18" t="s">
        <v>1271</v>
      </c>
    </row>
    <row r="226" spans="1:15" s="1" customFormat="1" ht="13.5" customHeight="1">
      <c r="A226" s="3" t="s">
        <v>1257</v>
      </c>
      <c r="B226" s="4" t="s">
        <v>1116</v>
      </c>
      <c r="C226" s="3"/>
      <c r="D226" s="18" t="s">
        <v>168</v>
      </c>
      <c r="E226" s="5" t="s">
        <v>1258</v>
      </c>
      <c r="F226" s="3" t="s">
        <v>1261</v>
      </c>
      <c r="G226" s="6">
        <f t="shared" si="5"/>
        <v>128.32300000000001</v>
      </c>
      <c r="H226" s="7">
        <v>41964</v>
      </c>
      <c r="I226" s="6" t="s">
        <v>39</v>
      </c>
      <c r="J226" s="6" t="s">
        <v>1266</v>
      </c>
      <c r="K226" s="6" t="s">
        <v>13</v>
      </c>
      <c r="L226" s="6">
        <v>13</v>
      </c>
      <c r="M226" s="15" t="s">
        <v>1271</v>
      </c>
      <c r="N226" s="15" t="s">
        <v>1274</v>
      </c>
      <c r="O226" s="18" t="s">
        <v>2029</v>
      </c>
    </row>
    <row r="227" spans="1:15" s="1" customFormat="1" ht="13.5" customHeight="1">
      <c r="A227" s="3" t="s">
        <v>1257</v>
      </c>
      <c r="B227" s="4" t="s">
        <v>1116</v>
      </c>
      <c r="C227" s="3"/>
      <c r="D227" s="18" t="s">
        <v>168</v>
      </c>
      <c r="E227" s="5" t="s">
        <v>1258</v>
      </c>
      <c r="F227" s="3" t="s">
        <v>1262</v>
      </c>
      <c r="G227" s="6">
        <f t="shared" si="5"/>
        <v>118.452</v>
      </c>
      <c r="H227" s="7">
        <v>41964</v>
      </c>
      <c r="I227" s="6" t="s">
        <v>39</v>
      </c>
      <c r="J227" s="6" t="s">
        <v>1267</v>
      </c>
      <c r="K227" s="6" t="s">
        <v>13</v>
      </c>
      <c r="L227" s="6">
        <v>12</v>
      </c>
      <c r="M227" s="15" t="s">
        <v>1272</v>
      </c>
      <c r="N227" s="15" t="s">
        <v>26</v>
      </c>
      <c r="O227" s="18" t="s">
        <v>1272</v>
      </c>
    </row>
    <row r="228" spans="1:15" s="1" customFormat="1" ht="13.5" customHeight="1">
      <c r="A228" s="3" t="s">
        <v>1257</v>
      </c>
      <c r="B228" s="4" t="s">
        <v>1116</v>
      </c>
      <c r="C228" s="3"/>
      <c r="D228" s="18" t="s">
        <v>168</v>
      </c>
      <c r="E228" s="5" t="s">
        <v>1258</v>
      </c>
      <c r="F228" s="3" t="s">
        <v>1263</v>
      </c>
      <c r="G228" s="6">
        <f t="shared" si="5"/>
        <v>128.32300000000001</v>
      </c>
      <c r="H228" s="7">
        <v>41964</v>
      </c>
      <c r="I228" s="6" t="s">
        <v>39</v>
      </c>
      <c r="J228" s="6" t="s">
        <v>1268</v>
      </c>
      <c r="K228" s="6" t="s">
        <v>13</v>
      </c>
      <c r="L228" s="6">
        <v>13</v>
      </c>
      <c r="M228" s="15" t="s">
        <v>1272</v>
      </c>
      <c r="N228" s="15" t="s">
        <v>1274</v>
      </c>
      <c r="O228" s="18" t="s">
        <v>2030</v>
      </c>
    </row>
    <row r="229" spans="1:15" s="1" customFormat="1" ht="13.5" customHeight="1">
      <c r="A229" s="3" t="s">
        <v>1257</v>
      </c>
      <c r="B229" s="4" t="s">
        <v>1116</v>
      </c>
      <c r="C229" s="3"/>
      <c r="D229" s="18" t="s">
        <v>168</v>
      </c>
      <c r="E229" s="5" t="s">
        <v>1258</v>
      </c>
      <c r="F229" s="3" t="s">
        <v>1264</v>
      </c>
      <c r="G229" s="6">
        <f t="shared" si="5"/>
        <v>118.452</v>
      </c>
      <c r="H229" s="7">
        <v>41964</v>
      </c>
      <c r="I229" s="6" t="s">
        <v>39</v>
      </c>
      <c r="J229" s="6" t="s">
        <v>1269</v>
      </c>
      <c r="K229" s="6" t="s">
        <v>13</v>
      </c>
      <c r="L229" s="6">
        <v>12</v>
      </c>
      <c r="M229" s="15" t="s">
        <v>1273</v>
      </c>
      <c r="N229" s="15" t="s">
        <v>26</v>
      </c>
      <c r="O229" s="18" t="s">
        <v>1273</v>
      </c>
    </row>
    <row r="230" spans="1:15" s="1" customFormat="1" ht="13.5" customHeight="1">
      <c r="A230" s="3" t="s">
        <v>1257</v>
      </c>
      <c r="B230" s="4" t="s">
        <v>1116</v>
      </c>
      <c r="C230" s="3"/>
      <c r="D230" s="18" t="s">
        <v>168</v>
      </c>
      <c r="E230" s="5" t="s">
        <v>1258</v>
      </c>
      <c r="F230" s="3" t="s">
        <v>1265</v>
      </c>
      <c r="G230" s="6">
        <f t="shared" si="5"/>
        <v>128.32300000000001</v>
      </c>
      <c r="H230" s="7">
        <v>41964</v>
      </c>
      <c r="I230" s="6" t="s">
        <v>39</v>
      </c>
      <c r="J230" s="6" t="s">
        <v>1270</v>
      </c>
      <c r="K230" s="6" t="s">
        <v>13</v>
      </c>
      <c r="L230" s="6">
        <v>13</v>
      </c>
      <c r="M230" s="15" t="s">
        <v>1273</v>
      </c>
      <c r="N230" s="15" t="s">
        <v>1274</v>
      </c>
      <c r="O230" s="18" t="s">
        <v>2031</v>
      </c>
    </row>
    <row r="231" spans="1:15" s="1" customFormat="1" ht="13.5" customHeight="1">
      <c r="A231" s="3" t="s">
        <v>1276</v>
      </c>
      <c r="B231" s="4" t="s">
        <v>1116</v>
      </c>
      <c r="C231" s="3"/>
      <c r="D231" s="18" t="s">
        <v>185</v>
      </c>
      <c r="E231" s="5" t="s">
        <v>1252</v>
      </c>
      <c r="F231" s="3" t="s">
        <v>1277</v>
      </c>
      <c r="G231" s="6">
        <f>8.606*L231</f>
        <v>111.878</v>
      </c>
      <c r="H231" s="7">
        <v>41964</v>
      </c>
      <c r="I231" s="6" t="s">
        <v>63</v>
      </c>
      <c r="J231" s="6" t="s">
        <v>1281</v>
      </c>
      <c r="K231" s="6" t="s">
        <v>1282</v>
      </c>
      <c r="L231" s="6">
        <v>13</v>
      </c>
      <c r="M231" s="15" t="s">
        <v>1285</v>
      </c>
      <c r="N231" s="15" t="s">
        <v>1287</v>
      </c>
      <c r="O231" s="18" t="s">
        <v>1285</v>
      </c>
    </row>
    <row r="232" spans="1:15" s="1" customFormat="1" ht="13.5" customHeight="1">
      <c r="A232" s="3" t="s">
        <v>1276</v>
      </c>
      <c r="B232" s="4" t="s">
        <v>1116</v>
      </c>
      <c r="C232" s="3"/>
      <c r="D232" s="18" t="s">
        <v>185</v>
      </c>
      <c r="E232" s="5" t="s">
        <v>1252</v>
      </c>
      <c r="F232" s="3" t="s">
        <v>1283</v>
      </c>
      <c r="G232" s="6">
        <f>8.606*L232</f>
        <v>103.27199999999999</v>
      </c>
      <c r="H232" s="7">
        <v>41964</v>
      </c>
      <c r="I232" s="6" t="s">
        <v>63</v>
      </c>
      <c r="J232" s="6" t="s">
        <v>1284</v>
      </c>
      <c r="K232" s="6" t="s">
        <v>1282</v>
      </c>
      <c r="L232" s="6">
        <v>12</v>
      </c>
      <c r="M232" s="15" t="s">
        <v>1286</v>
      </c>
      <c r="N232" s="15" t="s">
        <v>1288</v>
      </c>
      <c r="O232" s="18" t="s">
        <v>1286</v>
      </c>
    </row>
    <row r="233" spans="1:15" s="1" customFormat="1" ht="13.5" customHeight="1">
      <c r="A233" s="40" t="s">
        <v>1334</v>
      </c>
      <c r="B233" s="3"/>
      <c r="C233" s="3"/>
      <c r="D233" s="18" t="s">
        <v>1335</v>
      </c>
      <c r="E233" s="5" t="s">
        <v>1336</v>
      </c>
      <c r="F233" s="3" t="s">
        <v>1329</v>
      </c>
      <c r="G233" s="6">
        <f>5.286*L233</f>
        <v>21.143999999999998</v>
      </c>
      <c r="H233" s="7">
        <v>41968</v>
      </c>
      <c r="I233" s="6" t="s">
        <v>1339</v>
      </c>
      <c r="J233" s="6" t="s">
        <v>1337</v>
      </c>
      <c r="K233" s="6" t="s">
        <v>1115</v>
      </c>
      <c r="L233" s="6">
        <v>4</v>
      </c>
      <c r="M233" s="15" t="s">
        <v>10703</v>
      </c>
      <c r="N233" s="15" t="s">
        <v>1338</v>
      </c>
      <c r="O233" s="18" t="s">
        <v>1508</v>
      </c>
    </row>
    <row r="234" spans="1:15" s="1" customFormat="1" ht="13.5" customHeight="1">
      <c r="A234" s="3" t="s">
        <v>1340</v>
      </c>
      <c r="B234" s="3"/>
      <c r="C234" s="3"/>
      <c r="D234" s="18" t="s">
        <v>1341</v>
      </c>
      <c r="E234" s="5" t="s">
        <v>1342</v>
      </c>
      <c r="F234" s="3" t="s">
        <v>1343</v>
      </c>
      <c r="G234" s="6">
        <f>17.52*L234</f>
        <v>87.6</v>
      </c>
      <c r="H234" s="7">
        <v>41968</v>
      </c>
      <c r="I234" s="6" t="s">
        <v>6721</v>
      </c>
      <c r="J234" s="6" t="s">
        <v>1344</v>
      </c>
      <c r="K234" s="6" t="s">
        <v>1345</v>
      </c>
      <c r="L234" s="6">
        <v>5</v>
      </c>
      <c r="M234" s="15" t="s">
        <v>1346</v>
      </c>
      <c r="N234" s="15" t="s">
        <v>1347</v>
      </c>
      <c r="O234" s="18" t="s">
        <v>1480</v>
      </c>
    </row>
    <row r="235" spans="1:15" s="1" customFormat="1" ht="13.5" customHeight="1">
      <c r="A235" s="3" t="s">
        <v>1348</v>
      </c>
      <c r="B235" s="3" t="s">
        <v>67</v>
      </c>
      <c r="C235" s="3"/>
      <c r="D235" s="18" t="s">
        <v>2534</v>
      </c>
      <c r="E235" s="5" t="s">
        <v>1085</v>
      </c>
      <c r="F235" s="3" t="s">
        <v>1350</v>
      </c>
      <c r="G235" s="6">
        <f>29.101*L235</f>
        <v>349.21199999999999</v>
      </c>
      <c r="H235" s="7">
        <v>41968</v>
      </c>
      <c r="I235" s="6" t="s">
        <v>1356</v>
      </c>
      <c r="J235" s="6" t="s">
        <v>1351</v>
      </c>
      <c r="K235" s="6" t="s">
        <v>1115</v>
      </c>
      <c r="L235" s="6">
        <v>12</v>
      </c>
      <c r="M235" s="15" t="s">
        <v>1352</v>
      </c>
      <c r="N235" s="15" t="s">
        <v>1235</v>
      </c>
      <c r="O235" s="18" t="s">
        <v>2032</v>
      </c>
    </row>
    <row r="236" spans="1:15" s="1" customFormat="1" ht="13.5" customHeight="1">
      <c r="A236" s="3" t="s">
        <v>1355</v>
      </c>
      <c r="B236" s="4" t="s">
        <v>67</v>
      </c>
      <c r="C236" s="3"/>
      <c r="D236" s="18" t="s">
        <v>108</v>
      </c>
      <c r="E236" s="5" t="s">
        <v>1349</v>
      </c>
      <c r="F236" s="3" t="s">
        <v>2219</v>
      </c>
      <c r="G236" s="6">
        <f>29.101*L236</f>
        <v>378.31299999999999</v>
      </c>
      <c r="H236" s="7">
        <v>41968</v>
      </c>
      <c r="I236" s="6" t="s">
        <v>1356</v>
      </c>
      <c r="J236" s="6" t="s">
        <v>1353</v>
      </c>
      <c r="K236" s="6" t="s">
        <v>1244</v>
      </c>
      <c r="L236" s="6">
        <v>13</v>
      </c>
      <c r="M236" s="15" t="s">
        <v>1352</v>
      </c>
      <c r="N236" s="15" t="s">
        <v>1354</v>
      </c>
      <c r="O236" s="18" t="s">
        <v>2067</v>
      </c>
    </row>
    <row r="237" spans="1:15" s="1" customFormat="1" ht="13.5" customHeight="1">
      <c r="A237" s="3" t="s">
        <v>1357</v>
      </c>
      <c r="B237" s="3"/>
      <c r="C237" s="3"/>
      <c r="D237" s="18" t="s">
        <v>87</v>
      </c>
      <c r="E237" s="5" t="s">
        <v>1342</v>
      </c>
      <c r="F237" s="3" t="s">
        <v>1358</v>
      </c>
      <c r="G237" s="6">
        <f>29.101*L237</f>
        <v>203.70699999999999</v>
      </c>
      <c r="H237" s="7">
        <v>41968</v>
      </c>
      <c r="I237" s="6" t="s">
        <v>88</v>
      </c>
      <c r="J237" s="6" t="s">
        <v>1359</v>
      </c>
      <c r="K237" s="6" t="s">
        <v>274</v>
      </c>
      <c r="L237" s="6">
        <v>7</v>
      </c>
      <c r="M237" s="15" t="s">
        <v>1360</v>
      </c>
      <c r="N237" s="15" t="s">
        <v>1361</v>
      </c>
      <c r="O237" s="18" t="s">
        <v>1481</v>
      </c>
    </row>
    <row r="238" spans="1:15" s="1" customFormat="1" ht="13.5" customHeight="1">
      <c r="A238" s="3" t="s">
        <v>1363</v>
      </c>
      <c r="B238" s="3"/>
      <c r="C238" s="3"/>
      <c r="D238" s="18" t="s">
        <v>1364</v>
      </c>
      <c r="E238" s="5" t="s">
        <v>1365</v>
      </c>
      <c r="F238" s="3" t="s">
        <v>1366</v>
      </c>
      <c r="G238" s="6">
        <f>14.405*L238</f>
        <v>172.85999999999999</v>
      </c>
      <c r="H238" s="7">
        <v>41969</v>
      </c>
      <c r="I238" s="6" t="s">
        <v>1087</v>
      </c>
      <c r="J238" s="6" t="s">
        <v>1369</v>
      </c>
      <c r="K238" s="6" t="s">
        <v>1088</v>
      </c>
      <c r="L238" s="6">
        <v>12</v>
      </c>
      <c r="M238" s="15" t="s">
        <v>1372</v>
      </c>
      <c r="N238" s="15" t="s">
        <v>26</v>
      </c>
      <c r="O238" s="18" t="s">
        <v>1372</v>
      </c>
    </row>
    <row r="239" spans="1:15" s="1" customFormat="1" ht="13.5" customHeight="1">
      <c r="A239" s="3" t="s">
        <v>1363</v>
      </c>
      <c r="B239" s="3"/>
      <c r="C239" s="3"/>
      <c r="D239" s="18" t="s">
        <v>1364</v>
      </c>
      <c r="E239" s="5" t="s">
        <v>1365</v>
      </c>
      <c r="F239" s="3" t="s">
        <v>1367</v>
      </c>
      <c r="G239" s="6">
        <f>14.405*L239</f>
        <v>187.26499999999999</v>
      </c>
      <c r="H239" s="7">
        <v>41969</v>
      </c>
      <c r="I239" s="6" t="s">
        <v>1087</v>
      </c>
      <c r="J239" s="6" t="s">
        <v>1370</v>
      </c>
      <c r="K239" s="6" t="s">
        <v>1088</v>
      </c>
      <c r="L239" s="6">
        <v>13</v>
      </c>
      <c r="M239" s="15" t="s">
        <v>1373</v>
      </c>
      <c r="N239" s="15" t="s">
        <v>27</v>
      </c>
      <c r="O239" s="18" t="s">
        <v>1482</v>
      </c>
    </row>
    <row r="240" spans="1:15" s="1" customFormat="1" ht="13.5" customHeight="1">
      <c r="A240" s="3" t="s">
        <v>1363</v>
      </c>
      <c r="B240" s="3"/>
      <c r="C240" s="3"/>
      <c r="D240" s="18" t="s">
        <v>1364</v>
      </c>
      <c r="E240" s="5" t="s">
        <v>1365</v>
      </c>
      <c r="F240" s="3" t="s">
        <v>1368</v>
      </c>
      <c r="G240" s="6">
        <f>14.405*L240</f>
        <v>57.62</v>
      </c>
      <c r="H240" s="7">
        <v>41969</v>
      </c>
      <c r="I240" s="6" t="s">
        <v>1087</v>
      </c>
      <c r="J240" s="6" t="s">
        <v>1371</v>
      </c>
      <c r="K240" s="6" t="s">
        <v>1088</v>
      </c>
      <c r="L240" s="6">
        <v>4</v>
      </c>
      <c r="M240" s="15" t="s">
        <v>1374</v>
      </c>
      <c r="N240" s="15" t="s">
        <v>252</v>
      </c>
      <c r="O240" s="18" t="s">
        <v>1374</v>
      </c>
    </row>
    <row r="241" spans="1:15" s="1" customFormat="1" ht="13.5" customHeight="1">
      <c r="A241" s="3" t="s">
        <v>1375</v>
      </c>
      <c r="B241" s="3"/>
      <c r="C241" s="3"/>
      <c r="D241" s="18" t="s">
        <v>1376</v>
      </c>
      <c r="E241" s="5" t="s">
        <v>1377</v>
      </c>
      <c r="F241" s="3" t="s">
        <v>1378</v>
      </c>
      <c r="G241" s="6">
        <f>17.498*L241</f>
        <v>69.992000000000004</v>
      </c>
      <c r="H241" s="7">
        <v>41969</v>
      </c>
      <c r="I241" s="6" t="s">
        <v>1382</v>
      </c>
      <c r="J241" s="6" t="s">
        <v>1379</v>
      </c>
      <c r="K241" s="6" t="s">
        <v>1088</v>
      </c>
      <c r="L241" s="6">
        <v>4</v>
      </c>
      <c r="M241" s="15" t="s">
        <v>1380</v>
      </c>
      <c r="N241" s="15" t="s">
        <v>1381</v>
      </c>
      <c r="O241" s="18" t="s">
        <v>1483</v>
      </c>
    </row>
    <row r="242" spans="1:15" s="1" customFormat="1" ht="13.5" customHeight="1">
      <c r="A242" s="3" t="s">
        <v>1383</v>
      </c>
      <c r="B242" s="4" t="s">
        <v>67</v>
      </c>
      <c r="C242" s="3"/>
      <c r="D242" s="18" t="s">
        <v>1384</v>
      </c>
      <c r="E242" s="5" t="s">
        <v>1377</v>
      </c>
      <c r="F242" s="3" t="s">
        <v>1385</v>
      </c>
      <c r="G242" s="6">
        <f>9.871*L242</f>
        <v>118.452</v>
      </c>
      <c r="H242" s="7">
        <v>41969</v>
      </c>
      <c r="I242" s="6" t="s">
        <v>39</v>
      </c>
      <c r="J242" s="6" t="s">
        <v>1387</v>
      </c>
      <c r="K242" s="6" t="s">
        <v>274</v>
      </c>
      <c r="L242" s="6">
        <v>12</v>
      </c>
      <c r="M242" s="15" t="s">
        <v>1389</v>
      </c>
      <c r="N242" s="15" t="s">
        <v>26</v>
      </c>
      <c r="O242" s="18" t="s">
        <v>2226</v>
      </c>
    </row>
    <row r="243" spans="1:15" s="1" customFormat="1" ht="13.5" customHeight="1">
      <c r="A243" s="3" t="s">
        <v>1383</v>
      </c>
      <c r="B243" s="4" t="s">
        <v>67</v>
      </c>
      <c r="C243" s="3"/>
      <c r="D243" s="18" t="s">
        <v>1384</v>
      </c>
      <c r="E243" s="5" t="s">
        <v>1085</v>
      </c>
      <c r="F243" s="3" t="s">
        <v>1386</v>
      </c>
      <c r="G243" s="6">
        <f>9.871*L243</f>
        <v>128.32300000000001</v>
      </c>
      <c r="H243" s="7">
        <v>41969</v>
      </c>
      <c r="I243" s="6" t="s">
        <v>1390</v>
      </c>
      <c r="J243" s="6" t="s">
        <v>1388</v>
      </c>
      <c r="K243" s="6" t="s">
        <v>274</v>
      </c>
      <c r="L243" s="6">
        <v>13</v>
      </c>
      <c r="M243" s="15" t="s">
        <v>1389</v>
      </c>
      <c r="N243" s="15" t="s">
        <v>41</v>
      </c>
      <c r="O243" s="18" t="s">
        <v>2227</v>
      </c>
    </row>
    <row r="244" spans="1:15" s="1" customFormat="1" ht="13.5" customHeight="1">
      <c r="A244" s="3" t="s">
        <v>1391</v>
      </c>
      <c r="B244" s="3"/>
      <c r="C244" s="3"/>
      <c r="D244" s="18" t="s">
        <v>207</v>
      </c>
      <c r="E244" s="5" t="s">
        <v>1365</v>
      </c>
      <c r="F244" s="3" t="s">
        <v>1392</v>
      </c>
      <c r="G244" s="6">
        <f>17.712*L244</f>
        <v>194.83199999999999</v>
      </c>
      <c r="H244" s="7">
        <v>41969</v>
      </c>
      <c r="I244" s="6" t="s">
        <v>1382</v>
      </c>
      <c r="J244" s="6" t="s">
        <v>1393</v>
      </c>
      <c r="K244" s="6" t="s">
        <v>1115</v>
      </c>
      <c r="L244" s="6">
        <v>11</v>
      </c>
      <c r="M244" s="15" t="s">
        <v>1394</v>
      </c>
      <c r="N244" s="15" t="s">
        <v>259</v>
      </c>
      <c r="O244" s="18" t="s">
        <v>1484</v>
      </c>
    </row>
    <row r="245" spans="1:15" s="1" customFormat="1" ht="13.5" customHeight="1">
      <c r="A245" s="3" t="s">
        <v>1395</v>
      </c>
      <c r="B245" s="4" t="s">
        <v>1116</v>
      </c>
      <c r="C245" s="3"/>
      <c r="D245" s="18" t="s">
        <v>185</v>
      </c>
      <c r="E245" s="5" t="s">
        <v>1365</v>
      </c>
      <c r="F245" s="3" t="s">
        <v>1396</v>
      </c>
      <c r="G245" s="6">
        <f t="shared" ref="G245:G252" si="6">8.606*L245</f>
        <v>103.27199999999999</v>
      </c>
      <c r="H245" s="7">
        <v>41969</v>
      </c>
      <c r="I245" s="6" t="s">
        <v>63</v>
      </c>
      <c r="J245" s="6" t="s">
        <v>1403</v>
      </c>
      <c r="K245" s="6" t="s">
        <v>1115</v>
      </c>
      <c r="L245" s="6">
        <v>12</v>
      </c>
      <c r="M245" s="15" t="s">
        <v>1411</v>
      </c>
      <c r="N245" s="15" t="s">
        <v>26</v>
      </c>
      <c r="O245" s="18" t="s">
        <v>1411</v>
      </c>
    </row>
    <row r="246" spans="1:15" s="1" customFormat="1" ht="13.5" customHeight="1">
      <c r="A246" s="3" t="s">
        <v>1395</v>
      </c>
      <c r="B246" s="4" t="s">
        <v>1116</v>
      </c>
      <c r="C246" s="3"/>
      <c r="D246" s="18" t="s">
        <v>185</v>
      </c>
      <c r="E246" s="5" t="s">
        <v>1365</v>
      </c>
      <c r="F246" s="3" t="s">
        <v>1397</v>
      </c>
      <c r="G246" s="6">
        <f t="shared" si="6"/>
        <v>111.878</v>
      </c>
      <c r="H246" s="7">
        <v>41969</v>
      </c>
      <c r="I246" s="6" t="s">
        <v>63</v>
      </c>
      <c r="J246" s="6" t="s">
        <v>1404</v>
      </c>
      <c r="K246" s="6" t="s">
        <v>1115</v>
      </c>
      <c r="L246" s="6">
        <v>13</v>
      </c>
      <c r="M246" s="15" t="s">
        <v>1411</v>
      </c>
      <c r="N246" s="15" t="s">
        <v>27</v>
      </c>
      <c r="O246" s="18" t="s">
        <v>2228</v>
      </c>
    </row>
    <row r="247" spans="1:15" s="1" customFormat="1" ht="13.5" customHeight="1">
      <c r="A247" s="3" t="s">
        <v>1395</v>
      </c>
      <c r="B247" s="4" t="s">
        <v>1116</v>
      </c>
      <c r="C247" s="3"/>
      <c r="D247" s="18" t="s">
        <v>185</v>
      </c>
      <c r="E247" s="5" t="s">
        <v>1365</v>
      </c>
      <c r="F247" s="3" t="s">
        <v>4780</v>
      </c>
      <c r="G247" s="6">
        <f t="shared" si="6"/>
        <v>103.27199999999999</v>
      </c>
      <c r="H247" s="7">
        <v>41969</v>
      </c>
      <c r="I247" s="6" t="s">
        <v>63</v>
      </c>
      <c r="J247" s="6" t="s">
        <v>1405</v>
      </c>
      <c r="K247" s="6" t="s">
        <v>1115</v>
      </c>
      <c r="L247" s="6">
        <v>12</v>
      </c>
      <c r="M247" s="15" t="s">
        <v>1412</v>
      </c>
      <c r="N247" s="15" t="s">
        <v>26</v>
      </c>
      <c r="O247" s="18" t="s">
        <v>2229</v>
      </c>
    </row>
    <row r="248" spans="1:15" s="1" customFormat="1" ht="13.5" customHeight="1">
      <c r="A248" s="3" t="s">
        <v>1395</v>
      </c>
      <c r="B248" s="4" t="s">
        <v>1116</v>
      </c>
      <c r="C248" s="3"/>
      <c r="D248" s="18" t="s">
        <v>185</v>
      </c>
      <c r="E248" s="5" t="s">
        <v>1365</v>
      </c>
      <c r="F248" s="3" t="s">
        <v>1398</v>
      </c>
      <c r="G248" s="6">
        <f t="shared" si="6"/>
        <v>111.878</v>
      </c>
      <c r="H248" s="7">
        <v>41969</v>
      </c>
      <c r="I248" s="6" t="s">
        <v>63</v>
      </c>
      <c r="J248" s="6" t="s">
        <v>1406</v>
      </c>
      <c r="K248" s="6" t="s">
        <v>1115</v>
      </c>
      <c r="L248" s="6">
        <v>13</v>
      </c>
      <c r="M248" s="15" t="s">
        <v>1412</v>
      </c>
      <c r="N248" s="15" t="s">
        <v>27</v>
      </c>
      <c r="O248" s="18" t="s">
        <v>1412</v>
      </c>
    </row>
    <row r="249" spans="1:15" s="1" customFormat="1" ht="13.5" customHeight="1">
      <c r="A249" s="3" t="s">
        <v>1395</v>
      </c>
      <c r="B249" s="4" t="s">
        <v>1116</v>
      </c>
      <c r="C249" s="3"/>
      <c r="D249" s="18" t="s">
        <v>185</v>
      </c>
      <c r="E249" s="5" t="s">
        <v>1365</v>
      </c>
      <c r="F249" s="3" t="s">
        <v>1399</v>
      </c>
      <c r="G249" s="6">
        <f t="shared" si="6"/>
        <v>103.27199999999999</v>
      </c>
      <c r="H249" s="7">
        <v>41969</v>
      </c>
      <c r="I249" s="6" t="s">
        <v>63</v>
      </c>
      <c r="J249" s="6" t="s">
        <v>1407</v>
      </c>
      <c r="K249" s="6" t="s">
        <v>1115</v>
      </c>
      <c r="L249" s="6">
        <v>12</v>
      </c>
      <c r="M249" s="15" t="s">
        <v>1413</v>
      </c>
      <c r="N249" s="15" t="s">
        <v>26</v>
      </c>
      <c r="O249" s="18" t="s">
        <v>1413</v>
      </c>
    </row>
    <row r="250" spans="1:15" s="1" customFormat="1" ht="13.5" customHeight="1">
      <c r="A250" s="3" t="s">
        <v>1395</v>
      </c>
      <c r="B250" s="4" t="s">
        <v>1116</v>
      </c>
      <c r="C250" s="3"/>
      <c r="D250" s="18" t="s">
        <v>185</v>
      </c>
      <c r="E250" s="5" t="s">
        <v>1365</v>
      </c>
      <c r="F250" s="3" t="s">
        <v>1400</v>
      </c>
      <c r="G250" s="6">
        <f t="shared" si="6"/>
        <v>111.878</v>
      </c>
      <c r="H250" s="7">
        <v>41969</v>
      </c>
      <c r="I250" s="6" t="s">
        <v>63</v>
      </c>
      <c r="J250" s="6" t="s">
        <v>1408</v>
      </c>
      <c r="K250" s="6" t="s">
        <v>1115</v>
      </c>
      <c r="L250" s="6">
        <v>13</v>
      </c>
      <c r="M250" s="15" t="s">
        <v>1413</v>
      </c>
      <c r="N250" s="15" t="s">
        <v>27</v>
      </c>
      <c r="O250" s="18" t="s">
        <v>2230</v>
      </c>
    </row>
    <row r="251" spans="1:15" s="1" customFormat="1" ht="13.5" customHeight="1">
      <c r="A251" s="3" t="s">
        <v>1395</v>
      </c>
      <c r="B251" s="4" t="s">
        <v>1116</v>
      </c>
      <c r="C251" s="3"/>
      <c r="D251" s="18" t="s">
        <v>185</v>
      </c>
      <c r="E251" s="5" t="s">
        <v>1365</v>
      </c>
      <c r="F251" s="3" t="s">
        <v>1401</v>
      </c>
      <c r="G251" s="6">
        <f t="shared" si="6"/>
        <v>103.27199999999999</v>
      </c>
      <c r="H251" s="7">
        <v>41969</v>
      </c>
      <c r="I251" s="6" t="s">
        <v>63</v>
      </c>
      <c r="J251" s="6" t="s">
        <v>1409</v>
      </c>
      <c r="K251" s="6" t="s">
        <v>1115</v>
      </c>
      <c r="L251" s="6">
        <v>12</v>
      </c>
      <c r="M251" s="15" t="s">
        <v>1414</v>
      </c>
      <c r="N251" s="15" t="s">
        <v>26</v>
      </c>
      <c r="O251" s="18" t="s">
        <v>1414</v>
      </c>
    </row>
    <row r="252" spans="1:15" s="1" customFormat="1" ht="13.5" customHeight="1">
      <c r="A252" s="3" t="s">
        <v>1395</v>
      </c>
      <c r="B252" s="4" t="s">
        <v>1116</v>
      </c>
      <c r="C252" s="3"/>
      <c r="D252" s="18" t="s">
        <v>185</v>
      </c>
      <c r="E252" s="5" t="s">
        <v>1365</v>
      </c>
      <c r="F252" s="3" t="s">
        <v>1402</v>
      </c>
      <c r="G252" s="6">
        <f t="shared" si="6"/>
        <v>111.878</v>
      </c>
      <c r="H252" s="7">
        <v>41969</v>
      </c>
      <c r="I252" s="6" t="s">
        <v>1415</v>
      </c>
      <c r="J252" s="6" t="s">
        <v>1410</v>
      </c>
      <c r="K252" s="6" t="s">
        <v>1115</v>
      </c>
      <c r="L252" s="6">
        <v>13</v>
      </c>
      <c r="M252" s="15" t="s">
        <v>1414</v>
      </c>
      <c r="N252" s="15" t="s">
        <v>27</v>
      </c>
      <c r="O252" s="18" t="s">
        <v>2231</v>
      </c>
    </row>
    <row r="253" spans="1:15" s="1" customFormat="1" ht="13.5" customHeight="1">
      <c r="A253" s="3" t="s">
        <v>1416</v>
      </c>
      <c r="B253" s="3"/>
      <c r="C253" s="3"/>
      <c r="D253" s="18" t="s">
        <v>76</v>
      </c>
      <c r="E253" s="5" t="s">
        <v>1377</v>
      </c>
      <c r="F253" s="3" t="s">
        <v>1417</v>
      </c>
      <c r="G253" s="6">
        <f>12.838*L253</f>
        <v>154.05599999999998</v>
      </c>
      <c r="H253" s="7">
        <v>41969</v>
      </c>
      <c r="I253" s="6" t="s">
        <v>1165</v>
      </c>
      <c r="J253" s="6" t="s">
        <v>1420</v>
      </c>
      <c r="K253" s="6" t="s">
        <v>1088</v>
      </c>
      <c r="L253" s="6">
        <v>12</v>
      </c>
      <c r="M253" s="15" t="s">
        <v>1418</v>
      </c>
      <c r="N253" s="15" t="s">
        <v>1419</v>
      </c>
      <c r="O253" s="18" t="s">
        <v>1485</v>
      </c>
    </row>
    <row r="254" spans="1:15" s="1" customFormat="1" ht="13.5" customHeight="1">
      <c r="A254" s="3" t="s">
        <v>1426</v>
      </c>
      <c r="B254" s="3"/>
      <c r="C254" s="3"/>
      <c r="D254" s="18" t="s">
        <v>65</v>
      </c>
      <c r="E254" s="5" t="s">
        <v>1377</v>
      </c>
      <c r="F254" s="3" t="s">
        <v>1427</v>
      </c>
      <c r="G254" s="6">
        <f>6.405*L254</f>
        <v>102.48</v>
      </c>
      <c r="H254" s="7">
        <v>41969</v>
      </c>
      <c r="I254" s="6" t="s">
        <v>94</v>
      </c>
      <c r="J254" s="6" t="s">
        <v>1428</v>
      </c>
      <c r="K254" s="6" t="s">
        <v>13</v>
      </c>
      <c r="L254" s="6">
        <v>16</v>
      </c>
      <c r="M254" s="15" t="s">
        <v>1424</v>
      </c>
      <c r="N254" s="15" t="s">
        <v>1429</v>
      </c>
      <c r="O254" s="18" t="s">
        <v>1487</v>
      </c>
    </row>
    <row r="255" spans="1:15" s="1" customFormat="1" ht="13.5" customHeight="1">
      <c r="A255" s="3" t="s">
        <v>1430</v>
      </c>
      <c r="B255" s="3"/>
      <c r="C255" s="3"/>
      <c r="D255" s="18" t="s">
        <v>234</v>
      </c>
      <c r="E255" s="5" t="s">
        <v>1377</v>
      </c>
      <c r="F255" s="3" t="s">
        <v>1431</v>
      </c>
      <c r="G255" s="6">
        <f>12.838*L255</f>
        <v>141.21799999999999</v>
      </c>
      <c r="H255" s="7">
        <v>41969</v>
      </c>
      <c r="I255" s="6" t="s">
        <v>94</v>
      </c>
      <c r="J255" s="6" t="s">
        <v>1433</v>
      </c>
      <c r="K255" s="6" t="s">
        <v>13</v>
      </c>
      <c r="L255" s="6">
        <v>11</v>
      </c>
      <c r="M255" s="15" t="s">
        <v>1435</v>
      </c>
      <c r="N255" s="15" t="s">
        <v>975</v>
      </c>
      <c r="O255" s="18" t="s">
        <v>1435</v>
      </c>
    </row>
    <row r="256" spans="1:15" s="1" customFormat="1" ht="13.5" customHeight="1">
      <c r="A256" s="3" t="s">
        <v>1430</v>
      </c>
      <c r="B256" s="3"/>
      <c r="C256" s="3"/>
      <c r="D256" s="18" t="s">
        <v>234</v>
      </c>
      <c r="E256" s="5" t="s">
        <v>1377</v>
      </c>
      <c r="F256" s="3" t="s">
        <v>1432</v>
      </c>
      <c r="G256" s="6">
        <f>12.838*L256</f>
        <v>154.05599999999998</v>
      </c>
      <c r="H256" s="7">
        <v>41969</v>
      </c>
      <c r="I256" s="6" t="s">
        <v>94</v>
      </c>
      <c r="J256" s="6" t="s">
        <v>1434</v>
      </c>
      <c r="K256" s="6" t="s">
        <v>13</v>
      </c>
      <c r="L256" s="6">
        <v>12</v>
      </c>
      <c r="M256" s="15" t="s">
        <v>1435</v>
      </c>
      <c r="N256" s="15" t="s">
        <v>976</v>
      </c>
      <c r="O256" s="18" t="s">
        <v>1488</v>
      </c>
    </row>
    <row r="257" spans="1:15" s="1" customFormat="1" ht="13.5" customHeight="1">
      <c r="A257" s="3" t="s">
        <v>1437</v>
      </c>
      <c r="B257" s="3"/>
      <c r="C257" s="3"/>
      <c r="D257" s="18" t="s">
        <v>144</v>
      </c>
      <c r="E257" s="5" t="s">
        <v>1377</v>
      </c>
      <c r="F257" s="3" t="s">
        <v>1438</v>
      </c>
      <c r="G257" s="6">
        <f>7.656*L257</f>
        <v>91.872</v>
      </c>
      <c r="H257" s="7">
        <v>41969</v>
      </c>
      <c r="I257" s="6" t="s">
        <v>1440</v>
      </c>
      <c r="J257" s="6" t="s">
        <v>1441</v>
      </c>
      <c r="K257" s="6" t="s">
        <v>1088</v>
      </c>
      <c r="L257" s="6">
        <v>12</v>
      </c>
      <c r="M257" s="15" t="s">
        <v>1443</v>
      </c>
      <c r="N257" s="15" t="s">
        <v>26</v>
      </c>
      <c r="O257" s="18" t="s">
        <v>1489</v>
      </c>
    </row>
    <row r="258" spans="1:15" s="1" customFormat="1" ht="13.5" customHeight="1">
      <c r="A258" s="3" t="s">
        <v>1436</v>
      </c>
      <c r="B258" s="3"/>
      <c r="C258" s="3"/>
      <c r="D258" s="18" t="s">
        <v>144</v>
      </c>
      <c r="E258" s="5" t="s">
        <v>1377</v>
      </c>
      <c r="F258" s="3" t="s">
        <v>1477</v>
      </c>
      <c r="G258" s="6">
        <f>7.656*L258</f>
        <v>99.527999999999992</v>
      </c>
      <c r="H258" s="7">
        <v>41969</v>
      </c>
      <c r="I258" s="6" t="s">
        <v>1439</v>
      </c>
      <c r="J258" s="6" t="s">
        <v>1442</v>
      </c>
      <c r="K258" s="6" t="s">
        <v>1088</v>
      </c>
      <c r="L258" s="6">
        <v>13</v>
      </c>
      <c r="M258" s="15" t="s">
        <v>1443</v>
      </c>
      <c r="N258" s="15" t="s">
        <v>1444</v>
      </c>
      <c r="O258" s="18" t="s">
        <v>1490</v>
      </c>
    </row>
    <row r="259" spans="1:15" s="1" customFormat="1" ht="13.5" customHeight="1">
      <c r="A259" s="3" t="s">
        <v>1445</v>
      </c>
      <c r="B259" s="3"/>
      <c r="C259" s="3"/>
      <c r="D259" s="18" t="s">
        <v>157</v>
      </c>
      <c r="E259" s="5" t="s">
        <v>1085</v>
      </c>
      <c r="F259" s="3" t="s">
        <v>1446</v>
      </c>
      <c r="G259" s="6">
        <f>17.712*L259</f>
        <v>177.12</v>
      </c>
      <c r="H259" s="7">
        <v>41969</v>
      </c>
      <c r="I259" s="6" t="s">
        <v>1382</v>
      </c>
      <c r="J259" s="6" t="s">
        <v>1447</v>
      </c>
      <c r="K259" s="6" t="s">
        <v>1088</v>
      </c>
      <c r="L259" s="6">
        <v>10</v>
      </c>
      <c r="M259" s="15" t="s">
        <v>1448</v>
      </c>
      <c r="N259" s="15" t="s">
        <v>2535</v>
      </c>
      <c r="O259" s="18" t="s">
        <v>1491</v>
      </c>
    </row>
    <row r="260" spans="1:15" s="1" customFormat="1" ht="13.5" customHeight="1">
      <c r="A260" s="3" t="s">
        <v>1449</v>
      </c>
      <c r="B260" s="3"/>
      <c r="C260" s="3"/>
      <c r="D260" s="18" t="s">
        <v>48</v>
      </c>
      <c r="E260" s="5" t="s">
        <v>1377</v>
      </c>
      <c r="F260" s="3" t="s">
        <v>1457</v>
      </c>
      <c r="G260" s="6">
        <f>18.708*L260</f>
        <v>224.49599999999998</v>
      </c>
      <c r="H260" s="7">
        <v>41969</v>
      </c>
      <c r="I260" s="6" t="s">
        <v>57</v>
      </c>
      <c r="J260" s="6" t="s">
        <v>1452</v>
      </c>
      <c r="K260" s="6" t="s">
        <v>1088</v>
      </c>
      <c r="L260" s="6">
        <v>12</v>
      </c>
      <c r="M260" s="15" t="s">
        <v>1455</v>
      </c>
      <c r="N260" s="15" t="s">
        <v>26</v>
      </c>
      <c r="O260" s="18" t="s">
        <v>1455</v>
      </c>
    </row>
    <row r="261" spans="1:15" s="1" customFormat="1" ht="13.5" customHeight="1">
      <c r="A261" s="3" t="s">
        <v>1449</v>
      </c>
      <c r="B261" s="3"/>
      <c r="C261" s="3"/>
      <c r="D261" s="18" t="s">
        <v>48</v>
      </c>
      <c r="E261" s="5" t="s">
        <v>1377</v>
      </c>
      <c r="F261" s="3" t="s">
        <v>1450</v>
      </c>
      <c r="G261" s="6">
        <f>18.708*L261</f>
        <v>243.20399999999998</v>
      </c>
      <c r="H261" s="7">
        <v>41969</v>
      </c>
      <c r="I261" s="6" t="s">
        <v>57</v>
      </c>
      <c r="J261" s="6" t="s">
        <v>1453</v>
      </c>
      <c r="K261" s="6" t="s">
        <v>1088</v>
      </c>
      <c r="L261" s="6">
        <v>13</v>
      </c>
      <c r="M261" s="15" t="s">
        <v>1455</v>
      </c>
      <c r="N261" s="15" t="s">
        <v>27</v>
      </c>
      <c r="O261" s="18" t="s">
        <v>1492</v>
      </c>
    </row>
    <row r="262" spans="1:15" s="1" customFormat="1" ht="13.5" customHeight="1">
      <c r="A262" s="3" t="s">
        <v>1449</v>
      </c>
      <c r="B262" s="3"/>
      <c r="C262" s="3"/>
      <c r="D262" s="18" t="s">
        <v>48</v>
      </c>
      <c r="E262" s="5" t="s">
        <v>1377</v>
      </c>
      <c r="F262" s="3" t="s">
        <v>1451</v>
      </c>
      <c r="G262" s="6">
        <f>18.708*L262</f>
        <v>224.49599999999998</v>
      </c>
      <c r="H262" s="7">
        <v>41969</v>
      </c>
      <c r="I262" s="6" t="s">
        <v>57</v>
      </c>
      <c r="J262" s="6" t="s">
        <v>1454</v>
      </c>
      <c r="K262" s="6" t="s">
        <v>1088</v>
      </c>
      <c r="L262" s="6">
        <v>12</v>
      </c>
      <c r="M262" s="15" t="s">
        <v>1456</v>
      </c>
      <c r="N262" s="15" t="s">
        <v>3441</v>
      </c>
      <c r="O262" s="18" t="s">
        <v>1493</v>
      </c>
    </row>
    <row r="263" spans="1:15" s="1" customFormat="1" ht="13.5" customHeight="1">
      <c r="A263" s="3" t="s">
        <v>1458</v>
      </c>
      <c r="B263" s="3"/>
      <c r="C263" s="3"/>
      <c r="D263" s="18" t="s">
        <v>5470</v>
      </c>
      <c r="E263" s="5" t="s">
        <v>1377</v>
      </c>
      <c r="F263" s="3" t="s">
        <v>1459</v>
      </c>
      <c r="G263" s="6">
        <f>17.498*L263</f>
        <v>227.47400000000002</v>
      </c>
      <c r="H263" s="7">
        <v>41969</v>
      </c>
      <c r="I263" s="6" t="s">
        <v>1087</v>
      </c>
      <c r="J263" s="6" t="s">
        <v>5467</v>
      </c>
      <c r="K263" s="6" t="s">
        <v>13</v>
      </c>
      <c r="L263" s="6">
        <v>13</v>
      </c>
      <c r="M263" s="15" t="s">
        <v>3334</v>
      </c>
      <c r="N263" s="15" t="s">
        <v>41</v>
      </c>
      <c r="O263" s="18" t="s">
        <v>1494</v>
      </c>
    </row>
    <row r="264" spans="1:15" s="1" customFormat="1" ht="13.5" customHeight="1">
      <c r="A264" s="3" t="s">
        <v>1460</v>
      </c>
      <c r="B264" s="3"/>
      <c r="C264" s="3"/>
      <c r="D264" s="18" t="s">
        <v>214</v>
      </c>
      <c r="E264" s="5" t="s">
        <v>1461</v>
      </c>
      <c r="F264" s="3" t="s">
        <v>1462</v>
      </c>
      <c r="G264" s="6">
        <v>248.202</v>
      </c>
      <c r="H264" s="7">
        <v>41969</v>
      </c>
      <c r="I264" s="6" t="s">
        <v>1158</v>
      </c>
      <c r="J264" s="6" t="s">
        <v>1463</v>
      </c>
      <c r="K264" s="6" t="s">
        <v>1157</v>
      </c>
      <c r="L264" s="6" t="s">
        <v>269</v>
      </c>
      <c r="M264" s="15" t="s">
        <v>1466</v>
      </c>
      <c r="N264" s="15" t="s">
        <v>1467</v>
      </c>
      <c r="O264" s="18" t="s">
        <v>1495</v>
      </c>
    </row>
    <row r="265" spans="1:15" s="1" customFormat="1" ht="13.5" customHeight="1">
      <c r="A265" s="3" t="s">
        <v>1460</v>
      </c>
      <c r="B265" s="3"/>
      <c r="C265" s="3"/>
      <c r="D265" s="18" t="s">
        <v>214</v>
      </c>
      <c r="E265" s="5" t="s">
        <v>1461</v>
      </c>
      <c r="F265" s="3" t="s">
        <v>1464</v>
      </c>
      <c r="G265" s="6">
        <v>139.12299999999999</v>
      </c>
      <c r="H265" s="7">
        <v>41969</v>
      </c>
      <c r="I265" s="6" t="s">
        <v>1158</v>
      </c>
      <c r="J265" s="6" t="s">
        <v>1465</v>
      </c>
      <c r="K265" s="6" t="s">
        <v>1157</v>
      </c>
      <c r="L265" s="6" t="s">
        <v>1161</v>
      </c>
      <c r="M265" s="15" t="s">
        <v>1468</v>
      </c>
      <c r="N265" s="15" t="s">
        <v>1469</v>
      </c>
      <c r="O265" s="18" t="s">
        <v>1496</v>
      </c>
    </row>
    <row r="266" spans="1:15" s="1" customFormat="1" ht="13.5" customHeight="1">
      <c r="A266" s="3" t="s">
        <v>1460</v>
      </c>
      <c r="B266" s="3"/>
      <c r="C266" s="3"/>
      <c r="D266" s="18" t="s">
        <v>214</v>
      </c>
      <c r="E266" s="5" t="s">
        <v>1461</v>
      </c>
      <c r="F266" s="3" t="s">
        <v>1470</v>
      </c>
      <c r="G266" s="6">
        <v>139.66499999999999</v>
      </c>
      <c r="H266" s="7">
        <v>41969</v>
      </c>
      <c r="I266" s="6" t="s">
        <v>1158</v>
      </c>
      <c r="J266" s="6" t="s">
        <v>1471</v>
      </c>
      <c r="K266" s="6" t="s">
        <v>1157</v>
      </c>
      <c r="L266" s="6" t="s">
        <v>1161</v>
      </c>
      <c r="M266" s="15" t="s">
        <v>1472</v>
      </c>
      <c r="N266" s="15" t="s">
        <v>1473</v>
      </c>
      <c r="O266" s="18" t="s">
        <v>1497</v>
      </c>
    </row>
    <row r="267" spans="1:15" s="1" customFormat="1" ht="13.5" customHeight="1">
      <c r="A267" s="3" t="s">
        <v>1460</v>
      </c>
      <c r="B267" s="3"/>
      <c r="C267" s="3"/>
      <c r="D267" s="18" t="s">
        <v>214</v>
      </c>
      <c r="E267" s="5" t="s">
        <v>1461</v>
      </c>
      <c r="F267" s="3" t="s">
        <v>2533</v>
      </c>
      <c r="G267" s="6">
        <v>247.70699999999999</v>
      </c>
      <c r="H267" s="7">
        <v>41969</v>
      </c>
      <c r="I267" s="6" t="s">
        <v>1158</v>
      </c>
      <c r="J267" s="6" t="s">
        <v>1474</v>
      </c>
      <c r="K267" s="6" t="s">
        <v>1157</v>
      </c>
      <c r="L267" s="6" t="s">
        <v>269</v>
      </c>
      <c r="M267" s="15" t="s">
        <v>1475</v>
      </c>
      <c r="N267" s="15" t="s">
        <v>1476</v>
      </c>
      <c r="O267" s="18" t="s">
        <v>1498</v>
      </c>
    </row>
    <row r="268" spans="1:15" s="1" customFormat="1" ht="13.5" customHeight="1">
      <c r="A268" s="3" t="s">
        <v>1499</v>
      </c>
      <c r="B268" s="3"/>
      <c r="C268" s="3"/>
      <c r="D268" s="18" t="s">
        <v>230</v>
      </c>
      <c r="E268" s="5" t="s">
        <v>1500</v>
      </c>
      <c r="F268" s="3" t="s">
        <v>1503</v>
      </c>
      <c r="G268" s="6">
        <f>13.006*L268</f>
        <v>169.078</v>
      </c>
      <c r="H268" s="7">
        <v>41971</v>
      </c>
      <c r="I268" s="6" t="s">
        <v>1504</v>
      </c>
      <c r="J268" s="6" t="s">
        <v>1505</v>
      </c>
      <c r="K268" s="6" t="s">
        <v>1501</v>
      </c>
      <c r="L268" s="6">
        <v>13</v>
      </c>
      <c r="M268" s="15" t="s">
        <v>1502</v>
      </c>
      <c r="N268" s="15" t="s">
        <v>41</v>
      </c>
      <c r="O268" s="18" t="s">
        <v>1788</v>
      </c>
    </row>
    <row r="269" spans="1:15" s="1" customFormat="1" ht="13.5" customHeight="1">
      <c r="A269" s="3" t="s">
        <v>1509</v>
      </c>
      <c r="B269" s="4" t="s">
        <v>1116</v>
      </c>
      <c r="C269" s="3"/>
      <c r="D269" s="18" t="s">
        <v>185</v>
      </c>
      <c r="E269" s="5" t="s">
        <v>1085</v>
      </c>
      <c r="F269" s="3" t="s">
        <v>1529</v>
      </c>
      <c r="G269" s="6">
        <f t="shared" ref="G269:G276" si="7">8.606*L269</f>
        <v>103.27199999999999</v>
      </c>
      <c r="H269" s="7">
        <v>41974</v>
      </c>
      <c r="I269" s="6" t="s">
        <v>1114</v>
      </c>
      <c r="J269" s="6" t="s">
        <v>1510</v>
      </c>
      <c r="K269" s="6" t="s">
        <v>1115</v>
      </c>
      <c r="L269" s="6">
        <v>12</v>
      </c>
      <c r="M269" s="15" t="s">
        <v>1525</v>
      </c>
      <c r="N269" s="15" t="s">
        <v>40</v>
      </c>
      <c r="O269" s="18" t="s">
        <v>1525</v>
      </c>
    </row>
    <row r="270" spans="1:15" s="1" customFormat="1" ht="13.5" customHeight="1">
      <c r="A270" s="3" t="s">
        <v>1509</v>
      </c>
      <c r="B270" s="4" t="s">
        <v>1116</v>
      </c>
      <c r="C270" s="3"/>
      <c r="D270" s="18" t="s">
        <v>185</v>
      </c>
      <c r="E270" s="5" t="s">
        <v>1085</v>
      </c>
      <c r="F270" s="3" t="s">
        <v>1511</v>
      </c>
      <c r="G270" s="6">
        <f t="shared" si="7"/>
        <v>111.878</v>
      </c>
      <c r="H270" s="7">
        <v>41974</v>
      </c>
      <c r="I270" s="6" t="s">
        <v>1114</v>
      </c>
      <c r="J270" s="6" t="s">
        <v>1518</v>
      </c>
      <c r="K270" s="6" t="s">
        <v>1115</v>
      </c>
      <c r="L270" s="6">
        <v>13</v>
      </c>
      <c r="M270" s="15" t="s">
        <v>1525</v>
      </c>
      <c r="N270" s="15" t="s">
        <v>41</v>
      </c>
      <c r="O270" s="18" t="s">
        <v>2068</v>
      </c>
    </row>
    <row r="271" spans="1:15" s="1" customFormat="1" ht="13.5" customHeight="1">
      <c r="A271" s="3" t="s">
        <v>1509</v>
      </c>
      <c r="B271" s="4" t="s">
        <v>1116</v>
      </c>
      <c r="C271" s="3"/>
      <c r="D271" s="18" t="s">
        <v>185</v>
      </c>
      <c r="E271" s="5" t="s">
        <v>1085</v>
      </c>
      <c r="F271" s="3" t="s">
        <v>1512</v>
      </c>
      <c r="G271" s="6">
        <f t="shared" si="7"/>
        <v>103.27199999999999</v>
      </c>
      <c r="H271" s="7">
        <v>41974</v>
      </c>
      <c r="I271" s="6" t="s">
        <v>1114</v>
      </c>
      <c r="J271" s="6" t="s">
        <v>1519</v>
      </c>
      <c r="K271" s="6" t="s">
        <v>1115</v>
      </c>
      <c r="L271" s="6">
        <v>12</v>
      </c>
      <c r="M271" s="15" t="s">
        <v>3335</v>
      </c>
      <c r="N271" s="15" t="s">
        <v>40</v>
      </c>
      <c r="O271" s="18" t="s">
        <v>1526</v>
      </c>
    </row>
    <row r="272" spans="1:15" s="1" customFormat="1" ht="13.5" customHeight="1">
      <c r="A272" s="3" t="s">
        <v>1509</v>
      </c>
      <c r="B272" s="4" t="s">
        <v>1116</v>
      </c>
      <c r="C272" s="3"/>
      <c r="D272" s="18" t="s">
        <v>185</v>
      </c>
      <c r="E272" s="5" t="s">
        <v>1085</v>
      </c>
      <c r="F272" s="3" t="s">
        <v>4781</v>
      </c>
      <c r="G272" s="6">
        <f t="shared" si="7"/>
        <v>111.878</v>
      </c>
      <c r="H272" s="7">
        <v>41974</v>
      </c>
      <c r="I272" s="6" t="s">
        <v>1114</v>
      </c>
      <c r="J272" s="6" t="s">
        <v>1520</v>
      </c>
      <c r="K272" s="6" t="s">
        <v>1115</v>
      </c>
      <c r="L272" s="6">
        <v>13</v>
      </c>
      <c r="M272" s="15" t="s">
        <v>3335</v>
      </c>
      <c r="N272" s="15" t="s">
        <v>41</v>
      </c>
      <c r="O272" s="18" t="s">
        <v>2069</v>
      </c>
    </row>
    <row r="273" spans="1:15" s="1" customFormat="1" ht="13.5" customHeight="1">
      <c r="A273" s="3" t="s">
        <v>1509</v>
      </c>
      <c r="B273" s="4" t="s">
        <v>1116</v>
      </c>
      <c r="C273" s="3"/>
      <c r="D273" s="18" t="s">
        <v>185</v>
      </c>
      <c r="E273" s="5" t="s">
        <v>1085</v>
      </c>
      <c r="F273" s="3" t="s">
        <v>1514</v>
      </c>
      <c r="G273" s="6">
        <f t="shared" si="7"/>
        <v>103.27199999999999</v>
      </c>
      <c r="H273" s="7">
        <v>41974</v>
      </c>
      <c r="I273" s="6" t="s">
        <v>1114</v>
      </c>
      <c r="J273" s="6" t="s">
        <v>1521</v>
      </c>
      <c r="K273" s="6" t="s">
        <v>1115</v>
      </c>
      <c r="L273" s="6">
        <v>12</v>
      </c>
      <c r="M273" s="15" t="s">
        <v>3336</v>
      </c>
      <c r="N273" s="15" t="s">
        <v>40</v>
      </c>
      <c r="O273" s="18" t="s">
        <v>1527</v>
      </c>
    </row>
    <row r="274" spans="1:15" s="1" customFormat="1" ht="13.5" customHeight="1">
      <c r="A274" s="3" t="s">
        <v>1509</v>
      </c>
      <c r="B274" s="4" t="s">
        <v>1116</v>
      </c>
      <c r="C274" s="3"/>
      <c r="D274" s="18" t="s">
        <v>185</v>
      </c>
      <c r="E274" s="5" t="s">
        <v>1085</v>
      </c>
      <c r="F274" s="3" t="s">
        <v>1515</v>
      </c>
      <c r="G274" s="6">
        <f t="shared" si="7"/>
        <v>111.878</v>
      </c>
      <c r="H274" s="7">
        <v>41974</v>
      </c>
      <c r="I274" s="6" t="s">
        <v>1114</v>
      </c>
      <c r="J274" s="6" t="s">
        <v>1522</v>
      </c>
      <c r="K274" s="6" t="s">
        <v>1115</v>
      </c>
      <c r="L274" s="6">
        <v>13</v>
      </c>
      <c r="M274" s="15" t="s">
        <v>1527</v>
      </c>
      <c r="N274" s="15" t="s">
        <v>41</v>
      </c>
      <c r="O274" s="18" t="s">
        <v>2070</v>
      </c>
    </row>
    <row r="275" spans="1:15" s="1" customFormat="1" ht="13.5" customHeight="1">
      <c r="A275" s="3" t="s">
        <v>1509</v>
      </c>
      <c r="B275" s="4" t="s">
        <v>1116</v>
      </c>
      <c r="C275" s="3"/>
      <c r="D275" s="18" t="s">
        <v>185</v>
      </c>
      <c r="E275" s="5" t="s">
        <v>1085</v>
      </c>
      <c r="F275" s="3" t="s">
        <v>1516</v>
      </c>
      <c r="G275" s="6">
        <f t="shared" si="7"/>
        <v>103.27199999999999</v>
      </c>
      <c r="H275" s="7">
        <v>41974</v>
      </c>
      <c r="I275" s="6" t="s">
        <v>1114</v>
      </c>
      <c r="J275" s="6" t="s">
        <v>1523</v>
      </c>
      <c r="K275" s="6" t="s">
        <v>1115</v>
      </c>
      <c r="L275" s="6">
        <v>12</v>
      </c>
      <c r="M275" s="15" t="s">
        <v>3337</v>
      </c>
      <c r="N275" s="15" t="s">
        <v>40</v>
      </c>
      <c r="O275" s="18" t="s">
        <v>2232</v>
      </c>
    </row>
    <row r="276" spans="1:15" s="1" customFormat="1" ht="13.5" customHeight="1">
      <c r="A276" s="3" t="s">
        <v>1113</v>
      </c>
      <c r="B276" s="4" t="s">
        <v>1116</v>
      </c>
      <c r="C276" s="3"/>
      <c r="D276" s="18" t="s">
        <v>185</v>
      </c>
      <c r="E276" s="5" t="s">
        <v>1085</v>
      </c>
      <c r="F276" s="3" t="s">
        <v>1517</v>
      </c>
      <c r="G276" s="6">
        <f t="shared" si="7"/>
        <v>111.878</v>
      </c>
      <c r="H276" s="7">
        <v>41974</v>
      </c>
      <c r="I276" s="6" t="s">
        <v>1114</v>
      </c>
      <c r="J276" s="6" t="s">
        <v>1524</v>
      </c>
      <c r="K276" s="6" t="s">
        <v>1115</v>
      </c>
      <c r="L276" s="6">
        <v>13</v>
      </c>
      <c r="M276" s="15" t="s">
        <v>3337</v>
      </c>
      <c r="N276" s="15" t="s">
        <v>41</v>
      </c>
      <c r="O276" s="18" t="s">
        <v>1528</v>
      </c>
    </row>
    <row r="277" spans="1:15" s="1" customFormat="1" ht="13.5" customHeight="1">
      <c r="A277" s="3" t="s">
        <v>1151</v>
      </c>
      <c r="B277" s="3"/>
      <c r="C277" s="3"/>
      <c r="D277" s="18" t="s">
        <v>230</v>
      </c>
      <c r="E277" s="5" t="s">
        <v>1085</v>
      </c>
      <c r="F277" s="3" t="s">
        <v>1530</v>
      </c>
      <c r="G277" s="6">
        <f>13.006*L277</f>
        <v>169.078</v>
      </c>
      <c r="H277" s="7">
        <v>41974</v>
      </c>
      <c r="I277" s="6" t="s">
        <v>1112</v>
      </c>
      <c r="J277" s="6" t="s">
        <v>1531</v>
      </c>
      <c r="K277" s="6" t="s">
        <v>1088</v>
      </c>
      <c r="L277" s="6">
        <v>13</v>
      </c>
      <c r="M277" s="15" t="s">
        <v>3338</v>
      </c>
      <c r="N277" s="15" t="s">
        <v>41</v>
      </c>
      <c r="O277" s="18" t="s">
        <v>1789</v>
      </c>
    </row>
    <row r="278" spans="1:15" s="1" customFormat="1" ht="13.5" customHeight="1">
      <c r="A278" s="3" t="s">
        <v>1151</v>
      </c>
      <c r="B278" s="3"/>
      <c r="C278" s="3"/>
      <c r="D278" s="18" t="s">
        <v>230</v>
      </c>
      <c r="E278" s="5" t="s">
        <v>1085</v>
      </c>
      <c r="F278" s="3" t="s">
        <v>1513</v>
      </c>
      <c r="G278" s="6">
        <f>13.006*L278</f>
        <v>156.072</v>
      </c>
      <c r="H278" s="7">
        <v>41974</v>
      </c>
      <c r="I278" s="6" t="s">
        <v>1112</v>
      </c>
      <c r="J278" s="6" t="s">
        <v>1532</v>
      </c>
      <c r="K278" s="6" t="s">
        <v>1088</v>
      </c>
      <c r="L278" s="6">
        <v>12</v>
      </c>
      <c r="M278" s="15" t="s">
        <v>1533</v>
      </c>
      <c r="N278" s="15" t="s">
        <v>40</v>
      </c>
      <c r="O278" s="18" t="s">
        <v>1533</v>
      </c>
    </row>
    <row r="279" spans="1:15" s="1" customFormat="1" ht="13.5" customHeight="1">
      <c r="A279" s="3" t="s">
        <v>1631</v>
      </c>
      <c r="B279" s="3"/>
      <c r="C279" s="3"/>
      <c r="D279" s="18" t="s">
        <v>266</v>
      </c>
      <c r="E279" s="5" t="s">
        <v>33</v>
      </c>
      <c r="F279" s="3" t="s">
        <v>1632</v>
      </c>
      <c r="G279" s="36">
        <f>17.52*L279</f>
        <v>105.12</v>
      </c>
      <c r="H279" s="7">
        <v>41975</v>
      </c>
      <c r="I279" s="6" t="s">
        <v>52</v>
      </c>
      <c r="J279" s="6" t="s">
        <v>1633</v>
      </c>
      <c r="K279" s="36" t="s">
        <v>1055</v>
      </c>
      <c r="L279" s="6">
        <v>6</v>
      </c>
      <c r="M279" s="15" t="s">
        <v>3339</v>
      </c>
      <c r="N279" s="15" t="s">
        <v>303</v>
      </c>
      <c r="O279" s="18" t="s">
        <v>1882</v>
      </c>
    </row>
    <row r="280" spans="1:15" s="1" customFormat="1" ht="13.5" customHeight="1">
      <c r="A280" s="3" t="s">
        <v>1634</v>
      </c>
      <c r="B280" s="3"/>
      <c r="C280" s="3"/>
      <c r="D280" s="18" t="s">
        <v>86</v>
      </c>
      <c r="E280" s="5" t="s">
        <v>1630</v>
      </c>
      <c r="F280" s="3" t="s">
        <v>1635</v>
      </c>
      <c r="G280" s="36">
        <f>17.52*L280</f>
        <v>105.12</v>
      </c>
      <c r="H280" s="7">
        <v>41975</v>
      </c>
      <c r="I280" s="6" t="s">
        <v>1636</v>
      </c>
      <c r="J280" s="6" t="s">
        <v>1637</v>
      </c>
      <c r="K280" s="36" t="s">
        <v>1055</v>
      </c>
      <c r="L280" s="6">
        <v>6</v>
      </c>
      <c r="M280" s="15" t="s">
        <v>3340</v>
      </c>
      <c r="N280" s="15" t="s">
        <v>279</v>
      </c>
      <c r="O280" s="18" t="s">
        <v>1883</v>
      </c>
    </row>
    <row r="281" spans="1:15" s="1" customFormat="1" ht="13.5" customHeight="1">
      <c r="A281" s="3" t="s">
        <v>1638</v>
      </c>
      <c r="B281" s="3"/>
      <c r="C281" s="3"/>
      <c r="D281" s="18" t="s">
        <v>72</v>
      </c>
      <c r="E281" s="5" t="s">
        <v>1630</v>
      </c>
      <c r="F281" s="3" t="s">
        <v>1639</v>
      </c>
      <c r="G281" s="36">
        <f>17.52*L281</f>
        <v>210.24</v>
      </c>
      <c r="H281" s="7">
        <v>41975</v>
      </c>
      <c r="I281" s="6" t="s">
        <v>52</v>
      </c>
      <c r="J281" s="6" t="s">
        <v>1640</v>
      </c>
      <c r="K281" s="36" t="s">
        <v>1056</v>
      </c>
      <c r="L281" s="6">
        <v>12</v>
      </c>
      <c r="M281" s="15" t="s">
        <v>3341</v>
      </c>
      <c r="N281" s="15" t="s">
        <v>26</v>
      </c>
      <c r="O281" s="18" t="s">
        <v>1884</v>
      </c>
    </row>
    <row r="282" spans="1:15" s="1" customFormat="1" ht="13.5" customHeight="1">
      <c r="A282" s="40" t="s">
        <v>1641</v>
      </c>
      <c r="B282" s="3"/>
      <c r="C282" s="3"/>
      <c r="D282" s="18" t="s">
        <v>1642</v>
      </c>
      <c r="E282" s="5" t="s">
        <v>1630</v>
      </c>
      <c r="F282" s="3" t="s">
        <v>1643</v>
      </c>
      <c r="G282" s="36">
        <f>27.688*L282</f>
        <v>249.19199999999998</v>
      </c>
      <c r="H282" s="7">
        <v>41975</v>
      </c>
      <c r="I282" s="6" t="s">
        <v>1645</v>
      </c>
      <c r="J282" s="6" t="s">
        <v>1644</v>
      </c>
      <c r="K282" s="36" t="s">
        <v>1055</v>
      </c>
      <c r="L282" s="6">
        <v>9</v>
      </c>
      <c r="M282" s="15" t="s">
        <v>3342</v>
      </c>
      <c r="N282" s="15" t="s">
        <v>257</v>
      </c>
      <c r="O282" s="18" t="s">
        <v>1885</v>
      </c>
    </row>
    <row r="283" spans="1:15" s="1" customFormat="1" ht="13.5" customHeight="1">
      <c r="A283" s="3" t="s">
        <v>1646</v>
      </c>
      <c r="B283" s="3"/>
      <c r="C283" s="3"/>
      <c r="D283" s="18" t="s">
        <v>1647</v>
      </c>
      <c r="E283" s="5" t="s">
        <v>1630</v>
      </c>
      <c r="F283" s="3" t="s">
        <v>1649</v>
      </c>
      <c r="G283" s="36">
        <f>28.374*L283</f>
        <v>85.122</v>
      </c>
      <c r="H283" s="7">
        <v>41975</v>
      </c>
      <c r="I283" s="6" t="s">
        <v>1648</v>
      </c>
      <c r="J283" s="6" t="s">
        <v>1650</v>
      </c>
      <c r="K283" s="36" t="s">
        <v>1055</v>
      </c>
      <c r="L283" s="6">
        <v>3</v>
      </c>
      <c r="M283" s="15" t="s">
        <v>3343</v>
      </c>
      <c r="N283" s="15" t="s">
        <v>1651</v>
      </c>
      <c r="O283" s="18" t="s">
        <v>1886</v>
      </c>
    </row>
    <row r="284" spans="1:15" s="1" customFormat="1" ht="13.5" customHeight="1">
      <c r="A284" s="3" t="s">
        <v>1652</v>
      </c>
      <c r="B284" s="3" t="s">
        <v>1655</v>
      </c>
      <c r="C284" s="3"/>
      <c r="D284" s="18" t="s">
        <v>37</v>
      </c>
      <c r="E284" s="5" t="s">
        <v>1653</v>
      </c>
      <c r="F284" s="3" t="s">
        <v>1654</v>
      </c>
      <c r="G284" s="6">
        <f>29.101*L284/2</f>
        <v>116.404</v>
      </c>
      <c r="H284" s="7">
        <v>41975</v>
      </c>
      <c r="I284" s="6" t="s">
        <v>1658</v>
      </c>
      <c r="J284" s="6" t="s">
        <v>1656</v>
      </c>
      <c r="K284" s="36" t="s">
        <v>1055</v>
      </c>
      <c r="L284" s="6">
        <v>8</v>
      </c>
      <c r="M284" s="15" t="s">
        <v>3344</v>
      </c>
      <c r="N284" s="15" t="s">
        <v>1657</v>
      </c>
      <c r="O284" s="18" t="s">
        <v>1887</v>
      </c>
    </row>
    <row r="285" spans="1:15" s="1" customFormat="1" ht="13.5" customHeight="1">
      <c r="A285" s="3" t="s">
        <v>1659</v>
      </c>
      <c r="B285" s="3"/>
      <c r="C285" s="3"/>
      <c r="D285" s="18" t="s">
        <v>79</v>
      </c>
      <c r="E285" s="5" t="s">
        <v>1630</v>
      </c>
      <c r="F285" s="3" t="s">
        <v>1660</v>
      </c>
      <c r="G285" s="6">
        <f t="shared" ref="G285:G290" si="8">18.708*L285</f>
        <v>243.20399999999998</v>
      </c>
      <c r="H285" s="7">
        <v>41975</v>
      </c>
      <c r="I285" s="6" t="s">
        <v>1087</v>
      </c>
      <c r="J285" s="6" t="s">
        <v>1663</v>
      </c>
      <c r="K285" s="6" t="s">
        <v>1088</v>
      </c>
      <c r="L285" s="6">
        <v>13</v>
      </c>
      <c r="M285" s="15" t="s">
        <v>1667</v>
      </c>
      <c r="N285" s="15" t="s">
        <v>41</v>
      </c>
      <c r="O285" s="18" t="s">
        <v>1888</v>
      </c>
    </row>
    <row r="286" spans="1:15" s="1" customFormat="1" ht="13.5" customHeight="1">
      <c r="A286" s="3" t="s">
        <v>1659</v>
      </c>
      <c r="B286" s="3"/>
      <c r="C286" s="3"/>
      <c r="D286" s="18" t="s">
        <v>79</v>
      </c>
      <c r="E286" s="5" t="s">
        <v>1630</v>
      </c>
      <c r="F286" s="3" t="s">
        <v>1661</v>
      </c>
      <c r="G286" s="6">
        <f t="shared" si="8"/>
        <v>130.95599999999999</v>
      </c>
      <c r="H286" s="7">
        <v>41975</v>
      </c>
      <c r="I286" s="6" t="s">
        <v>1087</v>
      </c>
      <c r="J286" s="6" t="s">
        <v>1664</v>
      </c>
      <c r="K286" s="6" t="s">
        <v>1088</v>
      </c>
      <c r="L286" s="6">
        <v>7</v>
      </c>
      <c r="M286" s="15" t="s">
        <v>1668</v>
      </c>
      <c r="N286" s="15" t="s">
        <v>238</v>
      </c>
      <c r="O286" s="18" t="s">
        <v>1668</v>
      </c>
    </row>
    <row r="287" spans="1:15" s="1" customFormat="1" ht="13.5" customHeight="1">
      <c r="A287" s="3" t="s">
        <v>1659</v>
      </c>
      <c r="B287" s="3"/>
      <c r="C287" s="3"/>
      <c r="D287" s="18" t="s">
        <v>79</v>
      </c>
      <c r="E287" s="5" t="s">
        <v>1630</v>
      </c>
      <c r="F287" s="3" t="s">
        <v>1662</v>
      </c>
      <c r="G287" s="6">
        <f t="shared" si="8"/>
        <v>149.66399999999999</v>
      </c>
      <c r="H287" s="7">
        <v>41975</v>
      </c>
      <c r="I287" s="6" t="s">
        <v>1666</v>
      </c>
      <c r="J287" s="6" t="s">
        <v>1665</v>
      </c>
      <c r="K287" s="6" t="s">
        <v>1088</v>
      </c>
      <c r="L287" s="6">
        <v>8</v>
      </c>
      <c r="M287" s="15" t="s">
        <v>3345</v>
      </c>
      <c r="N287" s="15" t="s">
        <v>239</v>
      </c>
      <c r="O287" s="18" t="s">
        <v>1889</v>
      </c>
    </row>
    <row r="288" spans="1:15" s="1" customFormat="1" ht="13.5" customHeight="1">
      <c r="A288" s="3" t="s">
        <v>1669</v>
      </c>
      <c r="B288" s="3"/>
      <c r="C288" s="3"/>
      <c r="D288" s="18" t="s">
        <v>79</v>
      </c>
      <c r="E288" s="5" t="s">
        <v>1630</v>
      </c>
      <c r="F288" s="3" t="s">
        <v>1670</v>
      </c>
      <c r="G288" s="6">
        <f t="shared" si="8"/>
        <v>93.539999999999992</v>
      </c>
      <c r="H288" s="7">
        <v>41975</v>
      </c>
      <c r="I288" s="6" t="s">
        <v>1362</v>
      </c>
      <c r="J288" s="6" t="s">
        <v>1671</v>
      </c>
      <c r="K288" s="6" t="s">
        <v>13</v>
      </c>
      <c r="L288" s="6">
        <v>5</v>
      </c>
      <c r="M288" s="15" t="s">
        <v>3346</v>
      </c>
      <c r="N288" s="15" t="s">
        <v>251</v>
      </c>
      <c r="O288" s="18" t="s">
        <v>1890</v>
      </c>
    </row>
    <row r="289" spans="1:15" s="1" customFormat="1" ht="13.5" customHeight="1">
      <c r="A289" s="3" t="s">
        <v>1672</v>
      </c>
      <c r="B289" s="3"/>
      <c r="C289" s="3"/>
      <c r="D289" s="18" t="s">
        <v>56</v>
      </c>
      <c r="E289" s="5" t="s">
        <v>1630</v>
      </c>
      <c r="F289" s="3" t="s">
        <v>1673</v>
      </c>
      <c r="G289" s="36">
        <f t="shared" si="8"/>
        <v>112.24799999999999</v>
      </c>
      <c r="H289" s="7">
        <v>41975</v>
      </c>
      <c r="I289" s="6" t="s">
        <v>57</v>
      </c>
      <c r="J289" s="6" t="s">
        <v>1675</v>
      </c>
      <c r="K289" s="36" t="s">
        <v>13</v>
      </c>
      <c r="L289" s="6">
        <v>6</v>
      </c>
      <c r="M289" s="15" t="s">
        <v>3347</v>
      </c>
      <c r="N289" s="15" t="s">
        <v>303</v>
      </c>
      <c r="O289" s="18" t="s">
        <v>1891</v>
      </c>
    </row>
    <row r="290" spans="1:15" s="1" customFormat="1" ht="13.5" customHeight="1">
      <c r="A290" s="3" t="s">
        <v>1672</v>
      </c>
      <c r="B290" s="3"/>
      <c r="C290" s="3"/>
      <c r="D290" s="18" t="s">
        <v>56</v>
      </c>
      <c r="E290" s="5" t="s">
        <v>1630</v>
      </c>
      <c r="F290" s="3" t="s">
        <v>1674</v>
      </c>
      <c r="G290" s="36">
        <f t="shared" si="8"/>
        <v>112.24799999999999</v>
      </c>
      <c r="H290" s="7">
        <v>41975</v>
      </c>
      <c r="I290" s="6" t="s">
        <v>57</v>
      </c>
      <c r="J290" s="6" t="s">
        <v>1676</v>
      </c>
      <c r="K290" s="36" t="s">
        <v>13</v>
      </c>
      <c r="L290" s="6">
        <v>6</v>
      </c>
      <c r="M290" s="15" t="s">
        <v>3348</v>
      </c>
      <c r="N290" s="15" t="s">
        <v>25</v>
      </c>
      <c r="O290" s="18" t="s">
        <v>1892</v>
      </c>
    </row>
    <row r="291" spans="1:15" s="1" customFormat="1" ht="13.5" customHeight="1">
      <c r="A291" s="3" t="s">
        <v>1677</v>
      </c>
      <c r="B291" s="4" t="s">
        <v>67</v>
      </c>
      <c r="C291" s="3"/>
      <c r="D291" s="18" t="s">
        <v>170</v>
      </c>
      <c r="E291" s="5" t="s">
        <v>1630</v>
      </c>
      <c r="F291" s="3" t="s">
        <v>1678</v>
      </c>
      <c r="G291" s="6">
        <f>9.804*L291</f>
        <v>117.648</v>
      </c>
      <c r="H291" s="7">
        <v>41975</v>
      </c>
      <c r="I291" s="6" t="s">
        <v>171</v>
      </c>
      <c r="J291" s="6" t="s">
        <v>1681</v>
      </c>
      <c r="K291" s="6" t="s">
        <v>13</v>
      </c>
      <c r="L291" s="6">
        <v>12</v>
      </c>
      <c r="M291" s="15" t="s">
        <v>1685</v>
      </c>
      <c r="N291" s="15" t="s">
        <v>40</v>
      </c>
      <c r="O291" s="18" t="s">
        <v>1685</v>
      </c>
    </row>
    <row r="292" spans="1:15" s="1" customFormat="1" ht="13.5" customHeight="1">
      <c r="A292" s="3" t="s">
        <v>1677</v>
      </c>
      <c r="B292" s="4" t="s">
        <v>67</v>
      </c>
      <c r="C292" s="3"/>
      <c r="D292" s="18" t="s">
        <v>170</v>
      </c>
      <c r="E292" s="5" t="s">
        <v>1630</v>
      </c>
      <c r="F292" s="3" t="s">
        <v>4336</v>
      </c>
      <c r="G292" s="6">
        <f>9.804*L292</f>
        <v>127.452</v>
      </c>
      <c r="H292" s="7">
        <v>41975</v>
      </c>
      <c r="I292" s="6" t="s">
        <v>171</v>
      </c>
      <c r="J292" s="6" t="s">
        <v>1682</v>
      </c>
      <c r="K292" s="6" t="s">
        <v>13</v>
      </c>
      <c r="L292" s="6">
        <v>13</v>
      </c>
      <c r="M292" s="15" t="s">
        <v>3349</v>
      </c>
      <c r="N292" s="15" t="s">
        <v>41</v>
      </c>
      <c r="O292" s="18" t="s">
        <v>2233</v>
      </c>
    </row>
    <row r="293" spans="1:15" s="1" customFormat="1" ht="13.5" customHeight="1">
      <c r="A293" s="3" t="s">
        <v>1677</v>
      </c>
      <c r="B293" s="4" t="s">
        <v>67</v>
      </c>
      <c r="C293" s="3"/>
      <c r="D293" s="18" t="s">
        <v>170</v>
      </c>
      <c r="E293" s="5" t="s">
        <v>1630</v>
      </c>
      <c r="F293" s="3" t="s">
        <v>1679</v>
      </c>
      <c r="G293" s="6">
        <f>9.804*L293</f>
        <v>117.648</v>
      </c>
      <c r="H293" s="7">
        <v>41975</v>
      </c>
      <c r="I293" s="6" t="s">
        <v>171</v>
      </c>
      <c r="J293" s="6" t="s">
        <v>1683</v>
      </c>
      <c r="K293" s="6" t="s">
        <v>13</v>
      </c>
      <c r="L293" s="6">
        <v>12</v>
      </c>
      <c r="M293" s="15" t="s">
        <v>1686</v>
      </c>
      <c r="N293" s="15" t="s">
        <v>40</v>
      </c>
      <c r="O293" s="18" t="s">
        <v>2234</v>
      </c>
    </row>
    <row r="294" spans="1:15" s="1" customFormat="1" ht="13.5" customHeight="1">
      <c r="A294" s="3" t="s">
        <v>1677</v>
      </c>
      <c r="B294" s="4" t="s">
        <v>67</v>
      </c>
      <c r="C294" s="3"/>
      <c r="D294" s="18" t="s">
        <v>170</v>
      </c>
      <c r="E294" s="5" t="s">
        <v>1630</v>
      </c>
      <c r="F294" s="3" t="s">
        <v>1680</v>
      </c>
      <c r="G294" s="6">
        <f>9.804*L294</f>
        <v>127.452</v>
      </c>
      <c r="H294" s="7">
        <v>41975</v>
      </c>
      <c r="I294" s="6" t="s">
        <v>1687</v>
      </c>
      <c r="J294" s="6" t="s">
        <v>1684</v>
      </c>
      <c r="K294" s="6" t="s">
        <v>13</v>
      </c>
      <c r="L294" s="6">
        <v>13</v>
      </c>
      <c r="M294" s="15" t="s">
        <v>1686</v>
      </c>
      <c r="N294" s="15" t="s">
        <v>41</v>
      </c>
      <c r="O294" s="18" t="s">
        <v>1686</v>
      </c>
    </row>
    <row r="295" spans="1:15" s="1" customFormat="1" ht="13.5" customHeight="1">
      <c r="A295" s="3" t="s">
        <v>1688</v>
      </c>
      <c r="B295" s="3"/>
      <c r="C295" s="3"/>
      <c r="D295" s="18" t="s">
        <v>116</v>
      </c>
      <c r="E295" s="5" t="s">
        <v>1689</v>
      </c>
      <c r="F295" s="3" t="s">
        <v>1690</v>
      </c>
      <c r="G295" s="6">
        <f>17.498*7</f>
        <v>122.486</v>
      </c>
      <c r="H295" s="7">
        <v>41975</v>
      </c>
      <c r="I295" s="6" t="s">
        <v>94</v>
      </c>
      <c r="J295" s="6" t="s">
        <v>1691</v>
      </c>
      <c r="K295" s="36" t="s">
        <v>1056</v>
      </c>
      <c r="L295" s="6" t="s">
        <v>1692</v>
      </c>
      <c r="M295" s="15" t="s">
        <v>3350</v>
      </c>
      <c r="N295" s="15" t="s">
        <v>1693</v>
      </c>
      <c r="O295" s="18" t="s">
        <v>1893</v>
      </c>
    </row>
    <row r="296" spans="1:15" s="1" customFormat="1" ht="13.5" customHeight="1">
      <c r="A296" s="3" t="s">
        <v>1694</v>
      </c>
      <c r="B296" s="4" t="s">
        <v>67</v>
      </c>
      <c r="C296" s="3"/>
      <c r="D296" s="18" t="s">
        <v>110</v>
      </c>
      <c r="E296" s="5" t="s">
        <v>1689</v>
      </c>
      <c r="F296" s="3" t="s">
        <v>1695</v>
      </c>
      <c r="G296" s="6">
        <f t="shared" ref="G296:G301" si="9">9.871*L296</f>
        <v>118.452</v>
      </c>
      <c r="H296" s="7">
        <v>41975</v>
      </c>
      <c r="I296" s="6" t="s">
        <v>39</v>
      </c>
      <c r="J296" s="6" t="s">
        <v>1697</v>
      </c>
      <c r="K296" s="6" t="s">
        <v>274</v>
      </c>
      <c r="L296" s="6">
        <v>12</v>
      </c>
      <c r="M296" s="15" t="s">
        <v>3351</v>
      </c>
      <c r="N296" s="15" t="s">
        <v>26</v>
      </c>
      <c r="O296" s="18" t="s">
        <v>1699</v>
      </c>
    </row>
    <row r="297" spans="1:15" s="1" customFormat="1" ht="13.5" customHeight="1">
      <c r="A297" s="3" t="s">
        <v>1694</v>
      </c>
      <c r="B297" s="4" t="s">
        <v>67</v>
      </c>
      <c r="C297" s="3"/>
      <c r="D297" s="18" t="s">
        <v>110</v>
      </c>
      <c r="E297" s="5" t="s">
        <v>1689</v>
      </c>
      <c r="F297" s="3" t="s">
        <v>1696</v>
      </c>
      <c r="G297" s="6">
        <f t="shared" si="9"/>
        <v>128.32300000000001</v>
      </c>
      <c r="H297" s="7">
        <v>41975</v>
      </c>
      <c r="I297" s="6" t="s">
        <v>1084</v>
      </c>
      <c r="J297" s="6" t="s">
        <v>1698</v>
      </c>
      <c r="K297" s="6" t="s">
        <v>274</v>
      </c>
      <c r="L297" s="6">
        <v>13</v>
      </c>
      <c r="M297" s="15" t="s">
        <v>1699</v>
      </c>
      <c r="N297" s="15" t="s">
        <v>41</v>
      </c>
      <c r="O297" s="18" t="s">
        <v>2536</v>
      </c>
    </row>
    <row r="298" spans="1:15" s="1" customFormat="1" ht="13.5" customHeight="1">
      <c r="A298" s="3" t="s">
        <v>1700</v>
      </c>
      <c r="B298" s="4" t="s">
        <v>1116</v>
      </c>
      <c r="C298" s="3"/>
      <c r="D298" s="18" t="s">
        <v>168</v>
      </c>
      <c r="E298" s="5" t="s">
        <v>1689</v>
      </c>
      <c r="F298" s="3" t="s">
        <v>1701</v>
      </c>
      <c r="G298" s="6">
        <f t="shared" si="9"/>
        <v>118.452</v>
      </c>
      <c r="H298" s="7">
        <v>41975</v>
      </c>
      <c r="I298" s="6" t="s">
        <v>39</v>
      </c>
      <c r="J298" s="6" t="s">
        <v>1704</v>
      </c>
      <c r="K298" s="6" t="s">
        <v>13</v>
      </c>
      <c r="L298" s="6">
        <v>12</v>
      </c>
      <c r="M298" s="15" t="s">
        <v>3352</v>
      </c>
      <c r="N298" s="15" t="s">
        <v>26</v>
      </c>
      <c r="O298" s="18" t="s">
        <v>1709</v>
      </c>
    </row>
    <row r="299" spans="1:15" s="1" customFormat="1" ht="13.5" customHeight="1">
      <c r="A299" s="3" t="s">
        <v>1700</v>
      </c>
      <c r="B299" s="4" t="s">
        <v>1116</v>
      </c>
      <c r="C299" s="3"/>
      <c r="D299" s="18" t="s">
        <v>168</v>
      </c>
      <c r="E299" s="5" t="s">
        <v>1689</v>
      </c>
      <c r="F299" s="3" t="s">
        <v>4338</v>
      </c>
      <c r="G299" s="6">
        <f t="shared" si="9"/>
        <v>128.32300000000001</v>
      </c>
      <c r="H299" s="7">
        <v>41975</v>
      </c>
      <c r="I299" s="6" t="s">
        <v>39</v>
      </c>
      <c r="J299" s="6" t="s">
        <v>1705</v>
      </c>
      <c r="K299" s="6" t="s">
        <v>13</v>
      </c>
      <c r="L299" s="6">
        <v>13</v>
      </c>
      <c r="M299" s="15" t="s">
        <v>3352</v>
      </c>
      <c r="N299" s="15" t="s">
        <v>1239</v>
      </c>
      <c r="O299" s="18" t="s">
        <v>2235</v>
      </c>
    </row>
    <row r="300" spans="1:15" s="1" customFormat="1" ht="13.5" customHeight="1">
      <c r="A300" s="3" t="s">
        <v>1700</v>
      </c>
      <c r="B300" s="4" t="s">
        <v>1116</v>
      </c>
      <c r="C300" s="3"/>
      <c r="D300" s="18" t="s">
        <v>168</v>
      </c>
      <c r="E300" s="5" t="s">
        <v>1689</v>
      </c>
      <c r="F300" s="3" t="s">
        <v>1702</v>
      </c>
      <c r="G300" s="6">
        <f t="shared" si="9"/>
        <v>118.452</v>
      </c>
      <c r="H300" s="7">
        <v>41975</v>
      </c>
      <c r="I300" s="6" t="s">
        <v>39</v>
      </c>
      <c r="J300" s="6" t="s">
        <v>1706</v>
      </c>
      <c r="K300" s="6" t="s">
        <v>13</v>
      </c>
      <c r="L300" s="6">
        <v>12</v>
      </c>
      <c r="M300" s="15" t="s">
        <v>3353</v>
      </c>
      <c r="N300" s="15" t="s">
        <v>26</v>
      </c>
      <c r="O300" s="18" t="s">
        <v>2537</v>
      </c>
    </row>
    <row r="301" spans="1:15" s="1" customFormat="1" ht="13.5" customHeight="1">
      <c r="A301" s="3" t="s">
        <v>1700</v>
      </c>
      <c r="B301" s="4" t="s">
        <v>1116</v>
      </c>
      <c r="C301" s="3"/>
      <c r="D301" s="18" t="s">
        <v>168</v>
      </c>
      <c r="E301" s="5" t="s">
        <v>1689</v>
      </c>
      <c r="F301" s="3" t="s">
        <v>1703</v>
      </c>
      <c r="G301" s="6">
        <f t="shared" si="9"/>
        <v>128.32300000000001</v>
      </c>
      <c r="H301" s="7">
        <v>41975</v>
      </c>
      <c r="I301" s="6" t="s">
        <v>1708</v>
      </c>
      <c r="J301" s="6" t="s">
        <v>1707</v>
      </c>
      <c r="K301" s="6" t="s">
        <v>13</v>
      </c>
      <c r="L301" s="6">
        <v>13</v>
      </c>
      <c r="M301" s="15" t="s">
        <v>3353</v>
      </c>
      <c r="N301" s="15" t="s">
        <v>1239</v>
      </c>
      <c r="O301" s="18" t="s">
        <v>1710</v>
      </c>
    </row>
    <row r="302" spans="1:15" s="1" customFormat="1" ht="13.5" customHeight="1">
      <c r="A302" s="3" t="s">
        <v>1711</v>
      </c>
      <c r="B302" s="3"/>
      <c r="C302" s="3"/>
      <c r="D302" s="18" t="s">
        <v>230</v>
      </c>
      <c r="E302" s="5" t="s">
        <v>1712</v>
      </c>
      <c r="F302" s="3" t="s">
        <v>1713</v>
      </c>
      <c r="G302" s="6">
        <f>13.006*L302</f>
        <v>156.072</v>
      </c>
      <c r="H302" s="7">
        <v>41975</v>
      </c>
      <c r="I302" s="6" t="s">
        <v>1112</v>
      </c>
      <c r="J302" s="6" t="s">
        <v>1715</v>
      </c>
      <c r="K302" s="6" t="s">
        <v>1088</v>
      </c>
      <c r="L302" s="6">
        <v>12</v>
      </c>
      <c r="M302" s="15" t="s">
        <v>3354</v>
      </c>
      <c r="N302" s="15" t="s">
        <v>40</v>
      </c>
      <c r="O302" s="18" t="s">
        <v>1717</v>
      </c>
    </row>
    <row r="303" spans="1:15" s="1" customFormat="1" ht="13.5" customHeight="1">
      <c r="A303" s="3" t="s">
        <v>1711</v>
      </c>
      <c r="B303" s="3"/>
      <c r="C303" s="3"/>
      <c r="D303" s="18" t="s">
        <v>230</v>
      </c>
      <c r="E303" s="5" t="s">
        <v>1712</v>
      </c>
      <c r="F303" s="3" t="s">
        <v>1714</v>
      </c>
      <c r="G303" s="6">
        <f>13.006*L303</f>
        <v>169.078</v>
      </c>
      <c r="H303" s="7">
        <v>41975</v>
      </c>
      <c r="I303" s="6" t="s">
        <v>1112</v>
      </c>
      <c r="J303" s="6" t="s">
        <v>1716</v>
      </c>
      <c r="K303" s="6" t="s">
        <v>1088</v>
      </c>
      <c r="L303" s="6">
        <v>13</v>
      </c>
      <c r="M303" s="15" t="s">
        <v>1717</v>
      </c>
      <c r="N303" s="15" t="s">
        <v>41</v>
      </c>
      <c r="O303" s="18" t="s">
        <v>1894</v>
      </c>
    </row>
    <row r="304" spans="1:15" s="1" customFormat="1" ht="13.5" customHeight="1">
      <c r="A304" s="3" t="s">
        <v>1790</v>
      </c>
      <c r="B304" s="3"/>
      <c r="C304" s="3"/>
      <c r="D304" s="18" t="s">
        <v>59</v>
      </c>
      <c r="E304" s="5" t="s">
        <v>1689</v>
      </c>
      <c r="F304" s="3" t="s">
        <v>1718</v>
      </c>
      <c r="G304" s="6">
        <f>17.498*L304</f>
        <v>87.490000000000009</v>
      </c>
      <c r="H304" s="7">
        <v>41975</v>
      </c>
      <c r="I304" s="6" t="s">
        <v>60</v>
      </c>
      <c r="J304" s="6" t="s">
        <v>1719</v>
      </c>
      <c r="K304" s="36" t="s">
        <v>1055</v>
      </c>
      <c r="L304" s="6">
        <v>5</v>
      </c>
      <c r="M304" s="15" t="s">
        <v>3355</v>
      </c>
      <c r="N304" s="15" t="s">
        <v>183</v>
      </c>
      <c r="O304" s="18" t="s">
        <v>1895</v>
      </c>
    </row>
    <row r="305" spans="1:15" s="1" customFormat="1" ht="13.5" customHeight="1">
      <c r="A305" s="3" t="s">
        <v>1723</v>
      </c>
      <c r="B305" s="3" t="s">
        <v>237</v>
      </c>
      <c r="C305" s="3"/>
      <c r="D305" s="18" t="s">
        <v>140</v>
      </c>
      <c r="E305" s="5" t="s">
        <v>1724</v>
      </c>
      <c r="F305" s="3" t="s">
        <v>1725</v>
      </c>
      <c r="G305" s="6">
        <f>8.606*L305</f>
        <v>103.27199999999999</v>
      </c>
      <c r="H305" s="7">
        <v>41976</v>
      </c>
      <c r="I305" s="6" t="s">
        <v>63</v>
      </c>
      <c r="J305" s="6" t="s">
        <v>1726</v>
      </c>
      <c r="K305" s="6" t="s">
        <v>13</v>
      </c>
      <c r="L305" s="6">
        <v>12</v>
      </c>
      <c r="M305" s="15" t="s">
        <v>3357</v>
      </c>
      <c r="N305" s="15" t="s">
        <v>40</v>
      </c>
      <c r="O305" s="18" t="s">
        <v>1729</v>
      </c>
    </row>
    <row r="306" spans="1:15" s="1" customFormat="1" ht="13.5" customHeight="1">
      <c r="A306" s="3" t="s">
        <v>1723</v>
      </c>
      <c r="B306" s="3" t="s">
        <v>237</v>
      </c>
      <c r="C306" s="3"/>
      <c r="D306" s="18" t="s">
        <v>140</v>
      </c>
      <c r="E306" s="5" t="s">
        <v>1724</v>
      </c>
      <c r="F306" s="3" t="s">
        <v>1727</v>
      </c>
      <c r="G306" s="6">
        <f>8.606*L306</f>
        <v>111.878</v>
      </c>
      <c r="H306" s="7">
        <v>41976</v>
      </c>
      <c r="I306" s="6" t="s">
        <v>1731</v>
      </c>
      <c r="J306" s="6" t="s">
        <v>1728</v>
      </c>
      <c r="K306" s="36" t="s">
        <v>1055</v>
      </c>
      <c r="L306" s="6">
        <v>13</v>
      </c>
      <c r="M306" s="15" t="s">
        <v>3357</v>
      </c>
      <c r="N306" s="15" t="s">
        <v>41</v>
      </c>
      <c r="O306" s="18" t="s">
        <v>2538</v>
      </c>
    </row>
    <row r="307" spans="1:15" s="1" customFormat="1" ht="13.5" customHeight="1">
      <c r="A307" s="40" t="s">
        <v>1734</v>
      </c>
      <c r="B307" s="3"/>
      <c r="C307" s="3"/>
      <c r="D307" s="18" t="s">
        <v>1732</v>
      </c>
      <c r="E307" s="5" t="s">
        <v>1724</v>
      </c>
      <c r="F307" s="3" t="s">
        <v>1733</v>
      </c>
      <c r="G307" s="36">
        <f>17.52*L307</f>
        <v>52.56</v>
      </c>
      <c r="H307" s="7">
        <v>41976</v>
      </c>
      <c r="I307" s="6" t="s">
        <v>1737</v>
      </c>
      <c r="J307" s="6" t="s">
        <v>1735</v>
      </c>
      <c r="K307" s="36" t="s">
        <v>1736</v>
      </c>
      <c r="L307" s="6">
        <v>3</v>
      </c>
      <c r="M307" s="15" t="s">
        <v>3358</v>
      </c>
      <c r="N307" s="15" t="s">
        <v>77</v>
      </c>
      <c r="O307" s="18" t="s">
        <v>2045</v>
      </c>
    </row>
    <row r="308" spans="1:15" s="1" customFormat="1" ht="13.5" customHeight="1">
      <c r="A308" s="3" t="s">
        <v>1738</v>
      </c>
      <c r="B308" s="3"/>
      <c r="C308" s="3"/>
      <c r="D308" s="18" t="s">
        <v>81</v>
      </c>
      <c r="E308" s="5" t="s">
        <v>1724</v>
      </c>
      <c r="F308" s="3" t="s">
        <v>1739</v>
      </c>
      <c r="G308" s="36">
        <v>61.88</v>
      </c>
      <c r="H308" s="7">
        <v>41976</v>
      </c>
      <c r="I308" s="6" t="s">
        <v>52</v>
      </c>
      <c r="J308" s="6" t="s">
        <v>1740</v>
      </c>
      <c r="K308" s="6" t="s">
        <v>35</v>
      </c>
      <c r="L308" s="6" t="s">
        <v>1742</v>
      </c>
      <c r="M308" s="15" t="s">
        <v>3359</v>
      </c>
      <c r="N308" s="15" t="s">
        <v>1741</v>
      </c>
      <c r="O308" s="18" t="s">
        <v>1937</v>
      </c>
    </row>
    <row r="309" spans="1:15" s="1" customFormat="1" ht="13.5" customHeight="1">
      <c r="A309" s="3" t="s">
        <v>1743</v>
      </c>
      <c r="B309" s="3"/>
      <c r="C309" s="3"/>
      <c r="D309" s="18" t="s">
        <v>215</v>
      </c>
      <c r="E309" s="5" t="s">
        <v>1724</v>
      </c>
      <c r="F309" s="3" t="s">
        <v>1744</v>
      </c>
      <c r="G309" s="36">
        <v>260.89699999999999</v>
      </c>
      <c r="H309" s="7">
        <v>41976</v>
      </c>
      <c r="I309" s="6" t="s">
        <v>52</v>
      </c>
      <c r="J309" s="6" t="s">
        <v>1745</v>
      </c>
      <c r="K309" s="36" t="s">
        <v>1746</v>
      </c>
      <c r="L309" s="6" t="s">
        <v>1747</v>
      </c>
      <c r="M309" s="15" t="s">
        <v>1748</v>
      </c>
      <c r="N309" s="15" t="s">
        <v>1749</v>
      </c>
      <c r="O309" s="18" t="s">
        <v>1938</v>
      </c>
    </row>
    <row r="310" spans="1:15" s="1" customFormat="1" ht="13.5" customHeight="1">
      <c r="A310" s="3" t="s">
        <v>1756</v>
      </c>
      <c r="B310" s="3"/>
      <c r="C310" s="3"/>
      <c r="D310" s="18" t="s">
        <v>187</v>
      </c>
      <c r="E310" s="5" t="s">
        <v>1724</v>
      </c>
      <c r="F310" s="3" t="s">
        <v>1757</v>
      </c>
      <c r="G310" s="36">
        <v>81.262</v>
      </c>
      <c r="H310" s="7">
        <v>41976</v>
      </c>
      <c r="I310" s="6" t="s">
        <v>52</v>
      </c>
      <c r="J310" s="6" t="s">
        <v>1758</v>
      </c>
      <c r="K310" s="36" t="s">
        <v>1746</v>
      </c>
      <c r="L310" s="6" t="s">
        <v>222</v>
      </c>
      <c r="M310" s="15" t="s">
        <v>3361</v>
      </c>
      <c r="N310" s="15" t="s">
        <v>1766</v>
      </c>
      <c r="O310" s="18" t="s">
        <v>2236</v>
      </c>
    </row>
    <row r="311" spans="1:15" s="1" customFormat="1" ht="13.5" customHeight="1">
      <c r="A311" s="3" t="s">
        <v>1756</v>
      </c>
      <c r="B311" s="3"/>
      <c r="C311" s="3"/>
      <c r="D311" s="18" t="s">
        <v>187</v>
      </c>
      <c r="E311" s="5" t="s">
        <v>1724</v>
      </c>
      <c r="F311" s="3" t="s">
        <v>1759</v>
      </c>
      <c r="G311" s="36">
        <v>81.02</v>
      </c>
      <c r="H311" s="7">
        <v>41976</v>
      </c>
      <c r="I311" s="6" t="s">
        <v>52</v>
      </c>
      <c r="J311" s="6" t="s">
        <v>1761</v>
      </c>
      <c r="K311" s="36" t="s">
        <v>1746</v>
      </c>
      <c r="L311" s="6" t="s">
        <v>222</v>
      </c>
      <c r="M311" s="15" t="s">
        <v>1767</v>
      </c>
      <c r="N311" s="15" t="s">
        <v>1768</v>
      </c>
      <c r="O311" s="18" t="s">
        <v>2237</v>
      </c>
    </row>
    <row r="312" spans="1:15" s="1" customFormat="1" ht="13.5" customHeight="1">
      <c r="A312" s="3" t="s">
        <v>1756</v>
      </c>
      <c r="B312" s="3"/>
      <c r="C312" s="3"/>
      <c r="D312" s="18" t="s">
        <v>1764</v>
      </c>
      <c r="E312" s="5" t="s">
        <v>1724</v>
      </c>
      <c r="F312" s="3" t="s">
        <v>1760</v>
      </c>
      <c r="G312" s="36">
        <v>33.597000000000001</v>
      </c>
      <c r="H312" s="7">
        <v>41976</v>
      </c>
      <c r="I312" s="6" t="s">
        <v>1765</v>
      </c>
      <c r="J312" s="6" t="s">
        <v>1762</v>
      </c>
      <c r="K312" s="36" t="s">
        <v>1746</v>
      </c>
      <c r="L312" s="6" t="s">
        <v>1763</v>
      </c>
      <c r="M312" s="15" t="s">
        <v>3362</v>
      </c>
      <c r="N312" s="15" t="s">
        <v>1769</v>
      </c>
      <c r="O312" s="18" t="s">
        <v>2238</v>
      </c>
    </row>
    <row r="313" spans="1:15" s="1" customFormat="1" ht="13.5" customHeight="1">
      <c r="A313" s="40" t="s">
        <v>1771</v>
      </c>
      <c r="B313" s="3"/>
      <c r="C313" s="3"/>
      <c r="D313" s="18" t="s">
        <v>187</v>
      </c>
      <c r="E313" s="5" t="s">
        <v>1724</v>
      </c>
      <c r="F313" s="3" t="s">
        <v>1770</v>
      </c>
      <c r="G313" s="36">
        <v>48.765999999999998</v>
      </c>
      <c r="H313" s="7">
        <v>41976</v>
      </c>
      <c r="I313" s="6" t="s">
        <v>1765</v>
      </c>
      <c r="J313" s="6" t="s">
        <v>1772</v>
      </c>
      <c r="K313" s="36" t="s">
        <v>1746</v>
      </c>
      <c r="L313" s="6" t="s">
        <v>1773</v>
      </c>
      <c r="M313" s="15" t="s">
        <v>1774</v>
      </c>
      <c r="N313" s="15" t="s">
        <v>1775</v>
      </c>
      <c r="O313" s="18" t="s">
        <v>2071</v>
      </c>
    </row>
    <row r="314" spans="1:15" s="1" customFormat="1" ht="13.5" customHeight="1">
      <c r="A314" s="3" t="s">
        <v>1837</v>
      </c>
      <c r="B314" s="4" t="s">
        <v>1116</v>
      </c>
      <c r="C314" s="3"/>
      <c r="D314" s="5" t="s">
        <v>168</v>
      </c>
      <c r="E314" s="5" t="s">
        <v>1838</v>
      </c>
      <c r="F314" s="3" t="s">
        <v>1839</v>
      </c>
      <c r="G314" s="6">
        <f>9.871*L314</f>
        <v>118.452</v>
      </c>
      <c r="H314" s="7">
        <v>41977</v>
      </c>
      <c r="I314" s="6" t="s">
        <v>1708</v>
      </c>
      <c r="J314" s="6" t="s">
        <v>1841</v>
      </c>
      <c r="K314" s="6" t="s">
        <v>13</v>
      </c>
      <c r="L314" s="6">
        <v>12</v>
      </c>
      <c r="M314" s="15" t="s">
        <v>3365</v>
      </c>
      <c r="N314" s="15" t="s">
        <v>26</v>
      </c>
      <c r="O314" s="18" t="s">
        <v>1843</v>
      </c>
    </row>
    <row r="315" spans="1:15" s="1" customFormat="1" ht="13.5" customHeight="1">
      <c r="A315" s="3" t="s">
        <v>1837</v>
      </c>
      <c r="B315" s="4" t="s">
        <v>1116</v>
      </c>
      <c r="C315" s="3"/>
      <c r="D315" s="5" t="s">
        <v>168</v>
      </c>
      <c r="E315" s="5" t="s">
        <v>1838</v>
      </c>
      <c r="F315" s="3" t="s">
        <v>1840</v>
      </c>
      <c r="G315" s="6">
        <f>9.871*L315</f>
        <v>128.32300000000001</v>
      </c>
      <c r="H315" s="7">
        <v>41977</v>
      </c>
      <c r="I315" s="6" t="s">
        <v>1708</v>
      </c>
      <c r="J315" s="6" t="s">
        <v>1842</v>
      </c>
      <c r="K315" s="6" t="s">
        <v>13</v>
      </c>
      <c r="L315" s="6">
        <v>13</v>
      </c>
      <c r="M315" s="15" t="s">
        <v>3365</v>
      </c>
      <c r="N315" s="15" t="s">
        <v>1239</v>
      </c>
      <c r="O315" s="18" t="s">
        <v>2239</v>
      </c>
    </row>
    <row r="316" spans="1:15" s="1" customFormat="1" ht="13.5" customHeight="1">
      <c r="A316" s="3" t="s">
        <v>1846</v>
      </c>
      <c r="B316" s="3"/>
      <c r="C316" s="3"/>
      <c r="D316" s="5" t="s">
        <v>229</v>
      </c>
      <c r="E316" s="5" t="s">
        <v>1838</v>
      </c>
      <c r="F316" s="3" t="s">
        <v>1847</v>
      </c>
      <c r="G316" s="36">
        <v>121.557</v>
      </c>
      <c r="H316" s="7">
        <v>41977</v>
      </c>
      <c r="I316" s="6" t="s">
        <v>1844</v>
      </c>
      <c r="J316" s="6" t="s">
        <v>1848</v>
      </c>
      <c r="K316" s="6" t="s">
        <v>1849</v>
      </c>
      <c r="L316" s="6" t="s">
        <v>1850</v>
      </c>
      <c r="M316" s="15" t="s">
        <v>3366</v>
      </c>
      <c r="N316" s="15" t="s">
        <v>1851</v>
      </c>
      <c r="O316" s="18" t="s">
        <v>1942</v>
      </c>
    </row>
    <row r="317" spans="1:15" s="1" customFormat="1" ht="13.5" customHeight="1">
      <c r="A317" s="40" t="s">
        <v>1852</v>
      </c>
      <c r="B317" s="3"/>
      <c r="C317" s="3"/>
      <c r="D317" s="5" t="s">
        <v>1853</v>
      </c>
      <c r="E317" s="5" t="s">
        <v>1854</v>
      </c>
      <c r="F317" s="3" t="s">
        <v>1855</v>
      </c>
      <c r="G317" s="36">
        <f>11.636*L317</f>
        <v>23.271999999999998</v>
      </c>
      <c r="H317" s="7">
        <v>41978</v>
      </c>
      <c r="I317" s="6" t="s">
        <v>1858</v>
      </c>
      <c r="J317" s="6" t="s">
        <v>1856</v>
      </c>
      <c r="K317" s="6" t="s">
        <v>1857</v>
      </c>
      <c r="L317" s="6">
        <v>2</v>
      </c>
      <c r="M317" s="15" t="s">
        <v>3370</v>
      </c>
      <c r="N317" s="15" t="s">
        <v>1859</v>
      </c>
      <c r="O317" s="18" t="s">
        <v>2033</v>
      </c>
    </row>
    <row r="318" spans="1:15" s="1" customFormat="1" ht="13.5" customHeight="1">
      <c r="A318" s="3" t="s">
        <v>1860</v>
      </c>
      <c r="B318" s="4" t="s">
        <v>1116</v>
      </c>
      <c r="C318" s="3"/>
      <c r="D318" s="5" t="s">
        <v>185</v>
      </c>
      <c r="E318" s="5" t="s">
        <v>1854</v>
      </c>
      <c r="F318" s="3" t="s">
        <v>1861</v>
      </c>
      <c r="G318" s="6">
        <f>8.606*L318</f>
        <v>94.665999999999997</v>
      </c>
      <c r="H318" s="7">
        <v>41978</v>
      </c>
      <c r="I318" s="6" t="s">
        <v>1114</v>
      </c>
      <c r="J318" s="6" t="s">
        <v>1863</v>
      </c>
      <c r="K318" s="6" t="s">
        <v>1115</v>
      </c>
      <c r="L318" s="6">
        <v>11</v>
      </c>
      <c r="M318" s="15" t="s">
        <v>3371</v>
      </c>
      <c r="N318" s="15" t="s">
        <v>974</v>
      </c>
      <c r="O318" s="18" t="s">
        <v>2539</v>
      </c>
    </row>
    <row r="319" spans="1:15" s="1" customFormat="1" ht="13.5" customHeight="1">
      <c r="A319" s="3" t="s">
        <v>1860</v>
      </c>
      <c r="B319" s="4" t="s">
        <v>1116</v>
      </c>
      <c r="C319" s="3"/>
      <c r="D319" s="5" t="s">
        <v>185</v>
      </c>
      <c r="E319" s="5" t="s">
        <v>1854</v>
      </c>
      <c r="F319" s="3" t="s">
        <v>1862</v>
      </c>
      <c r="G319" s="6">
        <f>8.606*L319</f>
        <v>94.665999999999997</v>
      </c>
      <c r="H319" s="7">
        <v>41978</v>
      </c>
      <c r="I319" s="6" t="s">
        <v>1114</v>
      </c>
      <c r="J319" s="6" t="s">
        <v>1864</v>
      </c>
      <c r="K319" s="6" t="s">
        <v>1115</v>
      </c>
      <c r="L319" s="6">
        <v>11</v>
      </c>
      <c r="M319" s="15" t="s">
        <v>3371</v>
      </c>
      <c r="N319" s="15" t="s">
        <v>259</v>
      </c>
      <c r="O319" s="18" t="s">
        <v>2540</v>
      </c>
    </row>
    <row r="320" spans="1:15" s="1" customFormat="1" ht="13.5" customHeight="1">
      <c r="A320" s="3" t="s">
        <v>169</v>
      </c>
      <c r="B320" s="4" t="s">
        <v>67</v>
      </c>
      <c r="C320" s="3"/>
      <c r="D320" s="5" t="s">
        <v>1865</v>
      </c>
      <c r="E320" s="5" t="s">
        <v>1866</v>
      </c>
      <c r="F320" s="3" t="s">
        <v>1872</v>
      </c>
      <c r="G320" s="36">
        <f>9.804*L320</f>
        <v>117.648</v>
      </c>
      <c r="H320" s="7">
        <v>41978</v>
      </c>
      <c r="I320" s="6" t="s">
        <v>171</v>
      </c>
      <c r="J320" s="6" t="s">
        <v>1868</v>
      </c>
      <c r="K320" s="6" t="s">
        <v>13</v>
      </c>
      <c r="L320" s="6">
        <v>12</v>
      </c>
      <c r="M320" s="15" t="s">
        <v>1870</v>
      </c>
      <c r="N320" s="15" t="s">
        <v>40</v>
      </c>
      <c r="O320" s="18" t="s">
        <v>2541</v>
      </c>
    </row>
    <row r="321" spans="1:15" s="1" customFormat="1" ht="13.5" customHeight="1">
      <c r="A321" s="3" t="s">
        <v>1871</v>
      </c>
      <c r="B321" s="4" t="s">
        <v>67</v>
      </c>
      <c r="C321" s="3"/>
      <c r="D321" s="5" t="s">
        <v>1865</v>
      </c>
      <c r="E321" s="5" t="s">
        <v>1866</v>
      </c>
      <c r="F321" s="3" t="s">
        <v>1867</v>
      </c>
      <c r="G321" s="36">
        <f>9.804*L321</f>
        <v>127.452</v>
      </c>
      <c r="H321" s="7">
        <v>41978</v>
      </c>
      <c r="I321" s="6" t="s">
        <v>1687</v>
      </c>
      <c r="J321" s="6" t="s">
        <v>1869</v>
      </c>
      <c r="K321" s="6" t="s">
        <v>13</v>
      </c>
      <c r="L321" s="6">
        <v>13</v>
      </c>
      <c r="M321" s="15" t="s">
        <v>3372</v>
      </c>
      <c r="N321" s="15" t="s">
        <v>41</v>
      </c>
      <c r="O321" s="18" t="s">
        <v>1870</v>
      </c>
    </row>
    <row r="322" spans="1:15" s="1" customFormat="1" ht="13.5" customHeight="1">
      <c r="A322" s="3" t="s">
        <v>286</v>
      </c>
      <c r="B322" s="3"/>
      <c r="C322" s="3"/>
      <c r="D322" s="5" t="s">
        <v>287</v>
      </c>
      <c r="E322" s="5" t="s">
        <v>1866</v>
      </c>
      <c r="F322" s="3" t="s">
        <v>1873</v>
      </c>
      <c r="G322" s="36">
        <v>110.864</v>
      </c>
      <c r="H322" s="7">
        <v>41978</v>
      </c>
      <c r="I322" s="6" t="s">
        <v>1158</v>
      </c>
      <c r="J322" s="6" t="s">
        <v>1874</v>
      </c>
      <c r="K322" s="6" t="s">
        <v>1875</v>
      </c>
      <c r="L322" s="6" t="s">
        <v>190</v>
      </c>
      <c r="M322" s="15" t="s">
        <v>3373</v>
      </c>
      <c r="N322" s="15" t="s">
        <v>1876</v>
      </c>
      <c r="O322" s="18" t="s">
        <v>2034</v>
      </c>
    </row>
    <row r="323" spans="1:15" s="1" customFormat="1" ht="13.5" customHeight="1">
      <c r="A323" s="3" t="s">
        <v>1700</v>
      </c>
      <c r="B323" s="4" t="s">
        <v>1116</v>
      </c>
      <c r="C323" s="3"/>
      <c r="D323" s="5" t="s">
        <v>1877</v>
      </c>
      <c r="E323" s="5" t="s">
        <v>1854</v>
      </c>
      <c r="F323" s="3" t="s">
        <v>4339</v>
      </c>
      <c r="G323" s="6">
        <f>9.871*L323</f>
        <v>118.452</v>
      </c>
      <c r="H323" s="7">
        <v>41978</v>
      </c>
      <c r="I323" s="6" t="s">
        <v>1708</v>
      </c>
      <c r="J323" s="6" t="s">
        <v>1878</v>
      </c>
      <c r="K323" s="6" t="s">
        <v>13</v>
      </c>
      <c r="L323" s="6">
        <v>12</v>
      </c>
      <c r="M323" s="15" t="s">
        <v>3374</v>
      </c>
      <c r="N323" s="15" t="s">
        <v>26</v>
      </c>
      <c r="O323" s="18" t="s">
        <v>1881</v>
      </c>
    </row>
    <row r="324" spans="1:15" s="1" customFormat="1" ht="13.5" customHeight="1">
      <c r="A324" s="3" t="s">
        <v>1700</v>
      </c>
      <c r="B324" s="4" t="s">
        <v>1116</v>
      </c>
      <c r="C324" s="3"/>
      <c r="D324" s="5" t="s">
        <v>1877</v>
      </c>
      <c r="E324" s="5" t="s">
        <v>1854</v>
      </c>
      <c r="F324" s="3" t="s">
        <v>1879</v>
      </c>
      <c r="G324" s="6">
        <f>9.871*L324</f>
        <v>128.32300000000001</v>
      </c>
      <c r="H324" s="7">
        <v>41978</v>
      </c>
      <c r="I324" s="6" t="s">
        <v>1708</v>
      </c>
      <c r="J324" s="6" t="s">
        <v>1880</v>
      </c>
      <c r="K324" s="6" t="s">
        <v>13</v>
      </c>
      <c r="L324" s="6">
        <v>13</v>
      </c>
      <c r="M324" s="15" t="s">
        <v>3374</v>
      </c>
      <c r="N324" s="15" t="s">
        <v>1239</v>
      </c>
      <c r="O324" s="18" t="s">
        <v>2542</v>
      </c>
    </row>
    <row r="325" spans="1:15" s="1" customFormat="1" ht="13.5" customHeight="1">
      <c r="A325" s="3" t="s">
        <v>1897</v>
      </c>
      <c r="B325" s="3"/>
      <c r="C325" s="3"/>
      <c r="D325" s="5" t="s">
        <v>320</v>
      </c>
      <c r="E325" s="5" t="s">
        <v>1898</v>
      </c>
      <c r="F325" s="3" t="s">
        <v>1899</v>
      </c>
      <c r="G325" s="36">
        <v>137.74600000000001</v>
      </c>
      <c r="H325" s="7">
        <v>41978</v>
      </c>
      <c r="I325" s="6" t="s">
        <v>52</v>
      </c>
      <c r="J325" s="6" t="s">
        <v>1900</v>
      </c>
      <c r="K325" s="6" t="s">
        <v>1157</v>
      </c>
      <c r="L325" s="6" t="s">
        <v>361</v>
      </c>
      <c r="M325" s="15" t="s">
        <v>1901</v>
      </c>
      <c r="N325" s="15" t="s">
        <v>1902</v>
      </c>
      <c r="O325" s="18" t="s">
        <v>2035</v>
      </c>
    </row>
    <row r="326" spans="1:15" s="1" customFormat="1" ht="13.5" customHeight="1">
      <c r="A326" s="3" t="s">
        <v>1897</v>
      </c>
      <c r="B326" s="3"/>
      <c r="C326" s="3"/>
      <c r="D326" s="5" t="s">
        <v>320</v>
      </c>
      <c r="E326" s="5" t="s">
        <v>1898</v>
      </c>
      <c r="F326" s="3" t="s">
        <v>1903</v>
      </c>
      <c r="G326" s="36">
        <v>18.731000000000002</v>
      </c>
      <c r="H326" s="7">
        <v>41978</v>
      </c>
      <c r="I326" s="6" t="s">
        <v>52</v>
      </c>
      <c r="J326" s="6" t="s">
        <v>1904</v>
      </c>
      <c r="K326" s="6" t="s">
        <v>1157</v>
      </c>
      <c r="L326" s="6" t="s">
        <v>1905</v>
      </c>
      <c r="M326" s="15" t="s">
        <v>1901</v>
      </c>
      <c r="N326" s="15" t="s">
        <v>1906</v>
      </c>
      <c r="O326" s="18" t="s">
        <v>2036</v>
      </c>
    </row>
    <row r="327" spans="1:15" s="1" customFormat="1" ht="13.5" customHeight="1">
      <c r="A327" s="3" t="s">
        <v>1897</v>
      </c>
      <c r="B327" s="3"/>
      <c r="C327" s="3"/>
      <c r="D327" s="5" t="s">
        <v>12964</v>
      </c>
      <c r="E327" s="5" t="s">
        <v>1898</v>
      </c>
      <c r="F327" s="3" t="s">
        <v>1907</v>
      </c>
      <c r="G327" s="36">
        <v>18.673999999999999</v>
      </c>
      <c r="H327" s="7">
        <v>41978</v>
      </c>
      <c r="I327" s="6" t="s">
        <v>52</v>
      </c>
      <c r="J327" s="6" t="s">
        <v>1908</v>
      </c>
      <c r="K327" s="6" t="s">
        <v>1157</v>
      </c>
      <c r="L327" s="6" t="s">
        <v>1905</v>
      </c>
      <c r="M327" s="15" t="s">
        <v>1909</v>
      </c>
      <c r="N327" s="15" t="s">
        <v>1910</v>
      </c>
      <c r="O327" s="18" t="s">
        <v>2037</v>
      </c>
    </row>
    <row r="328" spans="1:15" s="1" customFormat="1" ht="13.5" customHeight="1">
      <c r="A328" s="3" t="s">
        <v>1897</v>
      </c>
      <c r="B328" s="3"/>
      <c r="C328" s="3"/>
      <c r="D328" s="5" t="s">
        <v>320</v>
      </c>
      <c r="E328" s="5" t="s">
        <v>1898</v>
      </c>
      <c r="F328" s="3" t="s">
        <v>1911</v>
      </c>
      <c r="G328" s="36">
        <v>81.137</v>
      </c>
      <c r="H328" s="7">
        <v>41978</v>
      </c>
      <c r="I328" s="6" t="s">
        <v>52</v>
      </c>
      <c r="J328" s="6" t="s">
        <v>1912</v>
      </c>
      <c r="K328" s="6" t="s">
        <v>1157</v>
      </c>
      <c r="L328" s="6" t="s">
        <v>324</v>
      </c>
      <c r="M328" s="15" t="s">
        <v>1913</v>
      </c>
      <c r="N328" s="15" t="s">
        <v>1914</v>
      </c>
      <c r="O328" s="18" t="s">
        <v>2038</v>
      </c>
    </row>
    <row r="329" spans="1:15" s="1" customFormat="1" ht="13.5" customHeight="1">
      <c r="A329" s="3" t="s">
        <v>1897</v>
      </c>
      <c r="B329" s="3"/>
      <c r="C329" s="3"/>
      <c r="D329" s="5" t="s">
        <v>320</v>
      </c>
      <c r="E329" s="5" t="s">
        <v>1915</v>
      </c>
      <c r="F329" s="3" t="s">
        <v>1916</v>
      </c>
      <c r="G329" s="36">
        <v>118.824</v>
      </c>
      <c r="H329" s="7">
        <v>41978</v>
      </c>
      <c r="I329" s="6" t="s">
        <v>52</v>
      </c>
      <c r="J329" s="6" t="s">
        <v>1917</v>
      </c>
      <c r="K329" s="6" t="s">
        <v>1157</v>
      </c>
      <c r="L329" s="6" t="s">
        <v>1918</v>
      </c>
      <c r="M329" s="15" t="s">
        <v>1919</v>
      </c>
      <c r="N329" s="15" t="s">
        <v>1920</v>
      </c>
      <c r="O329" s="18" t="s">
        <v>2039</v>
      </c>
    </row>
    <row r="330" spans="1:15" s="1" customFormat="1" ht="13.5" customHeight="1">
      <c r="A330" s="3" t="s">
        <v>1921</v>
      </c>
      <c r="B330" s="3"/>
      <c r="C330" s="3"/>
      <c r="D330" s="5" t="s">
        <v>1922</v>
      </c>
      <c r="E330" s="5" t="s">
        <v>1923</v>
      </c>
      <c r="F330" s="3" t="s">
        <v>1924</v>
      </c>
      <c r="G330" s="36">
        <v>20.106000000000002</v>
      </c>
      <c r="H330" s="7">
        <v>41978</v>
      </c>
      <c r="I330" s="6" t="s">
        <v>1165</v>
      </c>
      <c r="J330" s="6" t="s">
        <v>1925</v>
      </c>
      <c r="K330" s="6" t="s">
        <v>1926</v>
      </c>
      <c r="L330" s="6" t="s">
        <v>1927</v>
      </c>
      <c r="M330" s="15" t="s">
        <v>1928</v>
      </c>
      <c r="N330" s="15" t="s">
        <v>1929</v>
      </c>
      <c r="O330" s="18" t="s">
        <v>2040</v>
      </c>
    </row>
    <row r="331" spans="1:15" s="1" customFormat="1" ht="13.5" customHeight="1">
      <c r="A331" s="3" t="s">
        <v>1930</v>
      </c>
      <c r="B331" s="3"/>
      <c r="C331" s="3"/>
      <c r="D331" s="5" t="s">
        <v>718</v>
      </c>
      <c r="E331" s="5" t="s">
        <v>1931</v>
      </c>
      <c r="F331" s="3" t="s">
        <v>1932</v>
      </c>
      <c r="G331" s="36">
        <v>231.654</v>
      </c>
      <c r="H331" s="7">
        <v>41978</v>
      </c>
      <c r="I331" s="6" t="s">
        <v>45</v>
      </c>
      <c r="J331" s="6" t="s">
        <v>1933</v>
      </c>
      <c r="K331" s="36" t="s">
        <v>1926</v>
      </c>
      <c r="L331" s="6" t="s">
        <v>516</v>
      </c>
      <c r="M331" s="15" t="s">
        <v>1934</v>
      </c>
      <c r="N331" s="15" t="s">
        <v>1935</v>
      </c>
      <c r="O331" s="18" t="s">
        <v>2041</v>
      </c>
    </row>
    <row r="332" spans="1:15" s="1" customFormat="1" ht="13.5" customHeight="1">
      <c r="A332" s="3" t="s">
        <v>1944</v>
      </c>
      <c r="B332" s="4" t="s">
        <v>67</v>
      </c>
      <c r="C332" s="3"/>
      <c r="D332" s="5" t="s">
        <v>218</v>
      </c>
      <c r="E332" s="5" t="s">
        <v>1943</v>
      </c>
      <c r="F332" s="3" t="s">
        <v>4337</v>
      </c>
      <c r="G332" s="6">
        <f>29.101*L332</f>
        <v>145.505</v>
      </c>
      <c r="H332" s="7">
        <v>41981</v>
      </c>
      <c r="I332" s="6" t="s">
        <v>73</v>
      </c>
      <c r="J332" s="6" t="s">
        <v>1945</v>
      </c>
      <c r="K332" s="6" t="s">
        <v>1946</v>
      </c>
      <c r="L332" s="6">
        <v>5</v>
      </c>
      <c r="M332" s="15" t="s">
        <v>3375</v>
      </c>
      <c r="N332" s="15" t="s">
        <v>1947</v>
      </c>
      <c r="O332" s="18" t="s">
        <v>2543</v>
      </c>
    </row>
    <row r="333" spans="1:15" s="1" customFormat="1" ht="13.5" customHeight="1">
      <c r="A333" s="3" t="s">
        <v>1948</v>
      </c>
      <c r="B333" s="3"/>
      <c r="C333" s="3"/>
      <c r="D333" s="5" t="s">
        <v>79</v>
      </c>
      <c r="E333" s="5" t="s">
        <v>1949</v>
      </c>
      <c r="F333" s="3" t="s">
        <v>7680</v>
      </c>
      <c r="G333" s="6">
        <f>18.708*L333</f>
        <v>187.07999999999998</v>
      </c>
      <c r="H333" s="7">
        <v>41981</v>
      </c>
      <c r="I333" s="6" t="s">
        <v>1362</v>
      </c>
      <c r="J333" s="6" t="s">
        <v>1950</v>
      </c>
      <c r="K333" s="6" t="s">
        <v>1088</v>
      </c>
      <c r="L333" s="6">
        <v>10</v>
      </c>
      <c r="M333" s="15" t="s">
        <v>3346</v>
      </c>
      <c r="N333" s="15" t="s">
        <v>253</v>
      </c>
      <c r="O333" s="18" t="s">
        <v>2042</v>
      </c>
    </row>
    <row r="334" spans="1:15" s="1" customFormat="1" ht="13.5" customHeight="1">
      <c r="A334" s="3" t="s">
        <v>1948</v>
      </c>
      <c r="B334" s="3"/>
      <c r="C334" s="3"/>
      <c r="D334" s="5" t="s">
        <v>79</v>
      </c>
      <c r="E334" s="5" t="s">
        <v>1949</v>
      </c>
      <c r="F334" s="3" t="s">
        <v>1951</v>
      </c>
      <c r="G334" s="36">
        <f>18.708*L334</f>
        <v>187.07999999999998</v>
      </c>
      <c r="H334" s="7">
        <v>41981</v>
      </c>
      <c r="I334" s="6" t="s">
        <v>1362</v>
      </c>
      <c r="J334" s="6" t="s">
        <v>1952</v>
      </c>
      <c r="K334" s="6" t="s">
        <v>1088</v>
      </c>
      <c r="L334" s="6">
        <v>10</v>
      </c>
      <c r="M334" s="15" t="s">
        <v>3346</v>
      </c>
      <c r="N334" s="15" t="s">
        <v>254</v>
      </c>
      <c r="O334" s="18" t="s">
        <v>2043</v>
      </c>
    </row>
    <row r="335" spans="1:15" s="1" customFormat="1" ht="13.5" customHeight="1">
      <c r="A335" s="3" t="s">
        <v>1953</v>
      </c>
      <c r="B335" s="3"/>
      <c r="C335" s="3"/>
      <c r="D335" s="5" t="s">
        <v>230</v>
      </c>
      <c r="E335" s="5" t="s">
        <v>1954</v>
      </c>
      <c r="F335" s="3" t="s">
        <v>1955</v>
      </c>
      <c r="G335" s="6">
        <f>13.006*L335</f>
        <v>156.072</v>
      </c>
      <c r="H335" s="7">
        <v>41981</v>
      </c>
      <c r="I335" s="6" t="s">
        <v>1112</v>
      </c>
      <c r="J335" s="6" t="s">
        <v>1956</v>
      </c>
      <c r="K335" s="6" t="s">
        <v>1088</v>
      </c>
      <c r="L335" s="6">
        <v>12</v>
      </c>
      <c r="M335" s="15" t="s">
        <v>1959</v>
      </c>
      <c r="N335" s="15" t="s">
        <v>40</v>
      </c>
      <c r="O335" s="18" t="s">
        <v>1959</v>
      </c>
    </row>
    <row r="336" spans="1:15" s="1" customFormat="1" ht="13.5" customHeight="1">
      <c r="A336" s="3" t="s">
        <v>1953</v>
      </c>
      <c r="B336" s="3"/>
      <c r="C336" s="3"/>
      <c r="D336" s="5" t="s">
        <v>230</v>
      </c>
      <c r="E336" s="5" t="s">
        <v>1954</v>
      </c>
      <c r="F336" s="3" t="s">
        <v>1957</v>
      </c>
      <c r="G336" s="6">
        <f>13.006*L336</f>
        <v>169.078</v>
      </c>
      <c r="H336" s="7">
        <v>41981</v>
      </c>
      <c r="I336" s="6" t="s">
        <v>1112</v>
      </c>
      <c r="J336" s="6" t="s">
        <v>1958</v>
      </c>
      <c r="K336" s="6" t="s">
        <v>1088</v>
      </c>
      <c r="L336" s="6">
        <v>13</v>
      </c>
      <c r="M336" s="15" t="s">
        <v>1959</v>
      </c>
      <c r="N336" s="15" t="s">
        <v>41</v>
      </c>
      <c r="O336" s="18" t="s">
        <v>2044</v>
      </c>
    </row>
    <row r="337" spans="1:15" s="1" customFormat="1" ht="13.5" customHeight="1">
      <c r="A337" s="40" t="s">
        <v>1998</v>
      </c>
      <c r="B337" s="3"/>
      <c r="C337" s="3"/>
      <c r="D337" s="5" t="s">
        <v>177</v>
      </c>
      <c r="E337" s="5" t="s">
        <v>1961</v>
      </c>
      <c r="F337" s="3" t="s">
        <v>1962</v>
      </c>
      <c r="G337" s="36">
        <f t="shared" ref="G337:G342" si="10">17.712*L337</f>
        <v>212.54399999999998</v>
      </c>
      <c r="H337" s="7">
        <v>41982</v>
      </c>
      <c r="I337" s="6" t="s">
        <v>1086</v>
      </c>
      <c r="J337" s="6" t="s">
        <v>1964</v>
      </c>
      <c r="K337" s="6" t="s">
        <v>1055</v>
      </c>
      <c r="L337" s="6">
        <v>12</v>
      </c>
      <c r="M337" s="15" t="s">
        <v>1968</v>
      </c>
      <c r="N337" s="15" t="s">
        <v>1969</v>
      </c>
      <c r="O337" s="18" t="s">
        <v>2046</v>
      </c>
    </row>
    <row r="338" spans="1:15" s="1" customFormat="1" ht="13.5" customHeight="1">
      <c r="A338" s="3" t="s">
        <v>1960</v>
      </c>
      <c r="B338" s="3"/>
      <c r="C338" s="3"/>
      <c r="D338" s="5" t="s">
        <v>177</v>
      </c>
      <c r="E338" s="5" t="s">
        <v>1965</v>
      </c>
      <c r="F338" s="3" t="s">
        <v>1966</v>
      </c>
      <c r="G338" s="36">
        <f t="shared" si="10"/>
        <v>230.256</v>
      </c>
      <c r="H338" s="7">
        <v>41982</v>
      </c>
      <c r="I338" s="6" t="s">
        <v>1963</v>
      </c>
      <c r="J338" s="6" t="s">
        <v>1967</v>
      </c>
      <c r="K338" s="6" t="s">
        <v>1055</v>
      </c>
      <c r="L338" s="6">
        <v>13</v>
      </c>
      <c r="M338" s="15" t="s">
        <v>1968</v>
      </c>
      <c r="N338" s="15" t="s">
        <v>1970</v>
      </c>
      <c r="O338" s="18" t="s">
        <v>2047</v>
      </c>
    </row>
    <row r="339" spans="1:15" s="1" customFormat="1" ht="13.5" customHeight="1">
      <c r="A339" s="3" t="s">
        <v>1960</v>
      </c>
      <c r="B339" s="3"/>
      <c r="C339" s="3"/>
      <c r="D339" s="5" t="s">
        <v>177</v>
      </c>
      <c r="E339" s="5" t="s">
        <v>1965</v>
      </c>
      <c r="F339" s="3" t="s">
        <v>1971</v>
      </c>
      <c r="G339" s="36">
        <f t="shared" si="10"/>
        <v>212.54399999999998</v>
      </c>
      <c r="H339" s="7">
        <v>41982</v>
      </c>
      <c r="I339" s="6" t="s">
        <v>1086</v>
      </c>
      <c r="J339" s="6" t="s">
        <v>1973</v>
      </c>
      <c r="K339" s="6" t="s">
        <v>1055</v>
      </c>
      <c r="L339" s="6">
        <v>12</v>
      </c>
      <c r="M339" s="15" t="s">
        <v>1975</v>
      </c>
      <c r="N339" s="15" t="s">
        <v>1969</v>
      </c>
      <c r="O339" s="18" t="s">
        <v>1975</v>
      </c>
    </row>
    <row r="340" spans="1:15" s="1" customFormat="1" ht="13.5" customHeight="1">
      <c r="A340" s="3" t="s">
        <v>1960</v>
      </c>
      <c r="B340" s="3"/>
      <c r="C340" s="3"/>
      <c r="D340" s="5" t="s">
        <v>177</v>
      </c>
      <c r="E340" s="5" t="s">
        <v>1965</v>
      </c>
      <c r="F340" s="3" t="s">
        <v>1972</v>
      </c>
      <c r="G340" s="36">
        <f t="shared" si="10"/>
        <v>230.256</v>
      </c>
      <c r="H340" s="7">
        <v>41982</v>
      </c>
      <c r="I340" s="6" t="s">
        <v>1963</v>
      </c>
      <c r="J340" s="6" t="s">
        <v>1974</v>
      </c>
      <c r="K340" s="6" t="s">
        <v>1055</v>
      </c>
      <c r="L340" s="6">
        <v>13</v>
      </c>
      <c r="M340" s="15" t="s">
        <v>1975</v>
      </c>
      <c r="N340" s="15" t="s">
        <v>1970</v>
      </c>
      <c r="O340" s="18" t="s">
        <v>2048</v>
      </c>
    </row>
    <row r="341" spans="1:15" s="1" customFormat="1" ht="13.5" customHeight="1">
      <c r="A341" s="3" t="s">
        <v>1976</v>
      </c>
      <c r="B341" s="3"/>
      <c r="C341" s="3"/>
      <c r="D341" s="5" t="s">
        <v>82</v>
      </c>
      <c r="E341" s="5" t="s">
        <v>1961</v>
      </c>
      <c r="F341" s="3" t="s">
        <v>4449</v>
      </c>
      <c r="G341" s="6">
        <f t="shared" si="10"/>
        <v>212.54399999999998</v>
      </c>
      <c r="H341" s="7">
        <v>41982</v>
      </c>
      <c r="I341" s="6" t="s">
        <v>1086</v>
      </c>
      <c r="J341" s="6" t="s">
        <v>1978</v>
      </c>
      <c r="K341" s="6" t="s">
        <v>1055</v>
      </c>
      <c r="L341" s="6">
        <v>12</v>
      </c>
      <c r="M341" s="15" t="s">
        <v>1979</v>
      </c>
      <c r="N341" s="15" t="s">
        <v>26</v>
      </c>
      <c r="O341" s="18" t="s">
        <v>1979</v>
      </c>
    </row>
    <row r="342" spans="1:15" s="1" customFormat="1" ht="13.5" customHeight="1">
      <c r="A342" s="3" t="s">
        <v>1976</v>
      </c>
      <c r="B342" s="3"/>
      <c r="C342" s="3"/>
      <c r="D342" s="5" t="s">
        <v>82</v>
      </c>
      <c r="E342" s="5" t="s">
        <v>1961</v>
      </c>
      <c r="F342" s="3" t="s">
        <v>1977</v>
      </c>
      <c r="G342" s="6">
        <f t="shared" si="10"/>
        <v>230.256</v>
      </c>
      <c r="H342" s="7">
        <v>41982</v>
      </c>
      <c r="I342" s="6" t="s">
        <v>1087</v>
      </c>
      <c r="J342" s="6" t="s">
        <v>5483</v>
      </c>
      <c r="K342" s="6" t="s">
        <v>1055</v>
      </c>
      <c r="L342" s="6">
        <v>13</v>
      </c>
      <c r="M342" s="15" t="s">
        <v>3376</v>
      </c>
      <c r="N342" s="15" t="s">
        <v>27</v>
      </c>
      <c r="O342" s="18" t="s">
        <v>2049</v>
      </c>
    </row>
    <row r="343" spans="1:15" s="1" customFormat="1" ht="13.5" customHeight="1">
      <c r="A343" s="3" t="s">
        <v>1980</v>
      </c>
      <c r="B343" s="3"/>
      <c r="C343" s="3"/>
      <c r="D343" s="5" t="s">
        <v>230</v>
      </c>
      <c r="E343" s="5" t="s">
        <v>1965</v>
      </c>
      <c r="F343" s="3" t="s">
        <v>1981</v>
      </c>
      <c r="G343" s="6">
        <f>13.006*L343</f>
        <v>156.072</v>
      </c>
      <c r="H343" s="7">
        <v>41982</v>
      </c>
      <c r="I343" s="6" t="s">
        <v>1112</v>
      </c>
      <c r="J343" s="6" t="s">
        <v>1983</v>
      </c>
      <c r="K343" s="6" t="s">
        <v>1088</v>
      </c>
      <c r="L343" s="6">
        <v>12</v>
      </c>
      <c r="M343" s="15" t="s">
        <v>1985</v>
      </c>
      <c r="N343" s="15" t="s">
        <v>40</v>
      </c>
      <c r="O343" s="18" t="s">
        <v>1985</v>
      </c>
    </row>
    <row r="344" spans="1:15" s="1" customFormat="1" ht="13.5" customHeight="1">
      <c r="A344" s="3" t="s">
        <v>1980</v>
      </c>
      <c r="B344" s="3"/>
      <c r="C344" s="3"/>
      <c r="D344" s="5" t="s">
        <v>230</v>
      </c>
      <c r="E344" s="5" t="s">
        <v>1965</v>
      </c>
      <c r="F344" s="3" t="s">
        <v>1982</v>
      </c>
      <c r="G344" s="6">
        <f>13.006*L344</f>
        <v>169.078</v>
      </c>
      <c r="H344" s="7">
        <v>41982</v>
      </c>
      <c r="I344" s="6" t="s">
        <v>1112</v>
      </c>
      <c r="J344" s="6" t="s">
        <v>1984</v>
      </c>
      <c r="K344" s="6" t="s">
        <v>1088</v>
      </c>
      <c r="L344" s="6">
        <v>13</v>
      </c>
      <c r="M344" s="15" t="s">
        <v>3377</v>
      </c>
      <c r="N344" s="15" t="s">
        <v>41</v>
      </c>
      <c r="O344" s="18" t="s">
        <v>2050</v>
      </c>
    </row>
    <row r="345" spans="1:15" s="1" customFormat="1" ht="13.5" customHeight="1">
      <c r="A345" s="3" t="s">
        <v>1986</v>
      </c>
      <c r="B345" s="3" t="s">
        <v>67</v>
      </c>
      <c r="C345" s="3"/>
      <c r="D345" s="5" t="s">
        <v>172</v>
      </c>
      <c r="E345" s="5" t="s">
        <v>1965</v>
      </c>
      <c r="F345" s="3" t="s">
        <v>8134</v>
      </c>
      <c r="G345" s="6">
        <f>9.871*L345</f>
        <v>118.452</v>
      </c>
      <c r="H345" s="7">
        <v>41982</v>
      </c>
      <c r="I345" s="6" t="s">
        <v>1084</v>
      </c>
      <c r="J345" s="6" t="s">
        <v>1988</v>
      </c>
      <c r="K345" s="6" t="s">
        <v>1055</v>
      </c>
      <c r="L345" s="6">
        <v>12</v>
      </c>
      <c r="M345" s="15" t="s">
        <v>3378</v>
      </c>
      <c r="N345" s="15" t="s">
        <v>40</v>
      </c>
      <c r="O345" s="18" t="s">
        <v>2544</v>
      </c>
    </row>
    <row r="346" spans="1:15" s="1" customFormat="1" ht="13.5" customHeight="1">
      <c r="A346" s="3" t="s">
        <v>1986</v>
      </c>
      <c r="B346" s="3" t="s">
        <v>67</v>
      </c>
      <c r="C346" s="3"/>
      <c r="D346" s="5" t="s">
        <v>172</v>
      </c>
      <c r="E346" s="5" t="s">
        <v>1965</v>
      </c>
      <c r="F346" s="3" t="s">
        <v>1987</v>
      </c>
      <c r="G346" s="6">
        <f>9.871*L346</f>
        <v>128.32300000000001</v>
      </c>
      <c r="H346" s="7">
        <v>41982</v>
      </c>
      <c r="I346" s="6" t="s">
        <v>1990</v>
      </c>
      <c r="J346" s="6" t="s">
        <v>1989</v>
      </c>
      <c r="K346" s="6" t="s">
        <v>1055</v>
      </c>
      <c r="L346" s="6">
        <v>13</v>
      </c>
      <c r="M346" s="15" t="s">
        <v>1991</v>
      </c>
      <c r="N346" s="15" t="s">
        <v>41</v>
      </c>
      <c r="O346" s="18" t="s">
        <v>1991</v>
      </c>
    </row>
    <row r="347" spans="1:15" s="1" customFormat="1" ht="13.5" customHeight="1">
      <c r="A347" s="3" t="s">
        <v>1992</v>
      </c>
      <c r="B347" s="3"/>
      <c r="C347" s="3"/>
      <c r="D347" s="5" t="s">
        <v>215</v>
      </c>
      <c r="E347" s="5" t="s">
        <v>1961</v>
      </c>
      <c r="F347" s="3" t="s">
        <v>1993</v>
      </c>
      <c r="G347" s="36">
        <v>258.94099999999997</v>
      </c>
      <c r="H347" s="7">
        <v>41982</v>
      </c>
      <c r="I347" s="6" t="s">
        <v>1996</v>
      </c>
      <c r="J347" s="6" t="s">
        <v>1994</v>
      </c>
      <c r="K347" s="6" t="s">
        <v>1995</v>
      </c>
      <c r="L347" s="6" t="s">
        <v>1747</v>
      </c>
      <c r="M347" s="15" t="s">
        <v>3379</v>
      </c>
      <c r="N347" s="15" t="s">
        <v>1997</v>
      </c>
      <c r="O347" s="18" t="s">
        <v>2051</v>
      </c>
    </row>
    <row r="348" spans="1:15" s="1" customFormat="1" ht="13.5" customHeight="1">
      <c r="A348" s="3" t="s">
        <v>2001</v>
      </c>
      <c r="B348" s="3"/>
      <c r="C348" s="3"/>
      <c r="D348" s="5" t="s">
        <v>359</v>
      </c>
      <c r="E348" s="5" t="s">
        <v>2002</v>
      </c>
      <c r="F348" s="3" t="s">
        <v>2003</v>
      </c>
      <c r="G348" s="36">
        <v>50.335999999999999</v>
      </c>
      <c r="H348" s="7">
        <v>41983</v>
      </c>
      <c r="I348" s="6" t="s">
        <v>1648</v>
      </c>
      <c r="J348" s="6" t="s">
        <v>2004</v>
      </c>
      <c r="K348" s="6" t="s">
        <v>2005</v>
      </c>
      <c r="L348" s="6" t="s">
        <v>2006</v>
      </c>
      <c r="M348" s="15" t="s">
        <v>3380</v>
      </c>
      <c r="N348" s="15" t="s">
        <v>2007</v>
      </c>
      <c r="O348" s="18" t="s">
        <v>2072</v>
      </c>
    </row>
    <row r="349" spans="1:15" s="1" customFormat="1" ht="13.5" customHeight="1">
      <c r="A349" s="3" t="s">
        <v>2014</v>
      </c>
      <c r="B349" s="3"/>
      <c r="C349" s="3"/>
      <c r="D349" s="5" t="s">
        <v>718</v>
      </c>
      <c r="E349" s="5" t="s">
        <v>2015</v>
      </c>
      <c r="F349" s="3" t="s">
        <v>2016</v>
      </c>
      <c r="G349" s="36">
        <v>141.697</v>
      </c>
      <c r="H349" s="7">
        <v>41983</v>
      </c>
      <c r="I349" s="6" t="s">
        <v>2473</v>
      </c>
      <c r="J349" s="6" t="s">
        <v>2474</v>
      </c>
      <c r="K349" s="6" t="s">
        <v>2769</v>
      </c>
      <c r="L349" s="6" t="s">
        <v>2017</v>
      </c>
      <c r="M349" s="15" t="s">
        <v>3381</v>
      </c>
      <c r="N349" s="15" t="s">
        <v>2018</v>
      </c>
      <c r="O349" s="18" t="s">
        <v>2074</v>
      </c>
    </row>
    <row r="350" spans="1:15" s="1" customFormat="1" ht="13.5" customHeight="1">
      <c r="A350" s="3" t="s">
        <v>2020</v>
      </c>
      <c r="B350" s="3"/>
      <c r="C350" s="3"/>
      <c r="D350" s="5" t="s">
        <v>287</v>
      </c>
      <c r="E350" s="5" t="s">
        <v>2015</v>
      </c>
      <c r="F350" s="3" t="s">
        <v>2019</v>
      </c>
      <c r="G350" s="36">
        <v>200.37299999999999</v>
      </c>
      <c r="H350" s="7">
        <v>41983</v>
      </c>
      <c r="I350" s="6" t="s">
        <v>1165</v>
      </c>
      <c r="J350" s="6" t="s">
        <v>2021</v>
      </c>
      <c r="K350" s="6" t="s">
        <v>1875</v>
      </c>
      <c r="L350" s="6" t="s">
        <v>219</v>
      </c>
      <c r="M350" s="15" t="s">
        <v>2022</v>
      </c>
      <c r="N350" s="15" t="s">
        <v>2023</v>
      </c>
      <c r="O350" s="18" t="s">
        <v>2075</v>
      </c>
    </row>
    <row r="351" spans="1:15" s="1" customFormat="1" ht="13.5" customHeight="1">
      <c r="A351" s="3" t="s">
        <v>2024</v>
      </c>
      <c r="B351" s="3"/>
      <c r="C351" s="3"/>
      <c r="D351" s="5" t="s">
        <v>287</v>
      </c>
      <c r="E351" s="5" t="s">
        <v>2002</v>
      </c>
      <c r="F351" s="3" t="s">
        <v>2025</v>
      </c>
      <c r="G351" s="36">
        <v>138.32499999999999</v>
      </c>
      <c r="H351" s="7">
        <v>41983</v>
      </c>
      <c r="I351" s="6" t="s">
        <v>1158</v>
      </c>
      <c r="J351" s="6" t="s">
        <v>2026</v>
      </c>
      <c r="K351" s="6" t="s">
        <v>2005</v>
      </c>
      <c r="L351" s="6" t="s">
        <v>2052</v>
      </c>
      <c r="M351" s="15" t="s">
        <v>2027</v>
      </c>
      <c r="N351" s="15" t="s">
        <v>2053</v>
      </c>
      <c r="O351" s="18" t="s">
        <v>2076</v>
      </c>
    </row>
    <row r="352" spans="1:15" s="1" customFormat="1" ht="13.5" customHeight="1">
      <c r="A352" s="3" t="s">
        <v>156</v>
      </c>
      <c r="B352" s="3"/>
      <c r="C352" s="3"/>
      <c r="D352" s="5" t="s">
        <v>157</v>
      </c>
      <c r="E352" s="5" t="s">
        <v>2054</v>
      </c>
      <c r="F352" s="3" t="s">
        <v>2055</v>
      </c>
      <c r="G352" s="6">
        <f>17.712*L352</f>
        <v>177.12</v>
      </c>
      <c r="H352" s="7">
        <v>41985</v>
      </c>
      <c r="I352" s="6" t="s">
        <v>1382</v>
      </c>
      <c r="J352" s="6" t="s">
        <v>2056</v>
      </c>
      <c r="K352" s="6" t="s">
        <v>2057</v>
      </c>
      <c r="L352" s="6">
        <v>10</v>
      </c>
      <c r="M352" s="15" t="s">
        <v>2061</v>
      </c>
      <c r="N352" s="15" t="s">
        <v>255</v>
      </c>
      <c r="O352" s="18" t="s">
        <v>2077</v>
      </c>
    </row>
    <row r="353" spans="1:15" s="1" customFormat="1" ht="13.5" customHeight="1">
      <c r="A353" s="3" t="s">
        <v>2060</v>
      </c>
      <c r="B353" s="3"/>
      <c r="C353" s="3"/>
      <c r="D353" s="5" t="s">
        <v>157</v>
      </c>
      <c r="E353" s="5" t="s">
        <v>2054</v>
      </c>
      <c r="F353" s="3" t="s">
        <v>2058</v>
      </c>
      <c r="G353" s="6">
        <f>17.712*L353</f>
        <v>159.40799999999999</v>
      </c>
      <c r="H353" s="7">
        <v>41983</v>
      </c>
      <c r="I353" s="6" t="s">
        <v>1087</v>
      </c>
      <c r="J353" s="6" t="s">
        <v>2059</v>
      </c>
      <c r="K353" s="6" t="s">
        <v>2057</v>
      </c>
      <c r="L353" s="6">
        <v>9</v>
      </c>
      <c r="M353" s="15" t="s">
        <v>2061</v>
      </c>
      <c r="N353" s="15" t="s">
        <v>331</v>
      </c>
      <c r="O353" s="18" t="s">
        <v>2078</v>
      </c>
    </row>
    <row r="354" spans="1:15" s="1" customFormat="1" ht="13.5" customHeight="1">
      <c r="A354" s="40" t="s">
        <v>2063</v>
      </c>
      <c r="B354" s="3"/>
      <c r="C354" s="3"/>
      <c r="D354" s="5" t="s">
        <v>2066</v>
      </c>
      <c r="E354" s="5" t="s">
        <v>2054</v>
      </c>
      <c r="F354" s="3" t="s">
        <v>2062</v>
      </c>
      <c r="G354" s="6">
        <f>17.712*L354</f>
        <v>106.27199999999999</v>
      </c>
      <c r="H354" s="7">
        <v>41985</v>
      </c>
      <c r="I354" s="6" t="s">
        <v>1087</v>
      </c>
      <c r="J354" s="6" t="s">
        <v>2064</v>
      </c>
      <c r="K354" s="6" t="s">
        <v>2057</v>
      </c>
      <c r="L354" s="6">
        <v>6</v>
      </c>
      <c r="M354" s="15" t="s">
        <v>3382</v>
      </c>
      <c r="N354" s="15" t="s">
        <v>2065</v>
      </c>
      <c r="O354" s="18" t="s">
        <v>2240</v>
      </c>
    </row>
    <row r="355" spans="1:15" s="1" customFormat="1" ht="13.5" customHeight="1">
      <c r="A355" s="3" t="s">
        <v>2098</v>
      </c>
      <c r="B355" s="3"/>
      <c r="C355" s="3"/>
      <c r="D355" s="18" t="s">
        <v>214</v>
      </c>
      <c r="E355" s="5" t="s">
        <v>2099</v>
      </c>
      <c r="F355" s="3" t="s">
        <v>2100</v>
      </c>
      <c r="G355" s="36">
        <v>138.839</v>
      </c>
      <c r="H355" s="7">
        <v>41988</v>
      </c>
      <c r="I355" s="6" t="s">
        <v>1158</v>
      </c>
      <c r="J355" s="6" t="s">
        <v>2102</v>
      </c>
      <c r="K355" s="6" t="s">
        <v>1157</v>
      </c>
      <c r="L355" s="6" t="s">
        <v>1161</v>
      </c>
      <c r="M355" s="15" t="s">
        <v>2104</v>
      </c>
      <c r="N355" s="15" t="s">
        <v>2105</v>
      </c>
      <c r="O355" s="18" t="s">
        <v>2241</v>
      </c>
    </row>
    <row r="356" spans="1:15" s="1" customFormat="1" ht="13.5" customHeight="1">
      <c r="A356" s="3" t="s">
        <v>2098</v>
      </c>
      <c r="B356" s="3"/>
      <c r="C356" s="3"/>
      <c r="D356" s="18" t="s">
        <v>214</v>
      </c>
      <c r="E356" s="5" t="s">
        <v>2099</v>
      </c>
      <c r="F356" s="3" t="s">
        <v>2101</v>
      </c>
      <c r="G356" s="36">
        <v>247.173</v>
      </c>
      <c r="H356" s="7">
        <v>41988</v>
      </c>
      <c r="I356" s="6" t="s">
        <v>1195</v>
      </c>
      <c r="J356" s="6" t="s">
        <v>2103</v>
      </c>
      <c r="K356" s="6" t="s">
        <v>1157</v>
      </c>
      <c r="L356" s="6" t="s">
        <v>269</v>
      </c>
      <c r="M356" s="15" t="s">
        <v>3383</v>
      </c>
      <c r="N356" s="15" t="s">
        <v>2106</v>
      </c>
      <c r="O356" s="18" t="s">
        <v>2242</v>
      </c>
    </row>
    <row r="357" spans="1:15" s="1" customFormat="1" ht="13.5" customHeight="1">
      <c r="A357" s="3" t="s">
        <v>2107</v>
      </c>
      <c r="B357" s="3"/>
      <c r="C357" s="3"/>
      <c r="D357" s="18" t="s">
        <v>157</v>
      </c>
      <c r="E357" s="5" t="s">
        <v>2108</v>
      </c>
      <c r="F357" s="3" t="s">
        <v>2109</v>
      </c>
      <c r="G357" s="36">
        <f t="shared" ref="G357:G362" si="11">17.712*L357</f>
        <v>212.54399999999998</v>
      </c>
      <c r="H357" s="7">
        <v>41989</v>
      </c>
      <c r="I357" s="6" t="s">
        <v>1087</v>
      </c>
      <c r="J357" s="6" t="s">
        <v>2110</v>
      </c>
      <c r="K357" s="36" t="s">
        <v>2111</v>
      </c>
      <c r="L357" s="6">
        <v>12</v>
      </c>
      <c r="M357" s="15" t="s">
        <v>2115</v>
      </c>
      <c r="N357" s="15" t="s">
        <v>26</v>
      </c>
      <c r="O357" s="18" t="s">
        <v>2114</v>
      </c>
    </row>
    <row r="358" spans="1:15" s="1" customFormat="1" ht="13.5" customHeight="1">
      <c r="A358" s="3" t="s">
        <v>2107</v>
      </c>
      <c r="B358" s="3"/>
      <c r="C358" s="3"/>
      <c r="D358" s="18" t="s">
        <v>157</v>
      </c>
      <c r="E358" s="5" t="s">
        <v>2108</v>
      </c>
      <c r="F358" s="3" t="s">
        <v>2112</v>
      </c>
      <c r="G358" s="36">
        <f t="shared" si="11"/>
        <v>230.256</v>
      </c>
      <c r="H358" s="7">
        <v>41989</v>
      </c>
      <c r="I358" s="6" t="s">
        <v>1087</v>
      </c>
      <c r="J358" s="6" t="s">
        <v>2113</v>
      </c>
      <c r="K358" s="36" t="s">
        <v>2111</v>
      </c>
      <c r="L358" s="6">
        <v>13</v>
      </c>
      <c r="M358" s="15" t="s">
        <v>2114</v>
      </c>
      <c r="N358" s="15" t="s">
        <v>41</v>
      </c>
      <c r="O358" s="18" t="s">
        <v>2243</v>
      </c>
    </row>
    <row r="359" spans="1:15" s="1" customFormat="1" ht="13.5" customHeight="1">
      <c r="A359" s="3" t="s">
        <v>2117</v>
      </c>
      <c r="B359" s="3"/>
      <c r="C359" s="3"/>
      <c r="D359" s="18" t="s">
        <v>177</v>
      </c>
      <c r="E359" s="5" t="s">
        <v>2108</v>
      </c>
      <c r="F359" s="3" t="s">
        <v>2118</v>
      </c>
      <c r="G359" s="36">
        <f t="shared" si="11"/>
        <v>212.54399999999998</v>
      </c>
      <c r="H359" s="7">
        <v>41989</v>
      </c>
      <c r="I359" s="6" t="s">
        <v>1721</v>
      </c>
      <c r="J359" s="6" t="s">
        <v>2122</v>
      </c>
      <c r="K359" s="6" t="s">
        <v>1055</v>
      </c>
      <c r="L359" s="6">
        <v>12</v>
      </c>
      <c r="M359" s="15" t="s">
        <v>3388</v>
      </c>
      <c r="N359" s="15" t="s">
        <v>1057</v>
      </c>
      <c r="O359" s="18" t="s">
        <v>2126</v>
      </c>
    </row>
    <row r="360" spans="1:15" s="1" customFormat="1" ht="13.5" customHeight="1">
      <c r="A360" s="3" t="s">
        <v>2117</v>
      </c>
      <c r="B360" s="3"/>
      <c r="C360" s="3"/>
      <c r="D360" s="18" t="s">
        <v>177</v>
      </c>
      <c r="E360" s="5" t="s">
        <v>2108</v>
      </c>
      <c r="F360" s="3" t="s">
        <v>2119</v>
      </c>
      <c r="G360" s="36">
        <f t="shared" si="11"/>
        <v>230.256</v>
      </c>
      <c r="H360" s="7">
        <v>41989</v>
      </c>
      <c r="I360" s="6" t="s">
        <v>1721</v>
      </c>
      <c r="J360" s="6" t="s">
        <v>2123</v>
      </c>
      <c r="K360" s="6" t="s">
        <v>1055</v>
      </c>
      <c r="L360" s="6">
        <v>13</v>
      </c>
      <c r="M360" s="15" t="s">
        <v>2126</v>
      </c>
      <c r="N360" s="15" t="s">
        <v>1720</v>
      </c>
      <c r="O360" s="18" t="s">
        <v>2244</v>
      </c>
    </row>
    <row r="361" spans="1:15" s="1" customFormat="1" ht="13.5" customHeight="1">
      <c r="A361" s="3" t="s">
        <v>2117</v>
      </c>
      <c r="B361" s="3"/>
      <c r="C361" s="3"/>
      <c r="D361" s="18" t="s">
        <v>177</v>
      </c>
      <c r="E361" s="5" t="s">
        <v>2108</v>
      </c>
      <c r="F361" s="3" t="s">
        <v>2120</v>
      </c>
      <c r="G361" s="36">
        <f t="shared" si="11"/>
        <v>212.54399999999998</v>
      </c>
      <c r="H361" s="7">
        <v>41989</v>
      </c>
      <c r="I361" s="6" t="s">
        <v>1721</v>
      </c>
      <c r="J361" s="6" t="s">
        <v>2124</v>
      </c>
      <c r="K361" s="6" t="s">
        <v>1055</v>
      </c>
      <c r="L361" s="6">
        <v>12</v>
      </c>
      <c r="M361" s="15" t="s">
        <v>2127</v>
      </c>
      <c r="N361" s="15" t="s">
        <v>1057</v>
      </c>
      <c r="O361" s="18" t="s">
        <v>2127</v>
      </c>
    </row>
    <row r="362" spans="1:15" s="1" customFormat="1" ht="13.5" customHeight="1">
      <c r="A362" s="3" t="s">
        <v>2117</v>
      </c>
      <c r="B362" s="3"/>
      <c r="C362" s="3"/>
      <c r="D362" s="18" t="s">
        <v>177</v>
      </c>
      <c r="E362" s="5" t="s">
        <v>2108</v>
      </c>
      <c r="F362" s="3" t="s">
        <v>2121</v>
      </c>
      <c r="G362" s="36">
        <f t="shared" si="11"/>
        <v>230.256</v>
      </c>
      <c r="H362" s="7">
        <v>41989</v>
      </c>
      <c r="I362" s="6" t="s">
        <v>1721</v>
      </c>
      <c r="J362" s="6" t="s">
        <v>2125</v>
      </c>
      <c r="K362" s="6" t="s">
        <v>1055</v>
      </c>
      <c r="L362" s="6">
        <v>13</v>
      </c>
      <c r="M362" s="15" t="s">
        <v>2127</v>
      </c>
      <c r="N362" s="15" t="s">
        <v>1720</v>
      </c>
      <c r="O362" s="18" t="s">
        <v>2245</v>
      </c>
    </row>
    <row r="363" spans="1:15" s="1" customFormat="1" ht="13.5" customHeight="1">
      <c r="A363" s="3" t="s">
        <v>2129</v>
      </c>
      <c r="B363" s="3"/>
      <c r="C363" s="3"/>
      <c r="D363" s="18" t="s">
        <v>320</v>
      </c>
      <c r="E363" s="5" t="s">
        <v>2130</v>
      </c>
      <c r="F363" s="3" t="s">
        <v>2131</v>
      </c>
      <c r="G363" s="36">
        <v>80.156000000000006</v>
      </c>
      <c r="H363" s="7">
        <v>41990</v>
      </c>
      <c r="I363" s="6" t="s">
        <v>52</v>
      </c>
      <c r="J363" s="6" t="s">
        <v>2132</v>
      </c>
      <c r="K363" s="6" t="s">
        <v>1157</v>
      </c>
      <c r="L363" s="6" t="s">
        <v>324</v>
      </c>
      <c r="M363" s="15" t="s">
        <v>2133</v>
      </c>
      <c r="N363" s="15" t="s">
        <v>2134</v>
      </c>
      <c r="O363" s="18" t="s">
        <v>2246</v>
      </c>
    </row>
    <row r="364" spans="1:15" s="1" customFormat="1" ht="13.5" customHeight="1">
      <c r="A364" s="3" t="s">
        <v>2129</v>
      </c>
      <c r="B364" s="3"/>
      <c r="C364" s="3"/>
      <c r="D364" s="18" t="s">
        <v>320</v>
      </c>
      <c r="E364" s="5" t="s">
        <v>2130</v>
      </c>
      <c r="F364" s="3" t="s">
        <v>2135</v>
      </c>
      <c r="G364" s="36">
        <v>137.93</v>
      </c>
      <c r="H364" s="7">
        <v>41990</v>
      </c>
      <c r="I364" s="6" t="s">
        <v>52</v>
      </c>
      <c r="J364" s="6" t="s">
        <v>2136</v>
      </c>
      <c r="K364" s="6" t="s">
        <v>1157</v>
      </c>
      <c r="L364" s="6" t="s">
        <v>361</v>
      </c>
      <c r="M364" s="15" t="s">
        <v>2137</v>
      </c>
      <c r="N364" s="15" t="s">
        <v>2138</v>
      </c>
      <c r="O364" s="18" t="s">
        <v>2247</v>
      </c>
    </row>
    <row r="365" spans="1:15" s="1" customFormat="1" ht="13.5" customHeight="1">
      <c r="A365" s="3" t="s">
        <v>2129</v>
      </c>
      <c r="B365" s="3"/>
      <c r="C365" s="3"/>
      <c r="D365" s="18" t="s">
        <v>320</v>
      </c>
      <c r="E365" s="5" t="s">
        <v>2130</v>
      </c>
      <c r="F365" s="3" t="s">
        <v>2139</v>
      </c>
      <c r="G365" s="36">
        <v>80.221000000000004</v>
      </c>
      <c r="H365" s="7">
        <v>41990</v>
      </c>
      <c r="I365" s="6" t="s">
        <v>52</v>
      </c>
      <c r="J365" s="6" t="s">
        <v>2140</v>
      </c>
      <c r="K365" s="6" t="s">
        <v>1157</v>
      </c>
      <c r="L365" s="6" t="s">
        <v>324</v>
      </c>
      <c r="M365" s="15" t="s">
        <v>3389</v>
      </c>
      <c r="N365" s="15" t="s">
        <v>2141</v>
      </c>
      <c r="O365" s="18" t="s">
        <v>2248</v>
      </c>
    </row>
    <row r="366" spans="1:15" s="1" customFormat="1" ht="13.5" customHeight="1">
      <c r="A366" s="3" t="s">
        <v>2129</v>
      </c>
      <c r="B366" s="3"/>
      <c r="C366" s="3"/>
      <c r="D366" s="18" t="s">
        <v>320</v>
      </c>
      <c r="E366" s="5" t="s">
        <v>2130</v>
      </c>
      <c r="F366" s="3" t="s">
        <v>2142</v>
      </c>
      <c r="G366" s="36">
        <v>18.701000000000001</v>
      </c>
      <c r="H366" s="7">
        <v>41990</v>
      </c>
      <c r="I366" s="6" t="s">
        <v>52</v>
      </c>
      <c r="J366" s="6" t="s">
        <v>2144</v>
      </c>
      <c r="K366" s="6" t="s">
        <v>1157</v>
      </c>
      <c r="L366" s="6" t="s">
        <v>1905</v>
      </c>
      <c r="M366" s="15" t="s">
        <v>3390</v>
      </c>
      <c r="N366" s="15" t="s">
        <v>2146</v>
      </c>
      <c r="O366" s="18" t="s">
        <v>2249</v>
      </c>
    </row>
    <row r="367" spans="1:15" s="1" customFormat="1" ht="13.5" customHeight="1">
      <c r="A367" s="3" t="s">
        <v>2129</v>
      </c>
      <c r="B367" s="3"/>
      <c r="C367" s="3"/>
      <c r="D367" s="18" t="s">
        <v>320</v>
      </c>
      <c r="E367" s="5" t="s">
        <v>2130</v>
      </c>
      <c r="F367" s="3" t="s">
        <v>2143</v>
      </c>
      <c r="G367" s="36">
        <v>18.756</v>
      </c>
      <c r="H367" s="7">
        <v>41990</v>
      </c>
      <c r="I367" s="6" t="s">
        <v>52</v>
      </c>
      <c r="J367" s="6" t="s">
        <v>2145</v>
      </c>
      <c r="K367" s="6" t="s">
        <v>1157</v>
      </c>
      <c r="L367" s="6" t="s">
        <v>1905</v>
      </c>
      <c r="M367" s="15" t="s">
        <v>2147</v>
      </c>
      <c r="N367" s="15" t="s">
        <v>2176</v>
      </c>
      <c r="O367" s="18" t="s">
        <v>2250</v>
      </c>
    </row>
    <row r="368" spans="1:15" s="1" customFormat="1" ht="13.5" customHeight="1">
      <c r="A368" s="3" t="s">
        <v>2148</v>
      </c>
      <c r="B368" s="3"/>
      <c r="C368" s="3"/>
      <c r="D368" s="18" t="s">
        <v>214</v>
      </c>
      <c r="E368" s="5" t="s">
        <v>2130</v>
      </c>
      <c r="F368" s="3" t="s">
        <v>2149</v>
      </c>
      <c r="G368" s="36">
        <v>139.61600000000001</v>
      </c>
      <c r="H368" s="7">
        <v>41990</v>
      </c>
      <c r="I368" s="6" t="s">
        <v>1158</v>
      </c>
      <c r="J368" s="6" t="s">
        <v>2150</v>
      </c>
      <c r="K368" s="36" t="s">
        <v>1157</v>
      </c>
      <c r="L368" s="6" t="s">
        <v>1161</v>
      </c>
      <c r="M368" s="15" t="s">
        <v>3391</v>
      </c>
      <c r="N368" s="15" t="s">
        <v>2310</v>
      </c>
      <c r="O368" s="18" t="s">
        <v>2311</v>
      </c>
    </row>
    <row r="369" spans="1:15" s="1" customFormat="1" ht="13.5" customHeight="1">
      <c r="A369" s="3" t="s">
        <v>2148</v>
      </c>
      <c r="B369" s="3"/>
      <c r="C369" s="3"/>
      <c r="D369" s="18" t="s">
        <v>214</v>
      </c>
      <c r="E369" s="5" t="s">
        <v>2130</v>
      </c>
      <c r="F369" s="3" t="s">
        <v>2151</v>
      </c>
      <c r="G369" s="36">
        <v>245.99299999999999</v>
      </c>
      <c r="H369" s="7">
        <v>41990</v>
      </c>
      <c r="I369" s="6" t="s">
        <v>1158</v>
      </c>
      <c r="J369" s="6" t="s">
        <v>2152</v>
      </c>
      <c r="K369" s="36" t="s">
        <v>1157</v>
      </c>
      <c r="L369" s="6" t="s">
        <v>269</v>
      </c>
      <c r="M369" s="15" t="s">
        <v>3392</v>
      </c>
      <c r="N369" s="15" t="s">
        <v>2153</v>
      </c>
      <c r="O369" s="18" t="s">
        <v>2251</v>
      </c>
    </row>
    <row r="370" spans="1:15" s="1" customFormat="1" ht="13.5" customHeight="1">
      <c r="A370" s="3" t="s">
        <v>2154</v>
      </c>
      <c r="B370" s="3"/>
      <c r="C370" s="3"/>
      <c r="D370" s="18" t="s">
        <v>287</v>
      </c>
      <c r="E370" s="5" t="s">
        <v>2130</v>
      </c>
      <c r="F370" s="3" t="s">
        <v>2155</v>
      </c>
      <c r="G370" s="36">
        <v>202.38499999999999</v>
      </c>
      <c r="H370" s="7">
        <v>41990</v>
      </c>
      <c r="I370" s="6" t="s">
        <v>1165</v>
      </c>
      <c r="J370" s="6" t="s">
        <v>2156</v>
      </c>
      <c r="K370" s="6" t="s">
        <v>1875</v>
      </c>
      <c r="L370" s="6" t="s">
        <v>219</v>
      </c>
      <c r="M370" s="15" t="s">
        <v>3393</v>
      </c>
      <c r="N370" s="15" t="s">
        <v>2158</v>
      </c>
      <c r="O370" s="18" t="s">
        <v>2252</v>
      </c>
    </row>
    <row r="371" spans="1:15" s="1" customFormat="1" ht="13.5" customHeight="1">
      <c r="A371" s="3" t="s">
        <v>2154</v>
      </c>
      <c r="B371" s="3"/>
      <c r="C371" s="3"/>
      <c r="D371" s="18" t="s">
        <v>287</v>
      </c>
      <c r="E371" s="5" t="s">
        <v>2130</v>
      </c>
      <c r="F371" s="3" t="s">
        <v>2159</v>
      </c>
      <c r="G371" s="36">
        <v>111.24</v>
      </c>
      <c r="H371" s="7">
        <v>41990</v>
      </c>
      <c r="I371" s="6" t="s">
        <v>1165</v>
      </c>
      <c r="J371" s="6" t="s">
        <v>2160</v>
      </c>
      <c r="K371" s="36" t="s">
        <v>2157</v>
      </c>
      <c r="L371" s="6" t="s">
        <v>2161</v>
      </c>
      <c r="M371" s="15" t="s">
        <v>2162</v>
      </c>
      <c r="N371" s="15" t="s">
        <v>2163</v>
      </c>
      <c r="O371" s="18" t="s">
        <v>2253</v>
      </c>
    </row>
    <row r="372" spans="1:15" s="1" customFormat="1" ht="13.5" customHeight="1">
      <c r="A372" s="3" t="s">
        <v>2154</v>
      </c>
      <c r="B372" s="3"/>
      <c r="C372" s="3"/>
      <c r="D372" s="18" t="s">
        <v>287</v>
      </c>
      <c r="E372" s="5" t="s">
        <v>2130</v>
      </c>
      <c r="F372" s="3" t="s">
        <v>2164</v>
      </c>
      <c r="G372" s="36">
        <v>141.572</v>
      </c>
      <c r="H372" s="7">
        <v>41990</v>
      </c>
      <c r="I372" s="6" t="s">
        <v>1165</v>
      </c>
      <c r="J372" s="6" t="s">
        <v>2165</v>
      </c>
      <c r="K372" s="36" t="s">
        <v>2157</v>
      </c>
      <c r="L372" s="6" t="s">
        <v>2166</v>
      </c>
      <c r="M372" s="15" t="s">
        <v>3394</v>
      </c>
      <c r="N372" s="15" t="s">
        <v>2167</v>
      </c>
      <c r="O372" s="18" t="s">
        <v>2254</v>
      </c>
    </row>
    <row r="373" spans="1:15" s="1" customFormat="1" ht="13.5" customHeight="1">
      <c r="A373" s="3" t="s">
        <v>2154</v>
      </c>
      <c r="B373" s="3"/>
      <c r="C373" s="3"/>
      <c r="D373" s="18" t="s">
        <v>287</v>
      </c>
      <c r="E373" s="5" t="s">
        <v>2130</v>
      </c>
      <c r="F373" s="3" t="s">
        <v>2168</v>
      </c>
      <c r="G373" s="36">
        <v>202.31200000000001</v>
      </c>
      <c r="H373" s="7">
        <v>41990</v>
      </c>
      <c r="I373" s="6" t="s">
        <v>1165</v>
      </c>
      <c r="J373" s="6" t="s">
        <v>2169</v>
      </c>
      <c r="K373" s="36" t="s">
        <v>1875</v>
      </c>
      <c r="L373" s="6" t="s">
        <v>219</v>
      </c>
      <c r="M373" s="15" t="s">
        <v>2170</v>
      </c>
      <c r="N373" s="15" t="s">
        <v>2171</v>
      </c>
      <c r="O373" s="18" t="s">
        <v>2255</v>
      </c>
    </row>
    <row r="374" spans="1:15" s="1" customFormat="1" ht="13.5" customHeight="1">
      <c r="A374" s="3" t="s">
        <v>2154</v>
      </c>
      <c r="B374" s="3"/>
      <c r="C374" s="3"/>
      <c r="D374" s="18" t="s">
        <v>287</v>
      </c>
      <c r="E374" s="5" t="s">
        <v>2130</v>
      </c>
      <c r="F374" s="3" t="s">
        <v>2172</v>
      </c>
      <c r="G374" s="36">
        <v>80.918000000000006</v>
      </c>
      <c r="H374" s="7">
        <v>41990</v>
      </c>
      <c r="I374" s="6" t="s">
        <v>1165</v>
      </c>
      <c r="J374" s="6" t="s">
        <v>2173</v>
      </c>
      <c r="K374" s="36" t="s">
        <v>1875</v>
      </c>
      <c r="L374" s="6" t="s">
        <v>2174</v>
      </c>
      <c r="M374" s="15" t="s">
        <v>3395</v>
      </c>
      <c r="N374" s="15" t="s">
        <v>2175</v>
      </c>
      <c r="O374" s="18" t="s">
        <v>2256</v>
      </c>
    </row>
    <row r="375" spans="1:15" s="1" customFormat="1" ht="13.5" customHeight="1">
      <c r="A375" s="3" t="s">
        <v>2177</v>
      </c>
      <c r="B375" s="3"/>
      <c r="C375" s="3"/>
      <c r="D375" s="18" t="s">
        <v>157</v>
      </c>
      <c r="E375" s="5" t="s">
        <v>2178</v>
      </c>
      <c r="F375" s="3" t="s">
        <v>2179</v>
      </c>
      <c r="G375" s="36">
        <f>17.712*L375</f>
        <v>212.54399999999998</v>
      </c>
      <c r="H375" s="7">
        <v>41991</v>
      </c>
      <c r="I375" s="6" t="s">
        <v>1087</v>
      </c>
      <c r="J375" s="6" t="s">
        <v>2183</v>
      </c>
      <c r="K375" s="6" t="s">
        <v>1055</v>
      </c>
      <c r="L375" s="6">
        <v>12</v>
      </c>
      <c r="M375" s="15" t="s">
        <v>2187</v>
      </c>
      <c r="N375" s="15" t="s">
        <v>26</v>
      </c>
      <c r="O375" s="18" t="s">
        <v>2187</v>
      </c>
    </row>
    <row r="376" spans="1:15" s="1" customFormat="1" ht="13.5" customHeight="1">
      <c r="A376" s="3" t="s">
        <v>2177</v>
      </c>
      <c r="B376" s="3"/>
      <c r="C376" s="3"/>
      <c r="D376" s="18" t="s">
        <v>157</v>
      </c>
      <c r="E376" s="5" t="s">
        <v>2178</v>
      </c>
      <c r="F376" s="3" t="s">
        <v>2180</v>
      </c>
      <c r="G376" s="36">
        <f>17.712*L376</f>
        <v>230.256</v>
      </c>
      <c r="H376" s="7">
        <v>41991</v>
      </c>
      <c r="I376" s="6" t="s">
        <v>1087</v>
      </c>
      <c r="J376" s="6" t="s">
        <v>2184</v>
      </c>
      <c r="K376" s="6" t="s">
        <v>1055</v>
      </c>
      <c r="L376" s="6">
        <v>13</v>
      </c>
      <c r="M376" s="15" t="s">
        <v>2187</v>
      </c>
      <c r="N376" s="15" t="s">
        <v>41</v>
      </c>
      <c r="O376" s="18" t="s">
        <v>2257</v>
      </c>
    </row>
    <row r="377" spans="1:15" s="1" customFormat="1" ht="13.5" customHeight="1">
      <c r="A377" s="3" t="s">
        <v>2177</v>
      </c>
      <c r="B377" s="3"/>
      <c r="C377" s="3"/>
      <c r="D377" s="18" t="s">
        <v>157</v>
      </c>
      <c r="E377" s="5" t="s">
        <v>2178</v>
      </c>
      <c r="F377" s="3" t="s">
        <v>2181</v>
      </c>
      <c r="G377" s="36">
        <f>17.712*L377</f>
        <v>212.54399999999998</v>
      </c>
      <c r="H377" s="7">
        <v>41991</v>
      </c>
      <c r="I377" s="6" t="s">
        <v>1087</v>
      </c>
      <c r="J377" s="6" t="s">
        <v>2185</v>
      </c>
      <c r="K377" s="36" t="s">
        <v>1055</v>
      </c>
      <c r="L377" s="6">
        <v>12</v>
      </c>
      <c r="M377" s="15" t="s">
        <v>2188</v>
      </c>
      <c r="N377" s="15" t="s">
        <v>26</v>
      </c>
      <c r="O377" s="18" t="s">
        <v>2188</v>
      </c>
    </row>
    <row r="378" spans="1:15" s="1" customFormat="1" ht="13.5" customHeight="1">
      <c r="A378" s="3" t="s">
        <v>2177</v>
      </c>
      <c r="B378" s="3"/>
      <c r="C378" s="3"/>
      <c r="D378" s="18" t="s">
        <v>157</v>
      </c>
      <c r="E378" s="5" t="s">
        <v>2178</v>
      </c>
      <c r="F378" s="3" t="s">
        <v>2182</v>
      </c>
      <c r="G378" s="36">
        <f>17.712*L378</f>
        <v>230.256</v>
      </c>
      <c r="H378" s="7">
        <v>41991</v>
      </c>
      <c r="I378" s="6" t="s">
        <v>2189</v>
      </c>
      <c r="J378" s="6" t="s">
        <v>2186</v>
      </c>
      <c r="K378" s="36" t="s">
        <v>1055</v>
      </c>
      <c r="L378" s="6">
        <v>13</v>
      </c>
      <c r="M378" s="15" t="s">
        <v>2188</v>
      </c>
      <c r="N378" s="15" t="s">
        <v>41</v>
      </c>
      <c r="O378" s="18" t="s">
        <v>2258</v>
      </c>
    </row>
    <row r="379" spans="1:15" s="1" customFormat="1" ht="13.5" customHeight="1">
      <c r="A379" s="3" t="s">
        <v>2190</v>
      </c>
      <c r="B379" s="3"/>
      <c r="C379" s="3"/>
      <c r="D379" s="18" t="s">
        <v>230</v>
      </c>
      <c r="E379" s="5" t="s">
        <v>2191</v>
      </c>
      <c r="F379" s="3" t="s">
        <v>2195</v>
      </c>
      <c r="G379" s="6">
        <f>13.006*L379</f>
        <v>156.072</v>
      </c>
      <c r="H379" s="7">
        <v>41991</v>
      </c>
      <c r="I379" s="6" t="s">
        <v>1112</v>
      </c>
      <c r="J379" s="6" t="s">
        <v>2193</v>
      </c>
      <c r="K379" s="36" t="s">
        <v>1055</v>
      </c>
      <c r="L379" s="6">
        <v>12</v>
      </c>
      <c r="M379" s="15" t="s">
        <v>2196</v>
      </c>
      <c r="N379" s="15" t="s">
        <v>40</v>
      </c>
      <c r="O379" s="18" t="s">
        <v>2196</v>
      </c>
    </row>
    <row r="380" spans="1:15" s="1" customFormat="1" ht="13.5" customHeight="1">
      <c r="A380" s="3" t="s">
        <v>1711</v>
      </c>
      <c r="B380" s="3"/>
      <c r="C380" s="3"/>
      <c r="D380" s="18" t="s">
        <v>230</v>
      </c>
      <c r="E380" s="5" t="s">
        <v>2191</v>
      </c>
      <c r="F380" s="3" t="s">
        <v>2192</v>
      </c>
      <c r="G380" s="6">
        <f>13.006*L380</f>
        <v>169.078</v>
      </c>
      <c r="H380" s="7">
        <v>41991</v>
      </c>
      <c r="I380" s="6" t="s">
        <v>1112</v>
      </c>
      <c r="J380" s="6" t="s">
        <v>2194</v>
      </c>
      <c r="K380" s="36" t="s">
        <v>1055</v>
      </c>
      <c r="L380" s="6">
        <v>13</v>
      </c>
      <c r="M380" s="15" t="s">
        <v>3396</v>
      </c>
      <c r="N380" s="15" t="s">
        <v>41</v>
      </c>
      <c r="O380" s="18" t="s">
        <v>2259</v>
      </c>
    </row>
    <row r="381" spans="1:15" s="1" customFormat="1" ht="13.5" customHeight="1">
      <c r="A381" s="3" t="s">
        <v>176</v>
      </c>
      <c r="B381" s="3"/>
      <c r="C381" s="3"/>
      <c r="D381" s="18" t="s">
        <v>177</v>
      </c>
      <c r="E381" s="5" t="s">
        <v>2191</v>
      </c>
      <c r="F381" s="3" t="s">
        <v>2202</v>
      </c>
      <c r="G381" s="36">
        <f>17.712*L381</f>
        <v>212.54399999999998</v>
      </c>
      <c r="H381" s="7">
        <v>41991</v>
      </c>
      <c r="I381" s="6" t="s">
        <v>1721</v>
      </c>
      <c r="J381" s="6" t="s">
        <v>2198</v>
      </c>
      <c r="K381" s="6" t="s">
        <v>1055</v>
      </c>
      <c r="L381" s="6">
        <v>12</v>
      </c>
      <c r="M381" s="15" t="s">
        <v>2200</v>
      </c>
      <c r="N381" s="15" t="s">
        <v>1057</v>
      </c>
      <c r="O381" s="18" t="s">
        <v>2200</v>
      </c>
    </row>
    <row r="382" spans="1:15" s="1" customFormat="1" ht="13.5" customHeight="1">
      <c r="A382" s="3" t="s">
        <v>2201</v>
      </c>
      <c r="B382" s="3"/>
      <c r="C382" s="3"/>
      <c r="D382" s="18" t="s">
        <v>177</v>
      </c>
      <c r="E382" s="5" t="s">
        <v>2191</v>
      </c>
      <c r="F382" s="3" t="s">
        <v>2197</v>
      </c>
      <c r="G382" s="36">
        <f>17.712*L382</f>
        <v>230.256</v>
      </c>
      <c r="H382" s="7">
        <v>41991</v>
      </c>
      <c r="I382" s="6" t="s">
        <v>2207</v>
      </c>
      <c r="J382" s="6" t="s">
        <v>2199</v>
      </c>
      <c r="K382" s="6" t="s">
        <v>1055</v>
      </c>
      <c r="L382" s="6">
        <v>13</v>
      </c>
      <c r="M382" s="15" t="s">
        <v>2200</v>
      </c>
      <c r="N382" s="15" t="s">
        <v>1720</v>
      </c>
      <c r="O382" s="18" t="s">
        <v>2260</v>
      </c>
    </row>
    <row r="383" spans="1:15" s="1" customFormat="1" ht="13.5" customHeight="1">
      <c r="A383" s="40" t="s">
        <v>2203</v>
      </c>
      <c r="B383" s="3"/>
      <c r="C383" s="3"/>
      <c r="D383" s="18" t="s">
        <v>2204</v>
      </c>
      <c r="E383" s="5" t="s">
        <v>2178</v>
      </c>
      <c r="F383" s="3" t="s">
        <v>2205</v>
      </c>
      <c r="G383" s="36">
        <f>17.498*L383</f>
        <v>17.498000000000001</v>
      </c>
      <c r="H383" s="7">
        <v>41991</v>
      </c>
      <c r="I383" s="6" t="s">
        <v>2208</v>
      </c>
      <c r="J383" s="6" t="s">
        <v>2206</v>
      </c>
      <c r="K383" s="36" t="s">
        <v>1088</v>
      </c>
      <c r="L383" s="6">
        <v>1</v>
      </c>
      <c r="M383" s="15" t="s">
        <v>3397</v>
      </c>
      <c r="N383" s="15" t="s">
        <v>75</v>
      </c>
      <c r="O383" s="18" t="s">
        <v>2545</v>
      </c>
    </row>
    <row r="384" spans="1:15" s="1" customFormat="1" ht="13.5" customHeight="1">
      <c r="A384" s="3" t="s">
        <v>2261</v>
      </c>
      <c r="B384" s="3"/>
      <c r="C384" s="3"/>
      <c r="D384" s="18" t="s">
        <v>478</v>
      </c>
      <c r="E384" s="5" t="s">
        <v>2262</v>
      </c>
      <c r="F384" s="3" t="s">
        <v>2263</v>
      </c>
      <c r="G384" s="6">
        <f>14.405*L384</f>
        <v>115.24</v>
      </c>
      <c r="H384" s="7">
        <v>41996</v>
      </c>
      <c r="I384" s="6" t="s">
        <v>1098</v>
      </c>
      <c r="J384" s="6" t="s">
        <v>2264</v>
      </c>
      <c r="K384" s="36" t="s">
        <v>1088</v>
      </c>
      <c r="L384" s="6">
        <v>8</v>
      </c>
      <c r="M384" s="15" t="s">
        <v>3398</v>
      </c>
      <c r="N384" s="15" t="s">
        <v>293</v>
      </c>
      <c r="O384" s="18" t="s">
        <v>2546</v>
      </c>
    </row>
    <row r="385" spans="1:15" s="1" customFormat="1" ht="13.5" customHeight="1">
      <c r="A385" s="3" t="s">
        <v>1700</v>
      </c>
      <c r="B385" s="4" t="s">
        <v>1116</v>
      </c>
      <c r="C385" s="3"/>
      <c r="D385" s="18" t="s">
        <v>168</v>
      </c>
      <c r="E385" s="5" t="s">
        <v>2262</v>
      </c>
      <c r="F385" s="3" t="s">
        <v>2265</v>
      </c>
      <c r="G385" s="6">
        <f>9.871*L385</f>
        <v>118.452</v>
      </c>
      <c r="H385" s="7">
        <v>41996</v>
      </c>
      <c r="I385" s="6" t="s">
        <v>1708</v>
      </c>
      <c r="J385" s="6" t="s">
        <v>2266</v>
      </c>
      <c r="K385" s="36" t="s">
        <v>1055</v>
      </c>
      <c r="L385" s="6">
        <v>12</v>
      </c>
      <c r="M385" s="15" t="s">
        <v>3399</v>
      </c>
      <c r="N385" s="15" t="s">
        <v>26</v>
      </c>
      <c r="O385" s="18" t="s">
        <v>2860</v>
      </c>
    </row>
    <row r="386" spans="1:15" s="1" customFormat="1" ht="13.5" customHeight="1">
      <c r="A386" s="3" t="s">
        <v>1700</v>
      </c>
      <c r="B386" s="4" t="s">
        <v>1116</v>
      </c>
      <c r="C386" s="3"/>
      <c r="D386" s="18" t="s">
        <v>168</v>
      </c>
      <c r="E386" s="5" t="s">
        <v>2262</v>
      </c>
      <c r="F386" s="3" t="s">
        <v>2267</v>
      </c>
      <c r="G386" s="6">
        <f>9.871*L386</f>
        <v>128.32300000000001</v>
      </c>
      <c r="H386" s="7">
        <v>41996</v>
      </c>
      <c r="I386" s="6" t="s">
        <v>1708</v>
      </c>
      <c r="J386" s="6" t="s">
        <v>2268</v>
      </c>
      <c r="K386" s="36" t="s">
        <v>1055</v>
      </c>
      <c r="L386" s="6">
        <v>13</v>
      </c>
      <c r="M386" s="15" t="s">
        <v>3399</v>
      </c>
      <c r="N386" s="15" t="s">
        <v>1239</v>
      </c>
      <c r="O386" s="18" t="s">
        <v>2861</v>
      </c>
    </row>
    <row r="387" spans="1:15" s="1" customFormat="1" ht="13.5" customHeight="1">
      <c r="A387" s="3" t="s">
        <v>2269</v>
      </c>
      <c r="B387" s="3"/>
      <c r="C387" s="3"/>
      <c r="D387" s="18" t="s">
        <v>207</v>
      </c>
      <c r="E387" s="5" t="s">
        <v>2270</v>
      </c>
      <c r="F387" s="3" t="s">
        <v>2271</v>
      </c>
      <c r="G387" s="6">
        <f>17.712*L387</f>
        <v>106.27199999999999</v>
      </c>
      <c r="H387" s="7">
        <v>41996</v>
      </c>
      <c r="I387" s="6" t="s">
        <v>1087</v>
      </c>
      <c r="J387" s="6" t="s">
        <v>2272</v>
      </c>
      <c r="K387" s="36" t="s">
        <v>1055</v>
      </c>
      <c r="L387" s="6">
        <v>6</v>
      </c>
      <c r="M387" s="15" t="s">
        <v>3400</v>
      </c>
      <c r="N387" s="15" t="s">
        <v>25</v>
      </c>
      <c r="O387" s="18" t="s">
        <v>2547</v>
      </c>
    </row>
    <row r="388" spans="1:15" s="1" customFormat="1" ht="13.5" customHeight="1">
      <c r="A388" s="3" t="s">
        <v>2273</v>
      </c>
      <c r="B388" s="3"/>
      <c r="C388" s="3"/>
      <c r="D388" s="18" t="s">
        <v>96</v>
      </c>
      <c r="E388" s="5" t="s">
        <v>2270</v>
      </c>
      <c r="F388" s="3" t="s">
        <v>2274</v>
      </c>
      <c r="G388" s="6">
        <f>12.838*L388</f>
        <v>51.351999999999997</v>
      </c>
      <c r="H388" s="7">
        <v>41996</v>
      </c>
      <c r="I388" s="6" t="s">
        <v>1098</v>
      </c>
      <c r="J388" s="6" t="s">
        <v>2275</v>
      </c>
      <c r="K388" s="36" t="s">
        <v>1055</v>
      </c>
      <c r="L388" s="6">
        <v>4</v>
      </c>
      <c r="M388" s="15" t="s">
        <v>3401</v>
      </c>
      <c r="N388" s="15" t="s">
        <v>228</v>
      </c>
      <c r="O388" s="18" t="s">
        <v>2548</v>
      </c>
    </row>
    <row r="389" spans="1:15" s="1" customFormat="1" ht="13.5" customHeight="1">
      <c r="A389" s="3" t="s">
        <v>2276</v>
      </c>
      <c r="B389" s="3"/>
      <c r="C389" s="3"/>
      <c r="D389" s="18" t="s">
        <v>244</v>
      </c>
      <c r="E389" s="5" t="s">
        <v>2262</v>
      </c>
      <c r="F389" s="3" t="s">
        <v>2277</v>
      </c>
      <c r="G389" s="6">
        <f>20.142*L389</f>
        <v>60.426000000000002</v>
      </c>
      <c r="H389" s="7">
        <v>41996</v>
      </c>
      <c r="I389" s="6" t="s">
        <v>2279</v>
      </c>
      <c r="J389" s="6" t="s">
        <v>2278</v>
      </c>
      <c r="K389" s="36" t="s">
        <v>1055</v>
      </c>
      <c r="L389" s="6">
        <v>3</v>
      </c>
      <c r="M389" s="15" t="s">
        <v>3402</v>
      </c>
      <c r="N389" s="15" t="s">
        <v>339</v>
      </c>
      <c r="O389" s="18" t="s">
        <v>2549</v>
      </c>
    </row>
    <row r="390" spans="1:15" s="1" customFormat="1" ht="13.5" customHeight="1">
      <c r="A390" s="3" t="s">
        <v>2280</v>
      </c>
      <c r="B390" s="3"/>
      <c r="C390" s="3"/>
      <c r="D390" s="18" t="s">
        <v>214</v>
      </c>
      <c r="E390" s="5" t="s">
        <v>2270</v>
      </c>
      <c r="F390" s="3" t="s">
        <v>2281</v>
      </c>
      <c r="G390" s="36">
        <v>230.34100000000001</v>
      </c>
      <c r="H390" s="7">
        <v>41996</v>
      </c>
      <c r="I390" s="6" t="s">
        <v>1158</v>
      </c>
      <c r="J390" s="6" t="s">
        <v>2282</v>
      </c>
      <c r="K390" s="36" t="s">
        <v>1157</v>
      </c>
      <c r="L390" s="6" t="s">
        <v>2283</v>
      </c>
      <c r="M390" s="15" t="s">
        <v>3403</v>
      </c>
      <c r="N390" s="15" t="s">
        <v>2286</v>
      </c>
      <c r="O390" s="18" t="s">
        <v>2550</v>
      </c>
    </row>
    <row r="391" spans="1:15" s="1" customFormat="1" ht="13.5" customHeight="1">
      <c r="A391" s="3" t="s">
        <v>2280</v>
      </c>
      <c r="B391" s="3"/>
      <c r="C391" s="3"/>
      <c r="D391" s="18" t="s">
        <v>214</v>
      </c>
      <c r="E391" s="5" t="s">
        <v>2270</v>
      </c>
      <c r="F391" s="3" t="s">
        <v>2284</v>
      </c>
      <c r="G391" s="36">
        <v>231.083</v>
      </c>
      <c r="H391" s="7">
        <v>41996</v>
      </c>
      <c r="I391" s="6" t="s">
        <v>1158</v>
      </c>
      <c r="J391" s="6" t="s">
        <v>2285</v>
      </c>
      <c r="K391" s="36" t="s">
        <v>1157</v>
      </c>
      <c r="L391" s="6" t="s">
        <v>2283</v>
      </c>
      <c r="M391" s="15" t="s">
        <v>3404</v>
      </c>
      <c r="N391" s="15" t="s">
        <v>2287</v>
      </c>
      <c r="O391" s="18" t="s">
        <v>2551</v>
      </c>
    </row>
    <row r="392" spans="1:15" s="1" customFormat="1" ht="13.5" customHeight="1">
      <c r="A392" s="3" t="s">
        <v>2288</v>
      </c>
      <c r="B392" s="3"/>
      <c r="C392" s="3"/>
      <c r="D392" s="18" t="s">
        <v>12965</v>
      </c>
      <c r="E392" s="5" t="s">
        <v>2262</v>
      </c>
      <c r="F392" s="3" t="s">
        <v>2289</v>
      </c>
      <c r="G392" s="36">
        <v>84.914000000000001</v>
      </c>
      <c r="H392" s="7">
        <v>41996</v>
      </c>
      <c r="I392" s="6" t="s">
        <v>2291</v>
      </c>
      <c r="J392" s="6" t="s">
        <v>2290</v>
      </c>
      <c r="K392" s="6" t="s">
        <v>35</v>
      </c>
      <c r="L392" s="6" t="s">
        <v>222</v>
      </c>
      <c r="M392" s="15" t="s">
        <v>3405</v>
      </c>
      <c r="N392" s="15" t="s">
        <v>2292</v>
      </c>
      <c r="O392" s="18" t="s">
        <v>2552</v>
      </c>
    </row>
    <row r="393" spans="1:15" s="1" customFormat="1" ht="13.5" customHeight="1">
      <c r="A393" s="3" t="s">
        <v>2288</v>
      </c>
      <c r="B393" s="3"/>
      <c r="C393" s="3"/>
      <c r="D393" s="18" t="s">
        <v>128</v>
      </c>
      <c r="E393" s="5" t="s">
        <v>2262</v>
      </c>
      <c r="F393" s="3" t="s">
        <v>2293</v>
      </c>
      <c r="G393" s="36">
        <v>16.748000000000001</v>
      </c>
      <c r="H393" s="7">
        <v>41996</v>
      </c>
      <c r="I393" s="6" t="s">
        <v>2291</v>
      </c>
      <c r="J393" s="6" t="s">
        <v>2294</v>
      </c>
      <c r="K393" s="36" t="s">
        <v>1157</v>
      </c>
      <c r="L393" s="6" t="s">
        <v>2295</v>
      </c>
      <c r="M393" s="15" t="s">
        <v>3406</v>
      </c>
      <c r="N393" s="15" t="s">
        <v>2296</v>
      </c>
      <c r="O393" s="18" t="s">
        <v>2553</v>
      </c>
    </row>
    <row r="394" spans="1:15" s="1" customFormat="1" ht="13.5" customHeight="1">
      <c r="A394" s="3" t="s">
        <v>1756</v>
      </c>
      <c r="B394" s="3"/>
      <c r="C394" s="3"/>
      <c r="D394" s="18" t="s">
        <v>187</v>
      </c>
      <c r="E394" s="5" t="s">
        <v>2270</v>
      </c>
      <c r="F394" s="3" t="s">
        <v>2297</v>
      </c>
      <c r="G394" s="36">
        <v>85.07</v>
      </c>
      <c r="H394" s="7">
        <v>41996</v>
      </c>
      <c r="I394" s="6" t="s">
        <v>1636</v>
      </c>
      <c r="J394" s="6" t="s">
        <v>2298</v>
      </c>
      <c r="K394" s="36" t="s">
        <v>1157</v>
      </c>
      <c r="L394" s="6" t="s">
        <v>2299</v>
      </c>
      <c r="M394" s="15" t="s">
        <v>2323</v>
      </c>
      <c r="N394" s="15" t="s">
        <v>2300</v>
      </c>
      <c r="O394" s="18" t="s">
        <v>2554</v>
      </c>
    </row>
    <row r="395" spans="1:15" s="1" customFormat="1" ht="13.5" customHeight="1">
      <c r="A395" s="3" t="s">
        <v>1756</v>
      </c>
      <c r="B395" s="3"/>
      <c r="C395" s="3"/>
      <c r="D395" s="18" t="s">
        <v>187</v>
      </c>
      <c r="E395" s="5" t="s">
        <v>2270</v>
      </c>
      <c r="F395" s="3" t="s">
        <v>2301</v>
      </c>
      <c r="G395" s="36">
        <v>68.778000000000006</v>
      </c>
      <c r="H395" s="7">
        <v>41996</v>
      </c>
      <c r="I395" s="6" t="s">
        <v>1636</v>
      </c>
      <c r="J395" s="6" t="s">
        <v>2302</v>
      </c>
      <c r="K395" s="36" t="s">
        <v>1157</v>
      </c>
      <c r="L395" s="6" t="s">
        <v>2303</v>
      </c>
      <c r="M395" s="15" t="s">
        <v>3407</v>
      </c>
      <c r="N395" s="15" t="s">
        <v>2304</v>
      </c>
      <c r="O395" s="18" t="s">
        <v>2555</v>
      </c>
    </row>
    <row r="396" spans="1:15" s="1" customFormat="1" ht="13.5" customHeight="1">
      <c r="A396" s="3" t="s">
        <v>167</v>
      </c>
      <c r="B396" s="4" t="s">
        <v>1116</v>
      </c>
      <c r="C396" s="3"/>
      <c r="D396" s="18" t="s">
        <v>2312</v>
      </c>
      <c r="E396" s="5" t="s">
        <v>2313</v>
      </c>
      <c r="F396" s="3" t="s">
        <v>2314</v>
      </c>
      <c r="G396" s="6">
        <f>9.871*L396</f>
        <v>118.452</v>
      </c>
      <c r="H396" s="7">
        <v>41998</v>
      </c>
      <c r="I396" s="6" t="s">
        <v>1708</v>
      </c>
      <c r="J396" s="6" t="s">
        <v>2318</v>
      </c>
      <c r="K396" s="36" t="s">
        <v>1055</v>
      </c>
      <c r="L396" s="6">
        <v>12</v>
      </c>
      <c r="M396" s="15" t="s">
        <v>3409</v>
      </c>
      <c r="N396" s="15" t="s">
        <v>26</v>
      </c>
      <c r="O396" s="18" t="s">
        <v>3194</v>
      </c>
    </row>
    <row r="397" spans="1:15" s="1" customFormat="1" ht="13.5" customHeight="1">
      <c r="A397" s="3" t="s">
        <v>167</v>
      </c>
      <c r="B397" s="4" t="s">
        <v>1116</v>
      </c>
      <c r="C397" s="3"/>
      <c r="D397" s="18" t="s">
        <v>2312</v>
      </c>
      <c r="E397" s="5" t="s">
        <v>2313</v>
      </c>
      <c r="F397" s="3" t="s">
        <v>2315</v>
      </c>
      <c r="G397" s="6">
        <f>9.871*L397</f>
        <v>128.32300000000001</v>
      </c>
      <c r="H397" s="7">
        <v>41998</v>
      </c>
      <c r="I397" s="6" t="s">
        <v>1708</v>
      </c>
      <c r="J397" s="6" t="s">
        <v>2319</v>
      </c>
      <c r="K397" s="36" t="s">
        <v>1055</v>
      </c>
      <c r="L397" s="6">
        <v>13</v>
      </c>
      <c r="M397" s="15" t="s">
        <v>3409</v>
      </c>
      <c r="N397" s="15" t="s">
        <v>1239</v>
      </c>
      <c r="O397" s="18" t="s">
        <v>3048</v>
      </c>
    </row>
    <row r="398" spans="1:15" s="1" customFormat="1" ht="13.5" customHeight="1">
      <c r="A398" s="3" t="s">
        <v>167</v>
      </c>
      <c r="B398" s="4" t="s">
        <v>1116</v>
      </c>
      <c r="C398" s="3"/>
      <c r="D398" s="18" t="s">
        <v>2312</v>
      </c>
      <c r="E398" s="5" t="s">
        <v>2313</v>
      </c>
      <c r="F398" s="3" t="s">
        <v>2316</v>
      </c>
      <c r="G398" s="6">
        <f>9.871*L398</f>
        <v>118.452</v>
      </c>
      <c r="H398" s="7">
        <v>41998</v>
      </c>
      <c r="I398" s="6" t="s">
        <v>1708</v>
      </c>
      <c r="J398" s="6" t="s">
        <v>2320</v>
      </c>
      <c r="K398" s="36" t="s">
        <v>1055</v>
      </c>
      <c r="L398" s="6">
        <v>12</v>
      </c>
      <c r="M398" s="15" t="s">
        <v>3410</v>
      </c>
      <c r="N398" s="15" t="s">
        <v>26</v>
      </c>
      <c r="O398" s="18" t="s">
        <v>2878</v>
      </c>
    </row>
    <row r="399" spans="1:15" s="1" customFormat="1" ht="13.5" customHeight="1">
      <c r="A399" s="3" t="s">
        <v>2322</v>
      </c>
      <c r="B399" s="4" t="s">
        <v>1116</v>
      </c>
      <c r="C399" s="3"/>
      <c r="D399" s="18" t="s">
        <v>2312</v>
      </c>
      <c r="E399" s="5" t="s">
        <v>2313</v>
      </c>
      <c r="F399" s="3" t="s">
        <v>2317</v>
      </c>
      <c r="G399" s="6">
        <f>9.871*L399</f>
        <v>128.32300000000001</v>
      </c>
      <c r="H399" s="7">
        <v>41998</v>
      </c>
      <c r="I399" s="6" t="s">
        <v>1708</v>
      </c>
      <c r="J399" s="6" t="s">
        <v>2321</v>
      </c>
      <c r="K399" s="36" t="s">
        <v>1055</v>
      </c>
      <c r="L399" s="6">
        <v>13</v>
      </c>
      <c r="M399" s="15" t="s">
        <v>3410</v>
      </c>
      <c r="N399" s="15" t="s">
        <v>1239</v>
      </c>
      <c r="O399" s="18" t="s">
        <v>3195</v>
      </c>
    </row>
    <row r="400" spans="1:15" s="1" customFormat="1" ht="13.5" customHeight="1">
      <c r="A400" s="3" t="s">
        <v>1860</v>
      </c>
      <c r="B400" s="4" t="s">
        <v>1116</v>
      </c>
      <c r="C400" s="3"/>
      <c r="D400" s="18" t="s">
        <v>185</v>
      </c>
      <c r="E400" s="5" t="s">
        <v>1630</v>
      </c>
      <c r="F400" s="3" t="s">
        <v>2326</v>
      </c>
      <c r="G400" s="6">
        <f>8.606*L400</f>
        <v>111.878</v>
      </c>
      <c r="H400" s="7">
        <v>41998</v>
      </c>
      <c r="I400" s="6" t="s">
        <v>1114</v>
      </c>
      <c r="J400" s="6" t="s">
        <v>2327</v>
      </c>
      <c r="K400" s="36" t="s">
        <v>1056</v>
      </c>
      <c r="L400" s="6">
        <v>13</v>
      </c>
      <c r="M400" s="15" t="s">
        <v>3411</v>
      </c>
      <c r="N400" s="15" t="s">
        <v>41</v>
      </c>
      <c r="O400" s="18" t="s">
        <v>2328</v>
      </c>
    </row>
    <row r="401" spans="1:15" s="1" customFormat="1" ht="13.5" customHeight="1">
      <c r="A401" s="3" t="s">
        <v>2329</v>
      </c>
      <c r="B401" s="3"/>
      <c r="C401" s="3"/>
      <c r="D401" s="18" t="s">
        <v>718</v>
      </c>
      <c r="E401" s="5" t="s">
        <v>1630</v>
      </c>
      <c r="F401" s="3" t="s">
        <v>2330</v>
      </c>
      <c r="G401" s="36">
        <v>231.50399999999999</v>
      </c>
      <c r="H401" s="7">
        <v>41998</v>
      </c>
      <c r="I401" s="6" t="s">
        <v>1648</v>
      </c>
      <c r="J401" s="6" t="s">
        <v>2331</v>
      </c>
      <c r="K401" s="36" t="s">
        <v>1926</v>
      </c>
      <c r="L401" s="6" t="s">
        <v>516</v>
      </c>
      <c r="M401" s="15" t="s">
        <v>2332</v>
      </c>
      <c r="N401" s="15" t="s">
        <v>2333</v>
      </c>
      <c r="O401" s="18" t="s">
        <v>2556</v>
      </c>
    </row>
    <row r="402" spans="1:15" s="1" customFormat="1" ht="13.5" customHeight="1">
      <c r="A402" s="3" t="s">
        <v>2329</v>
      </c>
      <c r="B402" s="3"/>
      <c r="C402" s="3"/>
      <c r="D402" s="18" t="s">
        <v>718</v>
      </c>
      <c r="E402" s="5" t="s">
        <v>1630</v>
      </c>
      <c r="F402" s="3" t="s">
        <v>2334</v>
      </c>
      <c r="G402" s="36">
        <v>231.65899999999999</v>
      </c>
      <c r="H402" s="7">
        <v>41998</v>
      </c>
      <c r="I402" s="6" t="s">
        <v>1648</v>
      </c>
      <c r="J402" s="6" t="s">
        <v>2335</v>
      </c>
      <c r="K402" s="36" t="s">
        <v>1926</v>
      </c>
      <c r="L402" s="6" t="s">
        <v>516</v>
      </c>
      <c r="M402" s="15" t="s">
        <v>2336</v>
      </c>
      <c r="N402" s="15" t="s">
        <v>2337</v>
      </c>
      <c r="O402" s="18" t="s">
        <v>2557</v>
      </c>
    </row>
    <row r="403" spans="1:15" s="1" customFormat="1" ht="13.5" customHeight="1">
      <c r="A403" s="3" t="s">
        <v>2329</v>
      </c>
      <c r="B403" s="3"/>
      <c r="C403" s="3"/>
      <c r="D403" s="18" t="s">
        <v>718</v>
      </c>
      <c r="E403" s="5" t="s">
        <v>1630</v>
      </c>
      <c r="F403" s="3" t="s">
        <v>2531</v>
      </c>
      <c r="G403" s="36">
        <v>40.262999999999998</v>
      </c>
      <c r="H403" s="7">
        <v>41998</v>
      </c>
      <c r="I403" s="6" t="s">
        <v>1648</v>
      </c>
      <c r="J403" s="6" t="s">
        <v>2503</v>
      </c>
      <c r="K403" s="36" t="s">
        <v>1926</v>
      </c>
      <c r="L403" s="6" t="s">
        <v>2338</v>
      </c>
      <c r="M403" s="15" t="s">
        <v>2339</v>
      </c>
      <c r="N403" s="15" t="s">
        <v>2340</v>
      </c>
      <c r="O403" s="18" t="s">
        <v>2558</v>
      </c>
    </row>
    <row r="404" spans="1:15" s="1" customFormat="1" ht="13.5" customHeight="1">
      <c r="A404" s="3" t="s">
        <v>2344</v>
      </c>
      <c r="B404" s="4" t="s">
        <v>2365</v>
      </c>
      <c r="C404" s="3"/>
      <c r="D404" s="18"/>
      <c r="E404" s="5" t="s">
        <v>2342</v>
      </c>
      <c r="F404" s="3" t="s">
        <v>2343</v>
      </c>
      <c r="G404" s="36">
        <v>200</v>
      </c>
      <c r="H404" s="7">
        <v>41998</v>
      </c>
      <c r="I404" s="6" t="s">
        <v>2010</v>
      </c>
      <c r="J404" s="6"/>
      <c r="K404" s="36"/>
      <c r="L404" s="6"/>
      <c r="M404" s="15"/>
      <c r="N404" s="15"/>
      <c r="O404" s="18" t="s">
        <v>2572</v>
      </c>
    </row>
    <row r="405" spans="1:15" s="1" customFormat="1" ht="13.5" customHeight="1">
      <c r="A405" s="40" t="s">
        <v>2351</v>
      </c>
      <c r="B405" s="3"/>
      <c r="C405" s="3"/>
      <c r="D405" s="18" t="s">
        <v>2362</v>
      </c>
      <c r="E405" s="5" t="s">
        <v>2353</v>
      </c>
      <c r="F405" s="3" t="s">
        <v>2354</v>
      </c>
      <c r="G405" s="36">
        <f>25.399*L405</f>
        <v>304.78800000000001</v>
      </c>
      <c r="H405" s="7">
        <v>41999</v>
      </c>
      <c r="I405" s="6" t="s">
        <v>2355</v>
      </c>
      <c r="J405" s="6" t="s">
        <v>2357</v>
      </c>
      <c r="K405" s="36" t="s">
        <v>1056</v>
      </c>
      <c r="L405" s="6">
        <v>12</v>
      </c>
      <c r="M405" s="15" t="s">
        <v>2360</v>
      </c>
      <c r="N405" s="15" t="s">
        <v>7289</v>
      </c>
      <c r="O405" s="18" t="s">
        <v>2559</v>
      </c>
    </row>
    <row r="406" spans="1:15" s="1" customFormat="1" ht="13.5" customHeight="1">
      <c r="A406" s="3" t="s">
        <v>2356</v>
      </c>
      <c r="B406" s="3"/>
      <c r="C406" s="3"/>
      <c r="D406" s="18" t="s">
        <v>2352</v>
      </c>
      <c r="E406" s="5" t="s">
        <v>1630</v>
      </c>
      <c r="F406" s="3" t="s">
        <v>2359</v>
      </c>
      <c r="G406" s="36">
        <f>25.399*L406</f>
        <v>330.18700000000001</v>
      </c>
      <c r="H406" s="7">
        <v>41999</v>
      </c>
      <c r="I406" s="6" t="s">
        <v>2361</v>
      </c>
      <c r="J406" s="6" t="s">
        <v>2358</v>
      </c>
      <c r="K406" s="36" t="s">
        <v>1056</v>
      </c>
      <c r="L406" s="6">
        <v>13</v>
      </c>
      <c r="M406" s="15" t="s">
        <v>3412</v>
      </c>
      <c r="N406" s="15" t="s">
        <v>7290</v>
      </c>
      <c r="O406" s="18" t="s">
        <v>2560</v>
      </c>
    </row>
    <row r="407" spans="1:15" s="1" customFormat="1" ht="13.5" customHeight="1">
      <c r="A407" s="3" t="s">
        <v>2364</v>
      </c>
      <c r="B407" s="4" t="s">
        <v>200</v>
      </c>
      <c r="C407" s="3"/>
      <c r="D407" s="18"/>
      <c r="E407" s="5" t="s">
        <v>1630</v>
      </c>
      <c r="F407" s="3" t="s">
        <v>2363</v>
      </c>
      <c r="G407" s="36">
        <v>42</v>
      </c>
      <c r="H407" s="7">
        <v>42002</v>
      </c>
      <c r="I407" s="6" t="s">
        <v>2493</v>
      </c>
      <c r="J407" s="6"/>
      <c r="K407" s="36"/>
      <c r="L407" s="6"/>
      <c r="M407" s="15"/>
      <c r="N407" s="15"/>
      <c r="O407" s="18" t="s">
        <v>206</v>
      </c>
    </row>
    <row r="408" spans="1:15" s="1" customFormat="1" ht="13.5" customHeight="1">
      <c r="A408" s="3" t="s">
        <v>117</v>
      </c>
      <c r="B408" s="3"/>
      <c r="C408" s="3"/>
      <c r="D408" s="5" t="s">
        <v>266</v>
      </c>
      <c r="E408" s="5" t="s">
        <v>2397</v>
      </c>
      <c r="F408" s="3" t="s">
        <v>2396</v>
      </c>
      <c r="G408" s="36">
        <f>17.52*L408</f>
        <v>192.72</v>
      </c>
      <c r="H408" s="7">
        <v>42004</v>
      </c>
      <c r="I408" s="6" t="s">
        <v>52</v>
      </c>
      <c r="J408" s="6" t="s">
        <v>2398</v>
      </c>
      <c r="K408" s="6" t="s">
        <v>13</v>
      </c>
      <c r="L408" s="6">
        <v>11</v>
      </c>
      <c r="M408" s="15" t="s">
        <v>3413</v>
      </c>
      <c r="N408" s="15" t="s">
        <v>2422</v>
      </c>
      <c r="O408" s="18" t="s">
        <v>2791</v>
      </c>
    </row>
    <row r="409" spans="1:15" s="1" customFormat="1" ht="13.5" customHeight="1">
      <c r="A409" s="3" t="s">
        <v>117</v>
      </c>
      <c r="B409" s="3"/>
      <c r="C409" s="3"/>
      <c r="D409" s="5" t="s">
        <v>266</v>
      </c>
      <c r="E409" s="5" t="s">
        <v>2397</v>
      </c>
      <c r="F409" s="3" t="s">
        <v>2399</v>
      </c>
      <c r="G409" s="36">
        <f>17.52*L409</f>
        <v>210.24</v>
      </c>
      <c r="H409" s="7">
        <v>42004</v>
      </c>
      <c r="I409" s="6" t="s">
        <v>2464</v>
      </c>
      <c r="J409" s="6" t="s">
        <v>2400</v>
      </c>
      <c r="K409" s="6" t="s">
        <v>13</v>
      </c>
      <c r="L409" s="6">
        <v>12</v>
      </c>
      <c r="M409" s="15" t="s">
        <v>3414</v>
      </c>
      <c r="N409" s="15" t="s">
        <v>2423</v>
      </c>
      <c r="O409" s="18" t="s">
        <v>2792</v>
      </c>
    </row>
    <row r="410" spans="1:15" s="1" customFormat="1" ht="13.5" customHeight="1">
      <c r="A410" s="3" t="s">
        <v>178</v>
      </c>
      <c r="B410" s="3"/>
      <c r="C410" s="3"/>
      <c r="D410" s="5" t="s">
        <v>179</v>
      </c>
      <c r="E410" s="5" t="s">
        <v>2397</v>
      </c>
      <c r="F410" s="3" t="s">
        <v>2401</v>
      </c>
      <c r="G410" s="36">
        <f>29.101*L410</f>
        <v>174.60599999999999</v>
      </c>
      <c r="H410" s="7">
        <v>42004</v>
      </c>
      <c r="I410" s="6" t="s">
        <v>2494</v>
      </c>
      <c r="J410" s="6" t="s">
        <v>2403</v>
      </c>
      <c r="K410" s="6" t="s">
        <v>13</v>
      </c>
      <c r="L410" s="6">
        <v>6</v>
      </c>
      <c r="M410" s="15" t="s">
        <v>3415</v>
      </c>
      <c r="N410" s="15" t="s">
        <v>2424</v>
      </c>
      <c r="O410" s="18" t="s">
        <v>2862</v>
      </c>
    </row>
    <row r="411" spans="1:15" s="1" customFormat="1" ht="13.5" customHeight="1">
      <c r="A411" s="3" t="s">
        <v>178</v>
      </c>
      <c r="B411" s="3"/>
      <c r="C411" s="3"/>
      <c r="D411" s="5" t="s">
        <v>179</v>
      </c>
      <c r="E411" s="5" t="s">
        <v>2397</v>
      </c>
      <c r="F411" s="3" t="s">
        <v>2402</v>
      </c>
      <c r="G411" s="36">
        <f>29.101*L411</f>
        <v>320.11099999999999</v>
      </c>
      <c r="H411" s="7">
        <v>42004</v>
      </c>
      <c r="I411" s="6" t="s">
        <v>45</v>
      </c>
      <c r="J411" s="6" t="s">
        <v>2404</v>
      </c>
      <c r="K411" s="6" t="s">
        <v>13</v>
      </c>
      <c r="L411" s="6">
        <v>11</v>
      </c>
      <c r="M411" s="15" t="s">
        <v>3416</v>
      </c>
      <c r="N411" s="15" t="s">
        <v>249</v>
      </c>
      <c r="O411" s="15" t="s">
        <v>2425</v>
      </c>
    </row>
    <row r="412" spans="1:15" s="1" customFormat="1" ht="13.5" customHeight="1">
      <c r="A412" s="3" t="s">
        <v>2650</v>
      </c>
      <c r="B412" s="3"/>
      <c r="C412" s="3"/>
      <c r="D412" s="18" t="s">
        <v>79</v>
      </c>
      <c r="E412" s="5" t="s">
        <v>2397</v>
      </c>
      <c r="F412" s="3" t="s">
        <v>2405</v>
      </c>
      <c r="G412" s="36">
        <f>18.708*L412</f>
        <v>187.07999999999998</v>
      </c>
      <c r="H412" s="7">
        <v>42004</v>
      </c>
      <c r="I412" s="6" t="s">
        <v>1087</v>
      </c>
      <c r="J412" s="6" t="s">
        <v>2406</v>
      </c>
      <c r="K412" s="6" t="s">
        <v>1088</v>
      </c>
      <c r="L412" s="6">
        <v>10</v>
      </c>
      <c r="M412" s="15" t="s">
        <v>3417</v>
      </c>
      <c r="N412" s="15" t="s">
        <v>255</v>
      </c>
      <c r="O412" s="15" t="s">
        <v>2426</v>
      </c>
    </row>
    <row r="413" spans="1:15" s="1" customFormat="1" ht="13.5" customHeight="1">
      <c r="A413" s="3" t="s">
        <v>1669</v>
      </c>
      <c r="B413" s="3"/>
      <c r="C413" s="3"/>
      <c r="D413" s="5" t="s">
        <v>79</v>
      </c>
      <c r="E413" s="5" t="s">
        <v>2408</v>
      </c>
      <c r="F413" s="3" t="s">
        <v>2407</v>
      </c>
      <c r="G413" s="36">
        <f>18.708*L413</f>
        <v>280.62</v>
      </c>
      <c r="H413" s="7">
        <v>42004</v>
      </c>
      <c r="I413" s="6" t="s">
        <v>1362</v>
      </c>
      <c r="J413" s="6" t="s">
        <v>2409</v>
      </c>
      <c r="K413" s="6" t="s">
        <v>1088</v>
      </c>
      <c r="L413" s="6">
        <v>15</v>
      </c>
      <c r="M413" s="15" t="s">
        <v>3830</v>
      </c>
      <c r="N413" s="15" t="s">
        <v>2427</v>
      </c>
      <c r="O413" s="15" t="s">
        <v>2793</v>
      </c>
    </row>
    <row r="414" spans="1:15" s="1" customFormat="1" ht="13.5" customHeight="1">
      <c r="A414" s="3" t="s">
        <v>1677</v>
      </c>
      <c r="B414" s="4" t="s">
        <v>67</v>
      </c>
      <c r="C414" s="3"/>
      <c r="D414" s="5" t="s">
        <v>1865</v>
      </c>
      <c r="E414" s="5" t="s">
        <v>2397</v>
      </c>
      <c r="F414" s="3" t="s">
        <v>2410</v>
      </c>
      <c r="G414" s="36">
        <f t="shared" ref="G414:G419" si="12">9.804*L414</f>
        <v>117.648</v>
      </c>
      <c r="H414" s="7">
        <v>42004</v>
      </c>
      <c r="I414" s="6" t="s">
        <v>1687</v>
      </c>
      <c r="J414" s="6" t="s">
        <v>2412</v>
      </c>
      <c r="K414" s="6" t="s">
        <v>13</v>
      </c>
      <c r="L414" s="6">
        <v>12</v>
      </c>
      <c r="M414" s="15" t="s">
        <v>3831</v>
      </c>
      <c r="N414" s="15" t="s">
        <v>40</v>
      </c>
      <c r="O414" s="18" t="s">
        <v>2857</v>
      </c>
    </row>
    <row r="415" spans="1:15" s="1" customFormat="1" ht="13.5" customHeight="1">
      <c r="A415" s="3" t="s">
        <v>1677</v>
      </c>
      <c r="B415" s="4" t="s">
        <v>67</v>
      </c>
      <c r="C415" s="3"/>
      <c r="D415" s="5" t="s">
        <v>1865</v>
      </c>
      <c r="E415" s="5" t="s">
        <v>2397</v>
      </c>
      <c r="F415" s="3" t="s">
        <v>2411</v>
      </c>
      <c r="G415" s="36">
        <f t="shared" si="12"/>
        <v>127.452</v>
      </c>
      <c r="H415" s="7">
        <v>42004</v>
      </c>
      <c r="I415" s="6" t="s">
        <v>1687</v>
      </c>
      <c r="J415" s="6" t="s">
        <v>2413</v>
      </c>
      <c r="K415" s="6" t="s">
        <v>13</v>
      </c>
      <c r="L415" s="6">
        <v>13</v>
      </c>
      <c r="M415" s="15" t="s">
        <v>3050</v>
      </c>
      <c r="N415" s="15" t="s">
        <v>41</v>
      </c>
      <c r="O415" s="18" t="s">
        <v>3719</v>
      </c>
    </row>
    <row r="416" spans="1:15" s="1" customFormat="1" ht="13.5" customHeight="1">
      <c r="A416" s="3" t="s">
        <v>1677</v>
      </c>
      <c r="B416" s="4" t="s">
        <v>67</v>
      </c>
      <c r="C416" s="3"/>
      <c r="D416" s="5" t="s">
        <v>1865</v>
      </c>
      <c r="E416" s="5" t="s">
        <v>2397</v>
      </c>
      <c r="F416" s="3" t="s">
        <v>2414</v>
      </c>
      <c r="G416" s="36">
        <f t="shared" si="12"/>
        <v>117.648</v>
      </c>
      <c r="H416" s="7">
        <v>42004</v>
      </c>
      <c r="I416" s="6" t="s">
        <v>1687</v>
      </c>
      <c r="J416" s="6" t="s">
        <v>2416</v>
      </c>
      <c r="K416" s="6" t="s">
        <v>13</v>
      </c>
      <c r="L416" s="6">
        <v>12</v>
      </c>
      <c r="M416" s="15" t="s">
        <v>3051</v>
      </c>
      <c r="N416" s="15" t="s">
        <v>40</v>
      </c>
      <c r="O416" s="18" t="s">
        <v>2858</v>
      </c>
    </row>
    <row r="417" spans="1:15" s="1" customFormat="1" ht="13.5" customHeight="1">
      <c r="A417" s="3" t="s">
        <v>1677</v>
      </c>
      <c r="B417" s="4" t="s">
        <v>67</v>
      </c>
      <c r="C417" s="3"/>
      <c r="D417" s="5" t="s">
        <v>1865</v>
      </c>
      <c r="E417" s="5" t="s">
        <v>2397</v>
      </c>
      <c r="F417" s="3" t="s">
        <v>2415</v>
      </c>
      <c r="G417" s="36">
        <f t="shared" si="12"/>
        <v>127.452</v>
      </c>
      <c r="H417" s="7">
        <v>42004</v>
      </c>
      <c r="I417" s="6" t="s">
        <v>1687</v>
      </c>
      <c r="J417" s="6" t="s">
        <v>2417</v>
      </c>
      <c r="K417" s="6" t="s">
        <v>13</v>
      </c>
      <c r="L417" s="6">
        <v>13</v>
      </c>
      <c r="M417" s="15" t="s">
        <v>3051</v>
      </c>
      <c r="N417" s="15" t="s">
        <v>41</v>
      </c>
      <c r="O417" s="18" t="s">
        <v>3556</v>
      </c>
    </row>
    <row r="418" spans="1:15" s="1" customFormat="1" ht="13.5" customHeight="1">
      <c r="A418" s="3" t="s">
        <v>1677</v>
      </c>
      <c r="B418" s="4" t="s">
        <v>67</v>
      </c>
      <c r="C418" s="3"/>
      <c r="D418" s="5" t="s">
        <v>1865</v>
      </c>
      <c r="E418" s="5" t="s">
        <v>2397</v>
      </c>
      <c r="F418" s="3" t="s">
        <v>2418</v>
      </c>
      <c r="G418" s="36">
        <f t="shared" si="12"/>
        <v>117.648</v>
      </c>
      <c r="H418" s="7">
        <v>42004</v>
      </c>
      <c r="I418" s="6" t="s">
        <v>1687</v>
      </c>
      <c r="J418" s="6" t="s">
        <v>2420</v>
      </c>
      <c r="K418" s="6" t="s">
        <v>13</v>
      </c>
      <c r="L418" s="6">
        <v>12</v>
      </c>
      <c r="M418" s="15" t="s">
        <v>3052</v>
      </c>
      <c r="N418" s="15" t="s">
        <v>40</v>
      </c>
      <c r="O418" s="18" t="s">
        <v>2859</v>
      </c>
    </row>
    <row r="419" spans="1:15" s="1" customFormat="1" ht="13.5" customHeight="1">
      <c r="A419" s="3" t="s">
        <v>1677</v>
      </c>
      <c r="B419" s="4" t="s">
        <v>67</v>
      </c>
      <c r="C419" s="3"/>
      <c r="D419" s="5" t="s">
        <v>1865</v>
      </c>
      <c r="E419" s="5" t="s">
        <v>2397</v>
      </c>
      <c r="F419" s="3" t="s">
        <v>2419</v>
      </c>
      <c r="G419" s="36">
        <f t="shared" si="12"/>
        <v>127.452</v>
      </c>
      <c r="H419" s="7">
        <v>42004</v>
      </c>
      <c r="I419" s="6" t="s">
        <v>1687</v>
      </c>
      <c r="J419" s="6" t="s">
        <v>2421</v>
      </c>
      <c r="K419" s="6" t="s">
        <v>13</v>
      </c>
      <c r="L419" s="6">
        <v>13</v>
      </c>
      <c r="M419" s="15" t="s">
        <v>3052</v>
      </c>
      <c r="N419" s="15" t="s">
        <v>41</v>
      </c>
      <c r="O419" s="18" t="s">
        <v>3557</v>
      </c>
    </row>
    <row r="420" spans="1:15" s="1" customFormat="1" ht="13.5" customHeight="1">
      <c r="A420" s="3" t="s">
        <v>2428</v>
      </c>
      <c r="B420" s="4"/>
      <c r="C420" s="3"/>
      <c r="D420" s="18" t="s">
        <v>2352</v>
      </c>
      <c r="E420" s="5" t="s">
        <v>2430</v>
      </c>
      <c r="F420" s="3" t="s">
        <v>2429</v>
      </c>
      <c r="G420" s="36">
        <f>25.399*L420</f>
        <v>253.99</v>
      </c>
      <c r="H420" s="7">
        <v>42004</v>
      </c>
      <c r="I420" s="6" t="s">
        <v>1721</v>
      </c>
      <c r="J420" s="6" t="s">
        <v>2431</v>
      </c>
      <c r="K420" s="36" t="s">
        <v>1056</v>
      </c>
      <c r="L420" s="6">
        <v>10</v>
      </c>
      <c r="M420" s="15" t="s">
        <v>3418</v>
      </c>
      <c r="N420" s="15" t="s">
        <v>2435</v>
      </c>
      <c r="O420" s="18" t="s">
        <v>2434</v>
      </c>
    </row>
    <row r="421" spans="1:15" s="1" customFormat="1" ht="13.5" customHeight="1">
      <c r="A421" s="3" t="s">
        <v>2428</v>
      </c>
      <c r="B421" s="4"/>
      <c r="C421" s="3"/>
      <c r="D421" s="18" t="s">
        <v>2352</v>
      </c>
      <c r="E421" s="5" t="s">
        <v>2430</v>
      </c>
      <c r="F421" s="3" t="s">
        <v>2432</v>
      </c>
      <c r="G421" s="36">
        <f>25.399*L421</f>
        <v>279.38900000000001</v>
      </c>
      <c r="H421" s="7">
        <v>42004</v>
      </c>
      <c r="I421" s="6" t="s">
        <v>1721</v>
      </c>
      <c r="J421" s="6" t="s">
        <v>2433</v>
      </c>
      <c r="K421" s="36" t="s">
        <v>1056</v>
      </c>
      <c r="L421" s="6">
        <v>11</v>
      </c>
      <c r="M421" s="15" t="s">
        <v>5938</v>
      </c>
      <c r="N421" s="15" t="s">
        <v>2436</v>
      </c>
      <c r="O421" s="18" t="s">
        <v>2794</v>
      </c>
    </row>
    <row r="422" spans="1:15" s="1" customFormat="1" ht="13.5" customHeight="1">
      <c r="A422" s="3" t="s">
        <v>166</v>
      </c>
      <c r="B422" s="4"/>
      <c r="C422" s="3"/>
      <c r="D422" s="18" t="s">
        <v>207</v>
      </c>
      <c r="E422" s="5" t="s">
        <v>2430</v>
      </c>
      <c r="F422" s="3" t="s">
        <v>2437</v>
      </c>
      <c r="G422" s="36">
        <f>17.712*L422</f>
        <v>212.54399999999998</v>
      </c>
      <c r="H422" s="7">
        <v>42004</v>
      </c>
      <c r="I422" s="6" t="s">
        <v>1087</v>
      </c>
      <c r="J422" s="6" t="s">
        <v>2438</v>
      </c>
      <c r="K422" s="36" t="s">
        <v>1055</v>
      </c>
      <c r="L422" s="6">
        <v>12</v>
      </c>
      <c r="M422" s="15" t="s">
        <v>3832</v>
      </c>
      <c r="N422" s="15" t="s">
        <v>2439</v>
      </c>
      <c r="O422" s="15" t="s">
        <v>2795</v>
      </c>
    </row>
    <row r="423" spans="1:15" s="1" customFormat="1" ht="13.5" customHeight="1">
      <c r="A423" s="3" t="s">
        <v>176</v>
      </c>
      <c r="B423" s="4"/>
      <c r="C423" s="3"/>
      <c r="D423" s="18" t="s">
        <v>177</v>
      </c>
      <c r="E423" s="5" t="s">
        <v>1630</v>
      </c>
      <c r="F423" s="3" t="s">
        <v>2440</v>
      </c>
      <c r="G423" s="36">
        <f>17.712*L423</f>
        <v>212.54399999999998</v>
      </c>
      <c r="H423" s="7">
        <v>42004</v>
      </c>
      <c r="I423" s="6" t="s">
        <v>1721</v>
      </c>
      <c r="J423" s="6" t="s">
        <v>2442</v>
      </c>
      <c r="K423" s="6" t="s">
        <v>1055</v>
      </c>
      <c r="L423" s="6">
        <v>12</v>
      </c>
      <c r="M423" s="15" t="s">
        <v>3419</v>
      </c>
      <c r="N423" s="15" t="s">
        <v>1057</v>
      </c>
      <c r="O423" s="18" t="s">
        <v>2444</v>
      </c>
    </row>
    <row r="424" spans="1:15" s="1" customFormat="1" ht="13.5" customHeight="1">
      <c r="A424" s="3" t="s">
        <v>176</v>
      </c>
      <c r="B424" s="4"/>
      <c r="C424" s="3"/>
      <c r="D424" s="18" t="s">
        <v>177</v>
      </c>
      <c r="E424" s="5" t="s">
        <v>1630</v>
      </c>
      <c r="F424" s="3" t="s">
        <v>2441</v>
      </c>
      <c r="G424" s="36">
        <f>17.712*L424</f>
        <v>230.256</v>
      </c>
      <c r="H424" s="7">
        <v>42004</v>
      </c>
      <c r="I424" s="6" t="s">
        <v>1721</v>
      </c>
      <c r="J424" s="6" t="s">
        <v>2443</v>
      </c>
      <c r="K424" s="6" t="s">
        <v>1055</v>
      </c>
      <c r="L424" s="6">
        <v>13</v>
      </c>
      <c r="M424" s="15" t="s">
        <v>3420</v>
      </c>
      <c r="N424" s="15" t="s">
        <v>1720</v>
      </c>
      <c r="O424" s="18" t="s">
        <v>2796</v>
      </c>
    </row>
    <row r="425" spans="1:15" s="1" customFormat="1" ht="13.5" customHeight="1">
      <c r="A425" s="3" t="s">
        <v>156</v>
      </c>
      <c r="B425" s="4"/>
      <c r="C425" s="3"/>
      <c r="D425" s="18" t="s">
        <v>157</v>
      </c>
      <c r="E425" s="5" t="s">
        <v>2397</v>
      </c>
      <c r="F425" s="3" t="s">
        <v>2445</v>
      </c>
      <c r="G425" s="36">
        <f>17.712*L425</f>
        <v>212.54399999999998</v>
      </c>
      <c r="H425" s="7">
        <v>42004</v>
      </c>
      <c r="I425" s="6" t="s">
        <v>1087</v>
      </c>
      <c r="J425" s="6" t="s">
        <v>2448</v>
      </c>
      <c r="K425" s="6" t="s">
        <v>1055</v>
      </c>
      <c r="L425" s="6">
        <v>12</v>
      </c>
      <c r="M425" s="18" t="s">
        <v>2447</v>
      </c>
      <c r="N425" s="15" t="s">
        <v>26</v>
      </c>
      <c r="O425" s="18" t="s">
        <v>2447</v>
      </c>
    </row>
    <row r="426" spans="1:15" s="1" customFormat="1" ht="13.5" customHeight="1">
      <c r="A426" s="3" t="s">
        <v>156</v>
      </c>
      <c r="B426" s="4"/>
      <c r="C426" s="3"/>
      <c r="D426" s="18" t="s">
        <v>157</v>
      </c>
      <c r="E426" s="5" t="s">
        <v>2397</v>
      </c>
      <c r="F426" s="3" t="s">
        <v>2446</v>
      </c>
      <c r="G426" s="36">
        <f>17.712*L426</f>
        <v>230.256</v>
      </c>
      <c r="H426" s="7">
        <v>42004</v>
      </c>
      <c r="I426" s="6" t="s">
        <v>1087</v>
      </c>
      <c r="J426" s="6" t="s">
        <v>2449</v>
      </c>
      <c r="K426" s="6" t="s">
        <v>1055</v>
      </c>
      <c r="L426" s="6">
        <v>13</v>
      </c>
      <c r="M426" s="15" t="s">
        <v>3421</v>
      </c>
      <c r="N426" s="15" t="s">
        <v>41</v>
      </c>
      <c r="O426" s="18" t="s">
        <v>2797</v>
      </c>
    </row>
    <row r="427" spans="1:15" s="1" customFormat="1" ht="13.5" customHeight="1">
      <c r="A427" s="3" t="s">
        <v>313</v>
      </c>
      <c r="B427" s="4"/>
      <c r="C427" s="3"/>
      <c r="D427" s="5" t="s">
        <v>65</v>
      </c>
      <c r="E427" s="5" t="s">
        <v>1630</v>
      </c>
      <c r="F427" s="3" t="s">
        <v>2450</v>
      </c>
      <c r="G427" s="36">
        <f>6.405*L427</f>
        <v>64.05</v>
      </c>
      <c r="H427" s="7">
        <v>42004</v>
      </c>
      <c r="I427" s="6" t="s">
        <v>2453</v>
      </c>
      <c r="J427" s="6" t="s">
        <v>2451</v>
      </c>
      <c r="K427" s="6" t="s">
        <v>274</v>
      </c>
      <c r="L427" s="6">
        <v>10</v>
      </c>
      <c r="M427" s="15" t="s">
        <v>3833</v>
      </c>
      <c r="N427" s="15" t="s">
        <v>255</v>
      </c>
      <c r="O427" s="18" t="s">
        <v>2452</v>
      </c>
    </row>
    <row r="428" spans="1:15" s="1" customFormat="1" ht="13.5" customHeight="1">
      <c r="A428" s="38" t="s">
        <v>2465</v>
      </c>
      <c r="B428" s="3"/>
      <c r="C428" s="3"/>
      <c r="D428" s="18" t="s">
        <v>2454</v>
      </c>
      <c r="E428" s="5" t="s">
        <v>2455</v>
      </c>
      <c r="F428" s="3" t="s">
        <v>2467</v>
      </c>
      <c r="G428" s="36">
        <v>83.063999999999993</v>
      </c>
      <c r="H428" s="7">
        <v>42004</v>
      </c>
      <c r="I428" s="6" t="s">
        <v>2466</v>
      </c>
      <c r="J428" s="6" t="s">
        <v>2456</v>
      </c>
      <c r="K428" s="36" t="s">
        <v>2457</v>
      </c>
      <c r="L428" s="6" t="s">
        <v>2458</v>
      </c>
      <c r="M428" s="15" t="s">
        <v>3834</v>
      </c>
      <c r="N428" s="15" t="s">
        <v>2459</v>
      </c>
      <c r="O428" s="18" t="s">
        <v>2863</v>
      </c>
    </row>
    <row r="429" spans="1:15" s="1" customFormat="1" ht="13.5" customHeight="1">
      <c r="A429" s="3" t="s">
        <v>2468</v>
      </c>
      <c r="B429" s="3"/>
      <c r="C429" s="3"/>
      <c r="D429" s="18" t="s">
        <v>81</v>
      </c>
      <c r="E429" s="5" t="s">
        <v>2455</v>
      </c>
      <c r="F429" s="3" t="s">
        <v>2470</v>
      </c>
      <c r="G429" s="36">
        <v>139.15199999999999</v>
      </c>
      <c r="H429" s="7">
        <v>42004</v>
      </c>
      <c r="I429" s="36" t="s">
        <v>2469</v>
      </c>
      <c r="J429" s="6" t="s">
        <v>2461</v>
      </c>
      <c r="K429" s="36" t="s">
        <v>2457</v>
      </c>
      <c r="L429" s="6" t="s">
        <v>2462</v>
      </c>
      <c r="M429" s="15" t="s">
        <v>3835</v>
      </c>
      <c r="N429" s="15" t="s">
        <v>2980</v>
      </c>
      <c r="O429" s="18" t="s">
        <v>2561</v>
      </c>
    </row>
    <row r="430" spans="1:15" s="1" customFormat="1" ht="13.5" customHeight="1">
      <c r="A430" s="3" t="s">
        <v>2484</v>
      </c>
      <c r="B430" s="3"/>
      <c r="C430" s="3"/>
      <c r="D430" s="18" t="s">
        <v>718</v>
      </c>
      <c r="E430" s="5" t="s">
        <v>2463</v>
      </c>
      <c r="F430" s="3" t="s">
        <v>2471</v>
      </c>
      <c r="G430" s="36">
        <v>231.506</v>
      </c>
      <c r="H430" s="7">
        <v>42004</v>
      </c>
      <c r="I430" s="36" t="s">
        <v>2472</v>
      </c>
      <c r="J430" s="6" t="s">
        <v>2475</v>
      </c>
      <c r="K430" s="6" t="s">
        <v>2769</v>
      </c>
      <c r="L430" s="6" t="s">
        <v>2477</v>
      </c>
      <c r="M430" s="15" t="s">
        <v>3836</v>
      </c>
      <c r="N430" s="15" t="s">
        <v>2486</v>
      </c>
      <c r="O430" s="18" t="s">
        <v>2562</v>
      </c>
    </row>
    <row r="431" spans="1:15" s="1" customFormat="1" ht="13.5" customHeight="1">
      <c r="A431" s="3" t="s">
        <v>2484</v>
      </c>
      <c r="B431" s="3"/>
      <c r="C431" s="3"/>
      <c r="D431" s="18" t="s">
        <v>718</v>
      </c>
      <c r="E431" s="5" t="s">
        <v>2463</v>
      </c>
      <c r="F431" s="3" t="s">
        <v>2478</v>
      </c>
      <c r="G431" s="36">
        <v>261.67399999999998</v>
      </c>
      <c r="H431" s="7">
        <v>42004</v>
      </c>
      <c r="I431" s="36" t="s">
        <v>2485</v>
      </c>
      <c r="J431" s="6" t="s">
        <v>2479</v>
      </c>
      <c r="K431" s="6" t="s">
        <v>2769</v>
      </c>
      <c r="L431" s="6" t="s">
        <v>2480</v>
      </c>
      <c r="M431" s="15" t="s">
        <v>2487</v>
      </c>
      <c r="N431" s="15" t="s">
        <v>2488</v>
      </c>
      <c r="O431" s="18" t="s">
        <v>2563</v>
      </c>
    </row>
    <row r="432" spans="1:15" s="1" customFormat="1" ht="13.5" customHeight="1">
      <c r="A432" s="3" t="s">
        <v>2484</v>
      </c>
      <c r="B432" s="3"/>
      <c r="C432" s="3"/>
      <c r="D432" s="18" t="s">
        <v>718</v>
      </c>
      <c r="E432" s="5" t="s">
        <v>2463</v>
      </c>
      <c r="F432" s="3" t="s">
        <v>2481</v>
      </c>
      <c r="G432" s="36">
        <v>171.13499999999999</v>
      </c>
      <c r="H432" s="7">
        <v>42004</v>
      </c>
      <c r="I432" s="36" t="s">
        <v>2485</v>
      </c>
      <c r="J432" s="6" t="s">
        <v>2482</v>
      </c>
      <c r="K432" s="6" t="s">
        <v>2769</v>
      </c>
      <c r="L432" s="6" t="s">
        <v>2483</v>
      </c>
      <c r="M432" s="15" t="s">
        <v>2489</v>
      </c>
      <c r="N432" s="15" t="s">
        <v>2490</v>
      </c>
      <c r="O432" s="18" t="s">
        <v>2564</v>
      </c>
    </row>
    <row r="433" spans="1:15" s="1" customFormat="1" ht="13.5" customHeight="1">
      <c r="A433" s="3" t="s">
        <v>2484</v>
      </c>
      <c r="B433" s="3"/>
      <c r="C433" s="3"/>
      <c r="D433" s="18" t="s">
        <v>718</v>
      </c>
      <c r="E433" s="5" t="s">
        <v>2463</v>
      </c>
      <c r="F433" s="3" t="s">
        <v>2491</v>
      </c>
      <c r="G433" s="36">
        <v>140.959</v>
      </c>
      <c r="H433" s="7">
        <v>42004</v>
      </c>
      <c r="I433" s="36" t="s">
        <v>2485</v>
      </c>
      <c r="J433" s="6" t="s">
        <v>2492</v>
      </c>
      <c r="K433" s="6" t="s">
        <v>2769</v>
      </c>
      <c r="L433" s="6" t="s">
        <v>2521</v>
      </c>
      <c r="M433" s="15" t="s">
        <v>2522</v>
      </c>
      <c r="N433" s="15" t="s">
        <v>2523</v>
      </c>
      <c r="O433" s="18" t="s">
        <v>2565</v>
      </c>
    </row>
    <row r="434" spans="1:15" s="1" customFormat="1" ht="13.5" customHeight="1">
      <c r="A434" s="3" t="s">
        <v>2495</v>
      </c>
      <c r="B434" s="3"/>
      <c r="C434" s="3"/>
      <c r="D434" s="18" t="s">
        <v>723</v>
      </c>
      <c r="E434" s="5" t="s">
        <v>2496</v>
      </c>
      <c r="F434" s="3" t="s">
        <v>2501</v>
      </c>
      <c r="G434" s="36">
        <v>213.59100000000001</v>
      </c>
      <c r="H434" s="7">
        <v>42004</v>
      </c>
      <c r="I434" s="36" t="s">
        <v>2469</v>
      </c>
      <c r="J434" s="6" t="s">
        <v>2498</v>
      </c>
      <c r="K434" s="36" t="s">
        <v>2476</v>
      </c>
      <c r="L434" s="6" t="s">
        <v>2499</v>
      </c>
      <c r="M434" s="15" t="s">
        <v>3837</v>
      </c>
      <c r="N434" s="15" t="s">
        <v>2500</v>
      </c>
      <c r="O434" s="18" t="s">
        <v>2566</v>
      </c>
    </row>
    <row r="435" spans="1:15" s="1" customFormat="1" ht="13.5" customHeight="1">
      <c r="A435" s="3" t="s">
        <v>2502</v>
      </c>
      <c r="B435" s="3"/>
      <c r="C435" s="3"/>
      <c r="D435" s="18" t="s">
        <v>718</v>
      </c>
      <c r="E435" s="5" t="s">
        <v>2496</v>
      </c>
      <c r="F435" s="3" t="s">
        <v>2512</v>
      </c>
      <c r="G435" s="36">
        <v>231.78100000000001</v>
      </c>
      <c r="H435" s="7">
        <v>42004</v>
      </c>
      <c r="I435" s="36" t="s">
        <v>2508</v>
      </c>
      <c r="J435" s="6" t="s">
        <v>2504</v>
      </c>
      <c r="K435" s="36" t="s">
        <v>1926</v>
      </c>
      <c r="L435" s="6" t="s">
        <v>2506</v>
      </c>
      <c r="M435" s="15" t="s">
        <v>2509</v>
      </c>
      <c r="N435" s="15" t="s">
        <v>2510</v>
      </c>
      <c r="O435" s="18" t="s">
        <v>2567</v>
      </c>
    </row>
    <row r="436" spans="1:15" s="1" customFormat="1" ht="13.5" customHeight="1">
      <c r="A436" s="3" t="s">
        <v>2507</v>
      </c>
      <c r="B436" s="3"/>
      <c r="C436" s="3"/>
      <c r="D436" s="18" t="s">
        <v>2524</v>
      </c>
      <c r="E436" s="5" t="s">
        <v>2496</v>
      </c>
      <c r="F436" s="3" t="s">
        <v>2505</v>
      </c>
      <c r="G436" s="36">
        <v>261.90100000000001</v>
      </c>
      <c r="H436" s="7">
        <v>42004</v>
      </c>
      <c r="I436" s="36" t="s">
        <v>2508</v>
      </c>
      <c r="J436" s="6" t="s">
        <v>2526</v>
      </c>
      <c r="K436" s="36" t="s">
        <v>1926</v>
      </c>
      <c r="L436" s="6" t="s">
        <v>2480</v>
      </c>
      <c r="M436" s="15" t="s">
        <v>2511</v>
      </c>
      <c r="N436" s="15" t="s">
        <v>2488</v>
      </c>
      <c r="O436" s="18" t="s">
        <v>2568</v>
      </c>
    </row>
    <row r="437" spans="1:15" s="1" customFormat="1" ht="13.5" customHeight="1">
      <c r="A437" s="3" t="s">
        <v>2513</v>
      </c>
      <c r="B437" s="3"/>
      <c r="C437" s="3"/>
      <c r="D437" s="18" t="s">
        <v>287</v>
      </c>
      <c r="E437" s="5" t="s">
        <v>2455</v>
      </c>
      <c r="F437" s="3" t="s">
        <v>2514</v>
      </c>
      <c r="G437" s="36">
        <v>231.81800000000001</v>
      </c>
      <c r="H437" s="7">
        <v>42004</v>
      </c>
      <c r="I437" s="36" t="s">
        <v>2460</v>
      </c>
      <c r="J437" s="6" t="s">
        <v>2515</v>
      </c>
      <c r="K437" s="36" t="s">
        <v>2516</v>
      </c>
      <c r="L437" s="6" t="s">
        <v>2506</v>
      </c>
      <c r="M437" s="15" t="s">
        <v>3838</v>
      </c>
      <c r="N437" s="15" t="s">
        <v>2519</v>
      </c>
      <c r="O437" s="18" t="s">
        <v>2569</v>
      </c>
    </row>
    <row r="438" spans="1:15" s="1" customFormat="1" ht="13.5" customHeight="1">
      <c r="A438" s="3" t="s">
        <v>2513</v>
      </c>
      <c r="B438" s="3"/>
      <c r="C438" s="3"/>
      <c r="D438" s="18" t="s">
        <v>287</v>
      </c>
      <c r="E438" s="5" t="s">
        <v>2455</v>
      </c>
      <c r="F438" s="3" t="s">
        <v>2517</v>
      </c>
      <c r="G438" s="36">
        <v>262.56599999999997</v>
      </c>
      <c r="H438" s="7">
        <v>42004</v>
      </c>
      <c r="I438" s="36" t="s">
        <v>2469</v>
      </c>
      <c r="J438" s="6" t="s">
        <v>2518</v>
      </c>
      <c r="K438" s="36" t="s">
        <v>2516</v>
      </c>
      <c r="L438" s="6" t="s">
        <v>2480</v>
      </c>
      <c r="M438" s="15" t="s">
        <v>3839</v>
      </c>
      <c r="N438" s="15" t="s">
        <v>2520</v>
      </c>
      <c r="O438" s="18" t="s">
        <v>2570</v>
      </c>
    </row>
    <row r="439" spans="1:15" s="1" customFormat="1" ht="13.5" customHeight="1">
      <c r="A439" s="3" t="s">
        <v>2507</v>
      </c>
      <c r="B439" s="3"/>
      <c r="C439" s="3"/>
      <c r="D439" s="18" t="s">
        <v>718</v>
      </c>
      <c r="E439" s="5" t="s">
        <v>33</v>
      </c>
      <c r="F439" s="3" t="s">
        <v>2525</v>
      </c>
      <c r="G439" s="36">
        <v>171.16800000000001</v>
      </c>
      <c r="H439" s="7">
        <v>42004</v>
      </c>
      <c r="I439" s="36" t="s">
        <v>2508</v>
      </c>
      <c r="J439" s="6" t="s">
        <v>2527</v>
      </c>
      <c r="K439" s="36" t="s">
        <v>2516</v>
      </c>
      <c r="L439" s="6" t="s">
        <v>2528</v>
      </c>
      <c r="M439" s="15" t="s">
        <v>2529</v>
      </c>
      <c r="N439" s="15" t="s">
        <v>2530</v>
      </c>
      <c r="O439" s="18" t="s">
        <v>2571</v>
      </c>
    </row>
    <row r="440" spans="1:15" s="1" customFormat="1" ht="13.5" customHeight="1">
      <c r="A440" s="3" t="s">
        <v>117</v>
      </c>
      <c r="B440" s="3"/>
      <c r="C440" s="3"/>
      <c r="D440" s="5" t="s">
        <v>266</v>
      </c>
      <c r="E440" s="5" t="s">
        <v>1630</v>
      </c>
      <c r="F440" s="3" t="s">
        <v>2627</v>
      </c>
      <c r="G440" s="36">
        <f>17.52*L440</f>
        <v>157.68</v>
      </c>
      <c r="H440" s="7">
        <v>42010</v>
      </c>
      <c r="I440" s="6" t="s">
        <v>2631</v>
      </c>
      <c r="J440" s="6" t="s">
        <v>2628</v>
      </c>
      <c r="K440" s="6" t="s">
        <v>13</v>
      </c>
      <c r="L440" s="6">
        <v>9</v>
      </c>
      <c r="M440" s="15" t="s">
        <v>3433</v>
      </c>
      <c r="N440" s="43" t="s">
        <v>2630</v>
      </c>
      <c r="O440" s="18" t="s">
        <v>2629</v>
      </c>
    </row>
    <row r="441" spans="1:15" s="1" customFormat="1" ht="13.5" customHeight="1">
      <c r="A441" s="3" t="s">
        <v>539</v>
      </c>
      <c r="B441" s="4" t="s">
        <v>67</v>
      </c>
      <c r="C441" s="3"/>
      <c r="D441" s="5" t="s">
        <v>218</v>
      </c>
      <c r="E441" s="5" t="s">
        <v>1630</v>
      </c>
      <c r="F441" s="3" t="s">
        <v>2632</v>
      </c>
      <c r="G441" s="36">
        <f>29.101*L441</f>
        <v>174.60599999999999</v>
      </c>
      <c r="H441" s="7">
        <v>42010</v>
      </c>
      <c r="I441" s="6" t="s">
        <v>73</v>
      </c>
      <c r="J441" s="6" t="s">
        <v>2634</v>
      </c>
      <c r="K441" s="6" t="s">
        <v>1591</v>
      </c>
      <c r="L441" s="6">
        <v>6</v>
      </c>
      <c r="M441" s="15" t="s">
        <v>3851</v>
      </c>
      <c r="N441" s="15" t="s">
        <v>2637</v>
      </c>
      <c r="O441" s="18" t="s">
        <v>2636</v>
      </c>
    </row>
    <row r="442" spans="1:15" s="1" customFormat="1" ht="13.5" customHeight="1">
      <c r="A442" s="3" t="s">
        <v>539</v>
      </c>
      <c r="B442" s="4" t="s">
        <v>67</v>
      </c>
      <c r="C442" s="3"/>
      <c r="D442" s="5" t="s">
        <v>218</v>
      </c>
      <c r="E442" s="5" t="s">
        <v>1630</v>
      </c>
      <c r="F442" s="3" t="s">
        <v>2633</v>
      </c>
      <c r="G442" s="36">
        <f>29.101*L442</f>
        <v>174.60599999999999</v>
      </c>
      <c r="H442" s="7">
        <v>42010</v>
      </c>
      <c r="I442" s="6" t="s">
        <v>2639</v>
      </c>
      <c r="J442" s="6" t="s">
        <v>2635</v>
      </c>
      <c r="K442" s="6" t="s">
        <v>1591</v>
      </c>
      <c r="L442" s="6">
        <v>6</v>
      </c>
      <c r="M442" s="15" t="s">
        <v>3851</v>
      </c>
      <c r="N442" s="15" t="s">
        <v>2638</v>
      </c>
      <c r="O442" s="18" t="s">
        <v>3558</v>
      </c>
    </row>
    <row r="443" spans="1:15" s="1" customFormat="1" ht="13.5" customHeight="1">
      <c r="A443" s="3" t="s">
        <v>2644</v>
      </c>
      <c r="B443" s="3"/>
      <c r="C443" s="3"/>
      <c r="D443" s="18" t="s">
        <v>56</v>
      </c>
      <c r="E443" s="5" t="s">
        <v>1630</v>
      </c>
      <c r="F443" s="3" t="s">
        <v>2640</v>
      </c>
      <c r="G443" s="36">
        <f>18.708*L443</f>
        <v>93.539999999999992</v>
      </c>
      <c r="H443" s="7">
        <v>42010</v>
      </c>
      <c r="I443" s="6" t="s">
        <v>2645</v>
      </c>
      <c r="J443" s="6" t="s">
        <v>2642</v>
      </c>
      <c r="K443" s="36" t="s">
        <v>13</v>
      </c>
      <c r="L443" s="6">
        <v>5</v>
      </c>
      <c r="M443" s="15" t="s">
        <v>3852</v>
      </c>
      <c r="N443" s="15" t="s">
        <v>2643</v>
      </c>
      <c r="O443" s="18" t="s">
        <v>2641</v>
      </c>
    </row>
    <row r="444" spans="1:15" s="1" customFormat="1" ht="13.5" customHeight="1">
      <c r="A444" s="3" t="s">
        <v>2649</v>
      </c>
      <c r="B444" s="3"/>
      <c r="C444" s="3"/>
      <c r="D444" s="18" t="s">
        <v>56</v>
      </c>
      <c r="E444" s="5" t="s">
        <v>1630</v>
      </c>
      <c r="F444" s="3" t="s">
        <v>2646</v>
      </c>
      <c r="G444" s="36">
        <f>18.708*L444</f>
        <v>187.07999999999998</v>
      </c>
      <c r="H444" s="7">
        <v>42010</v>
      </c>
      <c r="I444" s="36" t="s">
        <v>2645</v>
      </c>
      <c r="J444" s="6" t="s">
        <v>2647</v>
      </c>
      <c r="K444" s="36" t="s">
        <v>13</v>
      </c>
      <c r="L444" s="6">
        <v>10</v>
      </c>
      <c r="M444" s="15" t="s">
        <v>3853</v>
      </c>
      <c r="N444" s="15" t="s">
        <v>254</v>
      </c>
      <c r="O444" s="18" t="s">
        <v>2648</v>
      </c>
    </row>
    <row r="445" spans="1:15" s="1" customFormat="1" ht="13.5" customHeight="1">
      <c r="A445" s="3" t="s">
        <v>169</v>
      </c>
      <c r="B445" s="4" t="s">
        <v>67</v>
      </c>
      <c r="C445" s="3"/>
      <c r="D445" s="18" t="s">
        <v>170</v>
      </c>
      <c r="E445" s="5" t="s">
        <v>1630</v>
      </c>
      <c r="F445" s="3" t="s">
        <v>2651</v>
      </c>
      <c r="G445" s="36">
        <f>9.804*L445</f>
        <v>117.648</v>
      </c>
      <c r="H445" s="7">
        <v>42010</v>
      </c>
      <c r="I445" s="6" t="s">
        <v>1687</v>
      </c>
      <c r="J445" s="6" t="s">
        <v>2653</v>
      </c>
      <c r="K445" s="36" t="s">
        <v>13</v>
      </c>
      <c r="L445" s="6">
        <v>12</v>
      </c>
      <c r="M445" s="15" t="s">
        <v>3854</v>
      </c>
      <c r="N445" s="15" t="s">
        <v>40</v>
      </c>
      <c r="O445" s="18" t="s">
        <v>3559</v>
      </c>
    </row>
    <row r="446" spans="1:15" s="1" customFormat="1" ht="13.5" customHeight="1">
      <c r="A446" s="3" t="s">
        <v>169</v>
      </c>
      <c r="B446" s="4" t="s">
        <v>67</v>
      </c>
      <c r="C446" s="3"/>
      <c r="D446" s="18" t="s">
        <v>170</v>
      </c>
      <c r="E446" s="5" t="s">
        <v>1630</v>
      </c>
      <c r="F446" s="3" t="s">
        <v>2652</v>
      </c>
      <c r="G446" s="36">
        <f>9.804*L446</f>
        <v>127.452</v>
      </c>
      <c r="H446" s="7">
        <v>42010</v>
      </c>
      <c r="I446" s="6" t="s">
        <v>1687</v>
      </c>
      <c r="J446" s="6" t="s">
        <v>2654</v>
      </c>
      <c r="K446" s="36" t="s">
        <v>13</v>
      </c>
      <c r="L446" s="6">
        <v>13</v>
      </c>
      <c r="M446" s="15" t="s">
        <v>3854</v>
      </c>
      <c r="N446" s="15" t="s">
        <v>41</v>
      </c>
      <c r="O446" s="18" t="s">
        <v>2655</v>
      </c>
    </row>
    <row r="447" spans="1:15" s="1" customFormat="1" ht="13.5" customHeight="1">
      <c r="A447" s="3" t="s">
        <v>2656</v>
      </c>
      <c r="B447" s="3"/>
      <c r="C447" s="3"/>
      <c r="D447" s="18" t="s">
        <v>1364</v>
      </c>
      <c r="E447" s="5" t="s">
        <v>1630</v>
      </c>
      <c r="F447" s="3" t="s">
        <v>2657</v>
      </c>
      <c r="G447" s="36">
        <f>14.405*L447</f>
        <v>172.85999999999999</v>
      </c>
      <c r="H447" s="7">
        <v>42010</v>
      </c>
      <c r="I447" s="6" t="s">
        <v>1087</v>
      </c>
      <c r="J447" s="6" t="s">
        <v>2660</v>
      </c>
      <c r="K447" s="36" t="s">
        <v>13</v>
      </c>
      <c r="L447" s="6">
        <v>12</v>
      </c>
      <c r="M447" s="15" t="s">
        <v>3855</v>
      </c>
      <c r="N447" s="15" t="s">
        <v>26</v>
      </c>
      <c r="O447" s="18" t="s">
        <v>2663</v>
      </c>
    </row>
    <row r="448" spans="1:15" s="1" customFormat="1" ht="13.5" customHeight="1">
      <c r="A448" s="3" t="s">
        <v>2656</v>
      </c>
      <c r="B448" s="3"/>
      <c r="C448" s="3"/>
      <c r="D448" s="18" t="s">
        <v>1364</v>
      </c>
      <c r="E448" s="5" t="s">
        <v>1630</v>
      </c>
      <c r="F448" s="3" t="s">
        <v>2658</v>
      </c>
      <c r="G448" s="36">
        <f>14.405*L448</f>
        <v>187.26499999999999</v>
      </c>
      <c r="H448" s="7">
        <v>42010</v>
      </c>
      <c r="I448" s="6" t="s">
        <v>1087</v>
      </c>
      <c r="J448" s="6" t="s">
        <v>2661</v>
      </c>
      <c r="K448" s="36" t="s">
        <v>13</v>
      </c>
      <c r="L448" s="6">
        <v>13</v>
      </c>
      <c r="M448" s="15" t="s">
        <v>3855</v>
      </c>
      <c r="N448" s="15" t="s">
        <v>27</v>
      </c>
      <c r="O448" s="18" t="s">
        <v>2864</v>
      </c>
    </row>
    <row r="449" spans="1:15" s="1" customFormat="1" ht="13.5" customHeight="1">
      <c r="A449" s="3" t="s">
        <v>2666</v>
      </c>
      <c r="B449" s="3"/>
      <c r="C449" s="3"/>
      <c r="D449" s="18" t="s">
        <v>1364</v>
      </c>
      <c r="E449" s="5" t="s">
        <v>1630</v>
      </c>
      <c r="F449" s="3" t="s">
        <v>2659</v>
      </c>
      <c r="G449" s="36">
        <f>14.405*L449</f>
        <v>144.04999999999998</v>
      </c>
      <c r="H449" s="7">
        <v>42010</v>
      </c>
      <c r="I449" s="6" t="s">
        <v>1087</v>
      </c>
      <c r="J449" s="6" t="s">
        <v>2662</v>
      </c>
      <c r="K449" s="36" t="s">
        <v>13</v>
      </c>
      <c r="L449" s="6">
        <v>10</v>
      </c>
      <c r="M449" s="15" t="s">
        <v>3856</v>
      </c>
      <c r="N449" s="15" t="s">
        <v>2665</v>
      </c>
      <c r="O449" s="18" t="s">
        <v>2664</v>
      </c>
    </row>
    <row r="450" spans="1:15" s="1" customFormat="1" ht="13.5" customHeight="1">
      <c r="A450" s="3" t="s">
        <v>176</v>
      </c>
      <c r="B450" s="3"/>
      <c r="C450" s="3"/>
      <c r="D450" s="18" t="s">
        <v>177</v>
      </c>
      <c r="E450" s="5" t="s">
        <v>1630</v>
      </c>
      <c r="F450" s="3" t="s">
        <v>2667</v>
      </c>
      <c r="G450" s="36">
        <f t="shared" ref="G450:G455" si="13">17.712*L450</f>
        <v>212.54399999999998</v>
      </c>
      <c r="H450" s="7">
        <v>42010</v>
      </c>
      <c r="I450" s="6" t="s">
        <v>1721</v>
      </c>
      <c r="J450" s="6" t="s">
        <v>2669</v>
      </c>
      <c r="K450" s="36" t="s">
        <v>13</v>
      </c>
      <c r="L450" s="6">
        <v>12</v>
      </c>
      <c r="M450" s="15" t="s">
        <v>3434</v>
      </c>
      <c r="N450" s="15" t="s">
        <v>1057</v>
      </c>
      <c r="O450" s="18" t="s">
        <v>2671</v>
      </c>
    </row>
    <row r="451" spans="1:15" s="1" customFormat="1" ht="13.5" customHeight="1">
      <c r="A451" s="3" t="s">
        <v>176</v>
      </c>
      <c r="B451" s="3"/>
      <c r="C451" s="3"/>
      <c r="D451" s="18" t="s">
        <v>177</v>
      </c>
      <c r="E451" s="5" t="s">
        <v>1630</v>
      </c>
      <c r="F451" s="3" t="s">
        <v>2668</v>
      </c>
      <c r="G451" s="36">
        <f t="shared" si="13"/>
        <v>230.256</v>
      </c>
      <c r="H451" s="7">
        <v>42010</v>
      </c>
      <c r="I451" s="6" t="s">
        <v>1721</v>
      </c>
      <c r="J451" s="6" t="s">
        <v>2670</v>
      </c>
      <c r="K451" s="36" t="s">
        <v>13</v>
      </c>
      <c r="L451" s="6">
        <v>13</v>
      </c>
      <c r="M451" s="15" t="s">
        <v>3434</v>
      </c>
      <c r="N451" s="15" t="s">
        <v>1720</v>
      </c>
      <c r="O451" s="18" t="s">
        <v>2865</v>
      </c>
    </row>
    <row r="452" spans="1:15" s="1" customFormat="1" ht="13.5" customHeight="1">
      <c r="A452" s="3" t="s">
        <v>156</v>
      </c>
      <c r="B452" s="3"/>
      <c r="C452" s="3"/>
      <c r="D452" s="18" t="s">
        <v>157</v>
      </c>
      <c r="E452" s="5" t="s">
        <v>1630</v>
      </c>
      <c r="F452" s="3" t="s">
        <v>2672</v>
      </c>
      <c r="G452" s="36">
        <f t="shared" si="13"/>
        <v>212.54399999999998</v>
      </c>
      <c r="H452" s="7">
        <v>42010</v>
      </c>
      <c r="I452" s="6" t="s">
        <v>1087</v>
      </c>
      <c r="J452" s="6" t="s">
        <v>2674</v>
      </c>
      <c r="K452" s="36" t="s">
        <v>13</v>
      </c>
      <c r="L452" s="6">
        <v>12</v>
      </c>
      <c r="M452" s="15" t="s">
        <v>3435</v>
      </c>
      <c r="N452" s="15" t="s">
        <v>26</v>
      </c>
      <c r="O452" s="18" t="s">
        <v>2680</v>
      </c>
    </row>
    <row r="453" spans="1:15" s="1" customFormat="1" ht="13.5" customHeight="1">
      <c r="A453" s="3" t="s">
        <v>156</v>
      </c>
      <c r="B453" s="3"/>
      <c r="C453" s="3"/>
      <c r="D453" s="18" t="s">
        <v>157</v>
      </c>
      <c r="E453" s="5" t="s">
        <v>1630</v>
      </c>
      <c r="F453" s="3" t="s">
        <v>2673</v>
      </c>
      <c r="G453" s="36">
        <f t="shared" si="13"/>
        <v>230.256</v>
      </c>
      <c r="H453" s="7">
        <v>42010</v>
      </c>
      <c r="I453" s="6" t="s">
        <v>1087</v>
      </c>
      <c r="J453" s="6" t="s">
        <v>2675</v>
      </c>
      <c r="K453" s="36" t="s">
        <v>13</v>
      </c>
      <c r="L453" s="6">
        <v>13</v>
      </c>
      <c r="M453" s="15" t="s">
        <v>3435</v>
      </c>
      <c r="N453" s="15" t="s">
        <v>41</v>
      </c>
      <c r="O453" s="18" t="s">
        <v>2866</v>
      </c>
    </row>
    <row r="454" spans="1:15" s="1" customFormat="1" ht="13.5" customHeight="1">
      <c r="A454" s="3" t="s">
        <v>156</v>
      </c>
      <c r="B454" s="3"/>
      <c r="C454" s="3"/>
      <c r="D454" s="18" t="s">
        <v>157</v>
      </c>
      <c r="E454" s="5" t="s">
        <v>1630</v>
      </c>
      <c r="F454" s="3" t="s">
        <v>2676</v>
      </c>
      <c r="G454" s="36">
        <f t="shared" si="13"/>
        <v>212.54399999999998</v>
      </c>
      <c r="H454" s="7">
        <v>42010</v>
      </c>
      <c r="I454" s="6" t="s">
        <v>1087</v>
      </c>
      <c r="J454" s="6" t="s">
        <v>2678</v>
      </c>
      <c r="K454" s="36" t="s">
        <v>13</v>
      </c>
      <c r="L454" s="6">
        <v>12</v>
      </c>
      <c r="M454" s="15" t="s">
        <v>3857</v>
      </c>
      <c r="N454" s="15" t="s">
        <v>26</v>
      </c>
      <c r="O454" s="18" t="s">
        <v>2681</v>
      </c>
    </row>
    <row r="455" spans="1:15" s="1" customFormat="1" ht="13.5" customHeight="1">
      <c r="A455" s="3" t="s">
        <v>2682</v>
      </c>
      <c r="B455" s="3"/>
      <c r="C455" s="3"/>
      <c r="D455" s="18" t="s">
        <v>157</v>
      </c>
      <c r="E455" s="5" t="s">
        <v>1630</v>
      </c>
      <c r="F455" s="3" t="s">
        <v>2677</v>
      </c>
      <c r="G455" s="36">
        <f t="shared" si="13"/>
        <v>230.256</v>
      </c>
      <c r="H455" s="7">
        <v>42010</v>
      </c>
      <c r="I455" s="6" t="s">
        <v>1087</v>
      </c>
      <c r="J455" s="6" t="s">
        <v>2679</v>
      </c>
      <c r="K455" s="36" t="s">
        <v>13</v>
      </c>
      <c r="L455" s="6">
        <v>13</v>
      </c>
      <c r="M455" s="15" t="s">
        <v>3857</v>
      </c>
      <c r="N455" s="15" t="s">
        <v>41</v>
      </c>
      <c r="O455" s="18" t="s">
        <v>2867</v>
      </c>
    </row>
    <row r="456" spans="1:15" s="1" customFormat="1" ht="13.5" customHeight="1">
      <c r="A456" s="3" t="s">
        <v>2683</v>
      </c>
      <c r="B456" s="4" t="s">
        <v>1116</v>
      </c>
      <c r="C456" s="3"/>
      <c r="D456" s="18" t="s">
        <v>185</v>
      </c>
      <c r="E456" s="5" t="s">
        <v>1630</v>
      </c>
      <c r="F456" s="3" t="s">
        <v>2684</v>
      </c>
      <c r="G456" s="36">
        <f>8.606*L456</f>
        <v>86.06</v>
      </c>
      <c r="H456" s="7">
        <v>42010</v>
      </c>
      <c r="I456" s="6" t="s">
        <v>1114</v>
      </c>
      <c r="J456" s="6" t="s">
        <v>2685</v>
      </c>
      <c r="K456" s="36" t="s">
        <v>13</v>
      </c>
      <c r="L456" s="6">
        <v>10</v>
      </c>
      <c r="M456" s="15" t="s">
        <v>3858</v>
      </c>
      <c r="N456" s="15" t="s">
        <v>2693</v>
      </c>
      <c r="O456" s="18" t="s">
        <v>3560</v>
      </c>
    </row>
    <row r="457" spans="1:15" s="1" customFormat="1" ht="13.5" customHeight="1">
      <c r="A457" s="3" t="s">
        <v>2683</v>
      </c>
      <c r="B457" s="4" t="s">
        <v>1116</v>
      </c>
      <c r="C457" s="3"/>
      <c r="D457" s="18" t="s">
        <v>185</v>
      </c>
      <c r="E457" s="5" t="s">
        <v>1630</v>
      </c>
      <c r="F457" s="3" t="s">
        <v>2688</v>
      </c>
      <c r="G457" s="36">
        <f>8.606*L457</f>
        <v>94.665999999999997</v>
      </c>
      <c r="H457" s="7">
        <v>42010</v>
      </c>
      <c r="I457" s="6" t="s">
        <v>1114</v>
      </c>
      <c r="J457" s="6" t="s">
        <v>2686</v>
      </c>
      <c r="K457" s="36" t="s">
        <v>13</v>
      </c>
      <c r="L457" s="6">
        <v>11</v>
      </c>
      <c r="M457" s="15" t="s">
        <v>3858</v>
      </c>
      <c r="N457" s="15" t="s">
        <v>2694</v>
      </c>
      <c r="O457" s="18" t="s">
        <v>2690</v>
      </c>
    </row>
    <row r="458" spans="1:15" s="1" customFormat="1" ht="13.5" customHeight="1">
      <c r="A458" s="3" t="s">
        <v>2683</v>
      </c>
      <c r="B458" s="4" t="s">
        <v>1116</v>
      </c>
      <c r="C458" s="3"/>
      <c r="D458" s="18" t="s">
        <v>185</v>
      </c>
      <c r="E458" s="5" t="s">
        <v>1630</v>
      </c>
      <c r="F458" s="3" t="s">
        <v>2689</v>
      </c>
      <c r="G458" s="36">
        <f>8.606*L458</f>
        <v>94.665999999999997</v>
      </c>
      <c r="H458" s="7">
        <v>42010</v>
      </c>
      <c r="I458" s="6" t="s">
        <v>1114</v>
      </c>
      <c r="J458" s="6" t="s">
        <v>2687</v>
      </c>
      <c r="K458" s="36" t="s">
        <v>13</v>
      </c>
      <c r="L458" s="6">
        <v>11</v>
      </c>
      <c r="M458" s="15" t="s">
        <v>3859</v>
      </c>
      <c r="N458" s="15" t="s">
        <v>2692</v>
      </c>
      <c r="O458" s="18" t="s">
        <v>2691</v>
      </c>
    </row>
    <row r="459" spans="1:15" s="1" customFormat="1" ht="13.5" customHeight="1">
      <c r="A459" s="3" t="s">
        <v>2697</v>
      </c>
      <c r="B459" s="3" t="s">
        <v>5500</v>
      </c>
      <c r="C459" s="3"/>
      <c r="D459" s="18" t="s">
        <v>5502</v>
      </c>
      <c r="E459" s="5" t="s">
        <v>1630</v>
      </c>
      <c r="F459" s="3" t="s">
        <v>2695</v>
      </c>
      <c r="G459" s="36">
        <f>8.606*L459</f>
        <v>103.27199999999999</v>
      </c>
      <c r="H459" s="7">
        <v>42010</v>
      </c>
      <c r="I459" s="6" t="s">
        <v>5501</v>
      </c>
      <c r="J459" s="6" t="s">
        <v>2696</v>
      </c>
      <c r="K459" s="36" t="s">
        <v>13</v>
      </c>
      <c r="L459" s="6">
        <v>12</v>
      </c>
      <c r="M459" s="15" t="s">
        <v>3860</v>
      </c>
      <c r="N459" s="15" t="s">
        <v>40</v>
      </c>
      <c r="O459" s="18" t="s">
        <v>2698</v>
      </c>
    </row>
    <row r="460" spans="1:15" s="1" customFormat="1" ht="13.5" customHeight="1">
      <c r="A460" s="3" t="s">
        <v>2701</v>
      </c>
      <c r="B460" s="4"/>
      <c r="C460" s="3"/>
      <c r="D460" s="5" t="s">
        <v>96</v>
      </c>
      <c r="E460" s="5" t="s">
        <v>1630</v>
      </c>
      <c r="F460" s="3" t="s">
        <v>2699</v>
      </c>
      <c r="G460" s="36">
        <f>12.838*L460</f>
        <v>128.38</v>
      </c>
      <c r="H460" s="7">
        <v>42010</v>
      </c>
      <c r="I460" s="6" t="s">
        <v>2702</v>
      </c>
      <c r="J460" s="6" t="s">
        <v>2700</v>
      </c>
      <c r="K460" s="36" t="s">
        <v>13</v>
      </c>
      <c r="L460" s="6">
        <v>10</v>
      </c>
      <c r="M460" s="15" t="s">
        <v>3401</v>
      </c>
      <c r="N460" s="15" t="s">
        <v>2703</v>
      </c>
      <c r="O460" s="18" t="s">
        <v>2868</v>
      </c>
    </row>
    <row r="461" spans="1:15" s="1" customFormat="1" ht="13.5" customHeight="1">
      <c r="A461" s="3" t="s">
        <v>2707</v>
      </c>
      <c r="B461" s="4"/>
      <c r="C461" s="3"/>
      <c r="D461" s="18" t="s">
        <v>76</v>
      </c>
      <c r="E461" s="5" t="s">
        <v>1630</v>
      </c>
      <c r="F461" s="3" t="s">
        <v>2709</v>
      </c>
      <c r="G461" s="36">
        <f>12.838*L461</f>
        <v>141.21799999999999</v>
      </c>
      <c r="H461" s="7">
        <v>42010</v>
      </c>
      <c r="I461" s="6" t="s">
        <v>2708</v>
      </c>
      <c r="J461" s="6" t="s">
        <v>2704</v>
      </c>
      <c r="K461" s="36" t="s">
        <v>13</v>
      </c>
      <c r="L461" s="6">
        <v>11</v>
      </c>
      <c r="M461" s="15" t="s">
        <v>3861</v>
      </c>
      <c r="N461" s="15" t="s">
        <v>2706</v>
      </c>
      <c r="O461" s="18" t="s">
        <v>2705</v>
      </c>
    </row>
    <row r="462" spans="1:15" s="1" customFormat="1" ht="13.5" customHeight="1">
      <c r="A462" s="3" t="s">
        <v>2710</v>
      </c>
      <c r="B462" s="4"/>
      <c r="C462" s="3"/>
      <c r="D462" s="18" t="s">
        <v>144</v>
      </c>
      <c r="E462" s="5" t="s">
        <v>1630</v>
      </c>
      <c r="F462" s="3" t="s">
        <v>2711</v>
      </c>
      <c r="G462" s="36">
        <f>7.656*L462</f>
        <v>76.56</v>
      </c>
      <c r="H462" s="7">
        <v>42010</v>
      </c>
      <c r="I462" s="6" t="s">
        <v>2718</v>
      </c>
      <c r="J462" s="6" t="s">
        <v>2713</v>
      </c>
      <c r="K462" s="36" t="s">
        <v>13</v>
      </c>
      <c r="L462" s="6">
        <v>10</v>
      </c>
      <c r="M462" s="15" t="s">
        <v>3436</v>
      </c>
      <c r="N462" s="15" t="s">
        <v>2703</v>
      </c>
      <c r="O462" s="18" t="s">
        <v>2715</v>
      </c>
    </row>
    <row r="463" spans="1:15" s="1" customFormat="1" ht="13.5" customHeight="1">
      <c r="A463" s="3" t="s">
        <v>2717</v>
      </c>
      <c r="B463" s="4"/>
      <c r="C463" s="3"/>
      <c r="D463" s="18" t="s">
        <v>144</v>
      </c>
      <c r="E463" s="5" t="s">
        <v>1630</v>
      </c>
      <c r="F463" s="3" t="s">
        <v>2712</v>
      </c>
      <c r="G463" s="36">
        <f>7.656*L463</f>
        <v>84.215999999999994</v>
      </c>
      <c r="H463" s="7">
        <v>42010</v>
      </c>
      <c r="I463" s="6" t="s">
        <v>1439</v>
      </c>
      <c r="J463" s="6" t="s">
        <v>2714</v>
      </c>
      <c r="K463" s="36" t="s">
        <v>13</v>
      </c>
      <c r="L463" s="6">
        <v>11</v>
      </c>
      <c r="M463" s="15" t="s">
        <v>3436</v>
      </c>
      <c r="N463" s="15" t="s">
        <v>2716</v>
      </c>
      <c r="O463" s="18" t="s">
        <v>2869</v>
      </c>
    </row>
    <row r="464" spans="1:15" s="1" customFormat="1" ht="13.5" customHeight="1">
      <c r="A464" s="3" t="s">
        <v>2720</v>
      </c>
      <c r="B464" s="4"/>
      <c r="C464" s="3"/>
      <c r="D464" s="18" t="s">
        <v>2721</v>
      </c>
      <c r="E464" s="5" t="s">
        <v>1630</v>
      </c>
      <c r="F464" s="3" t="s">
        <v>2719</v>
      </c>
      <c r="G464" s="36">
        <f>17.498*L464</f>
        <v>69.992000000000004</v>
      </c>
      <c r="H464" s="7">
        <v>42010</v>
      </c>
      <c r="I464" s="6" t="s">
        <v>2725</v>
      </c>
      <c r="J464" s="6" t="s">
        <v>2722</v>
      </c>
      <c r="K464" s="36" t="s">
        <v>13</v>
      </c>
      <c r="L464" s="6">
        <v>4</v>
      </c>
      <c r="M464" s="15" t="s">
        <v>3862</v>
      </c>
      <c r="N464" s="15" t="s">
        <v>2724</v>
      </c>
      <c r="O464" s="18" t="s">
        <v>2723</v>
      </c>
    </row>
    <row r="465" spans="1:15" s="1" customFormat="1" ht="13.5" customHeight="1">
      <c r="A465" s="3" t="s">
        <v>1652</v>
      </c>
      <c r="B465" s="3" t="s">
        <v>1655</v>
      </c>
      <c r="C465" s="3"/>
      <c r="D465" s="18" t="s">
        <v>2726</v>
      </c>
      <c r="E465" s="5" t="s">
        <v>2727</v>
      </c>
      <c r="F465" s="3" t="s">
        <v>2870</v>
      </c>
      <c r="G465" s="6">
        <f>29.101*L465/2</f>
        <v>116.404</v>
      </c>
      <c r="H465" s="7">
        <v>42011</v>
      </c>
      <c r="I465" s="6" t="s">
        <v>1658</v>
      </c>
      <c r="J465" s="6" t="s">
        <v>2728</v>
      </c>
      <c r="K465" s="36" t="s">
        <v>1055</v>
      </c>
      <c r="L465" s="6">
        <v>8</v>
      </c>
      <c r="M465" s="15" t="s">
        <v>3863</v>
      </c>
      <c r="N465" s="15" t="s">
        <v>293</v>
      </c>
      <c r="O465" s="18" t="s">
        <v>2879</v>
      </c>
    </row>
    <row r="466" spans="1:15" s="1" customFormat="1" ht="13.5" customHeight="1">
      <c r="A466" s="40" t="s">
        <v>2732</v>
      </c>
      <c r="B466" s="4"/>
      <c r="C466" s="3"/>
      <c r="D466" s="18" t="s">
        <v>2204</v>
      </c>
      <c r="E466" s="5" t="s">
        <v>2729</v>
      </c>
      <c r="F466" s="3" t="s">
        <v>2730</v>
      </c>
      <c r="G466" s="36">
        <f>17.498*L466</f>
        <v>139.98400000000001</v>
      </c>
      <c r="H466" s="7">
        <v>42011</v>
      </c>
      <c r="I466" s="6" t="s">
        <v>2702</v>
      </c>
      <c r="J466" s="6" t="s">
        <v>2731</v>
      </c>
      <c r="K466" s="36" t="s">
        <v>2733</v>
      </c>
      <c r="L466" s="6">
        <v>8</v>
      </c>
      <c r="M466" s="15" t="s">
        <v>3864</v>
      </c>
      <c r="N466" s="15" t="s">
        <v>293</v>
      </c>
      <c r="O466" s="18" t="s">
        <v>2880</v>
      </c>
    </row>
    <row r="467" spans="1:15" s="1" customFormat="1" ht="13.5" customHeight="1">
      <c r="A467" s="3" t="s">
        <v>2734</v>
      </c>
      <c r="B467" s="4"/>
      <c r="C467" s="3"/>
      <c r="D467" s="18" t="s">
        <v>2735</v>
      </c>
      <c r="E467" s="5" t="s">
        <v>2729</v>
      </c>
      <c r="F467" s="3" t="s">
        <v>2736</v>
      </c>
      <c r="G467" s="36">
        <v>47.097999999999999</v>
      </c>
      <c r="H467" s="7">
        <v>42011</v>
      </c>
      <c r="I467" s="6" t="s">
        <v>2738</v>
      </c>
      <c r="J467" s="6" t="s">
        <v>2737</v>
      </c>
      <c r="K467" s="36" t="s">
        <v>2739</v>
      </c>
      <c r="L467" s="6" t="s">
        <v>2740</v>
      </c>
      <c r="M467" s="15" t="s">
        <v>3865</v>
      </c>
      <c r="N467" s="15" t="s">
        <v>2741</v>
      </c>
      <c r="O467" s="18" t="s">
        <v>2881</v>
      </c>
    </row>
    <row r="468" spans="1:15" s="1" customFormat="1" ht="13.5" customHeight="1">
      <c r="A468" s="3" t="s">
        <v>2742</v>
      </c>
      <c r="B468" s="4"/>
      <c r="C468" s="3"/>
      <c r="D468" s="18" t="s">
        <v>287</v>
      </c>
      <c r="E468" s="5" t="s">
        <v>2729</v>
      </c>
      <c r="F468" s="3" t="s">
        <v>2743</v>
      </c>
      <c r="G468" s="36">
        <v>80.905000000000001</v>
      </c>
      <c r="H468" s="7">
        <v>42011</v>
      </c>
      <c r="I468" s="6" t="s">
        <v>1158</v>
      </c>
      <c r="J468" s="6" t="s">
        <v>2744</v>
      </c>
      <c r="K468" s="36" t="s">
        <v>2745</v>
      </c>
      <c r="L468" s="6" t="s">
        <v>2746</v>
      </c>
      <c r="M468" s="15" t="s">
        <v>3866</v>
      </c>
      <c r="N468" s="15" t="s">
        <v>2747</v>
      </c>
      <c r="O468" s="18" t="s">
        <v>2882</v>
      </c>
    </row>
    <row r="469" spans="1:15" s="1" customFormat="1" ht="13.5" customHeight="1">
      <c r="A469" s="3" t="s">
        <v>2329</v>
      </c>
      <c r="B469" s="4"/>
      <c r="C469" s="3"/>
      <c r="D469" s="18" t="s">
        <v>718</v>
      </c>
      <c r="E469" s="5" t="s">
        <v>2729</v>
      </c>
      <c r="F469" s="3" t="s">
        <v>2749</v>
      </c>
      <c r="G469" s="36">
        <v>230.46799999999999</v>
      </c>
      <c r="H469" s="7">
        <v>42011</v>
      </c>
      <c r="I469" s="36" t="s">
        <v>2508</v>
      </c>
      <c r="J469" s="6" t="s">
        <v>2750</v>
      </c>
      <c r="K469" s="36" t="s">
        <v>1926</v>
      </c>
      <c r="L469" s="6" t="s">
        <v>2751</v>
      </c>
      <c r="M469" s="15" t="s">
        <v>3437</v>
      </c>
      <c r="N469" s="15" t="s">
        <v>2752</v>
      </c>
      <c r="O469" s="18" t="s">
        <v>2883</v>
      </c>
    </row>
    <row r="470" spans="1:15" s="1" customFormat="1" ht="13.5" customHeight="1">
      <c r="A470" s="3" t="s">
        <v>4324</v>
      </c>
      <c r="B470" s="4"/>
      <c r="C470" s="3"/>
      <c r="D470" s="18" t="s">
        <v>718</v>
      </c>
      <c r="E470" s="5" t="s">
        <v>2729</v>
      </c>
      <c r="F470" s="3" t="s">
        <v>2753</v>
      </c>
      <c r="G470" s="36">
        <v>80.521000000000001</v>
      </c>
      <c r="H470" s="7">
        <v>42011</v>
      </c>
      <c r="I470" s="36" t="s">
        <v>2508</v>
      </c>
      <c r="J470" s="6" t="s">
        <v>2754</v>
      </c>
      <c r="K470" s="36" t="s">
        <v>1926</v>
      </c>
      <c r="L470" s="6" t="s">
        <v>2746</v>
      </c>
      <c r="M470" s="15" t="s">
        <v>3867</v>
      </c>
      <c r="N470" s="15" t="s">
        <v>2755</v>
      </c>
      <c r="O470" s="18" t="s">
        <v>2884</v>
      </c>
    </row>
    <row r="471" spans="1:15" s="1" customFormat="1" ht="13.5" customHeight="1">
      <c r="A471" s="3" t="s">
        <v>2748</v>
      </c>
      <c r="B471" s="4"/>
      <c r="C471" s="3"/>
      <c r="D471" s="18" t="s">
        <v>718</v>
      </c>
      <c r="E471" s="5" t="s">
        <v>2729</v>
      </c>
      <c r="F471" s="3" t="s">
        <v>2756</v>
      </c>
      <c r="G471" s="36">
        <v>171.23500000000001</v>
      </c>
      <c r="H471" s="7">
        <v>42011</v>
      </c>
      <c r="I471" s="36" t="s">
        <v>2508</v>
      </c>
      <c r="J471" s="6" t="s">
        <v>2757</v>
      </c>
      <c r="K471" s="36" t="s">
        <v>1926</v>
      </c>
      <c r="L471" s="6" t="s">
        <v>2483</v>
      </c>
      <c r="M471" s="15" t="s">
        <v>3868</v>
      </c>
      <c r="N471" s="15" t="s">
        <v>2758</v>
      </c>
      <c r="O471" s="18" t="s">
        <v>2885</v>
      </c>
    </row>
    <row r="472" spans="1:15" s="1" customFormat="1" ht="13.5" customHeight="1">
      <c r="A472" s="3" t="s">
        <v>2748</v>
      </c>
      <c r="B472" s="4"/>
      <c r="C472" s="3"/>
      <c r="D472" s="18" t="s">
        <v>718</v>
      </c>
      <c r="E472" s="5" t="s">
        <v>2729</v>
      </c>
      <c r="F472" s="3" t="s">
        <v>2759</v>
      </c>
      <c r="G472" s="36">
        <v>261.85000000000002</v>
      </c>
      <c r="H472" s="7">
        <v>42011</v>
      </c>
      <c r="I472" s="36" t="s">
        <v>2508</v>
      </c>
      <c r="J472" s="6" t="s">
        <v>2760</v>
      </c>
      <c r="K472" s="36" t="s">
        <v>1926</v>
      </c>
      <c r="L472" s="6" t="s">
        <v>2480</v>
      </c>
      <c r="M472" s="15" t="s">
        <v>3869</v>
      </c>
      <c r="N472" s="15" t="s">
        <v>2761</v>
      </c>
      <c r="O472" s="18" t="s">
        <v>2886</v>
      </c>
    </row>
    <row r="473" spans="1:15" s="1" customFormat="1" ht="13.5" customHeight="1">
      <c r="A473" s="3" t="s">
        <v>2329</v>
      </c>
      <c r="B473" s="4"/>
      <c r="C473" s="3"/>
      <c r="D473" s="18" t="s">
        <v>718</v>
      </c>
      <c r="E473" s="5" t="s">
        <v>2729</v>
      </c>
      <c r="F473" s="3" t="s">
        <v>2762</v>
      </c>
      <c r="G473" s="36">
        <v>171.21100000000001</v>
      </c>
      <c r="H473" s="7">
        <v>42011</v>
      </c>
      <c r="I473" s="36" t="s">
        <v>2508</v>
      </c>
      <c r="J473" s="6" t="s">
        <v>2763</v>
      </c>
      <c r="K473" s="36" t="s">
        <v>1926</v>
      </c>
      <c r="L473" s="6" t="s">
        <v>2483</v>
      </c>
      <c r="M473" s="15" t="s">
        <v>3870</v>
      </c>
      <c r="N473" s="15" t="s">
        <v>2764</v>
      </c>
      <c r="O473" s="18" t="s">
        <v>2887</v>
      </c>
    </row>
    <row r="474" spans="1:15" s="1" customFormat="1" ht="13.5" customHeight="1">
      <c r="A474" s="3" t="s">
        <v>2765</v>
      </c>
      <c r="B474" s="4"/>
      <c r="C474" s="3"/>
      <c r="D474" s="18" t="s">
        <v>718</v>
      </c>
      <c r="E474" s="5" t="s">
        <v>2766</v>
      </c>
      <c r="F474" s="3" t="s">
        <v>2767</v>
      </c>
      <c r="G474" s="36">
        <v>80.608999999999995</v>
      </c>
      <c r="H474" s="7">
        <v>42011</v>
      </c>
      <c r="I474" s="36" t="s">
        <v>2473</v>
      </c>
      <c r="J474" s="6" t="s">
        <v>2768</v>
      </c>
      <c r="K474" s="6" t="s">
        <v>2769</v>
      </c>
      <c r="L474" s="6" t="s">
        <v>2770</v>
      </c>
      <c r="M474" s="15" t="s">
        <v>3871</v>
      </c>
      <c r="N474" s="15" t="s">
        <v>2771</v>
      </c>
      <c r="O474" s="18" t="s">
        <v>2888</v>
      </c>
    </row>
    <row r="475" spans="1:15" s="1" customFormat="1" ht="13.5" customHeight="1">
      <c r="A475" s="3" t="s">
        <v>2772</v>
      </c>
      <c r="B475" s="4"/>
      <c r="C475" s="3"/>
      <c r="D475" s="18" t="s">
        <v>675</v>
      </c>
      <c r="E475" s="5" t="s">
        <v>2766</v>
      </c>
      <c r="F475" s="3" t="s">
        <v>2773</v>
      </c>
      <c r="G475" s="36">
        <v>23.946000000000002</v>
      </c>
      <c r="H475" s="7">
        <v>42011</v>
      </c>
      <c r="I475" s="6" t="s">
        <v>2774</v>
      </c>
      <c r="J475" s="6" t="s">
        <v>2775</v>
      </c>
      <c r="K475" s="36" t="s">
        <v>2157</v>
      </c>
      <c r="L475" s="6" t="s">
        <v>2776</v>
      </c>
      <c r="M475" s="15" t="s">
        <v>3872</v>
      </c>
      <c r="N475" s="15" t="s">
        <v>2777</v>
      </c>
      <c r="O475" s="18" t="s">
        <v>2889</v>
      </c>
    </row>
    <row r="476" spans="1:15" s="1" customFormat="1" ht="13.5" customHeight="1">
      <c r="A476" s="3" t="s">
        <v>2778</v>
      </c>
      <c r="B476" s="4"/>
      <c r="C476" s="3"/>
      <c r="D476" s="18" t="s">
        <v>741</v>
      </c>
      <c r="E476" s="5" t="s">
        <v>2779</v>
      </c>
      <c r="F476" s="3" t="s">
        <v>2780</v>
      </c>
      <c r="G476" s="36">
        <v>106.29900000000001</v>
      </c>
      <c r="H476" s="7">
        <v>42011</v>
      </c>
      <c r="I476" s="6" t="s">
        <v>2774</v>
      </c>
      <c r="J476" s="6" t="s">
        <v>2781</v>
      </c>
      <c r="K476" s="36" t="s">
        <v>2457</v>
      </c>
      <c r="L476" s="6" t="s">
        <v>2783</v>
      </c>
      <c r="M476" s="15" t="s">
        <v>3873</v>
      </c>
      <c r="N476" s="15" t="s">
        <v>2784</v>
      </c>
      <c r="O476" s="18" t="s">
        <v>2890</v>
      </c>
    </row>
    <row r="477" spans="1:15" s="1" customFormat="1" ht="13.5" customHeight="1">
      <c r="A477" s="3" t="s">
        <v>2785</v>
      </c>
      <c r="B477" s="4"/>
      <c r="C477" s="3"/>
      <c r="D477" s="18" t="s">
        <v>748</v>
      </c>
      <c r="E477" s="5" t="s">
        <v>2766</v>
      </c>
      <c r="F477" s="3" t="s">
        <v>2786</v>
      </c>
      <c r="G477" s="36">
        <v>22.387</v>
      </c>
      <c r="H477" s="7">
        <v>42011</v>
      </c>
      <c r="I477" s="6" t="s">
        <v>52</v>
      </c>
      <c r="J477" s="6" t="s">
        <v>2787</v>
      </c>
      <c r="K477" s="36" t="s">
        <v>2457</v>
      </c>
      <c r="L477" s="6" t="s">
        <v>2789</v>
      </c>
      <c r="M477" s="15" t="s">
        <v>3874</v>
      </c>
      <c r="N477" s="15" t="s">
        <v>2790</v>
      </c>
      <c r="O477" s="18" t="s">
        <v>2891</v>
      </c>
    </row>
    <row r="478" spans="1:15" s="1" customFormat="1" ht="13.5" customHeight="1">
      <c r="A478" s="3" t="s">
        <v>2830</v>
      </c>
      <c r="B478" s="4"/>
      <c r="C478" s="48"/>
      <c r="D478" s="18" t="s">
        <v>2831</v>
      </c>
      <c r="E478" s="5" t="s">
        <v>1085</v>
      </c>
      <c r="F478" s="3" t="s">
        <v>2832</v>
      </c>
      <c r="G478" s="36">
        <v>56.468000000000004</v>
      </c>
      <c r="H478" s="7">
        <v>42011</v>
      </c>
      <c r="I478" s="6" t="s">
        <v>52</v>
      </c>
      <c r="J478" s="6" t="s">
        <v>2833</v>
      </c>
      <c r="K478" s="36" t="s">
        <v>2457</v>
      </c>
      <c r="L478" s="6" t="s">
        <v>2834</v>
      </c>
      <c r="M478" s="15" t="s">
        <v>3875</v>
      </c>
      <c r="N478" s="15" t="s">
        <v>2835</v>
      </c>
      <c r="O478" s="18" t="s">
        <v>2892</v>
      </c>
    </row>
    <row r="479" spans="1:15" s="1" customFormat="1" ht="13.5" customHeight="1">
      <c r="A479" s="40" t="s">
        <v>1179</v>
      </c>
      <c r="B479" s="4"/>
      <c r="C479" s="3"/>
      <c r="D479" s="18" t="s">
        <v>1173</v>
      </c>
      <c r="E479" s="5" t="s">
        <v>2836</v>
      </c>
      <c r="F479" s="3" t="s">
        <v>2837</v>
      </c>
      <c r="G479" s="36">
        <v>20.073</v>
      </c>
      <c r="H479" s="7">
        <v>42012</v>
      </c>
      <c r="I479" s="6" t="s">
        <v>1158</v>
      </c>
      <c r="J479" s="6" t="s">
        <v>2838</v>
      </c>
      <c r="K479" s="36" t="s">
        <v>2839</v>
      </c>
      <c r="L479" s="6" t="s">
        <v>2840</v>
      </c>
      <c r="M479" s="15" t="s">
        <v>3882</v>
      </c>
      <c r="N479" s="15" t="s">
        <v>2894</v>
      </c>
      <c r="O479" s="18" t="s">
        <v>3049</v>
      </c>
    </row>
    <row r="480" spans="1:15" s="1" customFormat="1" ht="13.5" customHeight="1">
      <c r="A480" s="3" t="s">
        <v>2841</v>
      </c>
      <c r="B480" s="4" t="s">
        <v>67</v>
      </c>
      <c r="C480" s="3"/>
      <c r="D480" s="18" t="s">
        <v>170</v>
      </c>
      <c r="E480" s="5" t="s">
        <v>2836</v>
      </c>
      <c r="F480" s="3" t="s">
        <v>2842</v>
      </c>
      <c r="G480" s="36">
        <f t="shared" ref="G480:G485" si="14">9.804*L480</f>
        <v>117.648</v>
      </c>
      <c r="H480" s="7">
        <v>42012</v>
      </c>
      <c r="I480" s="6" t="s">
        <v>1687</v>
      </c>
      <c r="J480" s="6" t="s">
        <v>2843</v>
      </c>
      <c r="K480" s="36" t="s">
        <v>13</v>
      </c>
      <c r="L480" s="6">
        <v>12</v>
      </c>
      <c r="M480" s="15" t="s">
        <v>2854</v>
      </c>
      <c r="N480" s="15" t="s">
        <v>40</v>
      </c>
      <c r="O480" s="18" t="s">
        <v>3720</v>
      </c>
    </row>
    <row r="481" spans="1:15" s="1" customFormat="1" ht="13.5" customHeight="1">
      <c r="A481" s="3" t="s">
        <v>2841</v>
      </c>
      <c r="B481" s="4" t="s">
        <v>67</v>
      </c>
      <c r="C481" s="3"/>
      <c r="D481" s="18" t="s">
        <v>170</v>
      </c>
      <c r="E481" s="5" t="s">
        <v>2836</v>
      </c>
      <c r="F481" s="3" t="s">
        <v>2844</v>
      </c>
      <c r="G481" s="36">
        <f t="shared" si="14"/>
        <v>127.452</v>
      </c>
      <c r="H481" s="7">
        <v>42012</v>
      </c>
      <c r="I481" s="6" t="s">
        <v>1687</v>
      </c>
      <c r="J481" s="6" t="s">
        <v>2849</v>
      </c>
      <c r="K481" s="36" t="s">
        <v>13</v>
      </c>
      <c r="L481" s="6">
        <v>13</v>
      </c>
      <c r="M481" s="15" t="s">
        <v>2854</v>
      </c>
      <c r="N481" s="15" t="s">
        <v>41</v>
      </c>
      <c r="O481" s="18" t="s">
        <v>3721</v>
      </c>
    </row>
    <row r="482" spans="1:15" s="1" customFormat="1" ht="13.5" customHeight="1">
      <c r="A482" s="3" t="s">
        <v>2841</v>
      </c>
      <c r="B482" s="4" t="s">
        <v>67</v>
      </c>
      <c r="C482" s="3"/>
      <c r="D482" s="18" t="s">
        <v>170</v>
      </c>
      <c r="E482" s="5" t="s">
        <v>2836</v>
      </c>
      <c r="F482" s="3" t="s">
        <v>2845</v>
      </c>
      <c r="G482" s="36">
        <f t="shared" si="14"/>
        <v>117.648</v>
      </c>
      <c r="H482" s="7">
        <v>42012</v>
      </c>
      <c r="I482" s="6" t="s">
        <v>1687</v>
      </c>
      <c r="J482" s="6" t="s">
        <v>2850</v>
      </c>
      <c r="K482" s="36" t="s">
        <v>13</v>
      </c>
      <c r="L482" s="6">
        <v>12</v>
      </c>
      <c r="M482" s="15" t="s">
        <v>2855</v>
      </c>
      <c r="N482" s="15" t="s">
        <v>40</v>
      </c>
      <c r="O482" s="18" t="s">
        <v>3722</v>
      </c>
    </row>
    <row r="483" spans="1:15" s="1" customFormat="1" ht="13.5" customHeight="1">
      <c r="A483" s="3" t="s">
        <v>2841</v>
      </c>
      <c r="B483" s="4" t="s">
        <v>67</v>
      </c>
      <c r="C483" s="3"/>
      <c r="D483" s="18" t="s">
        <v>170</v>
      </c>
      <c r="E483" s="5" t="s">
        <v>2836</v>
      </c>
      <c r="F483" s="3" t="s">
        <v>2846</v>
      </c>
      <c r="G483" s="36">
        <f t="shared" si="14"/>
        <v>127.452</v>
      </c>
      <c r="H483" s="7">
        <v>42012</v>
      </c>
      <c r="I483" s="6" t="s">
        <v>1687</v>
      </c>
      <c r="J483" s="6" t="s">
        <v>2851</v>
      </c>
      <c r="K483" s="36" t="s">
        <v>13</v>
      </c>
      <c r="L483" s="6">
        <v>13</v>
      </c>
      <c r="M483" s="15" t="s">
        <v>2855</v>
      </c>
      <c r="N483" s="15" t="s">
        <v>41</v>
      </c>
      <c r="O483" s="18" t="s">
        <v>3723</v>
      </c>
    </row>
    <row r="484" spans="1:15" s="1" customFormat="1" ht="13.5" customHeight="1">
      <c r="A484" s="3" t="s">
        <v>2841</v>
      </c>
      <c r="B484" s="4" t="s">
        <v>67</v>
      </c>
      <c r="C484" s="3"/>
      <c r="D484" s="18" t="s">
        <v>170</v>
      </c>
      <c r="E484" s="5" t="s">
        <v>2836</v>
      </c>
      <c r="F484" s="3" t="s">
        <v>2847</v>
      </c>
      <c r="G484" s="36">
        <f t="shared" si="14"/>
        <v>117.648</v>
      </c>
      <c r="H484" s="7">
        <v>42012</v>
      </c>
      <c r="I484" s="6" t="s">
        <v>1687</v>
      </c>
      <c r="J484" s="6" t="s">
        <v>2853</v>
      </c>
      <c r="K484" s="36" t="s">
        <v>13</v>
      </c>
      <c r="L484" s="6">
        <v>12</v>
      </c>
      <c r="M484" s="15" t="s">
        <v>2856</v>
      </c>
      <c r="N484" s="15" t="s">
        <v>40</v>
      </c>
      <c r="O484" s="18" t="s">
        <v>3724</v>
      </c>
    </row>
    <row r="485" spans="1:15" s="1" customFormat="1" ht="13.5" customHeight="1">
      <c r="A485" s="3" t="s">
        <v>2841</v>
      </c>
      <c r="B485" s="4" t="s">
        <v>67</v>
      </c>
      <c r="C485" s="3"/>
      <c r="D485" s="18" t="s">
        <v>170</v>
      </c>
      <c r="E485" s="5" t="s">
        <v>2836</v>
      </c>
      <c r="F485" s="3" t="s">
        <v>2848</v>
      </c>
      <c r="G485" s="36">
        <f t="shared" si="14"/>
        <v>127.452</v>
      </c>
      <c r="H485" s="7">
        <v>42012</v>
      </c>
      <c r="I485" s="6" t="s">
        <v>1687</v>
      </c>
      <c r="J485" s="6" t="s">
        <v>2852</v>
      </c>
      <c r="K485" s="36" t="s">
        <v>13</v>
      </c>
      <c r="L485" s="6">
        <v>13</v>
      </c>
      <c r="M485" s="15" t="s">
        <v>2856</v>
      </c>
      <c r="N485" s="15" t="s">
        <v>41</v>
      </c>
      <c r="O485" s="18" t="s">
        <v>3725</v>
      </c>
    </row>
    <row r="486" spans="1:15" s="1" customFormat="1" ht="13.5" customHeight="1">
      <c r="A486" s="40" t="s">
        <v>2871</v>
      </c>
      <c r="B486" s="4"/>
      <c r="C486" s="3"/>
      <c r="D486" s="18" t="s">
        <v>2872</v>
      </c>
      <c r="E486" s="5" t="s">
        <v>2873</v>
      </c>
      <c r="F486" s="3" t="s">
        <v>2874</v>
      </c>
      <c r="G486" s="36">
        <f>20.57*L486</f>
        <v>246.84</v>
      </c>
      <c r="H486" s="7">
        <v>42013</v>
      </c>
      <c r="I486" s="6" t="s">
        <v>1087</v>
      </c>
      <c r="J486" s="6" t="s">
        <v>2875</v>
      </c>
      <c r="K486" s="36" t="s">
        <v>1055</v>
      </c>
      <c r="L486" s="6">
        <v>12</v>
      </c>
      <c r="M486" s="15" t="s">
        <v>3883</v>
      </c>
      <c r="N486" s="15" t="s">
        <v>40</v>
      </c>
      <c r="O486" s="18" t="s">
        <v>2893</v>
      </c>
    </row>
    <row r="487" spans="1:15" s="1" customFormat="1" ht="13.5" customHeight="1">
      <c r="A487" s="3" t="s">
        <v>2897</v>
      </c>
      <c r="B487" s="4"/>
      <c r="C487" s="3"/>
      <c r="D487" s="18" t="s">
        <v>2898</v>
      </c>
      <c r="E487" s="5" t="s">
        <v>2899</v>
      </c>
      <c r="F487" s="3" t="s">
        <v>2900</v>
      </c>
      <c r="G487" s="36">
        <v>140.24199999999999</v>
      </c>
      <c r="H487" s="7">
        <v>42016</v>
      </c>
      <c r="I487" s="6" t="s">
        <v>2904</v>
      </c>
      <c r="J487" s="6" t="s">
        <v>2916</v>
      </c>
      <c r="K487" s="36" t="s">
        <v>1746</v>
      </c>
      <c r="L487" s="6" t="s">
        <v>2903</v>
      </c>
      <c r="M487" s="15" t="s">
        <v>3884</v>
      </c>
      <c r="N487" s="15" t="s">
        <v>2905</v>
      </c>
      <c r="O487" s="18" t="s">
        <v>3053</v>
      </c>
    </row>
    <row r="488" spans="1:15" s="1" customFormat="1" ht="13.5" customHeight="1">
      <c r="A488" s="3" t="s">
        <v>2897</v>
      </c>
      <c r="B488" s="4"/>
      <c r="C488" s="3"/>
      <c r="D488" s="18" t="s">
        <v>2898</v>
      </c>
      <c r="E488" s="5" t="s">
        <v>2906</v>
      </c>
      <c r="F488" s="3" t="s">
        <v>2907</v>
      </c>
      <c r="G488" s="36">
        <v>35.029000000000003</v>
      </c>
      <c r="H488" s="7">
        <v>42016</v>
      </c>
      <c r="I488" s="6" t="s">
        <v>2904</v>
      </c>
      <c r="J488" s="6" t="s">
        <v>2917</v>
      </c>
      <c r="K488" s="36" t="s">
        <v>1746</v>
      </c>
      <c r="L488" s="6" t="s">
        <v>2908</v>
      </c>
      <c r="M488" s="15" t="s">
        <v>3885</v>
      </c>
      <c r="N488" s="15" t="s">
        <v>2909</v>
      </c>
      <c r="O488" s="18" t="s">
        <v>3054</v>
      </c>
    </row>
    <row r="489" spans="1:15" s="1" customFormat="1" ht="13.5" customHeight="1">
      <c r="A489" s="40" t="s">
        <v>2910</v>
      </c>
      <c r="B489" s="4"/>
      <c r="C489" s="3"/>
      <c r="D489" s="18" t="s">
        <v>2911</v>
      </c>
      <c r="E489" s="5" t="s">
        <v>2912</v>
      </c>
      <c r="F489" s="3" t="s">
        <v>2914</v>
      </c>
      <c r="G489" s="36">
        <v>59.151000000000003</v>
      </c>
      <c r="H489" s="7">
        <v>42016</v>
      </c>
      <c r="I489" s="6" t="s">
        <v>2904</v>
      </c>
      <c r="J489" s="6" t="s">
        <v>2918</v>
      </c>
      <c r="K489" s="36" t="s">
        <v>1591</v>
      </c>
      <c r="L489" s="6" t="s">
        <v>2913</v>
      </c>
      <c r="M489" s="15" t="s">
        <v>3886</v>
      </c>
      <c r="N489" s="15" t="s">
        <v>2915</v>
      </c>
      <c r="O489" s="18" t="s">
        <v>3055</v>
      </c>
    </row>
    <row r="490" spans="1:15" s="1" customFormat="1" ht="13.5" customHeight="1">
      <c r="A490" s="3" t="s">
        <v>2919</v>
      </c>
      <c r="B490" s="4"/>
      <c r="C490" s="3"/>
      <c r="D490" s="18" t="s">
        <v>2920</v>
      </c>
      <c r="E490" s="5" t="s">
        <v>2921</v>
      </c>
      <c r="F490" s="3" t="s">
        <v>2922</v>
      </c>
      <c r="G490" s="36">
        <f>17.52*L490</f>
        <v>105.12</v>
      </c>
      <c r="H490" s="7">
        <v>42017</v>
      </c>
      <c r="I490" s="6" t="s">
        <v>2464</v>
      </c>
      <c r="J490" s="6" t="s">
        <v>2923</v>
      </c>
      <c r="K490" s="36" t="s">
        <v>1055</v>
      </c>
      <c r="L490" s="6">
        <v>6</v>
      </c>
      <c r="M490" s="15" t="s">
        <v>3433</v>
      </c>
      <c r="N490" s="15" t="s">
        <v>2929</v>
      </c>
      <c r="O490" s="18" t="s">
        <v>3196</v>
      </c>
    </row>
    <row r="491" spans="1:15" s="1" customFormat="1" ht="13.5" customHeight="1">
      <c r="A491" s="3" t="s">
        <v>2919</v>
      </c>
      <c r="B491" s="4"/>
      <c r="C491" s="3"/>
      <c r="D491" s="18" t="s">
        <v>2920</v>
      </c>
      <c r="E491" s="5" t="s">
        <v>2921</v>
      </c>
      <c r="F491" s="3" t="s">
        <v>2924</v>
      </c>
      <c r="G491" s="36">
        <f>17.52*L491</f>
        <v>210.24</v>
      </c>
      <c r="H491" s="7">
        <v>42017</v>
      </c>
      <c r="I491" s="6" t="s">
        <v>2464</v>
      </c>
      <c r="J491" s="6" t="s">
        <v>2926</v>
      </c>
      <c r="K491" s="36" t="s">
        <v>1055</v>
      </c>
      <c r="L491" s="6">
        <v>12</v>
      </c>
      <c r="M491" s="15" t="s">
        <v>3887</v>
      </c>
      <c r="N491" s="15" t="s">
        <v>2930</v>
      </c>
      <c r="O491" s="18" t="s">
        <v>2928</v>
      </c>
    </row>
    <row r="492" spans="1:15" s="1" customFormat="1" ht="13.5" customHeight="1">
      <c r="A492" s="3" t="s">
        <v>2919</v>
      </c>
      <c r="B492" s="4"/>
      <c r="C492" s="3"/>
      <c r="D492" s="18" t="s">
        <v>2920</v>
      </c>
      <c r="E492" s="5" t="s">
        <v>2921</v>
      </c>
      <c r="F492" s="3" t="s">
        <v>2925</v>
      </c>
      <c r="G492" s="36">
        <f>17.52*L492</f>
        <v>227.76</v>
      </c>
      <c r="H492" s="7">
        <v>42017</v>
      </c>
      <c r="I492" s="6" t="s">
        <v>2464</v>
      </c>
      <c r="J492" s="6" t="s">
        <v>2927</v>
      </c>
      <c r="K492" s="36" t="s">
        <v>1055</v>
      </c>
      <c r="L492" s="6">
        <v>13</v>
      </c>
      <c r="M492" s="15" t="s">
        <v>3887</v>
      </c>
      <c r="N492" s="15" t="s">
        <v>2931</v>
      </c>
      <c r="O492" s="18" t="s">
        <v>3197</v>
      </c>
    </row>
    <row r="493" spans="1:15" s="1" customFormat="1" ht="13.5" customHeight="1">
      <c r="A493" s="3" t="s">
        <v>2932</v>
      </c>
      <c r="B493" s="4"/>
      <c r="C493" s="3"/>
      <c r="D493" s="18" t="s">
        <v>266</v>
      </c>
      <c r="E493" s="5" t="s">
        <v>2921</v>
      </c>
      <c r="F493" s="3" t="s">
        <v>2933</v>
      </c>
      <c r="G493" s="6">
        <f>17.52*L493</f>
        <v>140.16</v>
      </c>
      <c r="H493" s="7">
        <v>42017</v>
      </c>
      <c r="I493" s="6" t="s">
        <v>52</v>
      </c>
      <c r="J493" s="6" t="s">
        <v>2934</v>
      </c>
      <c r="K493" s="36" t="s">
        <v>1055</v>
      </c>
      <c r="L493" s="6">
        <v>8</v>
      </c>
      <c r="M493" s="15" t="s">
        <v>3888</v>
      </c>
      <c r="N493" s="15" t="s">
        <v>293</v>
      </c>
      <c r="O493" s="18" t="s">
        <v>3198</v>
      </c>
    </row>
    <row r="494" spans="1:15" s="1" customFormat="1" ht="13.5" customHeight="1">
      <c r="A494" s="3" t="s">
        <v>2935</v>
      </c>
      <c r="B494" s="4"/>
      <c r="C494" s="3"/>
      <c r="D494" s="18" t="s">
        <v>90</v>
      </c>
      <c r="E494" s="5" t="s">
        <v>2921</v>
      </c>
      <c r="F494" s="3" t="s">
        <v>2936</v>
      </c>
      <c r="G494" s="6">
        <f>18.708*L494</f>
        <v>224.49599999999998</v>
      </c>
      <c r="H494" s="7">
        <v>42017</v>
      </c>
      <c r="I494" s="6" t="s">
        <v>57</v>
      </c>
      <c r="J494" s="6" t="s">
        <v>2937</v>
      </c>
      <c r="K494" s="36" t="s">
        <v>1056</v>
      </c>
      <c r="L494" s="6">
        <v>12</v>
      </c>
      <c r="M494" s="15" t="s">
        <v>3889</v>
      </c>
      <c r="N494" s="15" t="s">
        <v>294</v>
      </c>
      <c r="O494" s="18" t="s">
        <v>3199</v>
      </c>
    </row>
    <row r="495" spans="1:15" s="1" customFormat="1" ht="13.5" customHeight="1">
      <c r="A495" s="3" t="s">
        <v>2935</v>
      </c>
      <c r="B495" s="4"/>
      <c r="C495" s="3"/>
      <c r="D495" s="18" t="s">
        <v>90</v>
      </c>
      <c r="E495" s="5" t="s">
        <v>2921</v>
      </c>
      <c r="F495" s="3" t="s">
        <v>2938</v>
      </c>
      <c r="G495" s="6">
        <f>18.708*L495</f>
        <v>243.20399999999998</v>
      </c>
      <c r="H495" s="7">
        <v>42017</v>
      </c>
      <c r="I495" s="6" t="s">
        <v>57</v>
      </c>
      <c r="J495" s="6" t="s">
        <v>2939</v>
      </c>
      <c r="K495" s="36" t="s">
        <v>1056</v>
      </c>
      <c r="L495" s="6">
        <v>13</v>
      </c>
      <c r="M495" s="15" t="s">
        <v>3890</v>
      </c>
      <c r="N495" s="15" t="s">
        <v>5455</v>
      </c>
      <c r="O495" s="18" t="s">
        <v>3200</v>
      </c>
    </row>
    <row r="496" spans="1:15" s="1" customFormat="1" ht="13.5" customHeight="1">
      <c r="A496" s="3" t="s">
        <v>2940</v>
      </c>
      <c r="B496" s="4"/>
      <c r="C496" s="3"/>
      <c r="D496" s="18" t="s">
        <v>79</v>
      </c>
      <c r="E496" s="5" t="s">
        <v>2941</v>
      </c>
      <c r="F496" s="3" t="s">
        <v>2942</v>
      </c>
      <c r="G496" s="36">
        <f>18.708*L496</f>
        <v>112.24799999999999</v>
      </c>
      <c r="H496" s="7">
        <v>42017</v>
      </c>
      <c r="I496" s="6" t="s">
        <v>2944</v>
      </c>
      <c r="J496" s="6" t="s">
        <v>2943</v>
      </c>
      <c r="K496" s="36" t="s">
        <v>1055</v>
      </c>
      <c r="L496" s="6">
        <v>6</v>
      </c>
      <c r="M496" s="15" t="s">
        <v>3439</v>
      </c>
      <c r="N496" s="15" t="s">
        <v>25</v>
      </c>
      <c r="O496" s="18" t="s">
        <v>3201</v>
      </c>
    </row>
    <row r="497" spans="1:15" s="1" customFormat="1" ht="13.5" customHeight="1">
      <c r="A497" s="3" t="s">
        <v>2947</v>
      </c>
      <c r="B497" s="4"/>
      <c r="C497" s="3"/>
      <c r="D497" s="18" t="s">
        <v>2948</v>
      </c>
      <c r="E497" s="5" t="s">
        <v>2921</v>
      </c>
      <c r="F497" s="3" t="s">
        <v>2945</v>
      </c>
      <c r="G497" s="36">
        <f t="shared" ref="G497:G503" si="15">14.405*L497</f>
        <v>216.07499999999999</v>
      </c>
      <c r="H497" s="7">
        <v>42017</v>
      </c>
      <c r="I497" s="6" t="s">
        <v>60</v>
      </c>
      <c r="J497" s="6" t="s">
        <v>2949</v>
      </c>
      <c r="K497" s="36" t="s">
        <v>1055</v>
      </c>
      <c r="L497" s="6">
        <v>15</v>
      </c>
      <c r="M497" s="15" t="s">
        <v>3856</v>
      </c>
      <c r="N497" s="15" t="s">
        <v>258</v>
      </c>
      <c r="O497" s="18" t="s">
        <v>3202</v>
      </c>
    </row>
    <row r="498" spans="1:15" s="1" customFormat="1" ht="13.5" customHeight="1">
      <c r="A498" s="3" t="s">
        <v>2947</v>
      </c>
      <c r="B498" s="4"/>
      <c r="C498" s="3"/>
      <c r="D498" s="18" t="s">
        <v>2948</v>
      </c>
      <c r="E498" s="5" t="s">
        <v>2921</v>
      </c>
      <c r="F498" s="3" t="s">
        <v>2946</v>
      </c>
      <c r="G498" s="36">
        <f t="shared" si="15"/>
        <v>172.85999999999999</v>
      </c>
      <c r="H498" s="7">
        <v>42017</v>
      </c>
      <c r="I498" s="6" t="s">
        <v>60</v>
      </c>
      <c r="J498" s="6" t="s">
        <v>2950</v>
      </c>
      <c r="K498" s="36" t="s">
        <v>1055</v>
      </c>
      <c r="L498" s="6">
        <v>12</v>
      </c>
      <c r="M498" s="15" t="s">
        <v>3891</v>
      </c>
      <c r="N498" s="15" t="s">
        <v>26</v>
      </c>
      <c r="O498" s="18" t="s">
        <v>2961</v>
      </c>
    </row>
    <row r="499" spans="1:15" s="1" customFormat="1" ht="13.5" customHeight="1">
      <c r="A499" s="3" t="s">
        <v>2947</v>
      </c>
      <c r="B499" s="4"/>
      <c r="C499" s="3"/>
      <c r="D499" s="18" t="s">
        <v>2948</v>
      </c>
      <c r="E499" s="5" t="s">
        <v>2921</v>
      </c>
      <c r="F499" s="3" t="s">
        <v>2951</v>
      </c>
      <c r="G499" s="36">
        <f t="shared" si="15"/>
        <v>187.26499999999999</v>
      </c>
      <c r="H499" s="7">
        <v>42017</v>
      </c>
      <c r="I499" s="6" t="s">
        <v>60</v>
      </c>
      <c r="J499" s="6" t="s">
        <v>2956</v>
      </c>
      <c r="K499" s="36" t="s">
        <v>1055</v>
      </c>
      <c r="L499" s="6">
        <v>13</v>
      </c>
      <c r="M499" s="15" t="s">
        <v>3891</v>
      </c>
      <c r="N499" s="15" t="s">
        <v>27</v>
      </c>
      <c r="O499" s="18" t="s">
        <v>3203</v>
      </c>
    </row>
    <row r="500" spans="1:15" s="1" customFormat="1" ht="13.5" customHeight="1">
      <c r="A500" s="3" t="s">
        <v>2947</v>
      </c>
      <c r="B500" s="4"/>
      <c r="C500" s="3"/>
      <c r="D500" s="18" t="s">
        <v>2948</v>
      </c>
      <c r="E500" s="5" t="s">
        <v>2921</v>
      </c>
      <c r="F500" s="3" t="s">
        <v>2952</v>
      </c>
      <c r="G500" s="36">
        <f t="shared" si="15"/>
        <v>172.85999999999999</v>
      </c>
      <c r="H500" s="7">
        <v>42017</v>
      </c>
      <c r="I500" s="6" t="s">
        <v>60</v>
      </c>
      <c r="J500" s="6" t="s">
        <v>2957</v>
      </c>
      <c r="K500" s="36" t="s">
        <v>1055</v>
      </c>
      <c r="L500" s="6">
        <v>12</v>
      </c>
      <c r="M500" s="15" t="s">
        <v>3892</v>
      </c>
      <c r="N500" s="15" t="s">
        <v>26</v>
      </c>
      <c r="O500" s="18" t="s">
        <v>2962</v>
      </c>
    </row>
    <row r="501" spans="1:15" s="1" customFormat="1" ht="13.5" customHeight="1">
      <c r="A501" s="3" t="s">
        <v>2947</v>
      </c>
      <c r="B501" s="4"/>
      <c r="C501" s="3"/>
      <c r="D501" s="18" t="s">
        <v>2948</v>
      </c>
      <c r="E501" s="5" t="s">
        <v>2921</v>
      </c>
      <c r="F501" s="3" t="s">
        <v>2953</v>
      </c>
      <c r="G501" s="36">
        <f t="shared" si="15"/>
        <v>187.26499999999999</v>
      </c>
      <c r="H501" s="7">
        <v>42017</v>
      </c>
      <c r="I501" s="6" t="s">
        <v>60</v>
      </c>
      <c r="J501" s="6" t="s">
        <v>2958</v>
      </c>
      <c r="K501" s="36" t="s">
        <v>1055</v>
      </c>
      <c r="L501" s="6">
        <v>13</v>
      </c>
      <c r="M501" s="15" t="s">
        <v>3892</v>
      </c>
      <c r="N501" s="15" t="s">
        <v>27</v>
      </c>
      <c r="O501" s="18" t="s">
        <v>3204</v>
      </c>
    </row>
    <row r="502" spans="1:15" s="1" customFormat="1" ht="13.5" customHeight="1">
      <c r="A502" s="3" t="s">
        <v>2947</v>
      </c>
      <c r="B502" s="4"/>
      <c r="C502" s="3"/>
      <c r="D502" s="18" t="s">
        <v>2948</v>
      </c>
      <c r="E502" s="5" t="s">
        <v>2921</v>
      </c>
      <c r="F502" s="3" t="s">
        <v>2954</v>
      </c>
      <c r="G502" s="36">
        <f t="shared" si="15"/>
        <v>172.85999999999999</v>
      </c>
      <c r="H502" s="7">
        <v>42017</v>
      </c>
      <c r="I502" s="6" t="s">
        <v>60</v>
      </c>
      <c r="J502" s="6" t="s">
        <v>2959</v>
      </c>
      <c r="K502" s="36" t="s">
        <v>1055</v>
      </c>
      <c r="L502" s="6">
        <v>12</v>
      </c>
      <c r="M502" s="15" t="s">
        <v>3893</v>
      </c>
      <c r="N502" s="15" t="s">
        <v>26</v>
      </c>
      <c r="O502" s="18" t="s">
        <v>2963</v>
      </c>
    </row>
    <row r="503" spans="1:15" s="1" customFormat="1" ht="13.5" customHeight="1">
      <c r="A503" s="3" t="s">
        <v>2947</v>
      </c>
      <c r="B503" s="4"/>
      <c r="C503" s="3"/>
      <c r="D503" s="18" t="s">
        <v>2948</v>
      </c>
      <c r="E503" s="5" t="s">
        <v>2921</v>
      </c>
      <c r="F503" s="3" t="s">
        <v>2955</v>
      </c>
      <c r="G503" s="36">
        <f t="shared" si="15"/>
        <v>187.26499999999999</v>
      </c>
      <c r="H503" s="7">
        <v>42017</v>
      </c>
      <c r="I503" s="6" t="s">
        <v>60</v>
      </c>
      <c r="J503" s="6" t="s">
        <v>2960</v>
      </c>
      <c r="K503" s="36" t="s">
        <v>1055</v>
      </c>
      <c r="L503" s="6">
        <v>13</v>
      </c>
      <c r="M503" s="15" t="s">
        <v>3893</v>
      </c>
      <c r="N503" s="15" t="s">
        <v>27</v>
      </c>
      <c r="O503" s="18" t="s">
        <v>3205</v>
      </c>
    </row>
    <row r="504" spans="1:15" s="1" customFormat="1" ht="13.5" customHeight="1">
      <c r="A504" s="3" t="s">
        <v>2964</v>
      </c>
      <c r="B504" s="4"/>
      <c r="C504" s="3"/>
      <c r="D504" s="18" t="s">
        <v>2965</v>
      </c>
      <c r="E504" s="5" t="s">
        <v>2941</v>
      </c>
      <c r="F504" s="3" t="s">
        <v>2966</v>
      </c>
      <c r="G504" s="6">
        <f>17.498*5</f>
        <v>87.490000000000009</v>
      </c>
      <c r="H504" s="7">
        <v>42017</v>
      </c>
      <c r="I504" s="6" t="s">
        <v>94</v>
      </c>
      <c r="J504" s="6" t="s">
        <v>2967</v>
      </c>
      <c r="K504" s="36" t="s">
        <v>1056</v>
      </c>
      <c r="L504" s="6" t="s">
        <v>2968</v>
      </c>
      <c r="M504" s="15" t="s">
        <v>3894</v>
      </c>
      <c r="N504" s="15" t="s">
        <v>2969</v>
      </c>
      <c r="O504" s="18" t="s">
        <v>3206</v>
      </c>
    </row>
    <row r="505" spans="1:15" s="1" customFormat="1" ht="13.5" customHeight="1">
      <c r="A505" s="3" t="s">
        <v>4092</v>
      </c>
      <c r="B505" s="4" t="s">
        <v>2978</v>
      </c>
      <c r="C505" s="3"/>
      <c r="D505" s="18" t="s">
        <v>140</v>
      </c>
      <c r="E505" s="5" t="s">
        <v>2941</v>
      </c>
      <c r="F505" s="3" t="s">
        <v>2970</v>
      </c>
      <c r="G505" s="6">
        <f>8.606*L505</f>
        <v>43.03</v>
      </c>
      <c r="H505" s="7">
        <v>42017</v>
      </c>
      <c r="I505" s="6" t="s">
        <v>63</v>
      </c>
      <c r="J505" s="6" t="s">
        <v>2971</v>
      </c>
      <c r="K505" s="36" t="s">
        <v>1055</v>
      </c>
      <c r="L505" s="6">
        <v>5</v>
      </c>
      <c r="M505" s="15" t="s">
        <v>3860</v>
      </c>
      <c r="N505" s="15" t="s">
        <v>333</v>
      </c>
      <c r="O505" s="18" t="s">
        <v>4340</v>
      </c>
    </row>
    <row r="506" spans="1:15" s="1" customFormat="1" ht="13.5" customHeight="1">
      <c r="A506" s="3" t="s">
        <v>2972</v>
      </c>
      <c r="B506" s="4"/>
      <c r="C506" s="3"/>
      <c r="D506" s="18" t="s">
        <v>6781</v>
      </c>
      <c r="E506" s="5" t="s">
        <v>2921</v>
      </c>
      <c r="F506" s="3" t="s">
        <v>2973</v>
      </c>
      <c r="G506" s="36">
        <f>12.838*L506</f>
        <v>166.89399999999998</v>
      </c>
      <c r="H506" s="7">
        <v>42017</v>
      </c>
      <c r="I506" s="6" t="s">
        <v>2464</v>
      </c>
      <c r="J506" s="6" t="s">
        <v>2974</v>
      </c>
      <c r="K506" s="36" t="s">
        <v>1055</v>
      </c>
      <c r="L506" s="6">
        <v>13</v>
      </c>
      <c r="M506" s="15" t="s">
        <v>3895</v>
      </c>
      <c r="N506" s="15" t="s">
        <v>367</v>
      </c>
      <c r="O506" s="18" t="s">
        <v>3207</v>
      </c>
    </row>
    <row r="507" spans="1:15" s="1" customFormat="1" ht="13.5" customHeight="1">
      <c r="A507" s="40" t="s">
        <v>2977</v>
      </c>
      <c r="B507" s="4"/>
      <c r="C507" s="3"/>
      <c r="D507" s="18" t="s">
        <v>4784</v>
      </c>
      <c r="E507" s="5" t="s">
        <v>2921</v>
      </c>
      <c r="F507" s="3" t="s">
        <v>2975</v>
      </c>
      <c r="G507" s="6">
        <v>66.028999999999996</v>
      </c>
      <c r="H507" s="7">
        <v>42017</v>
      </c>
      <c r="I507" s="6" t="s">
        <v>4787</v>
      </c>
      <c r="J507" s="6" t="s">
        <v>4789</v>
      </c>
      <c r="K507" s="36" t="s">
        <v>4791</v>
      </c>
      <c r="L507" s="6" t="s">
        <v>2976</v>
      </c>
      <c r="M507" s="15" t="s">
        <v>3896</v>
      </c>
      <c r="N507" s="15" t="s">
        <v>2979</v>
      </c>
      <c r="O507" s="18" t="s">
        <v>3208</v>
      </c>
    </row>
    <row r="508" spans="1:15" s="1" customFormat="1" ht="13.5" customHeight="1">
      <c r="A508" s="3" t="s">
        <v>1711</v>
      </c>
      <c r="B508" s="4"/>
      <c r="C508" s="3"/>
      <c r="D508" s="18" t="s">
        <v>230</v>
      </c>
      <c r="E508" s="5" t="s">
        <v>1630</v>
      </c>
      <c r="F508" s="3" t="s">
        <v>3044</v>
      </c>
      <c r="G508" s="36">
        <f>13.006*L508</f>
        <v>143.066</v>
      </c>
      <c r="H508" s="7">
        <v>42017</v>
      </c>
      <c r="I508" s="6" t="s">
        <v>1112</v>
      </c>
      <c r="J508" s="6" t="s">
        <v>3045</v>
      </c>
      <c r="K508" s="36" t="s">
        <v>1055</v>
      </c>
      <c r="L508" s="6">
        <v>11</v>
      </c>
      <c r="M508" s="15" t="s">
        <v>3897</v>
      </c>
      <c r="N508" s="15" t="s">
        <v>3046</v>
      </c>
      <c r="O508" s="18" t="s">
        <v>3056</v>
      </c>
    </row>
    <row r="509" spans="1:15" s="1" customFormat="1" ht="13.5" customHeight="1">
      <c r="A509" s="3" t="s">
        <v>3057</v>
      </c>
      <c r="B509" s="4"/>
      <c r="C509" s="3"/>
      <c r="D509" s="18" t="s">
        <v>87</v>
      </c>
      <c r="E509" s="5" t="s">
        <v>1090</v>
      </c>
      <c r="F509" s="3" t="s">
        <v>3058</v>
      </c>
      <c r="G509" s="6">
        <f>29.101*L509</f>
        <v>291.01</v>
      </c>
      <c r="H509" s="7">
        <v>42018</v>
      </c>
      <c r="I509" s="6" t="s">
        <v>88</v>
      </c>
      <c r="J509" s="6" t="s">
        <v>3059</v>
      </c>
      <c r="K509" s="36" t="s">
        <v>3060</v>
      </c>
      <c r="L509" s="6">
        <v>10</v>
      </c>
      <c r="M509" s="15" t="s">
        <v>1360</v>
      </c>
      <c r="N509" s="15" t="s">
        <v>254</v>
      </c>
      <c r="O509" s="18" t="s">
        <v>3209</v>
      </c>
    </row>
    <row r="510" spans="1:15" s="1" customFormat="1" ht="13.5" customHeight="1">
      <c r="A510" s="3" t="s">
        <v>3057</v>
      </c>
      <c r="B510" s="4"/>
      <c r="C510" s="3"/>
      <c r="D510" s="18" t="s">
        <v>87</v>
      </c>
      <c r="E510" s="5" t="s">
        <v>1090</v>
      </c>
      <c r="F510" s="3" t="s">
        <v>3061</v>
      </c>
      <c r="G510" s="6">
        <f>29.101*L510</f>
        <v>203.70699999999999</v>
      </c>
      <c r="H510" s="7">
        <v>42018</v>
      </c>
      <c r="I510" s="6" t="s">
        <v>3062</v>
      </c>
      <c r="J510" s="6" t="s">
        <v>3063</v>
      </c>
      <c r="K510" s="36" t="s">
        <v>3060</v>
      </c>
      <c r="L510" s="6">
        <v>7</v>
      </c>
      <c r="M510" s="15" t="s">
        <v>3910</v>
      </c>
      <c r="N510" s="15" t="s">
        <v>3064</v>
      </c>
      <c r="O510" s="18" t="s">
        <v>3067</v>
      </c>
    </row>
    <row r="511" spans="1:15" s="1" customFormat="1" ht="13.5" customHeight="1">
      <c r="A511" s="3" t="s">
        <v>3057</v>
      </c>
      <c r="B511" s="4"/>
      <c r="C511" s="3"/>
      <c r="D511" s="18" t="s">
        <v>87</v>
      </c>
      <c r="E511" s="5" t="s">
        <v>1090</v>
      </c>
      <c r="F511" s="3" t="s">
        <v>3065</v>
      </c>
      <c r="G511" s="6">
        <f>29.101*L511</f>
        <v>232.80799999999999</v>
      </c>
      <c r="H511" s="7">
        <v>42018</v>
      </c>
      <c r="I511" s="6" t="s">
        <v>3062</v>
      </c>
      <c r="J511" s="6" t="s">
        <v>3066</v>
      </c>
      <c r="K511" s="36" t="s">
        <v>3060</v>
      </c>
      <c r="L511" s="6">
        <v>8</v>
      </c>
      <c r="M511" s="15" t="s">
        <v>3910</v>
      </c>
      <c r="N511" s="15" t="s">
        <v>3068</v>
      </c>
      <c r="O511" s="18" t="s">
        <v>3210</v>
      </c>
    </row>
    <row r="512" spans="1:15" s="1" customFormat="1" ht="13.5" customHeight="1">
      <c r="A512" s="3" t="s">
        <v>2098</v>
      </c>
      <c r="B512" s="4"/>
      <c r="C512" s="3"/>
      <c r="D512" s="18" t="s">
        <v>214</v>
      </c>
      <c r="E512" s="5" t="s">
        <v>1090</v>
      </c>
      <c r="F512" s="3" t="s">
        <v>3069</v>
      </c>
      <c r="G512" s="36">
        <v>139.70599999999999</v>
      </c>
      <c r="H512" s="7">
        <v>42018</v>
      </c>
      <c r="I512" s="6" t="s">
        <v>3070</v>
      </c>
      <c r="J512" s="6" t="s">
        <v>3071</v>
      </c>
      <c r="K512" s="36" t="s">
        <v>3072</v>
      </c>
      <c r="L512" s="6" t="s">
        <v>3073</v>
      </c>
      <c r="M512" s="15" t="s">
        <v>3911</v>
      </c>
      <c r="N512" s="15" t="s">
        <v>3074</v>
      </c>
      <c r="O512" s="18" t="s">
        <v>3211</v>
      </c>
    </row>
    <row r="513" spans="1:15" s="1" customFormat="1" ht="13.5" customHeight="1">
      <c r="A513" s="3" t="s">
        <v>2098</v>
      </c>
      <c r="B513" s="4"/>
      <c r="C513" s="3"/>
      <c r="D513" s="18" t="s">
        <v>214</v>
      </c>
      <c r="E513" s="5" t="s">
        <v>1090</v>
      </c>
      <c r="F513" s="3" t="s">
        <v>3075</v>
      </c>
      <c r="G513" s="36">
        <v>247.41900000000001</v>
      </c>
      <c r="H513" s="7">
        <v>42018</v>
      </c>
      <c r="I513" s="6" t="s">
        <v>3070</v>
      </c>
      <c r="J513" s="6" t="s">
        <v>3076</v>
      </c>
      <c r="K513" s="36" t="s">
        <v>3072</v>
      </c>
      <c r="L513" s="6" t="s">
        <v>3077</v>
      </c>
      <c r="M513" s="15" t="s">
        <v>3911</v>
      </c>
      <c r="N513" s="15" t="s">
        <v>3078</v>
      </c>
      <c r="O513" s="18" t="s">
        <v>3212</v>
      </c>
    </row>
    <row r="514" spans="1:15" s="1" customFormat="1" ht="13.5" customHeight="1">
      <c r="A514" s="3" t="s">
        <v>2098</v>
      </c>
      <c r="B514" s="4"/>
      <c r="C514" s="3"/>
      <c r="D514" s="18" t="s">
        <v>214</v>
      </c>
      <c r="E514" s="5" t="s">
        <v>1090</v>
      </c>
      <c r="F514" s="3" t="s">
        <v>3079</v>
      </c>
      <c r="G514" s="36">
        <v>247.905</v>
      </c>
      <c r="H514" s="7">
        <v>42018</v>
      </c>
      <c r="I514" s="6" t="s">
        <v>3070</v>
      </c>
      <c r="J514" s="6" t="s">
        <v>3080</v>
      </c>
      <c r="K514" s="36" t="s">
        <v>3072</v>
      </c>
      <c r="L514" s="6" t="s">
        <v>3077</v>
      </c>
      <c r="M514" s="15" t="s">
        <v>3912</v>
      </c>
      <c r="N514" s="15" t="s">
        <v>3081</v>
      </c>
      <c r="O514" s="18" t="s">
        <v>3213</v>
      </c>
    </row>
    <row r="515" spans="1:15" s="1" customFormat="1" ht="13.5" customHeight="1">
      <c r="A515" s="3" t="s">
        <v>2098</v>
      </c>
      <c r="B515" s="4"/>
      <c r="C515" s="3"/>
      <c r="D515" s="18" t="s">
        <v>214</v>
      </c>
      <c r="E515" s="5" t="s">
        <v>1090</v>
      </c>
      <c r="F515" s="3" t="s">
        <v>3082</v>
      </c>
      <c r="G515" s="36">
        <v>139.79</v>
      </c>
      <c r="H515" s="7">
        <v>42018</v>
      </c>
      <c r="I515" s="6" t="s">
        <v>3070</v>
      </c>
      <c r="J515" s="6" t="s">
        <v>3083</v>
      </c>
      <c r="K515" s="36" t="s">
        <v>3084</v>
      </c>
      <c r="L515" s="6" t="s">
        <v>3085</v>
      </c>
      <c r="M515" s="15" t="s">
        <v>3913</v>
      </c>
      <c r="N515" s="15" t="s">
        <v>3086</v>
      </c>
      <c r="O515" s="18" t="s">
        <v>3214</v>
      </c>
    </row>
    <row r="516" spans="1:15" s="1" customFormat="1" ht="13.5" customHeight="1">
      <c r="A516" s="3" t="s">
        <v>3087</v>
      </c>
      <c r="B516" s="4"/>
      <c r="C516" s="3"/>
      <c r="D516" s="18" t="s">
        <v>214</v>
      </c>
      <c r="E516" s="5" t="s">
        <v>3088</v>
      </c>
      <c r="F516" s="3" t="s">
        <v>3089</v>
      </c>
      <c r="G516" s="36">
        <v>232.97200000000001</v>
      </c>
      <c r="H516" s="7">
        <v>42018</v>
      </c>
      <c r="I516" s="6" t="s">
        <v>3090</v>
      </c>
      <c r="J516" s="6" t="s">
        <v>3091</v>
      </c>
      <c r="K516" s="36" t="s">
        <v>3084</v>
      </c>
      <c r="L516" s="6" t="s">
        <v>3092</v>
      </c>
      <c r="M516" s="15" t="s">
        <v>3914</v>
      </c>
      <c r="N516" s="15" t="s">
        <v>3093</v>
      </c>
      <c r="O516" s="18" t="s">
        <v>3215</v>
      </c>
    </row>
    <row r="517" spans="1:15" s="1" customFormat="1" ht="13.5" customHeight="1">
      <c r="A517" s="3" t="s">
        <v>3094</v>
      </c>
      <c r="B517" s="4"/>
      <c r="C517" s="3"/>
      <c r="D517" s="18" t="s">
        <v>3095</v>
      </c>
      <c r="E517" s="5" t="s">
        <v>3096</v>
      </c>
      <c r="F517" s="3" t="s">
        <v>3097</v>
      </c>
      <c r="G517" s="36">
        <f>18.708*L517</f>
        <v>187.07999999999998</v>
      </c>
      <c r="H517" s="7">
        <v>42018</v>
      </c>
      <c r="I517" s="6" t="s">
        <v>2645</v>
      </c>
      <c r="J517" s="6" t="s">
        <v>3098</v>
      </c>
      <c r="K517" s="36" t="s">
        <v>3099</v>
      </c>
      <c r="L517" s="6">
        <v>10</v>
      </c>
      <c r="M517" s="15" t="s">
        <v>3852</v>
      </c>
      <c r="N517" s="15" t="s">
        <v>253</v>
      </c>
      <c r="O517" s="18" t="s">
        <v>3216</v>
      </c>
    </row>
    <row r="518" spans="1:15" s="1" customFormat="1" ht="13.5" customHeight="1">
      <c r="A518" s="3" t="s">
        <v>3100</v>
      </c>
      <c r="B518" s="4"/>
      <c r="C518" s="3"/>
      <c r="D518" s="18" t="s">
        <v>157</v>
      </c>
      <c r="E518" s="5" t="s">
        <v>3101</v>
      </c>
      <c r="F518" s="3" t="s">
        <v>3109</v>
      </c>
      <c r="G518" s="36">
        <f>17.712*L518</f>
        <v>212.54399999999998</v>
      </c>
      <c r="H518" s="7">
        <v>42018</v>
      </c>
      <c r="I518" s="6" t="s">
        <v>1087</v>
      </c>
      <c r="J518" s="6" t="s">
        <v>3102</v>
      </c>
      <c r="K518" s="36" t="s">
        <v>3099</v>
      </c>
      <c r="L518" s="6">
        <v>12</v>
      </c>
      <c r="M518" s="15" t="s">
        <v>3915</v>
      </c>
      <c r="N518" s="15" t="s">
        <v>26</v>
      </c>
      <c r="O518" s="18" t="s">
        <v>3217</v>
      </c>
    </row>
    <row r="519" spans="1:15" s="1" customFormat="1" ht="13.5" customHeight="1">
      <c r="A519" s="3" t="s">
        <v>3100</v>
      </c>
      <c r="B519" s="4"/>
      <c r="C519" s="3"/>
      <c r="D519" s="18" t="s">
        <v>157</v>
      </c>
      <c r="E519" s="5" t="s">
        <v>3101</v>
      </c>
      <c r="F519" s="3" t="s">
        <v>3103</v>
      </c>
      <c r="G519" s="36">
        <f>17.712*L519</f>
        <v>230.256</v>
      </c>
      <c r="H519" s="7">
        <v>42018</v>
      </c>
      <c r="I519" s="6" t="s">
        <v>1087</v>
      </c>
      <c r="J519" s="6" t="s">
        <v>3106</v>
      </c>
      <c r="K519" s="36" t="s">
        <v>3099</v>
      </c>
      <c r="L519" s="6">
        <v>13</v>
      </c>
      <c r="M519" s="15" t="s">
        <v>3915</v>
      </c>
      <c r="N519" s="15" t="s">
        <v>41</v>
      </c>
      <c r="O519" s="18" t="s">
        <v>3218</v>
      </c>
    </row>
    <row r="520" spans="1:15" s="1" customFormat="1" ht="13.5" customHeight="1">
      <c r="A520" s="3" t="s">
        <v>3100</v>
      </c>
      <c r="B520" s="4"/>
      <c r="C520" s="3"/>
      <c r="D520" s="18" t="s">
        <v>157</v>
      </c>
      <c r="E520" s="5" t="s">
        <v>3101</v>
      </c>
      <c r="F520" s="3" t="s">
        <v>3104</v>
      </c>
      <c r="G520" s="36">
        <f>17.712*L520</f>
        <v>194.83199999999999</v>
      </c>
      <c r="H520" s="7">
        <v>42018</v>
      </c>
      <c r="I520" s="6" t="s">
        <v>1087</v>
      </c>
      <c r="J520" s="6" t="s">
        <v>3107</v>
      </c>
      <c r="K520" s="36" t="s">
        <v>3099</v>
      </c>
      <c r="L520" s="6">
        <v>11</v>
      </c>
      <c r="M520" s="15" t="s">
        <v>3916</v>
      </c>
      <c r="N520" s="15" t="s">
        <v>3110</v>
      </c>
      <c r="O520" s="18" t="s">
        <v>3219</v>
      </c>
    </row>
    <row r="521" spans="1:15" s="1" customFormat="1" ht="13.5" customHeight="1">
      <c r="A521" s="3" t="s">
        <v>3100</v>
      </c>
      <c r="B521" s="4"/>
      <c r="C521" s="3"/>
      <c r="D521" s="18" t="s">
        <v>157</v>
      </c>
      <c r="E521" s="5" t="s">
        <v>3101</v>
      </c>
      <c r="F521" s="3" t="s">
        <v>3105</v>
      </c>
      <c r="G521" s="36">
        <f>17.712*L521</f>
        <v>194.83199999999999</v>
      </c>
      <c r="H521" s="7">
        <v>42018</v>
      </c>
      <c r="I521" s="6" t="s">
        <v>1087</v>
      </c>
      <c r="J521" s="6" t="s">
        <v>3108</v>
      </c>
      <c r="K521" s="36" t="s">
        <v>3099</v>
      </c>
      <c r="L521" s="6">
        <v>11</v>
      </c>
      <c r="M521" s="15" t="s">
        <v>3916</v>
      </c>
      <c r="N521" s="15" t="s">
        <v>3111</v>
      </c>
      <c r="O521" s="18" t="s">
        <v>3220</v>
      </c>
    </row>
    <row r="522" spans="1:15" s="1" customFormat="1" ht="13.5" customHeight="1">
      <c r="A522" s="3" t="s">
        <v>3114</v>
      </c>
      <c r="B522" s="4"/>
      <c r="C522" s="3"/>
      <c r="D522" s="18" t="s">
        <v>157</v>
      </c>
      <c r="E522" s="5" t="s">
        <v>3101</v>
      </c>
      <c r="F522" s="3" t="s">
        <v>3112</v>
      </c>
      <c r="G522" s="36">
        <f>17.712*L522</f>
        <v>53.135999999999996</v>
      </c>
      <c r="H522" s="7">
        <v>42018</v>
      </c>
      <c r="I522" s="6" t="s">
        <v>1087</v>
      </c>
      <c r="J522" s="6" t="s">
        <v>3113</v>
      </c>
      <c r="K522" s="36" t="s">
        <v>3099</v>
      </c>
      <c r="L522" s="6">
        <v>3</v>
      </c>
      <c r="M522" s="15" t="s">
        <v>3916</v>
      </c>
      <c r="N522" s="15" t="s">
        <v>368</v>
      </c>
      <c r="O522" s="18" t="s">
        <v>3221</v>
      </c>
    </row>
    <row r="523" spans="1:15" s="1" customFormat="1" ht="13.5" customHeight="1">
      <c r="A523" s="3" t="s">
        <v>3115</v>
      </c>
      <c r="B523" s="4"/>
      <c r="C523" s="3"/>
      <c r="D523" s="18" t="s">
        <v>3116</v>
      </c>
      <c r="E523" s="5" t="s">
        <v>3101</v>
      </c>
      <c r="F523" s="3" t="s">
        <v>3117</v>
      </c>
      <c r="G523" s="36">
        <v>139.965</v>
      </c>
      <c r="H523" s="7">
        <v>42018</v>
      </c>
      <c r="I523" s="6" t="s">
        <v>1195</v>
      </c>
      <c r="J523" s="6" t="s">
        <v>3118</v>
      </c>
      <c r="K523" s="36" t="s">
        <v>1746</v>
      </c>
      <c r="L523" s="6" t="s">
        <v>3085</v>
      </c>
      <c r="M523" s="15" t="s">
        <v>3917</v>
      </c>
      <c r="N523" s="15" t="s">
        <v>3119</v>
      </c>
      <c r="O523" s="18" t="s">
        <v>3222</v>
      </c>
    </row>
    <row r="524" spans="1:15" s="1" customFormat="1" ht="13.5" customHeight="1">
      <c r="A524" s="3" t="s">
        <v>3115</v>
      </c>
      <c r="B524" s="4"/>
      <c r="C524" s="3"/>
      <c r="D524" s="18" t="s">
        <v>3116</v>
      </c>
      <c r="E524" s="5" t="s">
        <v>3101</v>
      </c>
      <c r="F524" s="3" t="s">
        <v>3120</v>
      </c>
      <c r="G524" s="36">
        <v>248.64500000000001</v>
      </c>
      <c r="H524" s="7">
        <v>42018</v>
      </c>
      <c r="I524" s="6" t="s">
        <v>1195</v>
      </c>
      <c r="J524" s="6" t="s">
        <v>3121</v>
      </c>
      <c r="K524" s="36" t="s">
        <v>1746</v>
      </c>
      <c r="L524" s="6" t="s">
        <v>3077</v>
      </c>
      <c r="M524" s="15" t="s">
        <v>3918</v>
      </c>
      <c r="N524" s="15" t="s">
        <v>3122</v>
      </c>
      <c r="O524" s="18" t="s">
        <v>3223</v>
      </c>
    </row>
    <row r="525" spans="1:15" s="1" customFormat="1" ht="13.5" customHeight="1">
      <c r="A525" s="3" t="s">
        <v>3123</v>
      </c>
      <c r="B525" s="4"/>
      <c r="C525" s="3"/>
      <c r="D525" s="18" t="s">
        <v>3124</v>
      </c>
      <c r="E525" s="5" t="s">
        <v>3125</v>
      </c>
      <c r="F525" s="3" t="s">
        <v>3126</v>
      </c>
      <c r="G525" s="36">
        <v>114.98</v>
      </c>
      <c r="H525" s="7">
        <v>42019</v>
      </c>
      <c r="I525" s="36" t="s">
        <v>2469</v>
      </c>
      <c r="J525" s="6" t="s">
        <v>3127</v>
      </c>
      <c r="K525" s="36" t="s">
        <v>1746</v>
      </c>
      <c r="L525" s="6" t="s">
        <v>3128</v>
      </c>
      <c r="M525" s="15" t="s">
        <v>3919</v>
      </c>
      <c r="N525" s="15" t="s">
        <v>3129</v>
      </c>
      <c r="O525" s="18" t="s">
        <v>3224</v>
      </c>
    </row>
    <row r="526" spans="1:15" s="1" customFormat="1" ht="13.5" customHeight="1">
      <c r="A526" s="40" t="s">
        <v>3132</v>
      </c>
      <c r="B526" s="4"/>
      <c r="C526" s="3"/>
      <c r="D526" s="18" t="s">
        <v>3130</v>
      </c>
      <c r="E526" s="5" t="s">
        <v>3125</v>
      </c>
      <c r="F526" s="3" t="s">
        <v>3131</v>
      </c>
      <c r="G526" s="36">
        <v>11.593</v>
      </c>
      <c r="H526" s="7">
        <v>42019</v>
      </c>
      <c r="I526" s="6" t="s">
        <v>3134</v>
      </c>
      <c r="J526" s="6" t="s">
        <v>3133</v>
      </c>
      <c r="K526" s="36" t="s">
        <v>5752</v>
      </c>
      <c r="L526" s="6" t="s">
        <v>3135</v>
      </c>
      <c r="M526" s="15" t="s">
        <v>3920</v>
      </c>
      <c r="N526" s="15" t="s">
        <v>3136</v>
      </c>
      <c r="O526" s="18" t="s">
        <v>8022</v>
      </c>
    </row>
    <row r="527" spans="1:15" s="1" customFormat="1" ht="13.5" customHeight="1">
      <c r="A527" s="3" t="s">
        <v>3230</v>
      </c>
      <c r="B527" s="4"/>
      <c r="C527" s="3"/>
      <c r="D527" s="18" t="s">
        <v>287</v>
      </c>
      <c r="E527" s="5" t="s">
        <v>3125</v>
      </c>
      <c r="F527" s="3" t="s">
        <v>3137</v>
      </c>
      <c r="G527" s="36">
        <v>171.81100000000001</v>
      </c>
      <c r="H527" s="7">
        <v>42020</v>
      </c>
      <c r="I527" s="36" t="s">
        <v>2469</v>
      </c>
      <c r="J527" s="6" t="s">
        <v>3229</v>
      </c>
      <c r="K527" s="36" t="s">
        <v>1875</v>
      </c>
      <c r="L527" s="6" t="s">
        <v>3138</v>
      </c>
      <c r="M527" s="15" t="s">
        <v>3923</v>
      </c>
      <c r="N527" s="15" t="s">
        <v>3139</v>
      </c>
      <c r="O527" s="18" t="s">
        <v>3561</v>
      </c>
    </row>
    <row r="528" spans="1:15" s="1" customFormat="1" ht="13.5" customHeight="1">
      <c r="A528" s="3" t="s">
        <v>3140</v>
      </c>
      <c r="B528" s="4"/>
      <c r="C528" s="3"/>
      <c r="D528" s="18" t="s">
        <v>287</v>
      </c>
      <c r="E528" s="5" t="s">
        <v>3125</v>
      </c>
      <c r="F528" s="3" t="s">
        <v>3145</v>
      </c>
      <c r="G528" s="36">
        <v>252.80500000000001</v>
      </c>
      <c r="H528" s="7">
        <v>42020</v>
      </c>
      <c r="I528" s="36" t="s">
        <v>2469</v>
      </c>
      <c r="J528" s="6" t="s">
        <v>3146</v>
      </c>
      <c r="K528" s="36" t="s">
        <v>3147</v>
      </c>
      <c r="L528" s="6" t="s">
        <v>3225</v>
      </c>
      <c r="M528" s="15" t="s">
        <v>3925</v>
      </c>
      <c r="N528" s="15" t="s">
        <v>3227</v>
      </c>
      <c r="O528" s="18" t="s">
        <v>3563</v>
      </c>
    </row>
    <row r="529" spans="1:15" s="1" customFormat="1" ht="13.5" customHeight="1">
      <c r="A529" s="3" t="s">
        <v>3140</v>
      </c>
      <c r="B529" s="4"/>
      <c r="C529" s="3"/>
      <c r="D529" s="18" t="s">
        <v>287</v>
      </c>
      <c r="E529" s="5" t="s">
        <v>3125</v>
      </c>
      <c r="F529" s="3" t="s">
        <v>3148</v>
      </c>
      <c r="G529" s="36">
        <v>263.00099999999998</v>
      </c>
      <c r="H529" s="7">
        <v>42020</v>
      </c>
      <c r="I529" s="36" t="s">
        <v>2469</v>
      </c>
      <c r="J529" s="6" t="s">
        <v>3228</v>
      </c>
      <c r="K529" s="36" t="s">
        <v>1875</v>
      </c>
      <c r="L529" s="6" t="s">
        <v>2480</v>
      </c>
      <c r="M529" s="15" t="s">
        <v>3926</v>
      </c>
      <c r="N529" s="15" t="s">
        <v>3226</v>
      </c>
      <c r="O529" s="18" t="s">
        <v>3564</v>
      </c>
    </row>
    <row r="530" spans="1:15" s="1" customFormat="1" ht="13.5" customHeight="1">
      <c r="A530" s="3" t="s">
        <v>3149</v>
      </c>
      <c r="B530" s="4"/>
      <c r="C530" s="3"/>
      <c r="D530" s="18" t="s">
        <v>157</v>
      </c>
      <c r="E530" s="5" t="s">
        <v>3150</v>
      </c>
      <c r="F530" s="3" t="s">
        <v>3151</v>
      </c>
      <c r="G530" s="36">
        <f t="shared" ref="G530:G535" si="16">17.712*L530</f>
        <v>212.54399999999998</v>
      </c>
      <c r="H530" s="7">
        <v>42020</v>
      </c>
      <c r="I530" s="6" t="s">
        <v>1087</v>
      </c>
      <c r="J530" s="6" t="s">
        <v>3158</v>
      </c>
      <c r="K530" s="36" t="s">
        <v>1056</v>
      </c>
      <c r="L530" s="6">
        <v>12</v>
      </c>
      <c r="M530" s="15" t="s">
        <v>3927</v>
      </c>
      <c r="N530" s="15" t="s">
        <v>26</v>
      </c>
      <c r="O530" s="18" t="s">
        <v>3565</v>
      </c>
    </row>
    <row r="531" spans="1:15" s="1" customFormat="1" ht="13.5" customHeight="1">
      <c r="A531" s="3" t="s">
        <v>3149</v>
      </c>
      <c r="B531" s="4"/>
      <c r="C531" s="3"/>
      <c r="D531" s="18" t="s">
        <v>157</v>
      </c>
      <c r="E531" s="5" t="s">
        <v>3150</v>
      </c>
      <c r="F531" s="3" t="s">
        <v>3152</v>
      </c>
      <c r="G531" s="36">
        <f t="shared" si="16"/>
        <v>230.256</v>
      </c>
      <c r="H531" s="7">
        <v>42020</v>
      </c>
      <c r="I531" s="6" t="s">
        <v>1087</v>
      </c>
      <c r="J531" s="6" t="s">
        <v>3159</v>
      </c>
      <c r="K531" s="36" t="s">
        <v>1056</v>
      </c>
      <c r="L531" s="6">
        <v>13</v>
      </c>
      <c r="M531" s="15" t="s">
        <v>3927</v>
      </c>
      <c r="N531" s="15" t="s">
        <v>41</v>
      </c>
      <c r="O531" s="18" t="s">
        <v>3566</v>
      </c>
    </row>
    <row r="532" spans="1:15" s="1" customFormat="1" ht="13.5" customHeight="1">
      <c r="A532" s="3" t="s">
        <v>3149</v>
      </c>
      <c r="B532" s="4"/>
      <c r="C532" s="3"/>
      <c r="D532" s="18" t="s">
        <v>157</v>
      </c>
      <c r="E532" s="5" t="s">
        <v>3150</v>
      </c>
      <c r="F532" s="3" t="s">
        <v>3153</v>
      </c>
      <c r="G532" s="36">
        <f t="shared" si="16"/>
        <v>212.54399999999998</v>
      </c>
      <c r="H532" s="7">
        <v>42020</v>
      </c>
      <c r="I532" s="6" t="s">
        <v>1087</v>
      </c>
      <c r="J532" s="6" t="s">
        <v>3160</v>
      </c>
      <c r="K532" s="36" t="s">
        <v>1056</v>
      </c>
      <c r="L532" s="6">
        <v>12</v>
      </c>
      <c r="M532" s="15" t="s">
        <v>3928</v>
      </c>
      <c r="N532" s="15" t="s">
        <v>26</v>
      </c>
      <c r="O532" s="18" t="s">
        <v>3567</v>
      </c>
    </row>
    <row r="533" spans="1:15" s="1" customFormat="1" ht="13.5" customHeight="1">
      <c r="A533" s="3" t="s">
        <v>3149</v>
      </c>
      <c r="B533" s="4"/>
      <c r="C533" s="3"/>
      <c r="D533" s="18" t="s">
        <v>157</v>
      </c>
      <c r="E533" s="5" t="s">
        <v>3150</v>
      </c>
      <c r="F533" s="3" t="s">
        <v>3154</v>
      </c>
      <c r="G533" s="36">
        <f t="shared" si="16"/>
        <v>230.256</v>
      </c>
      <c r="H533" s="7">
        <v>42020</v>
      </c>
      <c r="I533" s="6" t="s">
        <v>1087</v>
      </c>
      <c r="J533" s="6" t="s">
        <v>3161</v>
      </c>
      <c r="K533" s="36" t="s">
        <v>1056</v>
      </c>
      <c r="L533" s="6">
        <v>13</v>
      </c>
      <c r="M533" s="15" t="s">
        <v>3928</v>
      </c>
      <c r="N533" s="15" t="s">
        <v>41</v>
      </c>
      <c r="O533" s="18" t="s">
        <v>3568</v>
      </c>
    </row>
    <row r="534" spans="1:15" s="1" customFormat="1" ht="13.5" customHeight="1">
      <c r="A534" s="3" t="s">
        <v>3149</v>
      </c>
      <c r="B534" s="4"/>
      <c r="C534" s="3"/>
      <c r="D534" s="18" t="s">
        <v>157</v>
      </c>
      <c r="E534" s="5" t="s">
        <v>3150</v>
      </c>
      <c r="F534" s="3" t="s">
        <v>3155</v>
      </c>
      <c r="G534" s="36">
        <f t="shared" si="16"/>
        <v>177.12</v>
      </c>
      <c r="H534" s="7">
        <v>42020</v>
      </c>
      <c r="I534" s="6" t="s">
        <v>1087</v>
      </c>
      <c r="J534" s="6" t="s">
        <v>3162</v>
      </c>
      <c r="K534" s="36" t="s">
        <v>1056</v>
      </c>
      <c r="L534" s="6">
        <v>10</v>
      </c>
      <c r="M534" s="15" t="s">
        <v>3929</v>
      </c>
      <c r="N534" s="15" t="s">
        <v>3164</v>
      </c>
      <c r="O534" s="18" t="s">
        <v>3569</v>
      </c>
    </row>
    <row r="535" spans="1:15" s="1" customFormat="1" ht="13.5" customHeight="1">
      <c r="A535" s="3" t="s">
        <v>3149</v>
      </c>
      <c r="B535" s="4"/>
      <c r="C535" s="3"/>
      <c r="D535" s="18" t="s">
        <v>157</v>
      </c>
      <c r="E535" s="5" t="s">
        <v>3150</v>
      </c>
      <c r="F535" s="3" t="s">
        <v>3156</v>
      </c>
      <c r="G535" s="36">
        <f t="shared" si="16"/>
        <v>177.12</v>
      </c>
      <c r="H535" s="7">
        <v>42020</v>
      </c>
      <c r="I535" s="6" t="s">
        <v>1087</v>
      </c>
      <c r="J535" s="6" t="s">
        <v>3163</v>
      </c>
      <c r="K535" s="36" t="s">
        <v>1056</v>
      </c>
      <c r="L535" s="6">
        <v>10</v>
      </c>
      <c r="M535" s="15" t="s">
        <v>3929</v>
      </c>
      <c r="N535" s="15" t="s">
        <v>3165</v>
      </c>
      <c r="O535" s="18" t="s">
        <v>3570</v>
      </c>
    </row>
    <row r="536" spans="1:15" s="1" customFormat="1" ht="13.5" customHeight="1">
      <c r="A536" s="3" t="s">
        <v>3166</v>
      </c>
      <c r="B536" s="4"/>
      <c r="C536" s="3"/>
      <c r="D536" s="18" t="s">
        <v>341</v>
      </c>
      <c r="E536" s="5" t="s">
        <v>3150</v>
      </c>
      <c r="F536" s="3" t="s">
        <v>3157</v>
      </c>
      <c r="G536" s="6">
        <f>27.621*L536</f>
        <v>248.589</v>
      </c>
      <c r="H536" s="7">
        <v>42020</v>
      </c>
      <c r="I536" s="6" t="s">
        <v>3169</v>
      </c>
      <c r="J536" s="6" t="s">
        <v>3167</v>
      </c>
      <c r="K536" s="36" t="s">
        <v>3168</v>
      </c>
      <c r="L536" s="6">
        <v>9</v>
      </c>
      <c r="M536" s="15" t="s">
        <v>3930</v>
      </c>
      <c r="N536" s="15" t="s">
        <v>327</v>
      </c>
      <c r="O536" s="18" t="s">
        <v>3571</v>
      </c>
    </row>
    <row r="537" spans="1:15" s="1" customFormat="1" ht="13.5" customHeight="1">
      <c r="A537" s="3" t="s">
        <v>3170</v>
      </c>
      <c r="B537" s="4"/>
      <c r="C537" s="3"/>
      <c r="D537" s="18" t="s">
        <v>187</v>
      </c>
      <c r="E537" s="5" t="s">
        <v>3150</v>
      </c>
      <c r="F537" s="3" t="s">
        <v>3171</v>
      </c>
      <c r="G537" s="36">
        <v>52.264000000000003</v>
      </c>
      <c r="H537" s="7">
        <v>42020</v>
      </c>
      <c r="I537" s="6" t="s">
        <v>1636</v>
      </c>
      <c r="J537" s="6" t="s">
        <v>3172</v>
      </c>
      <c r="K537" s="36" t="s">
        <v>1157</v>
      </c>
      <c r="L537" s="6" t="s">
        <v>3173</v>
      </c>
      <c r="M537" s="15" t="s">
        <v>3931</v>
      </c>
      <c r="N537" s="15" t="s">
        <v>3174</v>
      </c>
      <c r="O537" s="18" t="s">
        <v>3572</v>
      </c>
    </row>
    <row r="538" spans="1:15" s="1" customFormat="1" ht="14.25" customHeight="1">
      <c r="A538" s="3" t="s">
        <v>3180</v>
      </c>
      <c r="B538" s="4"/>
      <c r="C538" s="3"/>
      <c r="D538" s="18" t="s">
        <v>287</v>
      </c>
      <c r="E538" s="5" t="s">
        <v>3150</v>
      </c>
      <c r="F538" s="3" t="s">
        <v>3181</v>
      </c>
      <c r="G538" s="36">
        <v>232.506</v>
      </c>
      <c r="H538" s="7">
        <v>42020</v>
      </c>
      <c r="I538" s="6" t="s">
        <v>1158</v>
      </c>
      <c r="J538" s="6" t="s">
        <v>3184</v>
      </c>
      <c r="K538" s="36" t="s">
        <v>1875</v>
      </c>
      <c r="L538" s="6" t="s">
        <v>3182</v>
      </c>
      <c r="M538" s="15" t="s">
        <v>3933</v>
      </c>
      <c r="N538" s="15" t="s">
        <v>3183</v>
      </c>
      <c r="O538" s="18" t="s">
        <v>3574</v>
      </c>
    </row>
    <row r="539" spans="1:15" s="1" customFormat="1" ht="13.5" customHeight="1">
      <c r="A539" s="40" t="s">
        <v>3231</v>
      </c>
      <c r="B539" s="4" t="s">
        <v>3769</v>
      </c>
      <c r="C539" s="3"/>
      <c r="D539" s="18" t="s">
        <v>3232</v>
      </c>
      <c r="E539" s="5" t="s">
        <v>3233</v>
      </c>
      <c r="F539" s="3" t="s">
        <v>3234</v>
      </c>
      <c r="G539" s="36">
        <f>8.823*L539</f>
        <v>35.292000000000002</v>
      </c>
      <c r="H539" s="7">
        <v>42023</v>
      </c>
      <c r="I539" s="6" t="s">
        <v>3237</v>
      </c>
      <c r="J539" s="6" t="s">
        <v>3235</v>
      </c>
      <c r="K539" s="36" t="s">
        <v>3236</v>
      </c>
      <c r="L539" s="6">
        <v>4</v>
      </c>
      <c r="M539" s="15" t="s">
        <v>3934</v>
      </c>
      <c r="N539" s="15" t="s">
        <v>3238</v>
      </c>
      <c r="O539" s="18" t="s">
        <v>4139</v>
      </c>
    </row>
    <row r="540" spans="1:15" s="1" customFormat="1" ht="13.5" customHeight="1">
      <c r="A540" s="40" t="s">
        <v>3291</v>
      </c>
      <c r="B540" s="4"/>
      <c r="C540" s="3"/>
      <c r="D540" s="18" t="s">
        <v>3292</v>
      </c>
      <c r="E540" s="5" t="s">
        <v>3293</v>
      </c>
      <c r="F540" s="3" t="s">
        <v>3294</v>
      </c>
      <c r="G540" s="36">
        <f>20.816*L540</f>
        <v>41.631999999999998</v>
      </c>
      <c r="H540" s="7">
        <v>42024</v>
      </c>
      <c r="I540" s="6" t="s">
        <v>3296</v>
      </c>
      <c r="J540" s="6" t="s">
        <v>3295</v>
      </c>
      <c r="K540" s="6" t="s">
        <v>1056</v>
      </c>
      <c r="L540" s="6">
        <v>2</v>
      </c>
      <c r="M540" s="15" t="s">
        <v>3935</v>
      </c>
      <c r="N540" s="15" t="s">
        <v>262</v>
      </c>
      <c r="O540" s="18" t="s">
        <v>3575</v>
      </c>
    </row>
    <row r="541" spans="1:15" s="1" customFormat="1" ht="13.5" customHeight="1">
      <c r="A541" s="40" t="s">
        <v>3297</v>
      </c>
      <c r="B541" s="4"/>
      <c r="C541" s="3"/>
      <c r="D541" s="18" t="s">
        <v>3292</v>
      </c>
      <c r="E541" s="5" t="s">
        <v>3293</v>
      </c>
      <c r="F541" s="3" t="s">
        <v>3298</v>
      </c>
      <c r="G541" s="36">
        <f>20.816*L541</f>
        <v>20.815999999999999</v>
      </c>
      <c r="H541" s="7">
        <v>42024</v>
      </c>
      <c r="I541" s="6" t="s">
        <v>3296</v>
      </c>
      <c r="J541" s="6" t="s">
        <v>3299</v>
      </c>
      <c r="K541" s="6" t="s">
        <v>1056</v>
      </c>
      <c r="L541" s="6">
        <v>1</v>
      </c>
      <c r="M541" s="15" t="s">
        <v>11871</v>
      </c>
      <c r="N541" s="15" t="s">
        <v>3300</v>
      </c>
      <c r="O541" s="18" t="s">
        <v>11872</v>
      </c>
    </row>
    <row r="542" spans="1:15" s="1" customFormat="1" ht="13.5" customHeight="1">
      <c r="A542" s="40" t="s">
        <v>3303</v>
      </c>
      <c r="B542" s="4"/>
      <c r="C542" s="3"/>
      <c r="D542" s="18" t="s">
        <v>3292</v>
      </c>
      <c r="E542" s="5" t="s">
        <v>3293</v>
      </c>
      <c r="F542" s="3" t="s">
        <v>3304</v>
      </c>
      <c r="G542" s="36">
        <f>20.816*L542</f>
        <v>41.631999999999998</v>
      </c>
      <c r="H542" s="7">
        <v>42024</v>
      </c>
      <c r="I542" s="6" t="s">
        <v>3296</v>
      </c>
      <c r="J542" s="6" t="s">
        <v>3305</v>
      </c>
      <c r="K542" s="6" t="s">
        <v>1056</v>
      </c>
      <c r="L542" s="6">
        <v>2</v>
      </c>
      <c r="M542" s="15" t="s">
        <v>3935</v>
      </c>
      <c r="N542" s="15" t="s">
        <v>1859</v>
      </c>
      <c r="O542" s="18" t="s">
        <v>3577</v>
      </c>
    </row>
    <row r="543" spans="1:15" s="1" customFormat="1" ht="13.5" customHeight="1">
      <c r="A543" s="3" t="s">
        <v>3307</v>
      </c>
      <c r="B543" s="4"/>
      <c r="C543" s="3"/>
      <c r="D543" s="18" t="s">
        <v>48</v>
      </c>
      <c r="E543" s="5" t="s">
        <v>3293</v>
      </c>
      <c r="F543" s="3" t="s">
        <v>3306</v>
      </c>
      <c r="G543" s="6">
        <f t="shared" ref="G543:G557" si="17">18.708*L543</f>
        <v>224.49599999999998</v>
      </c>
      <c r="H543" s="7">
        <v>42024</v>
      </c>
      <c r="I543" s="6" t="s">
        <v>57</v>
      </c>
      <c r="J543" s="6" t="s">
        <v>3308</v>
      </c>
      <c r="K543" s="6" t="s">
        <v>1055</v>
      </c>
      <c r="L543" s="6">
        <v>12</v>
      </c>
      <c r="M543" s="15" t="s">
        <v>3936</v>
      </c>
      <c r="N543" s="15" t="s">
        <v>26</v>
      </c>
      <c r="O543" s="18" t="s">
        <v>3578</v>
      </c>
    </row>
    <row r="544" spans="1:15" s="1" customFormat="1" ht="13.5" customHeight="1">
      <c r="A544" s="3" t="s">
        <v>3307</v>
      </c>
      <c r="B544" s="4"/>
      <c r="C544" s="3"/>
      <c r="D544" s="18" t="s">
        <v>48</v>
      </c>
      <c r="E544" s="5" t="s">
        <v>3293</v>
      </c>
      <c r="F544" s="3" t="s">
        <v>3309</v>
      </c>
      <c r="G544" s="6">
        <f t="shared" si="17"/>
        <v>243.20399999999998</v>
      </c>
      <c r="H544" s="7">
        <v>42024</v>
      </c>
      <c r="I544" s="6" t="s">
        <v>57</v>
      </c>
      <c r="J544" s="6" t="s">
        <v>3322</v>
      </c>
      <c r="K544" s="6" t="s">
        <v>1055</v>
      </c>
      <c r="L544" s="6">
        <v>13</v>
      </c>
      <c r="M544" s="15" t="s">
        <v>3936</v>
      </c>
      <c r="N544" s="15" t="s">
        <v>1354</v>
      </c>
      <c r="O544" s="18" t="s">
        <v>3579</v>
      </c>
    </row>
    <row r="545" spans="1:15" s="1" customFormat="1" ht="13.5" customHeight="1">
      <c r="A545" s="3" t="s">
        <v>3307</v>
      </c>
      <c r="B545" s="4"/>
      <c r="C545" s="3"/>
      <c r="D545" s="18" t="s">
        <v>48</v>
      </c>
      <c r="E545" s="5" t="s">
        <v>3293</v>
      </c>
      <c r="F545" s="3" t="s">
        <v>3310</v>
      </c>
      <c r="G545" s="6">
        <f t="shared" si="17"/>
        <v>224.49599999999998</v>
      </c>
      <c r="H545" s="7">
        <v>42024</v>
      </c>
      <c r="I545" s="6" t="s">
        <v>57</v>
      </c>
      <c r="J545" s="6" t="s">
        <v>3323</v>
      </c>
      <c r="K545" s="6" t="s">
        <v>1055</v>
      </c>
      <c r="L545" s="6">
        <v>12</v>
      </c>
      <c r="M545" s="15" t="s">
        <v>3937</v>
      </c>
      <c r="N545" s="15" t="s">
        <v>26</v>
      </c>
      <c r="O545" s="18" t="s">
        <v>3580</v>
      </c>
    </row>
    <row r="546" spans="1:15" s="1" customFormat="1" ht="13.5" customHeight="1">
      <c r="A546" s="3" t="s">
        <v>3307</v>
      </c>
      <c r="B546" s="4"/>
      <c r="C546" s="3"/>
      <c r="D546" s="18" t="s">
        <v>48</v>
      </c>
      <c r="E546" s="5" t="s">
        <v>3293</v>
      </c>
      <c r="F546" s="3" t="s">
        <v>3311</v>
      </c>
      <c r="G546" s="6">
        <f t="shared" si="17"/>
        <v>243.20399999999998</v>
      </c>
      <c r="H546" s="7">
        <v>42024</v>
      </c>
      <c r="I546" s="6" t="s">
        <v>57</v>
      </c>
      <c r="J546" s="6" t="s">
        <v>3324</v>
      </c>
      <c r="K546" s="6" t="s">
        <v>1055</v>
      </c>
      <c r="L546" s="6">
        <v>13</v>
      </c>
      <c r="M546" s="15" t="s">
        <v>3937</v>
      </c>
      <c r="N546" s="15" t="s">
        <v>1354</v>
      </c>
      <c r="O546" s="18" t="s">
        <v>3581</v>
      </c>
    </row>
    <row r="547" spans="1:15" s="1" customFormat="1" ht="13.5" customHeight="1">
      <c r="A547" s="3" t="s">
        <v>3307</v>
      </c>
      <c r="B547" s="4"/>
      <c r="C547" s="3"/>
      <c r="D547" s="18" t="s">
        <v>48</v>
      </c>
      <c r="E547" s="5" t="s">
        <v>3293</v>
      </c>
      <c r="F547" s="3" t="s">
        <v>3312</v>
      </c>
      <c r="G547" s="6">
        <f t="shared" si="17"/>
        <v>224.49599999999998</v>
      </c>
      <c r="H547" s="7">
        <v>42024</v>
      </c>
      <c r="I547" s="6" t="s">
        <v>57</v>
      </c>
      <c r="J547" s="6" t="s">
        <v>3325</v>
      </c>
      <c r="K547" s="6" t="s">
        <v>1055</v>
      </c>
      <c r="L547" s="6">
        <v>12</v>
      </c>
      <c r="M547" s="15" t="s">
        <v>3938</v>
      </c>
      <c r="N547" s="15" t="s">
        <v>26</v>
      </c>
      <c r="O547" s="18" t="s">
        <v>3582</v>
      </c>
    </row>
    <row r="548" spans="1:15" s="1" customFormat="1" ht="13.5" customHeight="1">
      <c r="A548" s="3" t="s">
        <v>3307</v>
      </c>
      <c r="B548" s="4"/>
      <c r="C548" s="3"/>
      <c r="D548" s="18" t="s">
        <v>48</v>
      </c>
      <c r="E548" s="5" t="s">
        <v>3293</v>
      </c>
      <c r="F548" s="3" t="s">
        <v>3313</v>
      </c>
      <c r="G548" s="6">
        <f t="shared" si="17"/>
        <v>243.20399999999998</v>
      </c>
      <c r="H548" s="7">
        <v>42024</v>
      </c>
      <c r="I548" s="6" t="s">
        <v>57</v>
      </c>
      <c r="J548" s="6" t="s">
        <v>3326</v>
      </c>
      <c r="K548" s="6" t="s">
        <v>1055</v>
      </c>
      <c r="L548" s="6">
        <v>13</v>
      </c>
      <c r="M548" s="15" t="s">
        <v>3938</v>
      </c>
      <c r="N548" s="15" t="s">
        <v>1354</v>
      </c>
      <c r="O548" s="18" t="s">
        <v>3583</v>
      </c>
    </row>
    <row r="549" spans="1:15" s="1" customFormat="1" ht="13.5" customHeight="1">
      <c r="A549" s="3" t="s">
        <v>3307</v>
      </c>
      <c r="B549" s="4"/>
      <c r="C549" s="3"/>
      <c r="D549" s="18" t="s">
        <v>48</v>
      </c>
      <c r="E549" s="5" t="s">
        <v>3293</v>
      </c>
      <c r="F549" s="3" t="s">
        <v>3314</v>
      </c>
      <c r="G549" s="6">
        <f t="shared" si="17"/>
        <v>224.49599999999998</v>
      </c>
      <c r="H549" s="7">
        <v>42024</v>
      </c>
      <c r="I549" s="6" t="s">
        <v>57</v>
      </c>
      <c r="J549" s="6" t="s">
        <v>3327</v>
      </c>
      <c r="K549" s="6" t="s">
        <v>1055</v>
      </c>
      <c r="L549" s="6">
        <v>12</v>
      </c>
      <c r="M549" s="15" t="s">
        <v>3939</v>
      </c>
      <c r="N549" s="15" t="s">
        <v>26</v>
      </c>
      <c r="O549" s="18" t="s">
        <v>3584</v>
      </c>
    </row>
    <row r="550" spans="1:15" s="1" customFormat="1" ht="13.5" customHeight="1">
      <c r="A550" s="3" t="s">
        <v>3307</v>
      </c>
      <c r="B550" s="4"/>
      <c r="C550" s="3"/>
      <c r="D550" s="18" t="s">
        <v>48</v>
      </c>
      <c r="E550" s="5" t="s">
        <v>3293</v>
      </c>
      <c r="F550" s="3" t="s">
        <v>3315</v>
      </c>
      <c r="G550" s="6">
        <f t="shared" si="17"/>
        <v>243.20399999999998</v>
      </c>
      <c r="H550" s="7">
        <v>42024</v>
      </c>
      <c r="I550" s="6" t="s">
        <v>57</v>
      </c>
      <c r="J550" s="6" t="s">
        <v>3328</v>
      </c>
      <c r="K550" s="6" t="s">
        <v>1055</v>
      </c>
      <c r="L550" s="6">
        <v>13</v>
      </c>
      <c r="M550" s="15" t="s">
        <v>3939</v>
      </c>
      <c r="N550" s="15" t="s">
        <v>1354</v>
      </c>
      <c r="O550" s="18" t="s">
        <v>3585</v>
      </c>
    </row>
    <row r="551" spans="1:15" s="1" customFormat="1" ht="13.5" customHeight="1">
      <c r="A551" s="3" t="s">
        <v>3307</v>
      </c>
      <c r="B551" s="4"/>
      <c r="C551" s="3"/>
      <c r="D551" s="18" t="s">
        <v>48</v>
      </c>
      <c r="E551" s="5" t="s">
        <v>3293</v>
      </c>
      <c r="F551" s="3" t="s">
        <v>3316</v>
      </c>
      <c r="G551" s="6">
        <f t="shared" si="17"/>
        <v>224.49599999999998</v>
      </c>
      <c r="H551" s="7">
        <v>42024</v>
      </c>
      <c r="I551" s="6" t="s">
        <v>57</v>
      </c>
      <c r="J551" s="6" t="s">
        <v>3329</v>
      </c>
      <c r="K551" s="6" t="s">
        <v>1055</v>
      </c>
      <c r="L551" s="6">
        <v>12</v>
      </c>
      <c r="M551" s="15" t="s">
        <v>3940</v>
      </c>
      <c r="N551" s="15" t="s">
        <v>26</v>
      </c>
      <c r="O551" s="18" t="s">
        <v>3586</v>
      </c>
    </row>
    <row r="552" spans="1:15" s="1" customFormat="1" ht="13.5" customHeight="1">
      <c r="A552" s="3" t="s">
        <v>3307</v>
      </c>
      <c r="B552" s="4"/>
      <c r="C552" s="3"/>
      <c r="D552" s="18" t="s">
        <v>48</v>
      </c>
      <c r="E552" s="5" t="s">
        <v>3293</v>
      </c>
      <c r="F552" s="3" t="s">
        <v>3317</v>
      </c>
      <c r="G552" s="6">
        <f t="shared" si="17"/>
        <v>243.20399999999998</v>
      </c>
      <c r="H552" s="7">
        <v>42024</v>
      </c>
      <c r="I552" s="6" t="s">
        <v>57</v>
      </c>
      <c r="J552" s="6" t="s">
        <v>3330</v>
      </c>
      <c r="K552" s="6" t="s">
        <v>1055</v>
      </c>
      <c r="L552" s="6">
        <v>13</v>
      </c>
      <c r="M552" s="15" t="s">
        <v>3940</v>
      </c>
      <c r="N552" s="15" t="s">
        <v>1354</v>
      </c>
      <c r="O552" s="18" t="s">
        <v>3587</v>
      </c>
    </row>
    <row r="553" spans="1:15" s="1" customFormat="1" ht="13.5" customHeight="1">
      <c r="A553" s="3" t="s">
        <v>3307</v>
      </c>
      <c r="B553" s="4"/>
      <c r="C553" s="3"/>
      <c r="D553" s="18" t="s">
        <v>48</v>
      </c>
      <c r="E553" s="5" t="s">
        <v>3293</v>
      </c>
      <c r="F553" s="3" t="s">
        <v>3318</v>
      </c>
      <c r="G553" s="6">
        <f t="shared" si="17"/>
        <v>224.49599999999998</v>
      </c>
      <c r="H553" s="7">
        <v>42024</v>
      </c>
      <c r="I553" s="6" t="s">
        <v>57</v>
      </c>
      <c r="J553" s="6" t="s">
        <v>3331</v>
      </c>
      <c r="K553" s="6" t="s">
        <v>1055</v>
      </c>
      <c r="L553" s="6">
        <v>12</v>
      </c>
      <c r="M553" s="15" t="s">
        <v>3941</v>
      </c>
      <c r="N553" s="15" t="s">
        <v>26</v>
      </c>
      <c r="O553" s="18" t="s">
        <v>3588</v>
      </c>
    </row>
    <row r="554" spans="1:15" s="1" customFormat="1" ht="13.5" customHeight="1">
      <c r="A554" s="3" t="s">
        <v>3307</v>
      </c>
      <c r="B554" s="4"/>
      <c r="C554" s="3"/>
      <c r="D554" s="18" t="s">
        <v>48</v>
      </c>
      <c r="E554" s="5" t="s">
        <v>3293</v>
      </c>
      <c r="F554" s="3" t="s">
        <v>3319</v>
      </c>
      <c r="G554" s="6">
        <f t="shared" si="17"/>
        <v>243.20399999999998</v>
      </c>
      <c r="H554" s="7">
        <v>42024</v>
      </c>
      <c r="I554" s="6" t="s">
        <v>57</v>
      </c>
      <c r="J554" s="6" t="s">
        <v>3332</v>
      </c>
      <c r="K554" s="6" t="s">
        <v>1055</v>
      </c>
      <c r="L554" s="6">
        <v>13</v>
      </c>
      <c r="M554" s="15" t="s">
        <v>3941</v>
      </c>
      <c r="N554" s="15" t="s">
        <v>1354</v>
      </c>
      <c r="O554" s="18" t="s">
        <v>3589</v>
      </c>
    </row>
    <row r="555" spans="1:15" s="1" customFormat="1" ht="13.5" customHeight="1">
      <c r="A555" s="3" t="s">
        <v>3307</v>
      </c>
      <c r="B555" s="4"/>
      <c r="C555" s="3"/>
      <c r="D555" s="18" t="s">
        <v>48</v>
      </c>
      <c r="E555" s="5" t="s">
        <v>3293</v>
      </c>
      <c r="F555" s="3" t="s">
        <v>3320</v>
      </c>
      <c r="G555" s="6">
        <f t="shared" si="17"/>
        <v>224.49599999999998</v>
      </c>
      <c r="H555" s="7">
        <v>42024</v>
      </c>
      <c r="I555" s="6" t="s">
        <v>57</v>
      </c>
      <c r="J555" s="6" t="s">
        <v>3333</v>
      </c>
      <c r="K555" s="6" t="s">
        <v>1055</v>
      </c>
      <c r="L555" s="6">
        <v>12</v>
      </c>
      <c r="M555" s="15" t="s">
        <v>3942</v>
      </c>
      <c r="N555" s="15" t="s">
        <v>26</v>
      </c>
      <c r="O555" s="18" t="s">
        <v>3590</v>
      </c>
    </row>
    <row r="556" spans="1:15" s="1" customFormat="1" ht="13.5" customHeight="1">
      <c r="A556" s="3" t="s">
        <v>3307</v>
      </c>
      <c r="B556" s="4"/>
      <c r="C556" s="3"/>
      <c r="D556" s="18" t="s">
        <v>48</v>
      </c>
      <c r="E556" s="5" t="s">
        <v>3293</v>
      </c>
      <c r="F556" s="3" t="s">
        <v>3321</v>
      </c>
      <c r="G556" s="6">
        <f t="shared" si="17"/>
        <v>243.20399999999998</v>
      </c>
      <c r="H556" s="7">
        <v>42024</v>
      </c>
      <c r="I556" s="6" t="s">
        <v>3440</v>
      </c>
      <c r="J556" s="6" t="s">
        <v>3463</v>
      </c>
      <c r="K556" s="6" t="s">
        <v>1055</v>
      </c>
      <c r="L556" s="6">
        <v>13</v>
      </c>
      <c r="M556" s="15" t="s">
        <v>3942</v>
      </c>
      <c r="N556" s="15" t="s">
        <v>1354</v>
      </c>
      <c r="O556" s="18" t="s">
        <v>3591</v>
      </c>
    </row>
    <row r="557" spans="1:15" s="1" customFormat="1" ht="13.5" customHeight="1">
      <c r="A557" s="40" t="s">
        <v>3444</v>
      </c>
      <c r="B557" s="4"/>
      <c r="C557" s="3"/>
      <c r="D557" s="18" t="s">
        <v>3442</v>
      </c>
      <c r="E557" s="5" t="s">
        <v>1085</v>
      </c>
      <c r="F557" s="3" t="s">
        <v>3443</v>
      </c>
      <c r="G557" s="36">
        <f t="shared" si="17"/>
        <v>37.415999999999997</v>
      </c>
      <c r="H557" s="7">
        <v>42024</v>
      </c>
      <c r="I557" s="6" t="s">
        <v>3446</v>
      </c>
      <c r="J557" s="6" t="s">
        <v>3445</v>
      </c>
      <c r="K557" s="6" t="s">
        <v>1088</v>
      </c>
      <c r="L557" s="6">
        <v>2</v>
      </c>
      <c r="M557" s="15" t="s">
        <v>3829</v>
      </c>
      <c r="N557" s="15" t="s">
        <v>262</v>
      </c>
      <c r="O557" s="18" t="s">
        <v>3592</v>
      </c>
    </row>
    <row r="558" spans="1:15" s="1" customFormat="1" ht="13.5" customHeight="1">
      <c r="A558" s="3" t="s">
        <v>1326</v>
      </c>
      <c r="B558" s="4"/>
      <c r="C558" s="3"/>
      <c r="D558" s="18" t="s">
        <v>177</v>
      </c>
      <c r="E558" s="5" t="s">
        <v>1085</v>
      </c>
      <c r="F558" s="3" t="s">
        <v>3447</v>
      </c>
      <c r="G558" s="36">
        <f t="shared" ref="G558:G563" si="18">17.712*L558</f>
        <v>212.54399999999998</v>
      </c>
      <c r="H558" s="7">
        <v>42024</v>
      </c>
      <c r="I558" s="6" t="s">
        <v>1721</v>
      </c>
      <c r="J558" s="6" t="s">
        <v>3448</v>
      </c>
      <c r="K558" s="6" t="s">
        <v>1055</v>
      </c>
      <c r="L558" s="6">
        <v>12</v>
      </c>
      <c r="M558" s="15" t="s">
        <v>3943</v>
      </c>
      <c r="N558" s="15" t="s">
        <v>1057</v>
      </c>
      <c r="O558" s="18" t="s">
        <v>3593</v>
      </c>
    </row>
    <row r="559" spans="1:15" s="1" customFormat="1" ht="13.5" customHeight="1">
      <c r="A559" s="3" t="s">
        <v>1326</v>
      </c>
      <c r="B559" s="4"/>
      <c r="C559" s="3"/>
      <c r="D559" s="18" t="s">
        <v>177</v>
      </c>
      <c r="E559" s="5" t="s">
        <v>1085</v>
      </c>
      <c r="F559" s="3" t="s">
        <v>3449</v>
      </c>
      <c r="G559" s="36">
        <f t="shared" si="18"/>
        <v>230.256</v>
      </c>
      <c r="H559" s="7">
        <v>42024</v>
      </c>
      <c r="I559" s="6" t="s">
        <v>1721</v>
      </c>
      <c r="J559" s="6" t="s">
        <v>3454</v>
      </c>
      <c r="K559" s="6" t="s">
        <v>1055</v>
      </c>
      <c r="L559" s="6">
        <v>13</v>
      </c>
      <c r="M559" s="15" t="s">
        <v>3943</v>
      </c>
      <c r="N559" s="15" t="s">
        <v>1720</v>
      </c>
      <c r="O559" s="18" t="s">
        <v>3594</v>
      </c>
    </row>
    <row r="560" spans="1:15" s="1" customFormat="1" ht="13.5" customHeight="1">
      <c r="A560" s="3" t="s">
        <v>1326</v>
      </c>
      <c r="B560" s="4"/>
      <c r="C560" s="3"/>
      <c r="D560" s="18" t="s">
        <v>177</v>
      </c>
      <c r="E560" s="5" t="s">
        <v>1085</v>
      </c>
      <c r="F560" s="3" t="s">
        <v>3450</v>
      </c>
      <c r="G560" s="36">
        <f t="shared" si="18"/>
        <v>212.54399999999998</v>
      </c>
      <c r="H560" s="7">
        <v>42024</v>
      </c>
      <c r="I560" s="6" t="s">
        <v>1721</v>
      </c>
      <c r="J560" s="6" t="s">
        <v>3455</v>
      </c>
      <c r="K560" s="6" t="s">
        <v>1055</v>
      </c>
      <c r="L560" s="6">
        <v>12</v>
      </c>
      <c r="M560" s="15" t="s">
        <v>3944</v>
      </c>
      <c r="N560" s="15" t="s">
        <v>1057</v>
      </c>
      <c r="O560" s="18" t="s">
        <v>3595</v>
      </c>
    </row>
    <row r="561" spans="1:15" s="1" customFormat="1" ht="13.5" customHeight="1">
      <c r="A561" s="3" t="s">
        <v>1326</v>
      </c>
      <c r="B561" s="4"/>
      <c r="C561" s="3"/>
      <c r="D561" s="18" t="s">
        <v>177</v>
      </c>
      <c r="E561" s="5" t="s">
        <v>1085</v>
      </c>
      <c r="F561" s="3" t="s">
        <v>3451</v>
      </c>
      <c r="G561" s="36">
        <f t="shared" si="18"/>
        <v>230.256</v>
      </c>
      <c r="H561" s="7">
        <v>42024</v>
      </c>
      <c r="I561" s="6" t="s">
        <v>1721</v>
      </c>
      <c r="J561" s="6" t="s">
        <v>3456</v>
      </c>
      <c r="K561" s="6" t="s">
        <v>1055</v>
      </c>
      <c r="L561" s="6">
        <v>13</v>
      </c>
      <c r="M561" s="15" t="s">
        <v>3944</v>
      </c>
      <c r="N561" s="15" t="s">
        <v>1720</v>
      </c>
      <c r="O561" s="18" t="s">
        <v>3596</v>
      </c>
    </row>
    <row r="562" spans="1:15" s="1" customFormat="1" ht="13.5" customHeight="1">
      <c r="A562" s="3" t="s">
        <v>1326</v>
      </c>
      <c r="B562" s="4"/>
      <c r="C562" s="3"/>
      <c r="D562" s="18" t="s">
        <v>177</v>
      </c>
      <c r="E562" s="5" t="s">
        <v>1085</v>
      </c>
      <c r="F562" s="3" t="s">
        <v>3452</v>
      </c>
      <c r="G562" s="36">
        <f t="shared" si="18"/>
        <v>212.54399999999998</v>
      </c>
      <c r="H562" s="7">
        <v>42024</v>
      </c>
      <c r="I562" s="6" t="s">
        <v>1721</v>
      </c>
      <c r="J562" s="6" t="s">
        <v>3457</v>
      </c>
      <c r="K562" s="6" t="s">
        <v>1055</v>
      </c>
      <c r="L562" s="6">
        <v>12</v>
      </c>
      <c r="M562" s="15" t="s">
        <v>3945</v>
      </c>
      <c r="N562" s="15" t="s">
        <v>1057</v>
      </c>
      <c r="O562" s="18" t="s">
        <v>3597</v>
      </c>
    </row>
    <row r="563" spans="1:15" s="1" customFormat="1" ht="13.5" customHeight="1">
      <c r="A563" s="3" t="s">
        <v>1326</v>
      </c>
      <c r="B563" s="4"/>
      <c r="C563" s="3"/>
      <c r="D563" s="18" t="s">
        <v>177</v>
      </c>
      <c r="E563" s="5" t="s">
        <v>1085</v>
      </c>
      <c r="F563" s="3" t="s">
        <v>3453</v>
      </c>
      <c r="G563" s="36">
        <f t="shared" si="18"/>
        <v>230.256</v>
      </c>
      <c r="H563" s="7">
        <v>42024</v>
      </c>
      <c r="I563" s="6" t="s">
        <v>3459</v>
      </c>
      <c r="J563" s="6" t="s">
        <v>3458</v>
      </c>
      <c r="K563" s="6" t="s">
        <v>1055</v>
      </c>
      <c r="L563" s="6">
        <v>13</v>
      </c>
      <c r="M563" s="15" t="s">
        <v>3945</v>
      </c>
      <c r="N563" s="15" t="s">
        <v>1720</v>
      </c>
      <c r="O563" s="18" t="s">
        <v>3598</v>
      </c>
    </row>
    <row r="564" spans="1:15" s="1" customFormat="1" ht="13.5" customHeight="1">
      <c r="A564" s="3" t="s">
        <v>3460</v>
      </c>
      <c r="B564" s="4"/>
      <c r="C564" s="3"/>
      <c r="D564" s="18" t="s">
        <v>899</v>
      </c>
      <c r="E564" s="5" t="s">
        <v>1085</v>
      </c>
      <c r="F564" s="3" t="s">
        <v>3461</v>
      </c>
      <c r="G564" s="6">
        <f>20.545*L564</f>
        <v>82.18</v>
      </c>
      <c r="H564" s="7">
        <v>42024</v>
      </c>
      <c r="I564" s="6" t="s">
        <v>1087</v>
      </c>
      <c r="J564" s="6" t="s">
        <v>3462</v>
      </c>
      <c r="K564" s="6" t="s">
        <v>1115</v>
      </c>
      <c r="L564" s="6">
        <v>4</v>
      </c>
      <c r="M564" s="15" t="s">
        <v>3946</v>
      </c>
      <c r="N564" s="15" t="s">
        <v>228</v>
      </c>
      <c r="O564" s="18" t="s">
        <v>3599</v>
      </c>
    </row>
    <row r="565" spans="1:15" s="1" customFormat="1" ht="13.5" customHeight="1">
      <c r="A565" s="3" t="s">
        <v>3464</v>
      </c>
      <c r="B565" s="4"/>
      <c r="C565" s="3"/>
      <c r="D565" s="18" t="s">
        <v>48</v>
      </c>
      <c r="E565" s="5" t="s">
        <v>3465</v>
      </c>
      <c r="F565" s="3" t="s">
        <v>3466</v>
      </c>
      <c r="G565" s="6">
        <f>18.708*L565</f>
        <v>224.49599999999998</v>
      </c>
      <c r="H565" s="7">
        <v>42025</v>
      </c>
      <c r="I565" s="6" t="s">
        <v>3440</v>
      </c>
      <c r="J565" s="6" t="s">
        <v>3467</v>
      </c>
      <c r="K565" s="6" t="s">
        <v>2111</v>
      </c>
      <c r="L565" s="6">
        <v>12</v>
      </c>
      <c r="M565" s="15" t="s">
        <v>3958</v>
      </c>
      <c r="N565" s="15" t="s">
        <v>26</v>
      </c>
      <c r="O565" s="18" t="s">
        <v>3470</v>
      </c>
    </row>
    <row r="566" spans="1:15" s="1" customFormat="1" ht="13.5" customHeight="1">
      <c r="A566" s="3" t="s">
        <v>3464</v>
      </c>
      <c r="B566" s="4"/>
      <c r="C566" s="3"/>
      <c r="D566" s="18" t="s">
        <v>48</v>
      </c>
      <c r="E566" s="5" t="s">
        <v>3465</v>
      </c>
      <c r="F566" s="3" t="s">
        <v>3468</v>
      </c>
      <c r="G566" s="6">
        <f>18.708*L566</f>
        <v>243.20399999999998</v>
      </c>
      <c r="H566" s="7">
        <v>42025</v>
      </c>
      <c r="I566" s="6" t="s">
        <v>3440</v>
      </c>
      <c r="J566" s="6" t="s">
        <v>3469</v>
      </c>
      <c r="K566" s="6" t="s">
        <v>2111</v>
      </c>
      <c r="L566" s="6">
        <v>13</v>
      </c>
      <c r="M566" s="15" t="s">
        <v>3958</v>
      </c>
      <c r="N566" s="15" t="s">
        <v>1354</v>
      </c>
      <c r="O566" s="18" t="s">
        <v>3600</v>
      </c>
    </row>
    <row r="567" spans="1:15" s="1" customFormat="1" ht="13.5" customHeight="1">
      <c r="A567" s="40" t="s">
        <v>3471</v>
      </c>
      <c r="B567" s="4"/>
      <c r="C567" s="3"/>
      <c r="D567" s="18" t="s">
        <v>3472</v>
      </c>
      <c r="E567" s="5" t="s">
        <v>3473</v>
      </c>
      <c r="F567" s="3" t="s">
        <v>3474</v>
      </c>
      <c r="G567" s="36">
        <f>14.405*5</f>
        <v>72.024999999999991</v>
      </c>
      <c r="H567" s="7">
        <v>42025</v>
      </c>
      <c r="I567" s="6" t="s">
        <v>3477</v>
      </c>
      <c r="J567" s="6" t="s">
        <v>3476</v>
      </c>
      <c r="K567" s="6" t="s">
        <v>1055</v>
      </c>
      <c r="L567" s="6" t="s">
        <v>3475</v>
      </c>
      <c r="M567" s="15" t="s">
        <v>3959</v>
      </c>
      <c r="N567" s="15" t="s">
        <v>3478</v>
      </c>
      <c r="O567" s="18" t="s">
        <v>3601</v>
      </c>
    </row>
    <row r="568" spans="1:15" s="1" customFormat="1" ht="13.5" customHeight="1">
      <c r="A568" s="3" t="s">
        <v>3479</v>
      </c>
      <c r="B568" s="56" t="s">
        <v>3610</v>
      </c>
      <c r="C568" s="3"/>
      <c r="D568" s="18" t="s">
        <v>3480</v>
      </c>
      <c r="E568" s="5" t="s">
        <v>1085</v>
      </c>
      <c r="F568" s="3" t="s">
        <v>3482</v>
      </c>
      <c r="G568" s="6">
        <f>17.498*L568</f>
        <v>262.47000000000003</v>
      </c>
      <c r="H568" s="7">
        <v>42025</v>
      </c>
      <c r="I568" s="6" t="s">
        <v>1087</v>
      </c>
      <c r="J568" s="6" t="s">
        <v>3483</v>
      </c>
      <c r="K568" s="6" t="s">
        <v>1055</v>
      </c>
      <c r="L568" s="6">
        <v>15</v>
      </c>
      <c r="M568" s="15" t="s">
        <v>3960</v>
      </c>
      <c r="N568" s="15" t="s">
        <v>3611</v>
      </c>
      <c r="O568" s="18" t="s">
        <v>3602</v>
      </c>
    </row>
    <row r="569" spans="1:15" s="1" customFormat="1" ht="13.5" customHeight="1">
      <c r="A569" s="3" t="s">
        <v>3493</v>
      </c>
      <c r="B569" s="4"/>
      <c r="C569" s="3"/>
      <c r="D569" s="18" t="s">
        <v>3494</v>
      </c>
      <c r="E569" s="5" t="s">
        <v>3481</v>
      </c>
      <c r="F569" s="3" t="s">
        <v>3495</v>
      </c>
      <c r="G569" s="36">
        <v>224.69200000000001</v>
      </c>
      <c r="H569" s="7">
        <v>42026</v>
      </c>
      <c r="I569" s="6" t="s">
        <v>2010</v>
      </c>
      <c r="J569" s="6" t="s">
        <v>3496</v>
      </c>
      <c r="K569" s="6" t="s">
        <v>1055</v>
      </c>
      <c r="L569" s="6" t="s">
        <v>3497</v>
      </c>
      <c r="M569" s="15" t="s">
        <v>3962</v>
      </c>
      <c r="N569" s="15" t="s">
        <v>3498</v>
      </c>
      <c r="O569" s="18" t="s">
        <v>3604</v>
      </c>
    </row>
    <row r="570" spans="1:15" s="1" customFormat="1" ht="13.5" customHeight="1">
      <c r="A570" s="3" t="s">
        <v>3493</v>
      </c>
      <c r="B570" s="4"/>
      <c r="C570" s="3"/>
      <c r="D570" s="18" t="s">
        <v>3494</v>
      </c>
      <c r="E570" s="5" t="s">
        <v>1085</v>
      </c>
      <c r="F570" s="3" t="s">
        <v>3499</v>
      </c>
      <c r="G570" s="36">
        <v>207.33099999999999</v>
      </c>
      <c r="H570" s="7">
        <v>42026</v>
      </c>
      <c r="I570" s="6" t="s">
        <v>3502</v>
      </c>
      <c r="J570" s="6" t="s">
        <v>3500</v>
      </c>
      <c r="K570" s="6" t="s">
        <v>1055</v>
      </c>
      <c r="L570" s="6" t="s">
        <v>3501</v>
      </c>
      <c r="M570" s="15" t="s">
        <v>3963</v>
      </c>
      <c r="N570" s="15" t="s">
        <v>3503</v>
      </c>
      <c r="O570" s="18" t="s">
        <v>3605</v>
      </c>
    </row>
    <row r="571" spans="1:15" s="1" customFormat="1" ht="13.5" customHeight="1">
      <c r="A571" s="3" t="s">
        <v>3504</v>
      </c>
      <c r="B571" s="4"/>
      <c r="C571" s="3"/>
      <c r="D571" s="18" t="s">
        <v>718</v>
      </c>
      <c r="E571" s="5" t="s">
        <v>3505</v>
      </c>
      <c r="F571" s="3" t="s">
        <v>3506</v>
      </c>
      <c r="G571" s="36">
        <v>201.11500000000001</v>
      </c>
      <c r="H571" s="7">
        <v>42026</v>
      </c>
      <c r="I571" s="36" t="s">
        <v>2473</v>
      </c>
      <c r="J571" s="6" t="s">
        <v>3507</v>
      </c>
      <c r="K571" s="6" t="s">
        <v>3508</v>
      </c>
      <c r="L571" s="6" t="s">
        <v>3509</v>
      </c>
      <c r="M571" s="15" t="s">
        <v>3964</v>
      </c>
      <c r="N571" s="15" t="s">
        <v>3510</v>
      </c>
      <c r="O571" s="18" t="s">
        <v>3606</v>
      </c>
    </row>
    <row r="572" spans="1:15" s="1" customFormat="1" ht="13.5" customHeight="1">
      <c r="A572" s="3" t="s">
        <v>3514</v>
      </c>
      <c r="B572" s="4"/>
      <c r="C572" s="3"/>
      <c r="D572" s="18" t="s">
        <v>3124</v>
      </c>
      <c r="E572" s="5" t="s">
        <v>3511</v>
      </c>
      <c r="F572" s="3" t="s">
        <v>3512</v>
      </c>
      <c r="G572" s="36">
        <v>229.61600000000001</v>
      </c>
      <c r="H572" s="7">
        <v>42026</v>
      </c>
      <c r="I572" s="36" t="s">
        <v>2469</v>
      </c>
      <c r="J572" s="6" t="s">
        <v>3513</v>
      </c>
      <c r="K572" s="6" t="s">
        <v>1157</v>
      </c>
      <c r="L572" s="6" t="s">
        <v>3515</v>
      </c>
      <c r="M572" s="15" t="s">
        <v>3965</v>
      </c>
      <c r="N572" s="15" t="s">
        <v>3519</v>
      </c>
      <c r="O572" s="18" t="s">
        <v>3607</v>
      </c>
    </row>
    <row r="573" spans="1:15" s="1" customFormat="1" ht="13.5" customHeight="1">
      <c r="A573" s="3" t="s">
        <v>3514</v>
      </c>
      <c r="B573" s="4"/>
      <c r="C573" s="3"/>
      <c r="D573" s="18" t="s">
        <v>3124</v>
      </c>
      <c r="E573" s="5" t="s">
        <v>3511</v>
      </c>
      <c r="F573" s="3" t="s">
        <v>3516</v>
      </c>
      <c r="G573" s="36">
        <v>57.476999999999997</v>
      </c>
      <c r="H573" s="7">
        <v>42026</v>
      </c>
      <c r="I573" s="36" t="s">
        <v>2469</v>
      </c>
      <c r="J573" s="6" t="s">
        <v>3517</v>
      </c>
      <c r="K573" s="6" t="s">
        <v>1157</v>
      </c>
      <c r="L573" s="6" t="s">
        <v>3518</v>
      </c>
      <c r="M573" s="15" t="s">
        <v>3966</v>
      </c>
      <c r="N573" s="15" t="s">
        <v>3520</v>
      </c>
      <c r="O573" s="18" t="s">
        <v>3608</v>
      </c>
    </row>
    <row r="574" spans="1:15" s="1" customFormat="1" ht="13.5" customHeight="1">
      <c r="A574" s="40" t="s">
        <v>3525</v>
      </c>
      <c r="B574" s="4"/>
      <c r="C574" s="3"/>
      <c r="D574" s="18" t="s">
        <v>3521</v>
      </c>
      <c r="E574" s="5" t="s">
        <v>3522</v>
      </c>
      <c r="F574" s="3" t="s">
        <v>3523</v>
      </c>
      <c r="G574" s="36">
        <f>22.211*L574</f>
        <v>22.210999999999999</v>
      </c>
      <c r="H574" s="7">
        <v>42026</v>
      </c>
      <c r="I574" s="36" t="s">
        <v>2469</v>
      </c>
      <c r="J574" s="6" t="s">
        <v>3524</v>
      </c>
      <c r="K574" s="6" t="s">
        <v>1115</v>
      </c>
      <c r="L574" s="6">
        <v>1</v>
      </c>
      <c r="M574" s="15" t="s">
        <v>3967</v>
      </c>
      <c r="N574" s="15" t="s">
        <v>3527</v>
      </c>
      <c r="O574" s="18" t="s">
        <v>3726</v>
      </c>
    </row>
    <row r="575" spans="1:15" s="1" customFormat="1" ht="13.5" customHeight="1">
      <c r="A575" s="3" t="s">
        <v>3528</v>
      </c>
      <c r="B575" s="4"/>
      <c r="C575" s="3"/>
      <c r="D575" s="18" t="s">
        <v>3529</v>
      </c>
      <c r="E575" s="5" t="s">
        <v>3530</v>
      </c>
      <c r="F575" s="3" t="s">
        <v>10191</v>
      </c>
      <c r="G575" s="36">
        <f>17.712*L575</f>
        <v>17.712</v>
      </c>
      <c r="H575" s="7">
        <v>42026</v>
      </c>
      <c r="I575" s="6" t="s">
        <v>3532</v>
      </c>
      <c r="J575" s="6" t="s">
        <v>3531</v>
      </c>
      <c r="K575" s="6" t="s">
        <v>1055</v>
      </c>
      <c r="L575" s="6">
        <v>1</v>
      </c>
      <c r="M575" s="15" t="s">
        <v>3968</v>
      </c>
      <c r="N575" s="15" t="s">
        <v>3526</v>
      </c>
      <c r="O575" s="18" t="s">
        <v>3727</v>
      </c>
    </row>
    <row r="576" spans="1:15" s="1" customFormat="1" ht="13.5" customHeight="1">
      <c r="A576" s="3" t="s">
        <v>3539</v>
      </c>
      <c r="B576" s="4"/>
      <c r="C576" s="3"/>
      <c r="D576" s="18" t="s">
        <v>179</v>
      </c>
      <c r="E576" s="5" t="s">
        <v>3540</v>
      </c>
      <c r="F576" s="3" t="s">
        <v>3541</v>
      </c>
      <c r="G576" s="36">
        <f>29.101*L576</f>
        <v>349.21199999999999</v>
      </c>
      <c r="H576" s="7">
        <v>42027</v>
      </c>
      <c r="I576" s="6" t="s">
        <v>45</v>
      </c>
      <c r="J576" s="6" t="s">
        <v>3542</v>
      </c>
      <c r="K576" s="6" t="s">
        <v>1055</v>
      </c>
      <c r="L576" s="6">
        <v>12</v>
      </c>
      <c r="M576" s="15" t="s">
        <v>3970</v>
      </c>
      <c r="N576" s="15" t="s">
        <v>3546</v>
      </c>
      <c r="O576" s="18" t="s">
        <v>3545</v>
      </c>
    </row>
    <row r="577" spans="1:15" s="1" customFormat="1" ht="13.5" customHeight="1">
      <c r="A577" s="3" t="s">
        <v>3548</v>
      </c>
      <c r="B577" s="4"/>
      <c r="C577" s="3"/>
      <c r="D577" s="18" t="s">
        <v>179</v>
      </c>
      <c r="E577" s="5" t="s">
        <v>3540</v>
      </c>
      <c r="F577" s="3" t="s">
        <v>3543</v>
      </c>
      <c r="G577" s="36">
        <f>29.101*L577</f>
        <v>378.31299999999999</v>
      </c>
      <c r="H577" s="7">
        <v>42027</v>
      </c>
      <c r="I577" s="6" t="s">
        <v>3549</v>
      </c>
      <c r="J577" s="6" t="s">
        <v>3544</v>
      </c>
      <c r="K577" s="6" t="s">
        <v>1055</v>
      </c>
      <c r="L577" s="6">
        <v>13</v>
      </c>
      <c r="M577" s="15" t="s">
        <v>3970</v>
      </c>
      <c r="N577" s="15" t="s">
        <v>3547</v>
      </c>
      <c r="O577" s="18" t="s">
        <v>3609</v>
      </c>
    </row>
    <row r="578" spans="1:15" s="1" customFormat="1" ht="13.5" customHeight="1">
      <c r="A578" s="40" t="s">
        <v>3554</v>
      </c>
      <c r="B578" s="4"/>
      <c r="C578" s="3"/>
      <c r="D578" s="18" t="s">
        <v>3550</v>
      </c>
      <c r="E578" s="5" t="s">
        <v>3540</v>
      </c>
      <c r="F578" s="3" t="s">
        <v>3551</v>
      </c>
      <c r="G578" s="36">
        <v>142.566</v>
      </c>
      <c r="H578" s="7">
        <v>42027</v>
      </c>
      <c r="I578" s="36" t="s">
        <v>2469</v>
      </c>
      <c r="J578" s="6" t="s">
        <v>3552</v>
      </c>
      <c r="K578" s="6" t="s">
        <v>1157</v>
      </c>
      <c r="L578" s="6" t="s">
        <v>3553</v>
      </c>
      <c r="M578" s="15" t="s">
        <v>3971</v>
      </c>
      <c r="N578" s="15" t="s">
        <v>3555</v>
      </c>
      <c r="O578" s="18" t="s">
        <v>3728</v>
      </c>
    </row>
    <row r="579" spans="1:15" s="1" customFormat="1" ht="13.5" customHeight="1">
      <c r="A579" s="3" t="s">
        <v>3612</v>
      </c>
      <c r="B579" s="4"/>
      <c r="C579" s="3"/>
      <c r="D579" s="18" t="s">
        <v>177</v>
      </c>
      <c r="E579" s="5" t="s">
        <v>3613</v>
      </c>
      <c r="F579" s="3" t="s">
        <v>3614</v>
      </c>
      <c r="G579" s="36">
        <f>17.712*L579</f>
        <v>212.54399999999998</v>
      </c>
      <c r="H579" s="7">
        <v>42031</v>
      </c>
      <c r="I579" s="6" t="s">
        <v>1721</v>
      </c>
      <c r="J579" s="6" t="s">
        <v>3615</v>
      </c>
      <c r="K579" s="6" t="s">
        <v>1055</v>
      </c>
      <c r="L579" s="6">
        <v>12</v>
      </c>
      <c r="M579" s="15" t="s">
        <v>3973</v>
      </c>
      <c r="N579" s="15" t="s">
        <v>1057</v>
      </c>
      <c r="O579" s="18" t="s">
        <v>3747</v>
      </c>
    </row>
    <row r="580" spans="1:15" s="1" customFormat="1" ht="13.5" customHeight="1">
      <c r="A580" s="3" t="s">
        <v>3612</v>
      </c>
      <c r="B580" s="4"/>
      <c r="C580" s="3"/>
      <c r="D580" s="18" t="s">
        <v>177</v>
      </c>
      <c r="E580" s="5" t="s">
        <v>3613</v>
      </c>
      <c r="F580" s="3" t="s">
        <v>3616</v>
      </c>
      <c r="G580" s="36">
        <f>17.712*L580</f>
        <v>230.256</v>
      </c>
      <c r="H580" s="7">
        <v>42031</v>
      </c>
      <c r="I580" s="6" t="s">
        <v>1721</v>
      </c>
      <c r="J580" s="6" t="s">
        <v>3617</v>
      </c>
      <c r="K580" s="6" t="s">
        <v>1055</v>
      </c>
      <c r="L580" s="6">
        <v>13</v>
      </c>
      <c r="M580" s="15" t="s">
        <v>3973</v>
      </c>
      <c r="N580" s="15" t="s">
        <v>1720</v>
      </c>
      <c r="O580" s="18" t="s">
        <v>3748</v>
      </c>
    </row>
    <row r="581" spans="1:15" s="1" customFormat="1" ht="13.5" customHeight="1">
      <c r="A581" s="3" t="s">
        <v>3618</v>
      </c>
      <c r="B581" s="4"/>
      <c r="C581" s="3"/>
      <c r="D581" s="18" t="s">
        <v>96</v>
      </c>
      <c r="E581" s="5" t="s">
        <v>3613</v>
      </c>
      <c r="F581" s="3" t="s">
        <v>3619</v>
      </c>
      <c r="G581" s="36">
        <f>12.838*L581</f>
        <v>38.513999999999996</v>
      </c>
      <c r="H581" s="7">
        <v>42031</v>
      </c>
      <c r="I581" s="6" t="s">
        <v>1098</v>
      </c>
      <c r="J581" s="6" t="s">
        <v>3620</v>
      </c>
      <c r="K581" s="6" t="s">
        <v>1055</v>
      </c>
      <c r="L581" s="6">
        <v>3</v>
      </c>
      <c r="M581" s="15" t="s">
        <v>3401</v>
      </c>
      <c r="N581" s="15" t="s">
        <v>3621</v>
      </c>
      <c r="O581" s="18" t="s">
        <v>3749</v>
      </c>
    </row>
    <row r="582" spans="1:15" s="1" customFormat="1" ht="13.5" customHeight="1">
      <c r="A582" s="3" t="s">
        <v>2329</v>
      </c>
      <c r="B582" s="4"/>
      <c r="C582" s="3"/>
      <c r="D582" s="18" t="s">
        <v>718</v>
      </c>
      <c r="E582" s="5" t="s">
        <v>3613</v>
      </c>
      <c r="F582" s="3" t="s">
        <v>3622</v>
      </c>
      <c r="G582" s="36">
        <v>262.05</v>
      </c>
      <c r="H582" s="7">
        <v>42031</v>
      </c>
      <c r="I582" s="36" t="s">
        <v>2508</v>
      </c>
      <c r="J582" s="6" t="s">
        <v>3623</v>
      </c>
      <c r="K582" s="6" t="s">
        <v>1875</v>
      </c>
      <c r="L582" s="6" t="s">
        <v>2480</v>
      </c>
      <c r="M582" s="15" t="s">
        <v>3974</v>
      </c>
      <c r="N582" s="15" t="s">
        <v>3624</v>
      </c>
      <c r="O582" s="18" t="s">
        <v>3750</v>
      </c>
    </row>
    <row r="583" spans="1:15" s="1" customFormat="1" ht="13.5" customHeight="1">
      <c r="A583" s="3" t="s">
        <v>2329</v>
      </c>
      <c r="B583" s="4"/>
      <c r="C583" s="3"/>
      <c r="D583" s="18" t="s">
        <v>718</v>
      </c>
      <c r="E583" s="5" t="s">
        <v>1085</v>
      </c>
      <c r="F583" s="3" t="s">
        <v>3625</v>
      </c>
      <c r="G583" s="36">
        <v>171.30500000000001</v>
      </c>
      <c r="H583" s="7">
        <v>42031</v>
      </c>
      <c r="I583" s="36" t="s">
        <v>2508</v>
      </c>
      <c r="J583" s="6" t="s">
        <v>4321</v>
      </c>
      <c r="K583" s="6" t="s">
        <v>3626</v>
      </c>
      <c r="L583" s="6" t="s">
        <v>3627</v>
      </c>
      <c r="M583" s="15" t="s">
        <v>3975</v>
      </c>
      <c r="N583" s="15" t="s">
        <v>3628</v>
      </c>
      <c r="O583" s="18" t="s">
        <v>3751</v>
      </c>
    </row>
    <row r="584" spans="1:15" s="1" customFormat="1" ht="13.5" customHeight="1">
      <c r="A584" s="3" t="s">
        <v>3629</v>
      </c>
      <c r="B584" s="4"/>
      <c r="C584" s="3"/>
      <c r="D584" s="18" t="s">
        <v>718</v>
      </c>
      <c r="E584" s="5" t="s">
        <v>1085</v>
      </c>
      <c r="F584" s="3" t="s">
        <v>10589</v>
      </c>
      <c r="G584" s="36">
        <v>80.626999999999995</v>
      </c>
      <c r="H584" s="7">
        <v>42031</v>
      </c>
      <c r="I584" s="36" t="s">
        <v>2473</v>
      </c>
      <c r="J584" s="6" t="s">
        <v>3630</v>
      </c>
      <c r="K584" s="6" t="s">
        <v>3626</v>
      </c>
      <c r="L584" s="6" t="s">
        <v>2174</v>
      </c>
      <c r="M584" s="15" t="s">
        <v>3976</v>
      </c>
      <c r="N584" s="15" t="s">
        <v>3631</v>
      </c>
      <c r="O584" s="18" t="s">
        <v>3752</v>
      </c>
    </row>
    <row r="585" spans="1:15" s="1" customFormat="1" ht="13.5" customHeight="1">
      <c r="A585" s="3" t="s">
        <v>3629</v>
      </c>
      <c r="B585" s="4"/>
      <c r="C585" s="3"/>
      <c r="D585" s="18" t="s">
        <v>718</v>
      </c>
      <c r="E585" s="5" t="s">
        <v>1085</v>
      </c>
      <c r="F585" s="3" t="s">
        <v>3632</v>
      </c>
      <c r="G585" s="36">
        <v>261.95400000000001</v>
      </c>
      <c r="H585" s="7">
        <v>42031</v>
      </c>
      <c r="I585" s="36" t="s">
        <v>2473</v>
      </c>
      <c r="J585" s="6" t="s">
        <v>3633</v>
      </c>
      <c r="K585" s="6" t="s">
        <v>1875</v>
      </c>
      <c r="L585" s="6" t="s">
        <v>2480</v>
      </c>
      <c r="M585" s="15" t="s">
        <v>3977</v>
      </c>
      <c r="N585" s="15" t="s">
        <v>3634</v>
      </c>
      <c r="O585" s="18" t="s">
        <v>3753</v>
      </c>
    </row>
    <row r="586" spans="1:15" s="1" customFormat="1" ht="13.5" customHeight="1">
      <c r="A586" s="3" t="s">
        <v>3629</v>
      </c>
      <c r="B586" s="4"/>
      <c r="C586" s="3"/>
      <c r="D586" s="18" t="s">
        <v>718</v>
      </c>
      <c r="E586" s="5" t="s">
        <v>1085</v>
      </c>
      <c r="F586" s="3" t="s">
        <v>3635</v>
      </c>
      <c r="G586" s="36">
        <v>261.78100000000001</v>
      </c>
      <c r="H586" s="7">
        <v>42031</v>
      </c>
      <c r="I586" s="36" t="s">
        <v>2473</v>
      </c>
      <c r="J586" s="6" t="s">
        <v>3637</v>
      </c>
      <c r="K586" s="6" t="s">
        <v>3636</v>
      </c>
      <c r="L586" s="6" t="s">
        <v>2480</v>
      </c>
      <c r="M586" s="15" t="s">
        <v>3978</v>
      </c>
      <c r="N586" s="15" t="s">
        <v>3638</v>
      </c>
      <c r="O586" s="18" t="s">
        <v>3754</v>
      </c>
    </row>
    <row r="587" spans="1:15" s="1" customFormat="1" ht="13.5" customHeight="1">
      <c r="A587" s="3" t="s">
        <v>3123</v>
      </c>
      <c r="B587" s="4"/>
      <c r="C587" s="3"/>
      <c r="D587" s="18" t="s">
        <v>3550</v>
      </c>
      <c r="E587" s="5" t="s">
        <v>3639</v>
      </c>
      <c r="F587" s="3" t="s">
        <v>3640</v>
      </c>
      <c r="G587" s="36">
        <v>142.54300000000001</v>
      </c>
      <c r="H587" s="7">
        <v>42031</v>
      </c>
      <c r="I587" s="36" t="s">
        <v>2469</v>
      </c>
      <c r="J587" s="6" t="s">
        <v>3641</v>
      </c>
      <c r="K587" s="6" t="s">
        <v>1746</v>
      </c>
      <c r="L587" s="6" t="s">
        <v>3553</v>
      </c>
      <c r="M587" s="15" t="s">
        <v>3979</v>
      </c>
      <c r="N587" s="15" t="s">
        <v>3642</v>
      </c>
      <c r="O587" s="18" t="s">
        <v>3755</v>
      </c>
    </row>
    <row r="588" spans="1:15" s="1" customFormat="1" ht="13.5" customHeight="1">
      <c r="A588" s="3" t="s">
        <v>3645</v>
      </c>
      <c r="B588" s="4"/>
      <c r="C588" s="3"/>
      <c r="D588" s="18" t="s">
        <v>3550</v>
      </c>
      <c r="E588" s="5" t="s">
        <v>3639</v>
      </c>
      <c r="F588" s="3" t="s">
        <v>3643</v>
      </c>
      <c r="G588" s="36">
        <v>141.167</v>
      </c>
      <c r="H588" s="7">
        <v>42031</v>
      </c>
      <c r="I588" s="36" t="s">
        <v>2469</v>
      </c>
      <c r="J588" s="6" t="s">
        <v>3644</v>
      </c>
      <c r="K588" s="6" t="s">
        <v>1746</v>
      </c>
      <c r="L588" s="6" t="s">
        <v>3553</v>
      </c>
      <c r="M588" s="15" t="s">
        <v>3980</v>
      </c>
      <c r="N588" s="15" t="s">
        <v>3646</v>
      </c>
      <c r="O588" s="18" t="s">
        <v>3756</v>
      </c>
    </row>
    <row r="589" spans="1:15" s="1" customFormat="1" ht="13.5" customHeight="1">
      <c r="A589" s="3" t="s">
        <v>3648</v>
      </c>
      <c r="B589" s="4" t="s">
        <v>67</v>
      </c>
      <c r="C589" s="3"/>
      <c r="D589" s="18" t="s">
        <v>170</v>
      </c>
      <c r="E589" s="5" t="s">
        <v>3647</v>
      </c>
      <c r="F589" s="3" t="s">
        <v>3664</v>
      </c>
      <c r="G589" s="36">
        <f t="shared" ref="G589:G596" si="19">9.804*L589</f>
        <v>117.648</v>
      </c>
      <c r="H589" s="7">
        <v>42031</v>
      </c>
      <c r="I589" s="6" t="s">
        <v>1687</v>
      </c>
      <c r="J589" s="6" t="s">
        <v>3656</v>
      </c>
      <c r="K589" s="36" t="s">
        <v>13</v>
      </c>
      <c r="L589" s="6">
        <v>12</v>
      </c>
      <c r="M589" s="15" t="s">
        <v>3981</v>
      </c>
      <c r="N589" s="15" t="s">
        <v>40</v>
      </c>
      <c r="O589" s="18" t="s">
        <v>4584</v>
      </c>
    </row>
    <row r="590" spans="1:15" s="1" customFormat="1" ht="13.5" customHeight="1">
      <c r="A590" s="3" t="s">
        <v>3648</v>
      </c>
      <c r="B590" s="4" t="s">
        <v>67</v>
      </c>
      <c r="C590" s="3"/>
      <c r="D590" s="18" t="s">
        <v>170</v>
      </c>
      <c r="E590" s="5" t="s">
        <v>3647</v>
      </c>
      <c r="F590" s="3" t="s">
        <v>3649</v>
      </c>
      <c r="G590" s="36">
        <f t="shared" si="19"/>
        <v>127.452</v>
      </c>
      <c r="H590" s="7">
        <v>42031</v>
      </c>
      <c r="I590" s="6" t="s">
        <v>1687</v>
      </c>
      <c r="J590" s="6" t="s">
        <v>3657</v>
      </c>
      <c r="K590" s="36" t="s">
        <v>13</v>
      </c>
      <c r="L590" s="6">
        <v>13</v>
      </c>
      <c r="M590" s="15" t="s">
        <v>3981</v>
      </c>
      <c r="N590" s="15" t="s">
        <v>41</v>
      </c>
      <c r="O590" s="18" t="s">
        <v>4585</v>
      </c>
    </row>
    <row r="591" spans="1:15" s="1" customFormat="1" ht="13.5" customHeight="1">
      <c r="A591" s="3" t="s">
        <v>3648</v>
      </c>
      <c r="B591" s="4" t="s">
        <v>67</v>
      </c>
      <c r="C591" s="3"/>
      <c r="D591" s="18" t="s">
        <v>170</v>
      </c>
      <c r="E591" s="5" t="s">
        <v>3647</v>
      </c>
      <c r="F591" s="3" t="s">
        <v>3650</v>
      </c>
      <c r="G591" s="36">
        <f t="shared" si="19"/>
        <v>117.648</v>
      </c>
      <c r="H591" s="7">
        <v>42031</v>
      </c>
      <c r="I591" s="6" t="s">
        <v>1687</v>
      </c>
      <c r="J591" s="6" t="s">
        <v>3658</v>
      </c>
      <c r="K591" s="36" t="s">
        <v>13</v>
      </c>
      <c r="L591" s="6">
        <v>12</v>
      </c>
      <c r="M591" s="15" t="s">
        <v>3982</v>
      </c>
      <c r="N591" s="15" t="s">
        <v>40</v>
      </c>
      <c r="O591" s="18" t="s">
        <v>4341</v>
      </c>
    </row>
    <row r="592" spans="1:15" s="1" customFormat="1" ht="13.5" customHeight="1">
      <c r="A592" s="3" t="s">
        <v>3648</v>
      </c>
      <c r="B592" s="4" t="s">
        <v>67</v>
      </c>
      <c r="C592" s="3"/>
      <c r="D592" s="18" t="s">
        <v>170</v>
      </c>
      <c r="E592" s="5" t="s">
        <v>3647</v>
      </c>
      <c r="F592" s="3" t="s">
        <v>3651</v>
      </c>
      <c r="G592" s="36">
        <f t="shared" si="19"/>
        <v>127.452</v>
      </c>
      <c r="H592" s="7">
        <v>42031</v>
      </c>
      <c r="I592" s="6" t="s">
        <v>1687</v>
      </c>
      <c r="J592" s="6" t="s">
        <v>3659</v>
      </c>
      <c r="K592" s="36" t="s">
        <v>13</v>
      </c>
      <c r="L592" s="6">
        <v>13</v>
      </c>
      <c r="M592" s="15" t="s">
        <v>3982</v>
      </c>
      <c r="N592" s="15" t="s">
        <v>41</v>
      </c>
      <c r="O592" s="18" t="s">
        <v>4342</v>
      </c>
    </row>
    <row r="593" spans="1:15" s="1" customFormat="1" ht="13.5" customHeight="1">
      <c r="A593" s="3" t="s">
        <v>3648</v>
      </c>
      <c r="B593" s="4" t="s">
        <v>67</v>
      </c>
      <c r="C593" s="3"/>
      <c r="D593" s="18" t="s">
        <v>170</v>
      </c>
      <c r="E593" s="5" t="s">
        <v>3647</v>
      </c>
      <c r="F593" s="3" t="s">
        <v>3652</v>
      </c>
      <c r="G593" s="36">
        <f t="shared" si="19"/>
        <v>117.648</v>
      </c>
      <c r="H593" s="7">
        <v>42031</v>
      </c>
      <c r="I593" s="6" t="s">
        <v>1687</v>
      </c>
      <c r="J593" s="6" t="s">
        <v>3660</v>
      </c>
      <c r="K593" s="36" t="s">
        <v>13</v>
      </c>
      <c r="L593" s="6">
        <v>12</v>
      </c>
      <c r="M593" s="15" t="s">
        <v>3983</v>
      </c>
      <c r="N593" s="15" t="s">
        <v>40</v>
      </c>
      <c r="O593" s="18" t="s">
        <v>4343</v>
      </c>
    </row>
    <row r="594" spans="1:15" s="1" customFormat="1" ht="13.5" customHeight="1">
      <c r="A594" s="3" t="s">
        <v>3648</v>
      </c>
      <c r="B594" s="4" t="s">
        <v>67</v>
      </c>
      <c r="C594" s="3"/>
      <c r="D594" s="18" t="s">
        <v>170</v>
      </c>
      <c r="E594" s="5" t="s">
        <v>3647</v>
      </c>
      <c r="F594" s="3" t="s">
        <v>3653</v>
      </c>
      <c r="G594" s="36">
        <f t="shared" si="19"/>
        <v>127.452</v>
      </c>
      <c r="H594" s="7">
        <v>42031</v>
      </c>
      <c r="I594" s="6" t="s">
        <v>1687</v>
      </c>
      <c r="J594" s="6" t="s">
        <v>3661</v>
      </c>
      <c r="K594" s="36" t="s">
        <v>13</v>
      </c>
      <c r="L594" s="6">
        <v>13</v>
      </c>
      <c r="M594" s="15" t="s">
        <v>3983</v>
      </c>
      <c r="N594" s="15" t="s">
        <v>41</v>
      </c>
      <c r="O594" s="18" t="s">
        <v>4344</v>
      </c>
    </row>
    <row r="595" spans="1:15" s="1" customFormat="1" ht="13.5" customHeight="1">
      <c r="A595" s="3" t="s">
        <v>3648</v>
      </c>
      <c r="B595" s="4" t="s">
        <v>67</v>
      </c>
      <c r="C595" s="3"/>
      <c r="D595" s="18" t="s">
        <v>170</v>
      </c>
      <c r="E595" s="5" t="s">
        <v>3647</v>
      </c>
      <c r="F595" s="3" t="s">
        <v>3654</v>
      </c>
      <c r="G595" s="36">
        <f t="shared" si="19"/>
        <v>117.648</v>
      </c>
      <c r="H595" s="7">
        <v>42031</v>
      </c>
      <c r="I595" s="6" t="s">
        <v>1687</v>
      </c>
      <c r="J595" s="6" t="s">
        <v>3662</v>
      </c>
      <c r="K595" s="36" t="s">
        <v>13</v>
      </c>
      <c r="L595" s="6">
        <v>12</v>
      </c>
      <c r="M595" s="15" t="s">
        <v>3984</v>
      </c>
      <c r="N595" s="15" t="s">
        <v>40</v>
      </c>
      <c r="O595" s="18" t="s">
        <v>4345</v>
      </c>
    </row>
    <row r="596" spans="1:15" s="1" customFormat="1" ht="13.5" customHeight="1">
      <c r="A596" s="3" t="s">
        <v>3648</v>
      </c>
      <c r="B596" s="4" t="s">
        <v>67</v>
      </c>
      <c r="C596" s="3"/>
      <c r="D596" s="18" t="s">
        <v>170</v>
      </c>
      <c r="E596" s="5" t="s">
        <v>3647</v>
      </c>
      <c r="F596" s="3" t="s">
        <v>3655</v>
      </c>
      <c r="G596" s="36">
        <f t="shared" si="19"/>
        <v>127.452</v>
      </c>
      <c r="H596" s="7">
        <v>42031</v>
      </c>
      <c r="I596" s="6" t="s">
        <v>1687</v>
      </c>
      <c r="J596" s="6" t="s">
        <v>3663</v>
      </c>
      <c r="K596" s="36" t="s">
        <v>13</v>
      </c>
      <c r="L596" s="6">
        <v>13</v>
      </c>
      <c r="M596" s="15" t="s">
        <v>3984</v>
      </c>
      <c r="N596" s="15" t="s">
        <v>41</v>
      </c>
      <c r="O596" s="18" t="s">
        <v>4758</v>
      </c>
    </row>
    <row r="597" spans="1:15" s="1" customFormat="1" ht="13.5" customHeight="1">
      <c r="A597" s="3" t="s">
        <v>3665</v>
      </c>
      <c r="B597" s="4"/>
      <c r="C597" s="3"/>
      <c r="D597" s="18" t="s">
        <v>157</v>
      </c>
      <c r="E597" s="5" t="s">
        <v>1085</v>
      </c>
      <c r="F597" s="3" t="s">
        <v>3666</v>
      </c>
      <c r="G597" s="36">
        <f>17.712*L597</f>
        <v>88.56</v>
      </c>
      <c r="H597" s="7">
        <v>42031</v>
      </c>
      <c r="I597" s="6" t="s">
        <v>1087</v>
      </c>
      <c r="J597" s="6" t="s">
        <v>3667</v>
      </c>
      <c r="K597" s="6" t="s">
        <v>1055</v>
      </c>
      <c r="L597" s="6">
        <v>5</v>
      </c>
      <c r="M597" s="15" t="s">
        <v>3929</v>
      </c>
      <c r="N597" s="15" t="s">
        <v>307</v>
      </c>
      <c r="O597" s="18" t="s">
        <v>3757</v>
      </c>
    </row>
    <row r="598" spans="1:15" s="1" customFormat="1" ht="13.5" customHeight="1">
      <c r="A598" s="3" t="s">
        <v>3665</v>
      </c>
      <c r="B598" s="4"/>
      <c r="C598" s="3"/>
      <c r="D598" s="18" t="s">
        <v>157</v>
      </c>
      <c r="E598" s="5" t="s">
        <v>1085</v>
      </c>
      <c r="F598" s="3" t="s">
        <v>3668</v>
      </c>
      <c r="G598" s="36">
        <f>17.712*L598</f>
        <v>212.54399999999998</v>
      </c>
      <c r="H598" s="7">
        <v>42031</v>
      </c>
      <c r="I598" s="6" t="s">
        <v>1087</v>
      </c>
      <c r="J598" s="6" t="s">
        <v>3671</v>
      </c>
      <c r="K598" s="6" t="s">
        <v>1055</v>
      </c>
      <c r="L598" s="6">
        <v>12</v>
      </c>
      <c r="M598" s="15" t="s">
        <v>3985</v>
      </c>
      <c r="N598" s="15" t="s">
        <v>3546</v>
      </c>
      <c r="O598" s="18" t="s">
        <v>3675</v>
      </c>
    </row>
    <row r="599" spans="1:15" s="1" customFormat="1" ht="13.5" customHeight="1">
      <c r="A599" s="3" t="s">
        <v>3665</v>
      </c>
      <c r="B599" s="4"/>
      <c r="C599" s="3"/>
      <c r="D599" s="18" t="s">
        <v>157</v>
      </c>
      <c r="E599" s="5" t="s">
        <v>1085</v>
      </c>
      <c r="F599" s="3" t="s">
        <v>3669</v>
      </c>
      <c r="G599" s="36">
        <f>17.712*L599</f>
        <v>230.256</v>
      </c>
      <c r="H599" s="7">
        <v>42031</v>
      </c>
      <c r="I599" s="6" t="s">
        <v>1087</v>
      </c>
      <c r="J599" s="6" t="s">
        <v>3672</v>
      </c>
      <c r="K599" s="6" t="s">
        <v>1055</v>
      </c>
      <c r="L599" s="6">
        <v>13</v>
      </c>
      <c r="M599" s="15" t="s">
        <v>3985</v>
      </c>
      <c r="N599" s="15" t="s">
        <v>1354</v>
      </c>
      <c r="O599" s="18" t="s">
        <v>3758</v>
      </c>
    </row>
    <row r="600" spans="1:15" s="1" customFormat="1" ht="13.5" customHeight="1">
      <c r="A600" s="3" t="s">
        <v>3674</v>
      </c>
      <c r="B600" s="4"/>
      <c r="C600" s="3"/>
      <c r="D600" s="18" t="s">
        <v>157</v>
      </c>
      <c r="E600" s="5" t="s">
        <v>1085</v>
      </c>
      <c r="F600" s="3" t="s">
        <v>3670</v>
      </c>
      <c r="G600" s="36">
        <f>17.712*L600</f>
        <v>88.56</v>
      </c>
      <c r="H600" s="7">
        <v>42031</v>
      </c>
      <c r="I600" s="6" t="s">
        <v>1087</v>
      </c>
      <c r="J600" s="6" t="s">
        <v>3673</v>
      </c>
      <c r="K600" s="6" t="s">
        <v>1055</v>
      </c>
      <c r="L600" s="6">
        <v>5</v>
      </c>
      <c r="M600" s="15" t="s">
        <v>3986</v>
      </c>
      <c r="N600" s="15" t="s">
        <v>3676</v>
      </c>
      <c r="O600" s="18" t="s">
        <v>3759</v>
      </c>
    </row>
    <row r="601" spans="1:15" s="1" customFormat="1" ht="13.5" customHeight="1">
      <c r="A601" s="40" t="s">
        <v>3746</v>
      </c>
      <c r="B601" s="4"/>
      <c r="C601" s="3"/>
      <c r="D601" s="18" t="s">
        <v>3741</v>
      </c>
      <c r="E601" s="5" t="s">
        <v>3742</v>
      </c>
      <c r="F601" s="3" t="s">
        <v>3743</v>
      </c>
      <c r="G601" s="36">
        <v>12.837999999999999</v>
      </c>
      <c r="H601" s="7">
        <v>42033</v>
      </c>
      <c r="I601" s="36" t="s">
        <v>3745</v>
      </c>
      <c r="J601" s="6" t="s">
        <v>3744</v>
      </c>
      <c r="K601" s="6" t="s">
        <v>1055</v>
      </c>
      <c r="L601" s="6">
        <v>1</v>
      </c>
      <c r="M601" s="15" t="s">
        <v>3998</v>
      </c>
      <c r="N601" s="15" t="s">
        <v>3768</v>
      </c>
      <c r="O601" s="18" t="s">
        <v>4140</v>
      </c>
    </row>
    <row r="602" spans="1:15" s="1" customFormat="1" ht="13.5" customHeight="1">
      <c r="A602" s="3" t="s">
        <v>3760</v>
      </c>
      <c r="B602" s="4"/>
      <c r="C602" s="3"/>
      <c r="D602" s="18" t="s">
        <v>699</v>
      </c>
      <c r="E602" s="5" t="s">
        <v>3761</v>
      </c>
      <c r="F602" s="3" t="s">
        <v>3762</v>
      </c>
      <c r="G602" s="6">
        <f>6.405*L602</f>
        <v>12.81</v>
      </c>
      <c r="H602" s="7">
        <v>42034</v>
      </c>
      <c r="I602" s="6" t="s">
        <v>94</v>
      </c>
      <c r="J602" s="6" t="s">
        <v>3764</v>
      </c>
      <c r="K602" s="6" t="s">
        <v>3766</v>
      </c>
      <c r="L602" s="6">
        <v>2</v>
      </c>
      <c r="M602" s="15" t="s">
        <v>3999</v>
      </c>
      <c r="N602" s="15" t="s">
        <v>245</v>
      </c>
      <c r="O602" s="18" t="s">
        <v>4152</v>
      </c>
    </row>
    <row r="603" spans="1:15" s="1" customFormat="1" ht="13.5" customHeight="1">
      <c r="A603" s="3" t="s">
        <v>3760</v>
      </c>
      <c r="B603" s="4"/>
      <c r="C603" s="3"/>
      <c r="D603" s="18" t="s">
        <v>5508</v>
      </c>
      <c r="E603" s="5" t="s">
        <v>3761</v>
      </c>
      <c r="F603" s="3" t="s">
        <v>3763</v>
      </c>
      <c r="G603" s="6">
        <f>6.405*L603</f>
        <v>96.075000000000003</v>
      </c>
      <c r="H603" s="7">
        <v>42034</v>
      </c>
      <c r="I603" s="6" t="s">
        <v>3767</v>
      </c>
      <c r="J603" s="6" t="s">
        <v>3765</v>
      </c>
      <c r="K603" s="6" t="s">
        <v>3766</v>
      </c>
      <c r="L603" s="6">
        <v>15</v>
      </c>
      <c r="M603" s="15" t="s">
        <v>4000</v>
      </c>
      <c r="N603" s="15" t="s">
        <v>258</v>
      </c>
      <c r="O603" s="18" t="s">
        <v>4153</v>
      </c>
    </row>
    <row r="604" spans="1:15" s="1" customFormat="1" ht="13.5" customHeight="1">
      <c r="A604" s="40" t="s">
        <v>3771</v>
      </c>
      <c r="B604" s="56" t="s">
        <v>3774</v>
      </c>
      <c r="C604" s="15" t="s">
        <v>3776</v>
      </c>
      <c r="D604" s="18" t="s">
        <v>3772</v>
      </c>
      <c r="E604" s="5" t="s">
        <v>3773</v>
      </c>
      <c r="F604" s="3" t="s">
        <v>3770</v>
      </c>
      <c r="G604" s="36">
        <f>2.238*L604</f>
        <v>13.428000000000001</v>
      </c>
      <c r="H604" s="7">
        <v>42037</v>
      </c>
      <c r="I604" s="36" t="s">
        <v>3775</v>
      </c>
      <c r="J604" s="6" t="s">
        <v>3777</v>
      </c>
      <c r="K604" s="6" t="s">
        <v>1055</v>
      </c>
      <c r="L604" s="6">
        <v>6</v>
      </c>
      <c r="M604" s="15" t="s">
        <v>4154</v>
      </c>
      <c r="N604" s="15" t="s">
        <v>3778</v>
      </c>
      <c r="O604" s="18" t="s">
        <v>4346</v>
      </c>
    </row>
    <row r="605" spans="1:15" s="1" customFormat="1" ht="13.5" customHeight="1">
      <c r="A605" s="40" t="s">
        <v>3771</v>
      </c>
      <c r="B605" s="56" t="s">
        <v>3774</v>
      </c>
      <c r="C605" s="15" t="s">
        <v>3776</v>
      </c>
      <c r="D605" s="18" t="s">
        <v>3787</v>
      </c>
      <c r="E605" s="5" t="s">
        <v>3780</v>
      </c>
      <c r="F605" s="3" t="s">
        <v>3781</v>
      </c>
      <c r="G605" s="36">
        <f>2.238*L605</f>
        <v>13.428000000000001</v>
      </c>
      <c r="H605" s="7">
        <v>42038</v>
      </c>
      <c r="I605" s="36" t="s">
        <v>3775</v>
      </c>
      <c r="J605" s="6" t="s">
        <v>3788</v>
      </c>
      <c r="K605" s="6" t="s">
        <v>1055</v>
      </c>
      <c r="L605" s="6">
        <v>6</v>
      </c>
      <c r="M605" s="15" t="s">
        <v>4002</v>
      </c>
      <c r="N605" s="15" t="s">
        <v>3789</v>
      </c>
      <c r="O605" s="18" t="s">
        <v>4782</v>
      </c>
    </row>
    <row r="606" spans="1:15" s="1" customFormat="1" ht="13.5" customHeight="1">
      <c r="A606" s="3" t="s">
        <v>1638</v>
      </c>
      <c r="B606" s="4"/>
      <c r="C606" s="3"/>
      <c r="D606" s="18" t="s">
        <v>72</v>
      </c>
      <c r="E606" s="5" t="s">
        <v>1630</v>
      </c>
      <c r="F606" s="3" t="s">
        <v>3790</v>
      </c>
      <c r="G606" s="36">
        <f>17.52*L606</f>
        <v>35.04</v>
      </c>
      <c r="H606" s="7">
        <v>42038</v>
      </c>
      <c r="I606" s="6" t="s">
        <v>52</v>
      </c>
      <c r="J606" s="6" t="s">
        <v>3792</v>
      </c>
      <c r="K606" s="6" t="s">
        <v>1115</v>
      </c>
      <c r="L606" s="6">
        <v>2</v>
      </c>
      <c r="M606" s="15" t="s">
        <v>4003</v>
      </c>
      <c r="N606" s="15" t="s">
        <v>336</v>
      </c>
      <c r="O606" s="18" t="s">
        <v>4347</v>
      </c>
    </row>
    <row r="607" spans="1:15" s="1" customFormat="1" ht="13.5" customHeight="1">
      <c r="A607" s="3" t="s">
        <v>1638</v>
      </c>
      <c r="B607" s="4"/>
      <c r="C607" s="3"/>
      <c r="D607" s="18" t="s">
        <v>72</v>
      </c>
      <c r="E607" s="5" t="s">
        <v>1630</v>
      </c>
      <c r="F607" s="3" t="s">
        <v>3791</v>
      </c>
      <c r="G607" s="36">
        <f>17.52*L607</f>
        <v>87.6</v>
      </c>
      <c r="H607" s="7">
        <v>42038</v>
      </c>
      <c r="I607" s="6" t="s">
        <v>52</v>
      </c>
      <c r="J607" s="6" t="s">
        <v>3793</v>
      </c>
      <c r="K607" s="6" t="s">
        <v>1115</v>
      </c>
      <c r="L607" s="6">
        <v>5</v>
      </c>
      <c r="M607" s="15" t="s">
        <v>4004</v>
      </c>
      <c r="N607" s="15" t="s">
        <v>251</v>
      </c>
      <c r="O607" s="18" t="s">
        <v>4348</v>
      </c>
    </row>
    <row r="608" spans="1:15" s="1" customFormat="1" ht="13.5" customHeight="1">
      <c r="A608" s="3" t="s">
        <v>3794</v>
      </c>
      <c r="B608" s="4"/>
      <c r="C608" s="3"/>
      <c r="D608" s="18" t="s">
        <v>194</v>
      </c>
      <c r="E608" s="5" t="s">
        <v>1630</v>
      </c>
      <c r="F608" s="3" t="s">
        <v>3795</v>
      </c>
      <c r="G608" s="6">
        <f>17.52*L608</f>
        <v>210.24</v>
      </c>
      <c r="H608" s="7">
        <v>42038</v>
      </c>
      <c r="I608" s="6" t="s">
        <v>60</v>
      </c>
      <c r="J608" s="6" t="s">
        <v>3796</v>
      </c>
      <c r="K608" s="6" t="s">
        <v>1055</v>
      </c>
      <c r="L608" s="6">
        <v>12</v>
      </c>
      <c r="M608" s="15" t="s">
        <v>4005</v>
      </c>
      <c r="N608" s="15" t="s">
        <v>294</v>
      </c>
      <c r="O608" s="18" t="s">
        <v>4349</v>
      </c>
    </row>
    <row r="609" spans="1:15" s="1" customFormat="1" ht="13.5" customHeight="1">
      <c r="A609" s="3" t="s">
        <v>3794</v>
      </c>
      <c r="B609" s="4"/>
      <c r="C609" s="3"/>
      <c r="D609" s="18" t="s">
        <v>194</v>
      </c>
      <c r="E609" s="5" t="s">
        <v>1630</v>
      </c>
      <c r="F609" s="3" t="s">
        <v>3797</v>
      </c>
      <c r="G609" s="6">
        <f>17.52*L609</f>
        <v>175.2</v>
      </c>
      <c r="H609" s="7">
        <v>42038</v>
      </c>
      <c r="I609" s="6" t="s">
        <v>60</v>
      </c>
      <c r="J609" s="6" t="s">
        <v>3798</v>
      </c>
      <c r="K609" s="6" t="s">
        <v>1055</v>
      </c>
      <c r="L609" s="6">
        <v>10</v>
      </c>
      <c r="M609" s="15" t="s">
        <v>4006</v>
      </c>
      <c r="N609" s="15" t="s">
        <v>254</v>
      </c>
      <c r="O609" s="18" t="s">
        <v>4350</v>
      </c>
    </row>
    <row r="610" spans="1:15" s="1" customFormat="1" ht="13.5" customHeight="1">
      <c r="A610" s="3" t="s">
        <v>3808</v>
      </c>
      <c r="B610" s="4"/>
      <c r="C610" s="3"/>
      <c r="D610" s="18" t="s">
        <v>3809</v>
      </c>
      <c r="E610" s="5" t="s">
        <v>1630</v>
      </c>
      <c r="F610" s="3" t="s">
        <v>3810</v>
      </c>
      <c r="G610" s="36">
        <f>27.688*L610</f>
        <v>138.44</v>
      </c>
      <c r="H610" s="7">
        <v>42038</v>
      </c>
      <c r="I610" s="6" t="s">
        <v>1645</v>
      </c>
      <c r="J610" s="6" t="s">
        <v>3811</v>
      </c>
      <c r="K610" s="6" t="s">
        <v>1055</v>
      </c>
      <c r="L610" s="6">
        <v>5</v>
      </c>
      <c r="M610" s="15" t="s">
        <v>4008</v>
      </c>
      <c r="N610" s="15" t="s">
        <v>251</v>
      </c>
      <c r="O610" s="18" t="s">
        <v>4351</v>
      </c>
    </row>
    <row r="611" spans="1:15" s="1" customFormat="1" ht="13.5" customHeight="1">
      <c r="A611" s="3" t="s">
        <v>1652</v>
      </c>
      <c r="B611" s="3" t="s">
        <v>1655</v>
      </c>
      <c r="C611" s="3"/>
      <c r="D611" s="18" t="s">
        <v>37</v>
      </c>
      <c r="E611" s="5" t="s">
        <v>3812</v>
      </c>
      <c r="F611" s="3" t="s">
        <v>3813</v>
      </c>
      <c r="G611" s="6">
        <f>29.101*L611/2</f>
        <v>72.752499999999998</v>
      </c>
      <c r="H611" s="7">
        <v>42038</v>
      </c>
      <c r="I611" s="6" t="s">
        <v>1658</v>
      </c>
      <c r="J611" s="6" t="s">
        <v>3814</v>
      </c>
      <c r="K611" s="6" t="s">
        <v>1055</v>
      </c>
      <c r="L611" s="6">
        <v>5</v>
      </c>
      <c r="M611" s="15" t="s">
        <v>3863</v>
      </c>
      <c r="N611" s="15" t="s">
        <v>3817</v>
      </c>
      <c r="O611" s="18" t="s">
        <v>4352</v>
      </c>
    </row>
    <row r="612" spans="1:15" s="1" customFormat="1" ht="13.5" customHeight="1">
      <c r="A612" s="3" t="s">
        <v>3818</v>
      </c>
      <c r="B612" s="4" t="s">
        <v>5429</v>
      </c>
      <c r="C612" s="3"/>
      <c r="D612" s="18" t="s">
        <v>108</v>
      </c>
      <c r="E612" s="5" t="s">
        <v>3812</v>
      </c>
      <c r="F612" s="3" t="s">
        <v>3819</v>
      </c>
      <c r="G612" s="6">
        <f>29.101*L612</f>
        <v>261.90899999999999</v>
      </c>
      <c r="H612" s="7">
        <v>42038</v>
      </c>
      <c r="I612" s="6" t="s">
        <v>5421</v>
      </c>
      <c r="J612" s="6" t="s">
        <v>5422</v>
      </c>
      <c r="K612" s="6" t="s">
        <v>5424</v>
      </c>
      <c r="L612" s="6">
        <v>9</v>
      </c>
      <c r="M612" s="15" t="s">
        <v>4010</v>
      </c>
      <c r="N612" s="15" t="s">
        <v>327</v>
      </c>
      <c r="O612" s="18" t="s">
        <v>4761</v>
      </c>
    </row>
    <row r="613" spans="1:15" s="1" customFormat="1" ht="13.5" customHeight="1">
      <c r="A613" s="3" t="s">
        <v>3820</v>
      </c>
      <c r="B613" s="4"/>
      <c r="C613" s="3"/>
      <c r="D613" s="18" t="s">
        <v>79</v>
      </c>
      <c r="E613" s="5" t="s">
        <v>3812</v>
      </c>
      <c r="F613" s="3" t="s">
        <v>3821</v>
      </c>
      <c r="G613" s="36">
        <f t="shared" ref="G613:G618" si="20">18.708*L613</f>
        <v>187.07999999999998</v>
      </c>
      <c r="H613" s="7">
        <v>42038</v>
      </c>
      <c r="I613" s="6" t="s">
        <v>1087</v>
      </c>
      <c r="J613" s="6" t="s">
        <v>3822</v>
      </c>
      <c r="K613" s="6" t="s">
        <v>1055</v>
      </c>
      <c r="L613" s="6">
        <v>10</v>
      </c>
      <c r="M613" s="15" t="s">
        <v>3829</v>
      </c>
      <c r="N613" s="15" t="s">
        <v>4020</v>
      </c>
      <c r="O613" s="18" t="s">
        <v>4354</v>
      </c>
    </row>
    <row r="614" spans="1:15" s="1" customFormat="1" ht="13.5" customHeight="1">
      <c r="A614" s="3" t="s">
        <v>3820</v>
      </c>
      <c r="B614" s="4"/>
      <c r="C614" s="3"/>
      <c r="D614" s="18" t="s">
        <v>79</v>
      </c>
      <c r="E614" s="5" t="s">
        <v>3812</v>
      </c>
      <c r="F614" s="3" t="s">
        <v>3823</v>
      </c>
      <c r="G614" s="36">
        <f t="shared" si="20"/>
        <v>168.37199999999999</v>
      </c>
      <c r="H614" s="7">
        <v>42038</v>
      </c>
      <c r="I614" s="6" t="s">
        <v>1087</v>
      </c>
      <c r="J614" s="6" t="s">
        <v>3826</v>
      </c>
      <c r="K614" s="6" t="s">
        <v>1055</v>
      </c>
      <c r="L614" s="6">
        <v>9</v>
      </c>
      <c r="M614" s="15" t="s">
        <v>3829</v>
      </c>
      <c r="N614" s="15" t="s">
        <v>4021</v>
      </c>
      <c r="O614" s="18" t="s">
        <v>4355</v>
      </c>
    </row>
    <row r="615" spans="1:15" s="1" customFormat="1" ht="13.5" customHeight="1">
      <c r="A615" s="3" t="s">
        <v>3820</v>
      </c>
      <c r="B615" s="4"/>
      <c r="C615" s="3"/>
      <c r="D615" s="18" t="s">
        <v>79</v>
      </c>
      <c r="E615" s="5" t="s">
        <v>3812</v>
      </c>
      <c r="F615" s="3" t="s">
        <v>3824</v>
      </c>
      <c r="G615" s="36">
        <f t="shared" si="20"/>
        <v>168.37199999999999</v>
      </c>
      <c r="H615" s="7">
        <v>42038</v>
      </c>
      <c r="I615" s="6" t="s">
        <v>1087</v>
      </c>
      <c r="J615" s="6" t="s">
        <v>3827</v>
      </c>
      <c r="K615" s="6" t="s">
        <v>1055</v>
      </c>
      <c r="L615" s="6">
        <v>9</v>
      </c>
      <c r="M615" s="15" t="s">
        <v>3439</v>
      </c>
      <c r="N615" s="15" t="s">
        <v>4019</v>
      </c>
      <c r="O615" s="18" t="s">
        <v>4356</v>
      </c>
    </row>
    <row r="616" spans="1:15" s="1" customFormat="1" ht="13.5" customHeight="1">
      <c r="A616" s="3" t="s">
        <v>4011</v>
      </c>
      <c r="B616" s="4"/>
      <c r="C616" s="3"/>
      <c r="D616" s="18" t="s">
        <v>79</v>
      </c>
      <c r="E616" s="5" t="s">
        <v>3812</v>
      </c>
      <c r="F616" s="3" t="s">
        <v>3825</v>
      </c>
      <c r="G616" s="36">
        <f t="shared" si="20"/>
        <v>187.07999999999998</v>
      </c>
      <c r="H616" s="7">
        <v>42038</v>
      </c>
      <c r="I616" s="6" t="s">
        <v>1087</v>
      </c>
      <c r="J616" s="6" t="s">
        <v>3828</v>
      </c>
      <c r="K616" s="6" t="s">
        <v>1055</v>
      </c>
      <c r="L616" s="6">
        <v>10</v>
      </c>
      <c r="M616" s="15" t="s">
        <v>3439</v>
      </c>
      <c r="N616" s="15" t="s">
        <v>254</v>
      </c>
      <c r="O616" s="18" t="s">
        <v>4357</v>
      </c>
    </row>
    <row r="617" spans="1:15" s="1" customFormat="1" ht="13.5" customHeight="1">
      <c r="A617" s="3" t="s">
        <v>4012</v>
      </c>
      <c r="B617" s="4"/>
      <c r="C617" s="3"/>
      <c r="D617" s="18" t="s">
        <v>79</v>
      </c>
      <c r="E617" s="5" t="s">
        <v>4013</v>
      </c>
      <c r="F617" s="3" t="s">
        <v>4014</v>
      </c>
      <c r="G617" s="6">
        <f t="shared" si="20"/>
        <v>224.49599999999998</v>
      </c>
      <c r="H617" s="7">
        <v>42038</v>
      </c>
      <c r="I617" s="6" t="s">
        <v>1362</v>
      </c>
      <c r="J617" s="6" t="s">
        <v>4016</v>
      </c>
      <c r="K617" s="6" t="s">
        <v>1088</v>
      </c>
      <c r="L617" s="6">
        <v>12</v>
      </c>
      <c r="M617" s="15" t="s">
        <v>4018</v>
      </c>
      <c r="N617" s="15" t="s">
        <v>40</v>
      </c>
      <c r="O617" s="18" t="s">
        <v>4358</v>
      </c>
    </row>
    <row r="618" spans="1:15" s="1" customFormat="1" ht="13.5" customHeight="1">
      <c r="A618" s="3" t="s">
        <v>4012</v>
      </c>
      <c r="B618" s="4"/>
      <c r="C618" s="3"/>
      <c r="D618" s="18" t="s">
        <v>79</v>
      </c>
      <c r="E618" s="5" t="s">
        <v>4013</v>
      </c>
      <c r="F618" s="3" t="s">
        <v>4015</v>
      </c>
      <c r="G618" s="6">
        <f t="shared" si="20"/>
        <v>243.20399999999998</v>
      </c>
      <c r="H618" s="7">
        <v>42038</v>
      </c>
      <c r="I618" s="6" t="s">
        <v>1362</v>
      </c>
      <c r="J618" s="6" t="s">
        <v>4017</v>
      </c>
      <c r="K618" s="36" t="s">
        <v>1055</v>
      </c>
      <c r="L618" s="6">
        <v>13</v>
      </c>
      <c r="M618" s="15" t="s">
        <v>4018</v>
      </c>
      <c r="N618" s="15" t="s">
        <v>41</v>
      </c>
      <c r="O618" s="18" t="s">
        <v>4359</v>
      </c>
    </row>
    <row r="619" spans="1:15" s="1" customFormat="1" ht="13.5" customHeight="1">
      <c r="A619" s="3" t="s">
        <v>4051</v>
      </c>
      <c r="B619" s="4"/>
      <c r="C619" s="3"/>
      <c r="D619" s="18" t="s">
        <v>84</v>
      </c>
      <c r="E619" s="5" t="s">
        <v>4052</v>
      </c>
      <c r="F619" s="3" t="s">
        <v>4053</v>
      </c>
      <c r="G619" s="6">
        <f>17.498*L619</f>
        <v>34.996000000000002</v>
      </c>
      <c r="H619" s="7">
        <v>42038</v>
      </c>
      <c r="I619" s="6" t="s">
        <v>5477</v>
      </c>
      <c r="J619" s="6" t="s">
        <v>5478</v>
      </c>
      <c r="K619" s="6" t="s">
        <v>4054</v>
      </c>
      <c r="L619" s="6">
        <v>2</v>
      </c>
      <c r="M619" s="15" t="s">
        <v>4613</v>
      </c>
      <c r="N619" s="15" t="s">
        <v>4055</v>
      </c>
      <c r="O619" s="18" t="s">
        <v>4360</v>
      </c>
    </row>
    <row r="620" spans="1:15" s="1" customFormat="1" ht="13.5" customHeight="1">
      <c r="A620" s="3" t="s">
        <v>4056</v>
      </c>
      <c r="B620" s="4" t="s">
        <v>67</v>
      </c>
      <c r="C620" s="3"/>
      <c r="D620" s="18" t="s">
        <v>110</v>
      </c>
      <c r="E620" s="5" t="s">
        <v>4052</v>
      </c>
      <c r="F620" s="3" t="s">
        <v>4057</v>
      </c>
      <c r="G620" s="6">
        <f>9.871*L620</f>
        <v>128.32300000000001</v>
      </c>
      <c r="H620" s="7">
        <v>42038</v>
      </c>
      <c r="I620" s="6" t="s">
        <v>4059</v>
      </c>
      <c r="J620" s="6" t="s">
        <v>4058</v>
      </c>
      <c r="K620" s="6" t="s">
        <v>1115</v>
      </c>
      <c r="L620" s="6">
        <v>13</v>
      </c>
      <c r="M620" s="15" t="s">
        <v>4614</v>
      </c>
      <c r="N620" s="15" t="s">
        <v>367</v>
      </c>
      <c r="O620" s="18" t="s">
        <v>4884</v>
      </c>
    </row>
    <row r="621" spans="1:15" s="1" customFormat="1" ht="13.5" customHeight="1">
      <c r="A621" s="3" t="s">
        <v>4060</v>
      </c>
      <c r="B621" s="4"/>
      <c r="C621" s="3"/>
      <c r="D621" s="18" t="s">
        <v>157</v>
      </c>
      <c r="E621" s="5" t="s">
        <v>4061</v>
      </c>
      <c r="F621" s="3" t="s">
        <v>4062</v>
      </c>
      <c r="G621" s="36">
        <f>17.712*L621</f>
        <v>177.12</v>
      </c>
      <c r="H621" s="7">
        <v>42038</v>
      </c>
      <c r="I621" s="6" t="s">
        <v>1382</v>
      </c>
      <c r="J621" s="6" t="s">
        <v>4066</v>
      </c>
      <c r="K621" s="36" t="s">
        <v>1056</v>
      </c>
      <c r="L621" s="6">
        <v>10</v>
      </c>
      <c r="M621" s="15" t="s">
        <v>3986</v>
      </c>
      <c r="N621" s="15" t="s">
        <v>4064</v>
      </c>
      <c r="O621" s="18" t="s">
        <v>4361</v>
      </c>
    </row>
    <row r="622" spans="1:15" s="1" customFormat="1" ht="13.5" customHeight="1">
      <c r="A622" s="3" t="s">
        <v>4060</v>
      </c>
      <c r="B622" s="4"/>
      <c r="C622" s="3"/>
      <c r="D622" s="18" t="s">
        <v>157</v>
      </c>
      <c r="E622" s="5" t="s">
        <v>4061</v>
      </c>
      <c r="F622" s="3" t="s">
        <v>4063</v>
      </c>
      <c r="G622" s="36">
        <f>17.712*L622</f>
        <v>177.12</v>
      </c>
      <c r="H622" s="7">
        <v>42038</v>
      </c>
      <c r="I622" s="6" t="s">
        <v>1382</v>
      </c>
      <c r="J622" s="6" t="s">
        <v>4067</v>
      </c>
      <c r="K622" s="36" t="s">
        <v>1056</v>
      </c>
      <c r="L622" s="6">
        <v>10</v>
      </c>
      <c r="M622" s="15" t="s">
        <v>3986</v>
      </c>
      <c r="N622" s="15" t="s">
        <v>4065</v>
      </c>
      <c r="O622" s="18" t="s">
        <v>4362</v>
      </c>
    </row>
    <row r="623" spans="1:15" s="1" customFormat="1" ht="13.5" customHeight="1">
      <c r="A623" s="3" t="s">
        <v>4068</v>
      </c>
      <c r="B623" s="4" t="s">
        <v>1116</v>
      </c>
      <c r="C623" s="3"/>
      <c r="D623" s="18" t="s">
        <v>185</v>
      </c>
      <c r="E623" s="5" t="s">
        <v>4052</v>
      </c>
      <c r="F623" s="3" t="s">
        <v>4069</v>
      </c>
      <c r="G623" s="36">
        <f t="shared" ref="G623:G632" si="21">8.606*L623</f>
        <v>111.878</v>
      </c>
      <c r="H623" s="7">
        <v>42038</v>
      </c>
      <c r="I623" s="6" t="s">
        <v>1114</v>
      </c>
      <c r="J623" s="6" t="s">
        <v>4078</v>
      </c>
      <c r="K623" s="36" t="s">
        <v>13</v>
      </c>
      <c r="L623" s="6">
        <v>13</v>
      </c>
      <c r="M623" s="15" t="s">
        <v>4615</v>
      </c>
      <c r="N623" s="15" t="s">
        <v>4091</v>
      </c>
      <c r="O623" s="18" t="s">
        <v>4885</v>
      </c>
    </row>
    <row r="624" spans="1:15" s="1" customFormat="1" ht="13.5" customHeight="1">
      <c r="A624" s="3" t="s">
        <v>4068</v>
      </c>
      <c r="B624" s="4" t="s">
        <v>1116</v>
      </c>
      <c r="C624" s="3"/>
      <c r="D624" s="18" t="s">
        <v>185</v>
      </c>
      <c r="E624" s="5" t="s">
        <v>4052</v>
      </c>
      <c r="F624" s="3" t="s">
        <v>4070</v>
      </c>
      <c r="G624" s="36">
        <f t="shared" si="21"/>
        <v>103.27199999999999</v>
      </c>
      <c r="H624" s="7">
        <v>42038</v>
      </c>
      <c r="I624" s="6" t="s">
        <v>1114</v>
      </c>
      <c r="J624" s="6" t="s">
        <v>4079</v>
      </c>
      <c r="K624" s="36" t="s">
        <v>13</v>
      </c>
      <c r="L624" s="6">
        <v>12</v>
      </c>
      <c r="M624" s="15" t="s">
        <v>4087</v>
      </c>
      <c r="N624" s="15" t="s">
        <v>40</v>
      </c>
      <c r="O624" s="18" t="s">
        <v>4762</v>
      </c>
    </row>
    <row r="625" spans="1:15" s="1" customFormat="1" ht="13.5" customHeight="1">
      <c r="A625" s="3" t="s">
        <v>4068</v>
      </c>
      <c r="B625" s="4" t="s">
        <v>1116</v>
      </c>
      <c r="C625" s="3"/>
      <c r="D625" s="18" t="s">
        <v>185</v>
      </c>
      <c r="E625" s="5" t="s">
        <v>4052</v>
      </c>
      <c r="F625" s="3" t="s">
        <v>4071</v>
      </c>
      <c r="G625" s="36">
        <f t="shared" si="21"/>
        <v>111.878</v>
      </c>
      <c r="H625" s="7">
        <v>42038</v>
      </c>
      <c r="I625" s="6" t="s">
        <v>1114</v>
      </c>
      <c r="J625" s="6" t="s">
        <v>4080</v>
      </c>
      <c r="K625" s="36" t="s">
        <v>13</v>
      </c>
      <c r="L625" s="6">
        <v>13</v>
      </c>
      <c r="M625" s="15" t="s">
        <v>4087</v>
      </c>
      <c r="N625" s="15" t="s">
        <v>41</v>
      </c>
      <c r="O625" s="18" t="s">
        <v>4763</v>
      </c>
    </row>
    <row r="626" spans="1:15" s="1" customFormat="1" ht="13.5" customHeight="1">
      <c r="A626" s="3" t="s">
        <v>4068</v>
      </c>
      <c r="B626" s="4" t="s">
        <v>1116</v>
      </c>
      <c r="C626" s="3"/>
      <c r="D626" s="18" t="s">
        <v>185</v>
      </c>
      <c r="E626" s="5" t="s">
        <v>4052</v>
      </c>
      <c r="F626" s="3" t="s">
        <v>4072</v>
      </c>
      <c r="G626" s="36">
        <f t="shared" si="21"/>
        <v>103.27199999999999</v>
      </c>
      <c r="H626" s="7">
        <v>42038</v>
      </c>
      <c r="I626" s="6" t="s">
        <v>1114</v>
      </c>
      <c r="J626" s="6" t="s">
        <v>4081</v>
      </c>
      <c r="K626" s="36" t="s">
        <v>13</v>
      </c>
      <c r="L626" s="6">
        <v>12</v>
      </c>
      <c r="M626" s="15" t="s">
        <v>4088</v>
      </c>
      <c r="N626" s="15" t="s">
        <v>40</v>
      </c>
      <c r="O626" s="18" t="s">
        <v>4764</v>
      </c>
    </row>
    <row r="627" spans="1:15" s="1" customFormat="1" ht="13.5" customHeight="1">
      <c r="A627" s="3" t="s">
        <v>4068</v>
      </c>
      <c r="B627" s="4" t="s">
        <v>1116</v>
      </c>
      <c r="C627" s="3"/>
      <c r="D627" s="18" t="s">
        <v>185</v>
      </c>
      <c r="E627" s="5" t="s">
        <v>4052</v>
      </c>
      <c r="F627" s="3" t="s">
        <v>4073</v>
      </c>
      <c r="G627" s="36">
        <f t="shared" si="21"/>
        <v>111.878</v>
      </c>
      <c r="H627" s="7">
        <v>42038</v>
      </c>
      <c r="I627" s="6" t="s">
        <v>1114</v>
      </c>
      <c r="J627" s="6" t="s">
        <v>4082</v>
      </c>
      <c r="K627" s="36" t="s">
        <v>13</v>
      </c>
      <c r="L627" s="6">
        <v>13</v>
      </c>
      <c r="M627" s="15" t="s">
        <v>4088</v>
      </c>
      <c r="N627" s="15" t="s">
        <v>41</v>
      </c>
      <c r="O627" s="18" t="s">
        <v>4765</v>
      </c>
    </row>
    <row r="628" spans="1:15" s="1" customFormat="1" ht="13.5" customHeight="1">
      <c r="A628" s="3" t="s">
        <v>4068</v>
      </c>
      <c r="B628" s="4" t="s">
        <v>1116</v>
      </c>
      <c r="C628" s="3"/>
      <c r="D628" s="18" t="s">
        <v>185</v>
      </c>
      <c r="E628" s="5" t="s">
        <v>4052</v>
      </c>
      <c r="F628" s="3" t="s">
        <v>4074</v>
      </c>
      <c r="G628" s="36">
        <f t="shared" si="21"/>
        <v>103.27199999999999</v>
      </c>
      <c r="H628" s="7">
        <v>42038</v>
      </c>
      <c r="I628" s="6" t="s">
        <v>1114</v>
      </c>
      <c r="J628" s="6" t="s">
        <v>4083</v>
      </c>
      <c r="K628" s="36" t="s">
        <v>13</v>
      </c>
      <c r="L628" s="6">
        <v>12</v>
      </c>
      <c r="M628" s="15" t="s">
        <v>4089</v>
      </c>
      <c r="N628" s="15" t="s">
        <v>40</v>
      </c>
      <c r="O628" s="18" t="s">
        <v>4766</v>
      </c>
    </row>
    <row r="629" spans="1:15" s="1" customFormat="1" ht="13.5" customHeight="1">
      <c r="A629" s="3" t="s">
        <v>4068</v>
      </c>
      <c r="B629" s="4" t="s">
        <v>1116</v>
      </c>
      <c r="C629" s="3"/>
      <c r="D629" s="18" t="s">
        <v>185</v>
      </c>
      <c r="E629" s="5" t="s">
        <v>4052</v>
      </c>
      <c r="F629" s="3" t="s">
        <v>4075</v>
      </c>
      <c r="G629" s="36">
        <f t="shared" si="21"/>
        <v>111.878</v>
      </c>
      <c r="H629" s="7">
        <v>42038</v>
      </c>
      <c r="I629" s="6" t="s">
        <v>1114</v>
      </c>
      <c r="J629" s="6" t="s">
        <v>4084</v>
      </c>
      <c r="K629" s="36" t="s">
        <v>13</v>
      </c>
      <c r="L629" s="6">
        <v>13</v>
      </c>
      <c r="M629" s="15" t="s">
        <v>4089</v>
      </c>
      <c r="N629" s="15" t="s">
        <v>41</v>
      </c>
      <c r="O629" s="18" t="s">
        <v>4767</v>
      </c>
    </row>
    <row r="630" spans="1:15" s="1" customFormat="1" ht="13.5" customHeight="1">
      <c r="A630" s="3" t="s">
        <v>4068</v>
      </c>
      <c r="B630" s="4" t="s">
        <v>1116</v>
      </c>
      <c r="C630" s="3"/>
      <c r="D630" s="18" t="s">
        <v>185</v>
      </c>
      <c r="E630" s="5" t="s">
        <v>4052</v>
      </c>
      <c r="F630" s="3" t="s">
        <v>4076</v>
      </c>
      <c r="G630" s="36">
        <f t="shared" si="21"/>
        <v>103.27199999999999</v>
      </c>
      <c r="H630" s="7">
        <v>42038</v>
      </c>
      <c r="I630" s="6" t="s">
        <v>1114</v>
      </c>
      <c r="J630" s="6" t="s">
        <v>4085</v>
      </c>
      <c r="K630" s="36" t="s">
        <v>13</v>
      </c>
      <c r="L630" s="6">
        <v>12</v>
      </c>
      <c r="M630" s="15" t="s">
        <v>4090</v>
      </c>
      <c r="N630" s="15" t="s">
        <v>40</v>
      </c>
      <c r="O630" s="18" t="s">
        <v>4768</v>
      </c>
    </row>
    <row r="631" spans="1:15" s="1" customFormat="1" ht="13.5" customHeight="1">
      <c r="A631" s="3" t="s">
        <v>4068</v>
      </c>
      <c r="B631" s="4" t="s">
        <v>1116</v>
      </c>
      <c r="C631" s="3"/>
      <c r="D631" s="18" t="s">
        <v>185</v>
      </c>
      <c r="E631" s="5" t="s">
        <v>4052</v>
      </c>
      <c r="F631" s="3" t="s">
        <v>4077</v>
      </c>
      <c r="G631" s="36">
        <f t="shared" si="21"/>
        <v>111.878</v>
      </c>
      <c r="H631" s="7">
        <v>42038</v>
      </c>
      <c r="I631" s="6" t="s">
        <v>1114</v>
      </c>
      <c r="J631" s="6" t="s">
        <v>4086</v>
      </c>
      <c r="K631" s="36" t="s">
        <v>13</v>
      </c>
      <c r="L631" s="6">
        <v>13</v>
      </c>
      <c r="M631" s="15" t="s">
        <v>4090</v>
      </c>
      <c r="N631" s="15" t="s">
        <v>41</v>
      </c>
      <c r="O631" s="18" t="s">
        <v>4769</v>
      </c>
    </row>
    <row r="632" spans="1:15" s="1" customFormat="1" ht="13.5" customHeight="1">
      <c r="A632" s="3" t="s">
        <v>4092</v>
      </c>
      <c r="B632" s="4" t="s">
        <v>2978</v>
      </c>
      <c r="C632" s="3"/>
      <c r="D632" s="18" t="s">
        <v>140</v>
      </c>
      <c r="E632" s="5" t="s">
        <v>4061</v>
      </c>
      <c r="F632" s="3" t="s">
        <v>4093</v>
      </c>
      <c r="G632" s="6">
        <f t="shared" si="21"/>
        <v>68.847999999999999</v>
      </c>
      <c r="H632" s="7">
        <v>42038</v>
      </c>
      <c r="I632" s="6" t="s">
        <v>63</v>
      </c>
      <c r="J632" s="6" t="s">
        <v>4094</v>
      </c>
      <c r="K632" s="6" t="s">
        <v>1055</v>
      </c>
      <c r="L632" s="6">
        <v>8</v>
      </c>
      <c r="M632" s="15" t="s">
        <v>3860</v>
      </c>
      <c r="N632" s="15" t="s">
        <v>2815</v>
      </c>
      <c r="O632" s="18" t="s">
        <v>4886</v>
      </c>
    </row>
    <row r="633" spans="1:15" s="1" customFormat="1" ht="13.5" customHeight="1">
      <c r="A633" s="3" t="s">
        <v>4095</v>
      </c>
      <c r="B633" s="4"/>
      <c r="C633" s="3"/>
      <c r="D633" s="18" t="s">
        <v>96</v>
      </c>
      <c r="E633" s="5" t="s">
        <v>4061</v>
      </c>
      <c r="F633" s="3" t="s">
        <v>4096</v>
      </c>
      <c r="G633" s="36">
        <f>12.838*L633</f>
        <v>77.027999999999992</v>
      </c>
      <c r="H633" s="7">
        <v>42038</v>
      </c>
      <c r="I633" s="6" t="s">
        <v>1098</v>
      </c>
      <c r="J633" s="6" t="s">
        <v>6462</v>
      </c>
      <c r="K633" s="6" t="s">
        <v>1055</v>
      </c>
      <c r="L633" s="6">
        <v>6</v>
      </c>
      <c r="M633" s="15" t="s">
        <v>3401</v>
      </c>
      <c r="N633" s="15" t="s">
        <v>4097</v>
      </c>
      <c r="O633" s="18" t="s">
        <v>4363</v>
      </c>
    </row>
    <row r="634" spans="1:15" s="1" customFormat="1" ht="13.5" customHeight="1">
      <c r="A634" s="3" t="s">
        <v>4098</v>
      </c>
      <c r="B634" s="4"/>
      <c r="C634" s="3"/>
      <c r="D634" s="18" t="s">
        <v>335</v>
      </c>
      <c r="E634" s="5" t="s">
        <v>4052</v>
      </c>
      <c r="F634" s="3" t="s">
        <v>4099</v>
      </c>
      <c r="G634" s="6">
        <f>14.38*L634</f>
        <v>43.14</v>
      </c>
      <c r="H634" s="7">
        <v>42038</v>
      </c>
      <c r="I634" s="6" t="s">
        <v>94</v>
      </c>
      <c r="J634" s="6" t="s">
        <v>4100</v>
      </c>
      <c r="K634" s="6" t="s">
        <v>1055</v>
      </c>
      <c r="L634" s="6">
        <v>3</v>
      </c>
      <c r="M634" s="15" t="s">
        <v>4616</v>
      </c>
      <c r="N634" s="15" t="s">
        <v>4101</v>
      </c>
      <c r="O634" s="18" t="s">
        <v>4364</v>
      </c>
    </row>
    <row r="635" spans="1:15" s="1" customFormat="1" ht="13.5" customHeight="1">
      <c r="A635" s="3" t="s">
        <v>4103</v>
      </c>
      <c r="B635" s="4"/>
      <c r="C635" s="3"/>
      <c r="D635" s="18" t="s">
        <v>65</v>
      </c>
      <c r="E635" s="5" t="s">
        <v>4061</v>
      </c>
      <c r="F635" s="3" t="s">
        <v>4105</v>
      </c>
      <c r="G635" s="6">
        <f>6.405*L635</f>
        <v>76.86</v>
      </c>
      <c r="H635" s="7">
        <v>42038</v>
      </c>
      <c r="I635" s="6" t="s">
        <v>1425</v>
      </c>
      <c r="J635" s="6" t="s">
        <v>4110</v>
      </c>
      <c r="K635" s="6" t="s">
        <v>1088</v>
      </c>
      <c r="L635" s="6">
        <v>12</v>
      </c>
      <c r="M635" s="15" t="s">
        <v>4617</v>
      </c>
      <c r="N635" s="15" t="s">
        <v>26</v>
      </c>
      <c r="O635" s="18" t="s">
        <v>4366</v>
      </c>
    </row>
    <row r="636" spans="1:15" s="1" customFormat="1" ht="13.5" customHeight="1">
      <c r="A636" s="3" t="s">
        <v>4103</v>
      </c>
      <c r="B636" s="4"/>
      <c r="C636" s="3"/>
      <c r="D636" s="18" t="s">
        <v>65</v>
      </c>
      <c r="E636" s="5" t="s">
        <v>4061</v>
      </c>
      <c r="F636" s="3" t="s">
        <v>4106</v>
      </c>
      <c r="G636" s="6">
        <f>6.405*L636</f>
        <v>83.265000000000001</v>
      </c>
      <c r="H636" s="7">
        <v>42038</v>
      </c>
      <c r="I636" s="6" t="s">
        <v>1425</v>
      </c>
      <c r="J636" s="6" t="s">
        <v>4111</v>
      </c>
      <c r="K636" s="6" t="s">
        <v>1088</v>
      </c>
      <c r="L636" s="6">
        <v>13</v>
      </c>
      <c r="M636" s="15" t="s">
        <v>4617</v>
      </c>
      <c r="N636" s="15" t="s">
        <v>27</v>
      </c>
      <c r="O636" s="18" t="s">
        <v>4367</v>
      </c>
    </row>
    <row r="637" spans="1:15" s="1" customFormat="1" ht="13.5" customHeight="1">
      <c r="A637" s="3" t="s">
        <v>4102</v>
      </c>
      <c r="B637" s="4"/>
      <c r="C637" s="3"/>
      <c r="D637" s="18" t="s">
        <v>65</v>
      </c>
      <c r="E637" s="5" t="s">
        <v>4061</v>
      </c>
      <c r="F637" s="3" t="s">
        <v>4108</v>
      </c>
      <c r="G637" s="6">
        <f>6.405*L637</f>
        <v>83.265000000000001</v>
      </c>
      <c r="H637" s="7">
        <v>42038</v>
      </c>
      <c r="I637" s="6" t="s">
        <v>4114</v>
      </c>
      <c r="J637" s="6" t="s">
        <v>4113</v>
      </c>
      <c r="K637" s="6" t="s">
        <v>1088</v>
      </c>
      <c r="L637" s="6">
        <v>13</v>
      </c>
      <c r="M637" s="15" t="s">
        <v>4618</v>
      </c>
      <c r="N637" s="15" t="s">
        <v>27</v>
      </c>
      <c r="O637" s="18" t="s">
        <v>4369</v>
      </c>
    </row>
    <row r="638" spans="1:15" s="1" customFormat="1" ht="13.5" customHeight="1">
      <c r="A638" s="3" t="s">
        <v>4115</v>
      </c>
      <c r="B638" s="4"/>
      <c r="C638" s="3"/>
      <c r="D638" s="18" t="s">
        <v>65</v>
      </c>
      <c r="E638" s="5" t="s">
        <v>4052</v>
      </c>
      <c r="F638" s="3" t="s">
        <v>4116</v>
      </c>
      <c r="G638" s="6">
        <f>6.405*L638</f>
        <v>76.86</v>
      </c>
      <c r="H638" s="7">
        <v>42038</v>
      </c>
      <c r="I638" s="6" t="s">
        <v>94</v>
      </c>
      <c r="J638" s="6" t="s">
        <v>4117</v>
      </c>
      <c r="K638" s="6" t="s">
        <v>1055</v>
      </c>
      <c r="L638" s="6">
        <v>12</v>
      </c>
      <c r="M638" s="15" t="s">
        <v>4619</v>
      </c>
      <c r="N638" s="15" t="s">
        <v>26</v>
      </c>
      <c r="O638" s="18" t="s">
        <v>4370</v>
      </c>
    </row>
    <row r="639" spans="1:15" s="1" customFormat="1" ht="13.5" customHeight="1">
      <c r="A639" s="3" t="s">
        <v>4115</v>
      </c>
      <c r="B639" s="4"/>
      <c r="C639" s="3"/>
      <c r="D639" s="18" t="s">
        <v>65</v>
      </c>
      <c r="E639" s="5" t="s">
        <v>4052</v>
      </c>
      <c r="F639" s="3" t="s">
        <v>4118</v>
      </c>
      <c r="G639" s="6">
        <f>6.405*L639</f>
        <v>83.265000000000001</v>
      </c>
      <c r="H639" s="7">
        <v>42038</v>
      </c>
      <c r="I639" s="6" t="s">
        <v>4120</v>
      </c>
      <c r="J639" s="6" t="s">
        <v>4119</v>
      </c>
      <c r="K639" s="6" t="s">
        <v>1055</v>
      </c>
      <c r="L639" s="6">
        <v>13</v>
      </c>
      <c r="M639" s="15" t="s">
        <v>4619</v>
      </c>
      <c r="N639" s="15" t="s">
        <v>27</v>
      </c>
      <c r="O639" s="18" t="s">
        <v>4371</v>
      </c>
    </row>
    <row r="640" spans="1:15" s="1" customFormat="1" ht="13.5" customHeight="1">
      <c r="A640" s="3" t="s">
        <v>4121</v>
      </c>
      <c r="B640" s="4"/>
      <c r="C640" s="3"/>
      <c r="D640" s="18" t="s">
        <v>4122</v>
      </c>
      <c r="E640" s="5" t="s">
        <v>4052</v>
      </c>
      <c r="F640" s="3" t="s">
        <v>4123</v>
      </c>
      <c r="G640" s="6">
        <f>12.838*L640</f>
        <v>51.351999999999997</v>
      </c>
      <c r="H640" s="7">
        <v>42038</v>
      </c>
      <c r="I640" s="6" t="s">
        <v>4120</v>
      </c>
      <c r="J640" s="6" t="s">
        <v>4124</v>
      </c>
      <c r="K640" s="6" t="s">
        <v>1055</v>
      </c>
      <c r="L640" s="6">
        <v>4</v>
      </c>
      <c r="M640" s="15" t="s">
        <v>4620</v>
      </c>
      <c r="N640" s="15" t="s">
        <v>228</v>
      </c>
      <c r="O640" s="18" t="s">
        <v>4372</v>
      </c>
    </row>
    <row r="641" spans="1:15" s="1" customFormat="1" ht="13.5" customHeight="1">
      <c r="A641" s="3" t="s">
        <v>4125</v>
      </c>
      <c r="B641" s="4"/>
      <c r="C641" s="3"/>
      <c r="D641" s="18" t="s">
        <v>4126</v>
      </c>
      <c r="E641" s="5" t="s">
        <v>4052</v>
      </c>
      <c r="F641" s="3" t="s">
        <v>4127</v>
      </c>
      <c r="G641" s="6">
        <f>7.656*L641</f>
        <v>76.56</v>
      </c>
      <c r="H641" s="7">
        <v>42038</v>
      </c>
      <c r="I641" s="6" t="s">
        <v>4129</v>
      </c>
      <c r="J641" s="6" t="s">
        <v>4128</v>
      </c>
      <c r="K641" s="6" t="s">
        <v>1055</v>
      </c>
      <c r="L641" s="6">
        <v>10</v>
      </c>
      <c r="M641" s="15" t="s">
        <v>4621</v>
      </c>
      <c r="N641" s="15" t="s">
        <v>255</v>
      </c>
      <c r="O641" s="18" t="s">
        <v>4373</v>
      </c>
    </row>
    <row r="642" spans="1:15" s="1" customFormat="1" ht="13.5" customHeight="1">
      <c r="A642" s="3" t="s">
        <v>4130</v>
      </c>
      <c r="B642" s="4"/>
      <c r="C642" s="3"/>
      <c r="D642" s="18" t="s">
        <v>266</v>
      </c>
      <c r="E642" s="5" t="s">
        <v>4052</v>
      </c>
      <c r="F642" s="3" t="s">
        <v>4131</v>
      </c>
      <c r="G642" s="6">
        <f>17.52*L642</f>
        <v>35.04</v>
      </c>
      <c r="H642" s="7">
        <v>42038</v>
      </c>
      <c r="I642" s="6" t="s">
        <v>4133</v>
      </c>
      <c r="J642" s="6" t="s">
        <v>4132</v>
      </c>
      <c r="K642" s="6" t="s">
        <v>1055</v>
      </c>
      <c r="L642" s="6">
        <v>2</v>
      </c>
      <c r="M642" s="15" t="s">
        <v>4622</v>
      </c>
      <c r="N642" s="15" t="s">
        <v>262</v>
      </c>
      <c r="O642" s="18" t="s">
        <v>4374</v>
      </c>
    </row>
    <row r="643" spans="1:15" s="1" customFormat="1" ht="13.5" customHeight="1">
      <c r="A643" s="3" t="s">
        <v>4134</v>
      </c>
      <c r="B643" s="4"/>
      <c r="C643" s="3"/>
      <c r="D643" s="18" t="s">
        <v>4135</v>
      </c>
      <c r="E643" s="5" t="s">
        <v>4052</v>
      </c>
      <c r="F643" s="3" t="s">
        <v>4136</v>
      </c>
      <c r="G643" s="6">
        <f>17.498*L643</f>
        <v>34.996000000000002</v>
      </c>
      <c r="H643" s="7">
        <v>42038</v>
      </c>
      <c r="I643" s="36" t="s">
        <v>3745</v>
      </c>
      <c r="J643" s="6" t="s">
        <v>4137</v>
      </c>
      <c r="K643" s="6" t="s">
        <v>1055</v>
      </c>
      <c r="L643" s="6">
        <v>2</v>
      </c>
      <c r="M643" s="15" t="s">
        <v>4623</v>
      </c>
      <c r="N643" s="15" t="s">
        <v>4138</v>
      </c>
      <c r="O643" s="18" t="s">
        <v>4375</v>
      </c>
    </row>
    <row r="644" spans="1:15" s="1" customFormat="1" ht="13.5" customHeight="1">
      <c r="A644" s="3" t="s">
        <v>4162</v>
      </c>
      <c r="B644" s="4"/>
      <c r="C644" s="3"/>
      <c r="D644" s="18" t="s">
        <v>87</v>
      </c>
      <c r="E644" s="5" t="s">
        <v>4156</v>
      </c>
      <c r="F644" s="3" t="s">
        <v>4163</v>
      </c>
      <c r="G644" s="6">
        <f>29.101*L644</f>
        <v>349.21199999999999</v>
      </c>
      <c r="H644" s="7">
        <v>42039</v>
      </c>
      <c r="I644" s="6" t="s">
        <v>3062</v>
      </c>
      <c r="J644" s="6" t="s">
        <v>4164</v>
      </c>
      <c r="K644" s="6" t="s">
        <v>1115</v>
      </c>
      <c r="L644" s="6">
        <v>12</v>
      </c>
      <c r="M644" s="15" t="s">
        <v>4625</v>
      </c>
      <c r="N644" s="15" t="s">
        <v>26</v>
      </c>
      <c r="O644" s="18" t="s">
        <v>4166</v>
      </c>
    </row>
    <row r="645" spans="1:15" s="1" customFormat="1" ht="13.5" customHeight="1">
      <c r="A645" s="3" t="s">
        <v>4162</v>
      </c>
      <c r="B645" s="4"/>
      <c r="C645" s="3"/>
      <c r="D645" s="18" t="s">
        <v>87</v>
      </c>
      <c r="E645" s="5" t="s">
        <v>4156</v>
      </c>
      <c r="F645" s="3" t="s">
        <v>4165</v>
      </c>
      <c r="G645" s="6">
        <f>29.101*L645</f>
        <v>378.31299999999999</v>
      </c>
      <c r="H645" s="7">
        <v>42039</v>
      </c>
      <c r="I645" s="6" t="s">
        <v>5437</v>
      </c>
      <c r="J645" s="6" t="s">
        <v>5438</v>
      </c>
      <c r="K645" s="6" t="s">
        <v>5424</v>
      </c>
      <c r="L645" s="6">
        <v>13</v>
      </c>
      <c r="M645" s="15" t="s">
        <v>4625</v>
      </c>
      <c r="N645" s="15" t="s">
        <v>27</v>
      </c>
      <c r="O645" s="18" t="s">
        <v>4377</v>
      </c>
    </row>
    <row r="646" spans="1:15" s="1" customFormat="1" ht="13.5" customHeight="1">
      <c r="A646" s="3" t="s">
        <v>4170</v>
      </c>
      <c r="B646" s="4"/>
      <c r="C646" s="3"/>
      <c r="D646" s="18" t="s">
        <v>48</v>
      </c>
      <c r="E646" s="5" t="s">
        <v>4167</v>
      </c>
      <c r="F646" s="3" t="s">
        <v>4168</v>
      </c>
      <c r="G646" s="6">
        <f>18.708*L646</f>
        <v>243.20399999999998</v>
      </c>
      <c r="H646" s="7">
        <v>42039</v>
      </c>
      <c r="I646" s="6" t="s">
        <v>3440</v>
      </c>
      <c r="J646" s="6" t="s">
        <v>4169</v>
      </c>
      <c r="K646" s="6" t="s">
        <v>4159</v>
      </c>
      <c r="L646" s="6">
        <v>13</v>
      </c>
      <c r="M646" s="15" t="s">
        <v>4626</v>
      </c>
      <c r="N646" s="15" t="s">
        <v>367</v>
      </c>
      <c r="O646" s="18" t="s">
        <v>4378</v>
      </c>
    </row>
    <row r="647" spans="1:15" s="1" customFormat="1" ht="13.5" customHeight="1">
      <c r="A647" s="40" t="s">
        <v>4171</v>
      </c>
      <c r="B647" s="4"/>
      <c r="C647" s="3"/>
      <c r="D647" s="18" t="s">
        <v>4174</v>
      </c>
      <c r="E647" s="5" t="s">
        <v>4156</v>
      </c>
      <c r="F647" s="3" t="s">
        <v>4172</v>
      </c>
      <c r="G647" s="6">
        <f>18.708*L647</f>
        <v>224.49599999999998</v>
      </c>
      <c r="H647" s="7">
        <v>42039</v>
      </c>
      <c r="I647" s="36" t="s">
        <v>4175</v>
      </c>
      <c r="J647" s="6" t="s">
        <v>4173</v>
      </c>
      <c r="K647" s="6" t="s">
        <v>4159</v>
      </c>
      <c r="L647" s="6">
        <v>12</v>
      </c>
      <c r="M647" s="15" t="s">
        <v>4626</v>
      </c>
      <c r="N647" s="15" t="s">
        <v>294</v>
      </c>
      <c r="O647" s="18" t="s">
        <v>4379</v>
      </c>
    </row>
    <row r="648" spans="1:15" s="1" customFormat="1" ht="13.5" customHeight="1">
      <c r="A648" s="3" t="s">
        <v>4176</v>
      </c>
      <c r="B648" s="4"/>
      <c r="C648" s="3"/>
      <c r="D648" s="18" t="s">
        <v>214</v>
      </c>
      <c r="E648" s="5" t="s">
        <v>4156</v>
      </c>
      <c r="F648" s="3" t="s">
        <v>4177</v>
      </c>
      <c r="G648" s="6">
        <v>248.27799999999999</v>
      </c>
      <c r="H648" s="7">
        <v>42039</v>
      </c>
      <c r="I648" s="6" t="s">
        <v>1158</v>
      </c>
      <c r="J648" s="6" t="s">
        <v>4178</v>
      </c>
      <c r="K648" s="6" t="s">
        <v>1746</v>
      </c>
      <c r="L648" s="6" t="s">
        <v>3077</v>
      </c>
      <c r="M648" s="15" t="s">
        <v>4627</v>
      </c>
      <c r="N648" s="15" t="s">
        <v>4179</v>
      </c>
      <c r="O648" s="18" t="s">
        <v>4380</v>
      </c>
    </row>
    <row r="649" spans="1:15" s="1" customFormat="1" ht="13.5" customHeight="1">
      <c r="A649" s="3" t="s">
        <v>4176</v>
      </c>
      <c r="B649" s="4"/>
      <c r="C649" s="3"/>
      <c r="D649" s="18" t="s">
        <v>214</v>
      </c>
      <c r="E649" s="5" t="s">
        <v>4156</v>
      </c>
      <c r="F649" s="3" t="s">
        <v>4180</v>
      </c>
      <c r="G649" s="6">
        <v>139.62299999999999</v>
      </c>
      <c r="H649" s="7">
        <v>42039</v>
      </c>
      <c r="I649" s="6" t="s">
        <v>1158</v>
      </c>
      <c r="J649" s="6" t="s">
        <v>4181</v>
      </c>
      <c r="K649" s="6" t="s">
        <v>1746</v>
      </c>
      <c r="L649" s="6" t="s">
        <v>4182</v>
      </c>
      <c r="M649" s="15" t="s">
        <v>4627</v>
      </c>
      <c r="N649" s="15" t="s">
        <v>4183</v>
      </c>
      <c r="O649" s="18" t="s">
        <v>4381</v>
      </c>
    </row>
    <row r="650" spans="1:15" s="1" customFormat="1" ht="13.5" customHeight="1">
      <c r="A650" s="3" t="s">
        <v>4176</v>
      </c>
      <c r="B650" s="4"/>
      <c r="C650" s="3"/>
      <c r="D650" s="18" t="s">
        <v>214</v>
      </c>
      <c r="E650" s="5" t="s">
        <v>4156</v>
      </c>
      <c r="F650" s="3" t="s">
        <v>4184</v>
      </c>
      <c r="G650" s="6">
        <v>139.733</v>
      </c>
      <c r="H650" s="7">
        <v>42039</v>
      </c>
      <c r="I650" s="6" t="s">
        <v>1158</v>
      </c>
      <c r="J650" s="6" t="s">
        <v>4185</v>
      </c>
      <c r="K650" s="6" t="s">
        <v>1746</v>
      </c>
      <c r="L650" s="6" t="s">
        <v>4182</v>
      </c>
      <c r="M650" s="15" t="s">
        <v>4628</v>
      </c>
      <c r="N650" s="15" t="s">
        <v>4186</v>
      </c>
      <c r="O650" s="18" t="s">
        <v>4382</v>
      </c>
    </row>
    <row r="651" spans="1:15" s="1" customFormat="1" ht="13.5" customHeight="1">
      <c r="A651" s="3" t="s">
        <v>4176</v>
      </c>
      <c r="B651" s="4"/>
      <c r="C651" s="3"/>
      <c r="D651" s="18" t="s">
        <v>214</v>
      </c>
      <c r="E651" s="5" t="s">
        <v>4156</v>
      </c>
      <c r="F651" s="3" t="s">
        <v>4187</v>
      </c>
      <c r="G651" s="6">
        <v>249.04</v>
      </c>
      <c r="H651" s="7">
        <v>42039</v>
      </c>
      <c r="I651" s="6" t="s">
        <v>1158</v>
      </c>
      <c r="J651" s="6" t="s">
        <v>4188</v>
      </c>
      <c r="K651" s="6" t="s">
        <v>1746</v>
      </c>
      <c r="L651" s="6" t="s">
        <v>4189</v>
      </c>
      <c r="M651" s="15" t="s">
        <v>4629</v>
      </c>
      <c r="N651" s="15" t="s">
        <v>4190</v>
      </c>
      <c r="O651" s="18" t="s">
        <v>4383</v>
      </c>
    </row>
    <row r="652" spans="1:15" s="1" customFormat="1" ht="13.5" customHeight="1">
      <c r="A652" s="3" t="s">
        <v>4176</v>
      </c>
      <c r="B652" s="4"/>
      <c r="C652" s="3"/>
      <c r="D652" s="18" t="s">
        <v>214</v>
      </c>
      <c r="E652" s="5" t="s">
        <v>4156</v>
      </c>
      <c r="F652" s="3" t="s">
        <v>4191</v>
      </c>
      <c r="G652" s="6">
        <v>140.04499999999999</v>
      </c>
      <c r="H652" s="7">
        <v>42039</v>
      </c>
      <c r="I652" s="6" t="s">
        <v>1158</v>
      </c>
      <c r="J652" s="6" t="s">
        <v>4192</v>
      </c>
      <c r="K652" s="6" t="s">
        <v>1746</v>
      </c>
      <c r="L652" s="6" t="s">
        <v>4182</v>
      </c>
      <c r="M652" s="15" t="s">
        <v>4630</v>
      </c>
      <c r="N652" s="15" t="s">
        <v>4193</v>
      </c>
      <c r="O652" s="18" t="s">
        <v>4384</v>
      </c>
    </row>
    <row r="653" spans="1:15" s="1" customFormat="1" ht="13.5" customHeight="1">
      <c r="A653" s="3" t="s">
        <v>4176</v>
      </c>
      <c r="B653" s="4"/>
      <c r="C653" s="3"/>
      <c r="D653" s="18" t="s">
        <v>214</v>
      </c>
      <c r="E653" s="5" t="s">
        <v>4156</v>
      </c>
      <c r="F653" s="3" t="s">
        <v>4194</v>
      </c>
      <c r="G653" s="6">
        <v>248.53200000000001</v>
      </c>
      <c r="H653" s="7">
        <v>42039</v>
      </c>
      <c r="I653" s="6" t="s">
        <v>1158</v>
      </c>
      <c r="J653" s="6" t="s">
        <v>4195</v>
      </c>
      <c r="K653" s="6" t="s">
        <v>1746</v>
      </c>
      <c r="L653" s="6" t="s">
        <v>4196</v>
      </c>
      <c r="M653" s="15" t="s">
        <v>4631</v>
      </c>
      <c r="N653" s="15" t="s">
        <v>4197</v>
      </c>
      <c r="O653" s="18" t="s">
        <v>4385</v>
      </c>
    </row>
    <row r="654" spans="1:15" s="1" customFormat="1" ht="13.5" customHeight="1">
      <c r="A654" s="3" t="s">
        <v>4198</v>
      </c>
      <c r="B654" s="4"/>
      <c r="C654" s="3"/>
      <c r="D654" s="18" t="s">
        <v>214</v>
      </c>
      <c r="E654" s="5" t="s">
        <v>4199</v>
      </c>
      <c r="F654" s="3" t="s">
        <v>4200</v>
      </c>
      <c r="G654" s="6">
        <v>140.191</v>
      </c>
      <c r="H654" s="7">
        <v>42039</v>
      </c>
      <c r="I654" s="6" t="s">
        <v>1165</v>
      </c>
      <c r="J654" s="6" t="s">
        <v>4201</v>
      </c>
      <c r="K654" s="6" t="s">
        <v>1746</v>
      </c>
      <c r="L654" s="6" t="s">
        <v>4182</v>
      </c>
      <c r="M654" s="15" t="s">
        <v>4632</v>
      </c>
      <c r="N654" s="15" t="s">
        <v>4202</v>
      </c>
      <c r="O654" s="18" t="s">
        <v>4386</v>
      </c>
    </row>
    <row r="655" spans="1:15" s="1" customFormat="1" ht="13.5" customHeight="1">
      <c r="A655" s="3" t="s">
        <v>4198</v>
      </c>
      <c r="B655" s="4"/>
      <c r="C655" s="3"/>
      <c r="D655" s="18" t="s">
        <v>214</v>
      </c>
      <c r="E655" s="5" t="s">
        <v>4199</v>
      </c>
      <c r="F655" s="3" t="s">
        <v>4203</v>
      </c>
      <c r="G655" s="6">
        <v>248.62799999999999</v>
      </c>
      <c r="H655" s="7">
        <v>42039</v>
      </c>
      <c r="I655" s="6" t="s">
        <v>1165</v>
      </c>
      <c r="J655" s="6" t="s">
        <v>4204</v>
      </c>
      <c r="K655" s="6" t="s">
        <v>1746</v>
      </c>
      <c r="L655" s="6" t="s">
        <v>4196</v>
      </c>
      <c r="M655" s="15" t="s">
        <v>4633</v>
      </c>
      <c r="N655" s="15" t="s">
        <v>4205</v>
      </c>
      <c r="O655" s="18" t="s">
        <v>4387</v>
      </c>
    </row>
    <row r="656" spans="1:15" s="1" customFormat="1" ht="13.5" customHeight="1">
      <c r="A656" s="3" t="s">
        <v>4198</v>
      </c>
      <c r="B656" s="4"/>
      <c r="C656" s="3"/>
      <c r="D656" s="18" t="s">
        <v>214</v>
      </c>
      <c r="E656" s="5" t="s">
        <v>4199</v>
      </c>
      <c r="F656" s="3" t="s">
        <v>4206</v>
      </c>
      <c r="G656" s="6">
        <v>139.834</v>
      </c>
      <c r="H656" s="7">
        <v>42039</v>
      </c>
      <c r="I656" s="6" t="s">
        <v>1165</v>
      </c>
      <c r="J656" s="6" t="s">
        <v>4207</v>
      </c>
      <c r="K656" s="6" t="s">
        <v>4208</v>
      </c>
      <c r="L656" s="6" t="s">
        <v>4182</v>
      </c>
      <c r="M656" s="15" t="s">
        <v>4634</v>
      </c>
      <c r="N656" s="15" t="s">
        <v>4209</v>
      </c>
      <c r="O656" s="18" t="s">
        <v>4388</v>
      </c>
    </row>
    <row r="657" spans="1:15" s="1" customFormat="1" ht="13.5" customHeight="1">
      <c r="A657" s="3" t="s">
        <v>4198</v>
      </c>
      <c r="B657" s="4"/>
      <c r="C657" s="3"/>
      <c r="D657" s="18" t="s">
        <v>214</v>
      </c>
      <c r="E657" s="5" t="s">
        <v>4199</v>
      </c>
      <c r="F657" s="3" t="s">
        <v>4210</v>
      </c>
      <c r="G657" s="6">
        <v>248.68</v>
      </c>
      <c r="H657" s="7">
        <v>42039</v>
      </c>
      <c r="I657" s="6" t="s">
        <v>1165</v>
      </c>
      <c r="J657" s="6" t="s">
        <v>4211</v>
      </c>
      <c r="K657" s="6" t="s">
        <v>1746</v>
      </c>
      <c r="L657" s="6" t="s">
        <v>4196</v>
      </c>
      <c r="M657" s="15" t="s">
        <v>4635</v>
      </c>
      <c r="N657" s="15" t="s">
        <v>4212</v>
      </c>
      <c r="O657" s="18" t="s">
        <v>4389</v>
      </c>
    </row>
    <row r="658" spans="1:15" s="1" customFormat="1" ht="13.5" customHeight="1">
      <c r="A658" s="3" t="s">
        <v>4198</v>
      </c>
      <c r="B658" s="4"/>
      <c r="C658" s="3"/>
      <c r="D658" s="18" t="s">
        <v>214</v>
      </c>
      <c r="E658" s="5" t="s">
        <v>4199</v>
      </c>
      <c r="F658" s="3" t="s">
        <v>4213</v>
      </c>
      <c r="G658" s="6">
        <v>139.02699999999999</v>
      </c>
      <c r="H658" s="7">
        <v>42039</v>
      </c>
      <c r="I658" s="6" t="s">
        <v>1165</v>
      </c>
      <c r="J658" s="6" t="s">
        <v>4214</v>
      </c>
      <c r="K658" s="6" t="s">
        <v>1746</v>
      </c>
      <c r="L658" s="6" t="s">
        <v>4182</v>
      </c>
      <c r="M658" s="15" t="s">
        <v>4636</v>
      </c>
      <c r="N658" s="15" t="s">
        <v>4215</v>
      </c>
      <c r="O658" s="18" t="s">
        <v>4390</v>
      </c>
    </row>
    <row r="659" spans="1:15" s="1" customFormat="1" ht="13.5" customHeight="1">
      <c r="A659" s="3" t="s">
        <v>4218</v>
      </c>
      <c r="B659" s="4"/>
      <c r="C659" s="3"/>
      <c r="D659" s="18" t="s">
        <v>215</v>
      </c>
      <c r="E659" s="5" t="s">
        <v>4156</v>
      </c>
      <c r="F659" s="3" t="s">
        <v>4216</v>
      </c>
      <c r="G659" s="6">
        <v>259.77600000000001</v>
      </c>
      <c r="H659" s="7">
        <v>42039</v>
      </c>
      <c r="I659" s="6" t="s">
        <v>1636</v>
      </c>
      <c r="J659" s="6" t="s">
        <v>4217</v>
      </c>
      <c r="K659" s="6" t="s">
        <v>1746</v>
      </c>
      <c r="L659" s="6" t="s">
        <v>1747</v>
      </c>
      <c r="M659" s="15" t="s">
        <v>4637</v>
      </c>
      <c r="N659" s="15" t="s">
        <v>4219</v>
      </c>
      <c r="O659" s="18" t="s">
        <v>4391</v>
      </c>
    </row>
    <row r="660" spans="1:15" s="1" customFormat="1" ht="13.5" customHeight="1">
      <c r="A660" s="3" t="s">
        <v>4218</v>
      </c>
      <c r="B660" s="4"/>
      <c r="C660" s="3"/>
      <c r="D660" s="18" t="s">
        <v>215</v>
      </c>
      <c r="E660" s="5" t="s">
        <v>4156</v>
      </c>
      <c r="F660" s="3" t="s">
        <v>4220</v>
      </c>
      <c r="G660" s="6">
        <v>201.351</v>
      </c>
      <c r="H660" s="7">
        <v>42039</v>
      </c>
      <c r="I660" s="6" t="s">
        <v>1636</v>
      </c>
      <c r="J660" s="6" t="s">
        <v>4221</v>
      </c>
      <c r="K660" s="6" t="s">
        <v>1746</v>
      </c>
      <c r="L660" s="6" t="s">
        <v>4222</v>
      </c>
      <c r="M660" s="15" t="s">
        <v>4638</v>
      </c>
      <c r="N660" s="15" t="s">
        <v>4223</v>
      </c>
      <c r="O660" s="18" t="s">
        <v>4392</v>
      </c>
    </row>
    <row r="661" spans="1:15" s="1" customFormat="1" ht="13.5" customHeight="1">
      <c r="A661" s="3" t="s">
        <v>4218</v>
      </c>
      <c r="B661" s="4"/>
      <c r="C661" s="3"/>
      <c r="D661" s="18" t="s">
        <v>215</v>
      </c>
      <c r="E661" s="5" t="s">
        <v>4156</v>
      </c>
      <c r="F661" s="3" t="s">
        <v>4224</v>
      </c>
      <c r="G661" s="6">
        <v>260.82600000000002</v>
      </c>
      <c r="H661" s="7">
        <v>42039</v>
      </c>
      <c r="I661" s="6" t="s">
        <v>1636</v>
      </c>
      <c r="J661" s="6" t="s">
        <v>4225</v>
      </c>
      <c r="K661" s="6" t="s">
        <v>1746</v>
      </c>
      <c r="L661" s="6" t="s">
        <v>4226</v>
      </c>
      <c r="M661" s="15" t="s">
        <v>4639</v>
      </c>
      <c r="N661" s="15" t="s">
        <v>4227</v>
      </c>
      <c r="O661" s="18" t="s">
        <v>4393</v>
      </c>
    </row>
    <row r="662" spans="1:15" s="1" customFormat="1" ht="13.5" customHeight="1">
      <c r="A662" s="40" t="s">
        <v>5805</v>
      </c>
      <c r="B662" s="4"/>
      <c r="C662" s="3"/>
      <c r="D662" s="18" t="s">
        <v>4238</v>
      </c>
      <c r="E662" s="5" t="s">
        <v>4239</v>
      </c>
      <c r="F662" s="3" t="s">
        <v>4240</v>
      </c>
      <c r="G662" s="6">
        <f>17.498*L662</f>
        <v>34.996000000000002</v>
      </c>
      <c r="H662" s="7">
        <v>42040</v>
      </c>
      <c r="I662" s="36" t="s">
        <v>4242</v>
      </c>
      <c r="J662" s="6" t="s">
        <v>4241</v>
      </c>
      <c r="K662" s="6" t="s">
        <v>1055</v>
      </c>
      <c r="L662" s="6">
        <v>2</v>
      </c>
      <c r="M662" s="15" t="s">
        <v>4640</v>
      </c>
      <c r="N662" s="15" t="s">
        <v>4243</v>
      </c>
      <c r="O662" s="18" t="s">
        <v>4586</v>
      </c>
    </row>
    <row r="663" spans="1:15" s="1" customFormat="1" ht="13.5" customHeight="1">
      <c r="A663" s="3" t="s">
        <v>4244</v>
      </c>
      <c r="B663" s="4"/>
      <c r="C663" s="3"/>
      <c r="D663" s="18" t="s">
        <v>4245</v>
      </c>
      <c r="E663" s="5" t="s">
        <v>4239</v>
      </c>
      <c r="F663" s="3" t="s">
        <v>4246</v>
      </c>
      <c r="G663" s="6">
        <v>51.542000000000002</v>
      </c>
      <c r="H663" s="7">
        <v>42040</v>
      </c>
      <c r="I663" s="6" t="s">
        <v>1165</v>
      </c>
      <c r="J663" s="6" t="s">
        <v>4247</v>
      </c>
      <c r="K663" s="6" t="s">
        <v>1055</v>
      </c>
      <c r="L663" s="6" t="s">
        <v>4248</v>
      </c>
      <c r="M663" s="15" t="s">
        <v>4641</v>
      </c>
      <c r="N663" s="15" t="s">
        <v>4249</v>
      </c>
      <c r="O663" s="18" t="s">
        <v>4587</v>
      </c>
    </row>
    <row r="664" spans="1:15" s="1" customFormat="1" ht="13.5" customHeight="1">
      <c r="A664" s="3" t="s">
        <v>4244</v>
      </c>
      <c r="B664" s="4"/>
      <c r="C664" s="3"/>
      <c r="D664" s="18" t="s">
        <v>4245</v>
      </c>
      <c r="E664" s="5" t="s">
        <v>4239</v>
      </c>
      <c r="F664" s="3" t="s">
        <v>4250</v>
      </c>
      <c r="G664" s="6">
        <v>121.727</v>
      </c>
      <c r="H664" s="7">
        <v>42040</v>
      </c>
      <c r="I664" s="6" t="s">
        <v>1165</v>
      </c>
      <c r="J664" s="6" t="s">
        <v>4251</v>
      </c>
      <c r="K664" s="6" t="s">
        <v>1055</v>
      </c>
      <c r="L664" s="6" t="s">
        <v>4252</v>
      </c>
      <c r="M664" s="15" t="s">
        <v>4642</v>
      </c>
      <c r="N664" s="15" t="s">
        <v>4253</v>
      </c>
      <c r="O664" s="18" t="s">
        <v>4588</v>
      </c>
    </row>
    <row r="665" spans="1:15" s="1" customFormat="1" ht="13.5" customHeight="1">
      <c r="A665" s="3" t="s">
        <v>4244</v>
      </c>
      <c r="B665" s="4"/>
      <c r="C665" s="3"/>
      <c r="D665" s="18" t="s">
        <v>4245</v>
      </c>
      <c r="E665" s="5" t="s">
        <v>4239</v>
      </c>
      <c r="F665" s="3" t="s">
        <v>4254</v>
      </c>
      <c r="G665" s="6">
        <v>86.75</v>
      </c>
      <c r="H665" s="7">
        <v>42040</v>
      </c>
      <c r="I665" s="6" t="s">
        <v>1165</v>
      </c>
      <c r="J665" s="6" t="s">
        <v>4255</v>
      </c>
      <c r="K665" s="6" t="s">
        <v>1055</v>
      </c>
      <c r="L665" s="6" t="s">
        <v>4256</v>
      </c>
      <c r="M665" s="15" t="s">
        <v>4643</v>
      </c>
      <c r="N665" s="15" t="s">
        <v>4257</v>
      </c>
      <c r="O665" s="18" t="s">
        <v>4589</v>
      </c>
    </row>
    <row r="666" spans="1:15" s="1" customFormat="1" ht="13.5" customHeight="1">
      <c r="A666" s="3" t="s">
        <v>4244</v>
      </c>
      <c r="B666" s="4"/>
      <c r="C666" s="3"/>
      <c r="D666" s="18" t="s">
        <v>4245</v>
      </c>
      <c r="E666" s="5" t="s">
        <v>4239</v>
      </c>
      <c r="F666" s="3" t="s">
        <v>4258</v>
      </c>
      <c r="G666" s="6">
        <v>223.845</v>
      </c>
      <c r="H666" s="7">
        <v>42040</v>
      </c>
      <c r="I666" s="6" t="s">
        <v>1165</v>
      </c>
      <c r="J666" s="6" t="s">
        <v>4259</v>
      </c>
      <c r="K666" s="6" t="s">
        <v>1055</v>
      </c>
      <c r="L666" s="6" t="s">
        <v>4260</v>
      </c>
      <c r="M666" s="15" t="s">
        <v>4644</v>
      </c>
      <c r="N666" s="15" t="s">
        <v>4261</v>
      </c>
      <c r="O666" s="18" t="s">
        <v>4590</v>
      </c>
    </row>
    <row r="667" spans="1:15" s="1" customFormat="1" ht="13.5" customHeight="1">
      <c r="A667" s="3" t="s">
        <v>4244</v>
      </c>
      <c r="B667" s="4"/>
      <c r="C667" s="3"/>
      <c r="D667" s="18" t="s">
        <v>4245</v>
      </c>
      <c r="E667" s="5" t="s">
        <v>4239</v>
      </c>
      <c r="F667" s="3" t="s">
        <v>4262</v>
      </c>
      <c r="G667" s="6">
        <v>121.21</v>
      </c>
      <c r="H667" s="7">
        <v>42040</v>
      </c>
      <c r="I667" s="6" t="s">
        <v>1165</v>
      </c>
      <c r="J667" s="6" t="s">
        <v>4263</v>
      </c>
      <c r="K667" s="6" t="s">
        <v>1055</v>
      </c>
      <c r="L667" s="6" t="s">
        <v>4264</v>
      </c>
      <c r="M667" s="15" t="s">
        <v>4645</v>
      </c>
      <c r="N667" s="15" t="s">
        <v>4265</v>
      </c>
      <c r="O667" s="18" t="s">
        <v>4591</v>
      </c>
    </row>
    <row r="668" spans="1:15" s="1" customFormat="1" ht="13.5" customHeight="1">
      <c r="A668" s="3" t="s">
        <v>4244</v>
      </c>
      <c r="B668" s="4"/>
      <c r="C668" s="3"/>
      <c r="D668" s="18" t="s">
        <v>4268</v>
      </c>
      <c r="E668" s="5" t="s">
        <v>4239</v>
      </c>
      <c r="F668" s="3" t="s">
        <v>4266</v>
      </c>
      <c r="G668" s="6">
        <v>138.67500000000001</v>
      </c>
      <c r="H668" s="7">
        <v>42040</v>
      </c>
      <c r="I668" s="6" t="s">
        <v>1165</v>
      </c>
      <c r="J668" s="6" t="s">
        <v>4267</v>
      </c>
      <c r="K668" s="6" t="s">
        <v>1055</v>
      </c>
      <c r="L668" s="6" t="s">
        <v>4270</v>
      </c>
      <c r="M668" s="15" t="s">
        <v>4646</v>
      </c>
      <c r="N668" s="15" t="s">
        <v>4269</v>
      </c>
      <c r="O668" s="18" t="s">
        <v>4592</v>
      </c>
    </row>
    <row r="669" spans="1:15" s="1" customFormat="1" ht="13.5" customHeight="1">
      <c r="A669" s="40" t="s">
        <v>4328</v>
      </c>
      <c r="B669" s="4"/>
      <c r="C669" s="3"/>
      <c r="D669" s="18" t="s">
        <v>4283</v>
      </c>
      <c r="E669" s="5" t="s">
        <v>4239</v>
      </c>
      <c r="F669" s="3" t="s">
        <v>4280</v>
      </c>
      <c r="G669" s="6">
        <v>120.95099999999999</v>
      </c>
      <c r="H669" s="7">
        <v>42040</v>
      </c>
      <c r="I669" s="36" t="s">
        <v>4275</v>
      </c>
      <c r="J669" s="6" t="s">
        <v>4281</v>
      </c>
      <c r="K669" s="6" t="s">
        <v>4282</v>
      </c>
      <c r="L669" s="6" t="s">
        <v>4284</v>
      </c>
      <c r="M669" s="15" t="s">
        <v>4649</v>
      </c>
      <c r="N669" s="15" t="s">
        <v>4285</v>
      </c>
      <c r="O669" s="18" t="s">
        <v>4595</v>
      </c>
    </row>
    <row r="670" spans="1:15" s="1" customFormat="1" ht="13.5" customHeight="1">
      <c r="A670" s="3" t="s">
        <v>4286</v>
      </c>
      <c r="B670" s="4"/>
      <c r="C670" s="3"/>
      <c r="D670" s="18" t="s">
        <v>718</v>
      </c>
      <c r="E670" s="5" t="s">
        <v>4287</v>
      </c>
      <c r="F670" s="3" t="s">
        <v>4288</v>
      </c>
      <c r="G670" s="6">
        <v>171.06899999999999</v>
      </c>
      <c r="H670" s="7">
        <v>42040</v>
      </c>
      <c r="I670" s="36" t="s">
        <v>2473</v>
      </c>
      <c r="J670" s="6" t="s">
        <v>4289</v>
      </c>
      <c r="K670" s="6" t="s">
        <v>1875</v>
      </c>
      <c r="L670" s="6" t="s">
        <v>4290</v>
      </c>
      <c r="M670" s="15" t="s">
        <v>4650</v>
      </c>
      <c r="N670" s="15" t="s">
        <v>4291</v>
      </c>
      <c r="O670" s="18" t="s">
        <v>4596</v>
      </c>
    </row>
    <row r="671" spans="1:15" s="1" customFormat="1" ht="13.5" customHeight="1">
      <c r="A671" s="3" t="s">
        <v>4286</v>
      </c>
      <c r="B671" s="4"/>
      <c r="C671" s="3"/>
      <c r="D671" s="18" t="s">
        <v>718</v>
      </c>
      <c r="E671" s="5" t="s">
        <v>4287</v>
      </c>
      <c r="F671" s="3" t="s">
        <v>4292</v>
      </c>
      <c r="G671" s="6">
        <v>80.542000000000002</v>
      </c>
      <c r="H671" s="7">
        <v>42040</v>
      </c>
      <c r="I671" s="36" t="s">
        <v>2473</v>
      </c>
      <c r="J671" s="6" t="s">
        <v>4293</v>
      </c>
      <c r="K671" s="6" t="s">
        <v>4294</v>
      </c>
      <c r="L671" s="6" t="s">
        <v>4295</v>
      </c>
      <c r="M671" s="15" t="s">
        <v>4651</v>
      </c>
      <c r="N671" s="15" t="s">
        <v>4296</v>
      </c>
      <c r="O671" s="18" t="s">
        <v>4597</v>
      </c>
    </row>
    <row r="672" spans="1:15" s="1" customFormat="1" ht="13.5" customHeight="1">
      <c r="A672" s="3" t="s">
        <v>4286</v>
      </c>
      <c r="B672" s="4"/>
      <c r="C672" s="3"/>
      <c r="D672" s="18" t="s">
        <v>718</v>
      </c>
      <c r="E672" s="5" t="s">
        <v>4287</v>
      </c>
      <c r="F672" s="3" t="s">
        <v>4298</v>
      </c>
      <c r="G672" s="6">
        <v>262.21100000000001</v>
      </c>
      <c r="H672" s="7">
        <v>42040</v>
      </c>
      <c r="I672" s="36" t="s">
        <v>2473</v>
      </c>
      <c r="J672" s="6" t="s">
        <v>4299</v>
      </c>
      <c r="K672" s="6" t="s">
        <v>1875</v>
      </c>
      <c r="L672" s="6" t="s">
        <v>4300</v>
      </c>
      <c r="M672" s="15" t="s">
        <v>4652</v>
      </c>
      <c r="N672" s="15" t="s">
        <v>4301</v>
      </c>
      <c r="O672" s="18" t="s">
        <v>4598</v>
      </c>
    </row>
    <row r="673" spans="1:15" s="1" customFormat="1" ht="13.5" customHeight="1">
      <c r="A673" s="3" t="s">
        <v>4320</v>
      </c>
      <c r="B673" s="4"/>
      <c r="C673" s="3"/>
      <c r="D673" s="18" t="s">
        <v>718</v>
      </c>
      <c r="E673" s="5" t="s">
        <v>4287</v>
      </c>
      <c r="F673" s="3" t="s">
        <v>4302</v>
      </c>
      <c r="G673" s="6">
        <v>262.11599999999999</v>
      </c>
      <c r="H673" s="7">
        <v>42040</v>
      </c>
      <c r="I673" s="36" t="s">
        <v>2508</v>
      </c>
      <c r="J673" s="6" t="s">
        <v>4322</v>
      </c>
      <c r="K673" s="6" t="s">
        <v>4294</v>
      </c>
      <c r="L673" s="6" t="s">
        <v>4300</v>
      </c>
      <c r="M673" s="15" t="s">
        <v>4653</v>
      </c>
      <c r="N673" s="15" t="s">
        <v>4303</v>
      </c>
      <c r="O673" s="18" t="s">
        <v>4599</v>
      </c>
    </row>
    <row r="674" spans="1:15" s="1" customFormat="1" ht="13.5" customHeight="1">
      <c r="A674" s="3" t="s">
        <v>4320</v>
      </c>
      <c r="B674" s="4"/>
      <c r="C674" s="3"/>
      <c r="D674" s="18" t="s">
        <v>718</v>
      </c>
      <c r="E674" s="5" t="s">
        <v>4287</v>
      </c>
      <c r="F674" s="3" t="s">
        <v>4304</v>
      </c>
      <c r="G674" s="6">
        <v>231.876</v>
      </c>
      <c r="H674" s="7">
        <v>42040</v>
      </c>
      <c r="I674" s="36" t="s">
        <v>4325</v>
      </c>
      <c r="J674" s="6" t="s">
        <v>4323</v>
      </c>
      <c r="K674" s="6" t="s">
        <v>4294</v>
      </c>
      <c r="L674" s="6" t="s">
        <v>4305</v>
      </c>
      <c r="M674" s="15" t="s">
        <v>4654</v>
      </c>
      <c r="N674" s="15" t="s">
        <v>4306</v>
      </c>
      <c r="O674" s="18" t="s">
        <v>4600</v>
      </c>
    </row>
    <row r="675" spans="1:15" s="1" customFormat="1" ht="13.5" customHeight="1">
      <c r="A675" s="3" t="s">
        <v>4307</v>
      </c>
      <c r="B675" s="4"/>
      <c r="C675" s="3"/>
      <c r="D675" s="18" t="s">
        <v>4308</v>
      </c>
      <c r="E675" s="5" t="s">
        <v>4309</v>
      </c>
      <c r="F675" s="3" t="s">
        <v>4310</v>
      </c>
      <c r="G675" s="6">
        <v>260.88400000000001</v>
      </c>
      <c r="H675" s="7">
        <v>42040</v>
      </c>
      <c r="I675" s="36" t="s">
        <v>2469</v>
      </c>
      <c r="J675" s="6" t="s">
        <v>4311</v>
      </c>
      <c r="K675" s="6" t="s">
        <v>1746</v>
      </c>
      <c r="L675" s="6" t="s">
        <v>4312</v>
      </c>
      <c r="M675" s="15" t="s">
        <v>4655</v>
      </c>
      <c r="N675" s="15" t="s">
        <v>4313</v>
      </c>
      <c r="O675" s="18" t="s">
        <v>4601</v>
      </c>
    </row>
    <row r="676" spans="1:15" s="1" customFormat="1" ht="13.5" customHeight="1">
      <c r="A676" s="3" t="s">
        <v>4307</v>
      </c>
      <c r="B676" s="4"/>
      <c r="C676" s="3"/>
      <c r="D676" s="18" t="s">
        <v>4308</v>
      </c>
      <c r="E676" s="5" t="s">
        <v>4309</v>
      </c>
      <c r="F676" s="3" t="s">
        <v>4314</v>
      </c>
      <c r="G676" s="6">
        <v>260.351</v>
      </c>
      <c r="H676" s="7">
        <v>42040</v>
      </c>
      <c r="I676" s="36" t="s">
        <v>2469</v>
      </c>
      <c r="J676" s="6" t="s">
        <v>4315</v>
      </c>
      <c r="K676" s="6" t="s">
        <v>1746</v>
      </c>
      <c r="L676" s="6" t="s">
        <v>4312</v>
      </c>
      <c r="M676" s="15" t="s">
        <v>4656</v>
      </c>
      <c r="N676" s="15" t="s">
        <v>4316</v>
      </c>
      <c r="O676" s="18" t="s">
        <v>4602</v>
      </c>
    </row>
    <row r="677" spans="1:15" s="1" customFormat="1" ht="13.5" customHeight="1">
      <c r="A677" s="40" t="s">
        <v>4395</v>
      </c>
      <c r="B677" s="4"/>
      <c r="C677" s="3"/>
      <c r="D677" s="18" t="s">
        <v>4396</v>
      </c>
      <c r="E677" s="5" t="s">
        <v>4397</v>
      </c>
      <c r="F677" s="3" t="s">
        <v>4398</v>
      </c>
      <c r="G677" s="6">
        <f>7.037*L677</f>
        <v>28.148</v>
      </c>
      <c r="H677" s="7">
        <v>42044</v>
      </c>
      <c r="I677" s="36" t="s">
        <v>4400</v>
      </c>
      <c r="J677" s="6" t="s">
        <v>4399</v>
      </c>
      <c r="K677" s="6" t="s">
        <v>1088</v>
      </c>
      <c r="L677" s="6">
        <v>4</v>
      </c>
      <c r="M677" s="15" t="s">
        <v>4668</v>
      </c>
      <c r="N677" s="15" t="s">
        <v>308</v>
      </c>
      <c r="O677" s="18" t="s">
        <v>4770</v>
      </c>
    </row>
    <row r="678" spans="1:15" s="1" customFormat="1" ht="13.5" customHeight="1">
      <c r="A678" s="40" t="s">
        <v>11795</v>
      </c>
      <c r="B678" s="4"/>
      <c r="C678" s="3"/>
      <c r="D678" s="18" t="s">
        <v>4434</v>
      </c>
      <c r="E678" s="5" t="s">
        <v>1630</v>
      </c>
      <c r="F678" s="3" t="s">
        <v>4435</v>
      </c>
      <c r="G678" s="6">
        <v>151.761</v>
      </c>
      <c r="H678" s="7">
        <v>42045</v>
      </c>
      <c r="I678" s="6" t="s">
        <v>1158</v>
      </c>
      <c r="J678" s="6" t="s">
        <v>4805</v>
      </c>
      <c r="K678" s="6" t="s">
        <v>1875</v>
      </c>
      <c r="L678" s="6" t="s">
        <v>4437</v>
      </c>
      <c r="M678" s="15" t="s">
        <v>4676</v>
      </c>
      <c r="N678" s="15" t="s">
        <v>4436</v>
      </c>
      <c r="O678" s="18" t="s">
        <v>4759</v>
      </c>
    </row>
    <row r="679" spans="1:15" s="1" customFormat="1" ht="13.5" customHeight="1">
      <c r="A679" s="40" t="s">
        <v>4980</v>
      </c>
      <c r="B679" s="4"/>
      <c r="C679" s="3"/>
      <c r="D679" s="18" t="s">
        <v>4434</v>
      </c>
      <c r="E679" s="5" t="s">
        <v>1630</v>
      </c>
      <c r="F679" s="3" t="s">
        <v>4438</v>
      </c>
      <c r="G679" s="6">
        <v>151.77199999999999</v>
      </c>
      <c r="H679" s="7">
        <v>42045</v>
      </c>
      <c r="I679" s="6" t="s">
        <v>1636</v>
      </c>
      <c r="J679" s="6" t="s">
        <v>4439</v>
      </c>
      <c r="K679" s="6" t="s">
        <v>5751</v>
      </c>
      <c r="L679" s="6" t="s">
        <v>4437</v>
      </c>
      <c r="M679" s="15" t="s">
        <v>4677</v>
      </c>
      <c r="N679" s="15" t="s">
        <v>4440</v>
      </c>
      <c r="O679" s="18" t="s">
        <v>4760</v>
      </c>
    </row>
    <row r="680" spans="1:15" s="1" customFormat="1" ht="13.5" customHeight="1">
      <c r="A680" s="40" t="s">
        <v>4441</v>
      </c>
      <c r="B680" s="4"/>
      <c r="C680" s="3"/>
      <c r="D680" s="18" t="s">
        <v>4982</v>
      </c>
      <c r="E680" s="5" t="s">
        <v>1630</v>
      </c>
      <c r="F680" s="3" t="s">
        <v>5582</v>
      </c>
      <c r="G680" s="6">
        <v>56.802999999999997</v>
      </c>
      <c r="H680" s="7">
        <v>42045</v>
      </c>
      <c r="I680" s="6" t="s">
        <v>1636</v>
      </c>
      <c r="J680" s="6" t="s">
        <v>4442</v>
      </c>
      <c r="K680" s="6" t="s">
        <v>1746</v>
      </c>
      <c r="L680" s="6" t="s">
        <v>2006</v>
      </c>
      <c r="M680" s="15" t="s">
        <v>4678</v>
      </c>
      <c r="N680" s="15" t="s">
        <v>4443</v>
      </c>
      <c r="O680" s="18" t="s">
        <v>4771</v>
      </c>
    </row>
    <row r="681" spans="1:15" s="1" customFormat="1" ht="13.5" customHeight="1">
      <c r="A681" s="40" t="s">
        <v>4444</v>
      </c>
      <c r="B681" s="4"/>
      <c r="C681" s="3"/>
      <c r="D681" s="18" t="s">
        <v>4810</v>
      </c>
      <c r="E681" s="5" t="s">
        <v>4445</v>
      </c>
      <c r="F681" s="3" t="s">
        <v>4446</v>
      </c>
      <c r="G681" s="6">
        <v>70.914000000000001</v>
      </c>
      <c r="H681" s="7">
        <v>42045</v>
      </c>
      <c r="I681" s="6" t="s">
        <v>1636</v>
      </c>
      <c r="J681" s="6" t="s">
        <v>4447</v>
      </c>
      <c r="K681" s="6" t="s">
        <v>1746</v>
      </c>
      <c r="L681" s="6" t="s">
        <v>2976</v>
      </c>
      <c r="M681" s="15" t="s">
        <v>4679</v>
      </c>
      <c r="N681" s="15" t="s">
        <v>4448</v>
      </c>
      <c r="O681" s="18" t="s">
        <v>4772</v>
      </c>
    </row>
    <row r="682" spans="1:15" s="1" customFormat="1" ht="13.5" customHeight="1">
      <c r="A682" s="3" t="s">
        <v>4450</v>
      </c>
      <c r="B682" s="4"/>
      <c r="C682" s="3"/>
      <c r="D682" s="18" t="s">
        <v>266</v>
      </c>
      <c r="E682" s="5" t="s">
        <v>4451</v>
      </c>
      <c r="F682" s="3" t="s">
        <v>4452</v>
      </c>
      <c r="G682" s="36">
        <f>17.52*L682</f>
        <v>140.16</v>
      </c>
      <c r="H682" s="7">
        <v>42046</v>
      </c>
      <c r="I682" s="6" t="s">
        <v>1165</v>
      </c>
      <c r="J682" s="6" t="s">
        <v>4454</v>
      </c>
      <c r="K682" s="6" t="s">
        <v>4456</v>
      </c>
      <c r="L682" s="6">
        <v>8</v>
      </c>
      <c r="M682" s="15" t="s">
        <v>4622</v>
      </c>
      <c r="N682" s="15" t="s">
        <v>778</v>
      </c>
      <c r="O682" s="18" t="s">
        <v>4773</v>
      </c>
    </row>
    <row r="683" spans="1:15" s="1" customFormat="1" ht="13.5" customHeight="1">
      <c r="A683" s="3" t="s">
        <v>4450</v>
      </c>
      <c r="B683" s="4"/>
      <c r="C683" s="3"/>
      <c r="D683" s="18" t="s">
        <v>266</v>
      </c>
      <c r="E683" s="5" t="s">
        <v>4451</v>
      </c>
      <c r="F683" s="3" t="s">
        <v>4453</v>
      </c>
      <c r="G683" s="36">
        <f>17.52*L683</f>
        <v>157.68</v>
      </c>
      <c r="H683" s="7">
        <v>42046</v>
      </c>
      <c r="I683" s="6" t="s">
        <v>1165</v>
      </c>
      <c r="J683" s="6" t="s">
        <v>4455</v>
      </c>
      <c r="K683" s="6" t="s">
        <v>1055</v>
      </c>
      <c r="L683" s="6">
        <v>9</v>
      </c>
      <c r="M683" s="15" t="s">
        <v>4622</v>
      </c>
      <c r="N683" s="15" t="s">
        <v>331</v>
      </c>
      <c r="O683" s="18" t="s">
        <v>4774</v>
      </c>
    </row>
    <row r="684" spans="1:15" s="1" customFormat="1" ht="13.5" customHeight="1">
      <c r="A684" s="3" t="s">
        <v>3539</v>
      </c>
      <c r="B684" s="4"/>
      <c r="C684" s="3"/>
      <c r="D684" s="18" t="s">
        <v>4457</v>
      </c>
      <c r="E684" s="5" t="s">
        <v>4451</v>
      </c>
      <c r="F684" s="3" t="s">
        <v>4458</v>
      </c>
      <c r="G684" s="36">
        <f>29.101*L684</f>
        <v>349.21199999999999</v>
      </c>
      <c r="H684" s="7">
        <v>42046</v>
      </c>
      <c r="I684" s="6" t="s">
        <v>45</v>
      </c>
      <c r="J684" s="6" t="s">
        <v>4460</v>
      </c>
      <c r="K684" s="6" t="s">
        <v>1055</v>
      </c>
      <c r="L684" s="6">
        <v>12</v>
      </c>
      <c r="M684" s="15" t="s">
        <v>4680</v>
      </c>
      <c r="N684" s="15" t="s">
        <v>3546</v>
      </c>
      <c r="O684" s="18" t="s">
        <v>4775</v>
      </c>
    </row>
    <row r="685" spans="1:15" s="1" customFormat="1" ht="13.5" customHeight="1">
      <c r="A685" s="3" t="s">
        <v>3539</v>
      </c>
      <c r="B685" s="4"/>
      <c r="C685" s="3"/>
      <c r="D685" s="18" t="s">
        <v>4457</v>
      </c>
      <c r="E685" s="5" t="s">
        <v>4451</v>
      </c>
      <c r="F685" s="3" t="s">
        <v>4459</v>
      </c>
      <c r="G685" s="36">
        <f>29.101*L685</f>
        <v>378.31299999999999</v>
      </c>
      <c r="H685" s="7">
        <v>42046</v>
      </c>
      <c r="I685" s="6" t="s">
        <v>1158</v>
      </c>
      <c r="J685" s="6" t="s">
        <v>4461</v>
      </c>
      <c r="K685" s="6" t="s">
        <v>1055</v>
      </c>
      <c r="L685" s="6">
        <v>13</v>
      </c>
      <c r="M685" s="15" t="s">
        <v>4680</v>
      </c>
      <c r="N685" s="15" t="s">
        <v>1354</v>
      </c>
      <c r="O685" s="18" t="s">
        <v>4776</v>
      </c>
    </row>
    <row r="686" spans="1:15" s="1" customFormat="1" ht="13.5" customHeight="1">
      <c r="A686" s="3" t="s">
        <v>3539</v>
      </c>
      <c r="B686" s="4"/>
      <c r="C686" s="3"/>
      <c r="D686" s="18" t="s">
        <v>4457</v>
      </c>
      <c r="E686" s="5" t="s">
        <v>4451</v>
      </c>
      <c r="F686" s="3" t="s">
        <v>4462</v>
      </c>
      <c r="G686" s="36">
        <f>29.101*L686</f>
        <v>349.21199999999999</v>
      </c>
      <c r="H686" s="7">
        <v>42046</v>
      </c>
      <c r="I686" s="6" t="s">
        <v>45</v>
      </c>
      <c r="J686" s="6" t="s">
        <v>4464</v>
      </c>
      <c r="K686" s="6" t="s">
        <v>1055</v>
      </c>
      <c r="L686" s="6">
        <v>12</v>
      </c>
      <c r="M686" s="15" t="s">
        <v>4681</v>
      </c>
      <c r="N686" s="15" t="s">
        <v>3546</v>
      </c>
      <c r="O686" s="18" t="s">
        <v>4777</v>
      </c>
    </row>
    <row r="687" spans="1:15" s="1" customFormat="1" ht="13.5" customHeight="1">
      <c r="A687" s="3" t="s">
        <v>4465</v>
      </c>
      <c r="B687" s="4"/>
      <c r="C687" s="3"/>
      <c r="D687" s="18" t="s">
        <v>79</v>
      </c>
      <c r="E687" s="5" t="s">
        <v>4451</v>
      </c>
      <c r="F687" s="3" t="s">
        <v>4466</v>
      </c>
      <c r="G687" s="6">
        <f>18.708*L687</f>
        <v>74.831999999999994</v>
      </c>
      <c r="H687" s="7">
        <v>42046</v>
      </c>
      <c r="I687" s="6" t="s">
        <v>1362</v>
      </c>
      <c r="J687" s="6" t="s">
        <v>4467</v>
      </c>
      <c r="K687" s="6" t="s">
        <v>1055</v>
      </c>
      <c r="L687" s="6">
        <v>4</v>
      </c>
      <c r="M687" s="15" t="s">
        <v>3829</v>
      </c>
      <c r="N687" s="15" t="s">
        <v>308</v>
      </c>
      <c r="O687" s="18" t="s">
        <v>4779</v>
      </c>
    </row>
    <row r="688" spans="1:15" s="1" customFormat="1" ht="13.5" customHeight="1">
      <c r="A688" s="3" t="s">
        <v>4468</v>
      </c>
      <c r="B688" s="4" t="s">
        <v>5602</v>
      </c>
      <c r="C688" s="3"/>
      <c r="D688" s="18" t="s">
        <v>4469</v>
      </c>
      <c r="E688" s="5" t="s">
        <v>4451</v>
      </c>
      <c r="F688" s="3" t="s">
        <v>4474</v>
      </c>
      <c r="G688" s="6">
        <f>11.584*L688</f>
        <v>104.256</v>
      </c>
      <c r="H688" s="7">
        <v>42046</v>
      </c>
      <c r="I688" s="6" t="s">
        <v>4476</v>
      </c>
      <c r="J688" s="6" t="s">
        <v>4475</v>
      </c>
      <c r="K688" s="6" t="s">
        <v>1055</v>
      </c>
      <c r="L688" s="6">
        <v>9</v>
      </c>
      <c r="M688" s="15" t="s">
        <v>4682</v>
      </c>
      <c r="N688" s="15" t="s">
        <v>257</v>
      </c>
      <c r="O688" s="18" t="s">
        <v>5694</v>
      </c>
    </row>
    <row r="689" spans="1:15" s="1" customFormat="1" ht="13.5" customHeight="1">
      <c r="A689" s="3" t="s">
        <v>2772</v>
      </c>
      <c r="B689" s="4"/>
      <c r="C689" s="3"/>
      <c r="D689" s="18" t="s">
        <v>675</v>
      </c>
      <c r="E689" s="5" t="s">
        <v>4507</v>
      </c>
      <c r="F689" s="3" t="s">
        <v>4512</v>
      </c>
      <c r="G689" s="6">
        <v>23.890999999999998</v>
      </c>
      <c r="H689" s="7">
        <v>42046</v>
      </c>
      <c r="I689" s="6" t="s">
        <v>1636</v>
      </c>
      <c r="J689" s="6" t="s">
        <v>4513</v>
      </c>
      <c r="K689" s="6" t="s">
        <v>1875</v>
      </c>
      <c r="L689" s="6" t="s">
        <v>4514</v>
      </c>
      <c r="M689" s="15" t="s">
        <v>3872</v>
      </c>
      <c r="N689" s="15" t="s">
        <v>4515</v>
      </c>
      <c r="O689" s="18" t="s">
        <v>4888</v>
      </c>
    </row>
    <row r="690" spans="1:15" s="1" customFormat="1" ht="13.5" customHeight="1">
      <c r="A690" s="3" t="s">
        <v>2772</v>
      </c>
      <c r="B690" s="4"/>
      <c r="C690" s="3"/>
      <c r="D690" s="18" t="s">
        <v>675</v>
      </c>
      <c r="E690" s="5" t="s">
        <v>4507</v>
      </c>
      <c r="F690" s="3" t="s">
        <v>4516</v>
      </c>
      <c r="G690" s="6">
        <v>23.940999999999999</v>
      </c>
      <c r="H690" s="7">
        <v>42046</v>
      </c>
      <c r="I690" s="6" t="s">
        <v>1636</v>
      </c>
      <c r="J690" s="6" t="s">
        <v>4517</v>
      </c>
      <c r="K690" s="6" t="s">
        <v>4518</v>
      </c>
      <c r="L690" s="6" t="s">
        <v>4514</v>
      </c>
      <c r="M690" s="15" t="s">
        <v>4690</v>
      </c>
      <c r="N690" s="15" t="s">
        <v>4519</v>
      </c>
      <c r="O690" s="18" t="s">
        <v>4889</v>
      </c>
    </row>
    <row r="691" spans="1:15" s="1" customFormat="1" ht="13.5" customHeight="1">
      <c r="A691" s="3" t="s">
        <v>4520</v>
      </c>
      <c r="B691" s="4"/>
      <c r="C691" s="3"/>
      <c r="D691" s="18" t="s">
        <v>684</v>
      </c>
      <c r="E691" s="5" t="s">
        <v>4507</v>
      </c>
      <c r="F691" s="3" t="s">
        <v>4521</v>
      </c>
      <c r="G691" s="6">
        <v>107.42400000000001</v>
      </c>
      <c r="H691" s="7">
        <v>42046</v>
      </c>
      <c r="I691" s="6" t="s">
        <v>4522</v>
      </c>
      <c r="J691" s="6" t="s">
        <v>4523</v>
      </c>
      <c r="K691" s="6" t="s">
        <v>4518</v>
      </c>
      <c r="L691" s="6" t="s">
        <v>4524</v>
      </c>
      <c r="M691" s="15" t="s">
        <v>4691</v>
      </c>
      <c r="N691" s="15" t="s">
        <v>4525</v>
      </c>
      <c r="O691" s="18" t="s">
        <v>4890</v>
      </c>
    </row>
    <row r="692" spans="1:15" s="1" customFormat="1" ht="13.5" customHeight="1">
      <c r="A692" s="3" t="s">
        <v>4520</v>
      </c>
      <c r="B692" s="4"/>
      <c r="C692" s="3"/>
      <c r="D692" s="18" t="s">
        <v>684</v>
      </c>
      <c r="E692" s="5" t="s">
        <v>4507</v>
      </c>
      <c r="F692" s="3" t="s">
        <v>4526</v>
      </c>
      <c r="G692" s="6">
        <v>107.75</v>
      </c>
      <c r="H692" s="7">
        <v>42046</v>
      </c>
      <c r="I692" s="6" t="s">
        <v>4522</v>
      </c>
      <c r="J692" s="6" t="s">
        <v>4527</v>
      </c>
      <c r="K692" s="6" t="s">
        <v>4518</v>
      </c>
      <c r="L692" s="6" t="s">
        <v>4524</v>
      </c>
      <c r="M692" s="15" t="s">
        <v>4692</v>
      </c>
      <c r="N692" s="15" t="s">
        <v>4528</v>
      </c>
      <c r="O692" s="18" t="s">
        <v>4891</v>
      </c>
    </row>
    <row r="693" spans="1:15" s="1" customFormat="1" ht="13.5" customHeight="1">
      <c r="A693" s="3" t="s">
        <v>4520</v>
      </c>
      <c r="B693" s="4"/>
      <c r="C693" s="3"/>
      <c r="D693" s="18" t="s">
        <v>684</v>
      </c>
      <c r="E693" s="5" t="s">
        <v>4507</v>
      </c>
      <c r="F693" s="3" t="s">
        <v>4529</v>
      </c>
      <c r="G693" s="6">
        <v>79.718999999999994</v>
      </c>
      <c r="H693" s="7">
        <v>42046</v>
      </c>
      <c r="I693" s="6" t="s">
        <v>4522</v>
      </c>
      <c r="J693" s="6" t="s">
        <v>4530</v>
      </c>
      <c r="K693" s="6" t="s">
        <v>4518</v>
      </c>
      <c r="L693" s="6" t="s">
        <v>4531</v>
      </c>
      <c r="M693" s="15" t="s">
        <v>4693</v>
      </c>
      <c r="N693" s="15" t="s">
        <v>4532</v>
      </c>
      <c r="O693" s="18" t="s">
        <v>4892</v>
      </c>
    </row>
    <row r="694" spans="1:15" s="1" customFormat="1" ht="13.5" customHeight="1">
      <c r="A694" s="3" t="s">
        <v>4533</v>
      </c>
      <c r="B694" s="4"/>
      <c r="C694" s="3"/>
      <c r="D694" s="18" t="s">
        <v>4534</v>
      </c>
      <c r="E694" s="5" t="s">
        <v>4507</v>
      </c>
      <c r="F694" s="3" t="s">
        <v>4535</v>
      </c>
      <c r="G694" s="6">
        <v>109.05200000000001</v>
      </c>
      <c r="H694" s="7">
        <v>42046</v>
      </c>
      <c r="I694" s="6" t="s">
        <v>1636</v>
      </c>
      <c r="J694" s="6" t="s">
        <v>4536</v>
      </c>
      <c r="K694" s="6" t="s">
        <v>1746</v>
      </c>
      <c r="L694" s="6" t="s">
        <v>4538</v>
      </c>
      <c r="M694" s="15" t="s">
        <v>4694</v>
      </c>
      <c r="N694" s="15" t="s">
        <v>4539</v>
      </c>
      <c r="O694" s="18" t="s">
        <v>4893</v>
      </c>
    </row>
    <row r="695" spans="1:15" s="1" customFormat="1" ht="13.5" customHeight="1">
      <c r="A695" s="3" t="s">
        <v>4540</v>
      </c>
      <c r="B695" s="4"/>
      <c r="C695" s="3"/>
      <c r="D695" s="18" t="s">
        <v>748</v>
      </c>
      <c r="E695" s="5" t="s">
        <v>4507</v>
      </c>
      <c r="F695" s="3" t="s">
        <v>4541</v>
      </c>
      <c r="G695" s="6">
        <v>22.338999999999999</v>
      </c>
      <c r="H695" s="7">
        <v>42046</v>
      </c>
      <c r="I695" s="6" t="s">
        <v>4522</v>
      </c>
      <c r="J695" s="6" t="s">
        <v>4542</v>
      </c>
      <c r="K695" s="6" t="s">
        <v>1746</v>
      </c>
      <c r="L695" s="6" t="s">
        <v>4543</v>
      </c>
      <c r="M695" s="15" t="s">
        <v>4695</v>
      </c>
      <c r="N695" s="15" t="s">
        <v>4544</v>
      </c>
      <c r="O695" s="18" t="s">
        <v>4894</v>
      </c>
    </row>
    <row r="696" spans="1:15" s="1" customFormat="1" ht="13.5" customHeight="1">
      <c r="A696" s="3" t="s">
        <v>4540</v>
      </c>
      <c r="B696" s="4"/>
      <c r="C696" s="3"/>
      <c r="D696" s="18" t="s">
        <v>748</v>
      </c>
      <c r="E696" s="5" t="s">
        <v>4507</v>
      </c>
      <c r="F696" s="3" t="s">
        <v>4545</v>
      </c>
      <c r="G696" s="6">
        <v>134.041</v>
      </c>
      <c r="H696" s="7">
        <v>42046</v>
      </c>
      <c r="I696" s="6" t="s">
        <v>4522</v>
      </c>
      <c r="J696" s="6" t="s">
        <v>4546</v>
      </c>
      <c r="K696" s="6" t="s">
        <v>1746</v>
      </c>
      <c r="L696" s="6" t="s">
        <v>4547</v>
      </c>
      <c r="M696" s="15" t="s">
        <v>4696</v>
      </c>
      <c r="N696" s="15" t="s">
        <v>4548</v>
      </c>
      <c r="O696" s="18" t="s">
        <v>4895</v>
      </c>
    </row>
    <row r="697" spans="1:15" s="1" customFormat="1" ht="13.5" customHeight="1">
      <c r="A697" s="3" t="s">
        <v>4540</v>
      </c>
      <c r="B697" s="4"/>
      <c r="C697" s="3"/>
      <c r="D697" s="18" t="s">
        <v>748</v>
      </c>
      <c r="E697" s="5" t="s">
        <v>4507</v>
      </c>
      <c r="F697" s="3" t="s">
        <v>4549</v>
      </c>
      <c r="G697" s="6">
        <v>134.94999999999999</v>
      </c>
      <c r="H697" s="7">
        <v>42046</v>
      </c>
      <c r="I697" s="6" t="s">
        <v>4522</v>
      </c>
      <c r="J697" s="6" t="s">
        <v>4550</v>
      </c>
      <c r="K697" s="6" t="s">
        <v>1746</v>
      </c>
      <c r="L697" s="6" t="s">
        <v>4537</v>
      </c>
      <c r="M697" s="15" t="s">
        <v>4697</v>
      </c>
      <c r="N697" s="15" t="s">
        <v>4551</v>
      </c>
      <c r="O697" s="18" t="s">
        <v>4896</v>
      </c>
    </row>
    <row r="698" spans="1:15" s="1" customFormat="1" ht="13.5" customHeight="1">
      <c r="A698" s="3" t="s">
        <v>4540</v>
      </c>
      <c r="B698" s="4"/>
      <c r="C698" s="3"/>
      <c r="D698" s="18" t="s">
        <v>748</v>
      </c>
      <c r="E698" s="5" t="s">
        <v>4507</v>
      </c>
      <c r="F698" s="3" t="s">
        <v>4552</v>
      </c>
      <c r="G698" s="6">
        <v>156.36600000000001</v>
      </c>
      <c r="H698" s="7">
        <v>42046</v>
      </c>
      <c r="I698" s="6" t="s">
        <v>4522</v>
      </c>
      <c r="J698" s="6" t="s">
        <v>4553</v>
      </c>
      <c r="K698" s="6" t="s">
        <v>1746</v>
      </c>
      <c r="L698" s="6" t="s">
        <v>4554</v>
      </c>
      <c r="M698" s="15" t="s">
        <v>4698</v>
      </c>
      <c r="N698" s="15" t="s">
        <v>4555</v>
      </c>
      <c r="O698" s="18" t="s">
        <v>4897</v>
      </c>
    </row>
    <row r="699" spans="1:15" s="1" customFormat="1" ht="13.5" customHeight="1">
      <c r="A699" s="3" t="s">
        <v>4562</v>
      </c>
      <c r="B699" s="4"/>
      <c r="C699" s="3"/>
      <c r="D699" s="18" t="s">
        <v>3550</v>
      </c>
      <c r="E699" s="5" t="s">
        <v>4507</v>
      </c>
      <c r="F699" s="3" t="s">
        <v>4563</v>
      </c>
      <c r="G699" s="6">
        <v>260.61599999999999</v>
      </c>
      <c r="H699" s="7">
        <v>42046</v>
      </c>
      <c r="I699" s="36" t="s">
        <v>2469</v>
      </c>
      <c r="J699" s="6" t="s">
        <v>4564</v>
      </c>
      <c r="K699" s="6" t="s">
        <v>1746</v>
      </c>
      <c r="L699" s="6" t="s">
        <v>4566</v>
      </c>
      <c r="M699" s="15" t="s">
        <v>4700</v>
      </c>
      <c r="N699" s="15" t="s">
        <v>4565</v>
      </c>
      <c r="O699" s="18" t="s">
        <v>4898</v>
      </c>
    </row>
    <row r="700" spans="1:15" s="1" customFormat="1" ht="13.5" customHeight="1">
      <c r="A700" s="3" t="s">
        <v>4562</v>
      </c>
      <c r="B700" s="4"/>
      <c r="C700" s="3"/>
      <c r="D700" s="18" t="s">
        <v>3550</v>
      </c>
      <c r="E700" s="5" t="s">
        <v>4507</v>
      </c>
      <c r="F700" s="3" t="s">
        <v>4567</v>
      </c>
      <c r="G700" s="6">
        <v>260.99400000000003</v>
      </c>
      <c r="H700" s="7">
        <v>42046</v>
      </c>
      <c r="I700" s="36" t="s">
        <v>2469</v>
      </c>
      <c r="J700" s="6" t="s">
        <v>4568</v>
      </c>
      <c r="K700" s="6" t="s">
        <v>1746</v>
      </c>
      <c r="L700" s="6" t="s">
        <v>4566</v>
      </c>
      <c r="M700" s="15" t="s">
        <v>4701</v>
      </c>
      <c r="N700" s="15" t="s">
        <v>4569</v>
      </c>
      <c r="O700" s="18" t="s">
        <v>4899</v>
      </c>
    </row>
    <row r="701" spans="1:15" s="1" customFormat="1" ht="13.5" customHeight="1">
      <c r="A701" s="3" t="s">
        <v>4562</v>
      </c>
      <c r="B701" s="4"/>
      <c r="C701" s="3"/>
      <c r="D701" s="18" t="s">
        <v>3550</v>
      </c>
      <c r="E701" s="5" t="s">
        <v>4507</v>
      </c>
      <c r="F701" s="3" t="s">
        <v>4570</v>
      </c>
      <c r="G701" s="6">
        <v>166.15299999999999</v>
      </c>
      <c r="H701" s="7">
        <v>42046</v>
      </c>
      <c r="I701" s="36" t="s">
        <v>2469</v>
      </c>
      <c r="J701" s="6" t="s">
        <v>4571</v>
      </c>
      <c r="K701" s="6" t="s">
        <v>1746</v>
      </c>
      <c r="L701" s="6" t="s">
        <v>5744</v>
      </c>
      <c r="M701" s="15" t="s">
        <v>5745</v>
      </c>
      <c r="N701" s="15" t="s">
        <v>5746</v>
      </c>
      <c r="O701" s="18" t="s">
        <v>4900</v>
      </c>
    </row>
    <row r="702" spans="1:15" s="1" customFormat="1" ht="13.5" customHeight="1">
      <c r="A702" s="3" t="s">
        <v>2666</v>
      </c>
      <c r="B702" s="4"/>
      <c r="C702" s="3"/>
      <c r="D702" s="18" t="s">
        <v>2948</v>
      </c>
      <c r="E702" s="5" t="s">
        <v>4604</v>
      </c>
      <c r="F702" s="3" t="s">
        <v>4605</v>
      </c>
      <c r="G702" s="36">
        <f>14.405*L702</f>
        <v>172.85999999999999</v>
      </c>
      <c r="H702" s="7">
        <v>42047</v>
      </c>
      <c r="I702" s="6" t="s">
        <v>60</v>
      </c>
      <c r="J702" s="6" t="s">
        <v>4608</v>
      </c>
      <c r="K702" s="36" t="s">
        <v>1055</v>
      </c>
      <c r="L702" s="6">
        <v>12</v>
      </c>
      <c r="M702" s="15" t="s">
        <v>4705</v>
      </c>
      <c r="N702" s="15" t="s">
        <v>26</v>
      </c>
      <c r="O702" s="18" t="s">
        <v>4972</v>
      </c>
    </row>
    <row r="703" spans="1:15" s="1" customFormat="1" ht="13.5" customHeight="1">
      <c r="A703" s="3" t="s">
        <v>2666</v>
      </c>
      <c r="B703" s="4"/>
      <c r="C703" s="3"/>
      <c r="D703" s="18" t="s">
        <v>2948</v>
      </c>
      <c r="E703" s="5" t="s">
        <v>4604</v>
      </c>
      <c r="F703" s="3" t="s">
        <v>4606</v>
      </c>
      <c r="G703" s="36">
        <f>14.405*L703</f>
        <v>187.26499999999999</v>
      </c>
      <c r="H703" s="7">
        <v>42047</v>
      </c>
      <c r="I703" s="6" t="s">
        <v>60</v>
      </c>
      <c r="J703" s="6" t="s">
        <v>4609</v>
      </c>
      <c r="K703" s="36" t="s">
        <v>1055</v>
      </c>
      <c r="L703" s="6">
        <v>13</v>
      </c>
      <c r="M703" s="15" t="s">
        <v>4705</v>
      </c>
      <c r="N703" s="15" t="s">
        <v>27</v>
      </c>
      <c r="O703" s="18" t="s">
        <v>4973</v>
      </c>
    </row>
    <row r="704" spans="1:15" s="1" customFormat="1" ht="13.5" customHeight="1">
      <c r="A704" s="3" t="s">
        <v>2666</v>
      </c>
      <c r="B704" s="4"/>
      <c r="C704" s="3"/>
      <c r="D704" s="18" t="s">
        <v>2948</v>
      </c>
      <c r="E704" s="5" t="s">
        <v>4604</v>
      </c>
      <c r="F704" s="3" t="s">
        <v>4607</v>
      </c>
      <c r="G704" s="36">
        <f>14.405*L704</f>
        <v>216.07499999999999</v>
      </c>
      <c r="H704" s="7">
        <v>42047</v>
      </c>
      <c r="I704" s="6" t="s">
        <v>4611</v>
      </c>
      <c r="J704" s="6" t="s">
        <v>4610</v>
      </c>
      <c r="K704" s="36" t="s">
        <v>1055</v>
      </c>
      <c r="L704" s="6">
        <v>15</v>
      </c>
      <c r="M704" s="15" t="s">
        <v>4612</v>
      </c>
      <c r="N704" s="15" t="s">
        <v>258</v>
      </c>
      <c r="O704" s="18" t="s">
        <v>4974</v>
      </c>
    </row>
    <row r="705" spans="1:15" s="1" customFormat="1" ht="13.5" customHeight="1">
      <c r="A705" s="40" t="s">
        <v>4714</v>
      </c>
      <c r="B705" s="4" t="s">
        <v>4473</v>
      </c>
      <c r="C705" s="3"/>
      <c r="D705" s="18" t="s">
        <v>4711</v>
      </c>
      <c r="E705" s="5" t="s">
        <v>1085</v>
      </c>
      <c r="F705" s="3" t="s">
        <v>4712</v>
      </c>
      <c r="G705" s="6">
        <f>9.871*L705</f>
        <v>19.742000000000001</v>
      </c>
      <c r="H705" s="7">
        <v>42047</v>
      </c>
      <c r="I705" s="36" t="s">
        <v>4715</v>
      </c>
      <c r="J705" s="6" t="s">
        <v>4713</v>
      </c>
      <c r="K705" s="6" t="s">
        <v>1055</v>
      </c>
      <c r="L705" s="6">
        <v>2</v>
      </c>
      <c r="M705" s="15" t="s">
        <v>4727</v>
      </c>
      <c r="N705" s="15" t="s">
        <v>262</v>
      </c>
      <c r="O705" s="18" t="s">
        <v>5594</v>
      </c>
    </row>
    <row r="706" spans="1:15" s="1" customFormat="1" ht="13.5" customHeight="1">
      <c r="A706" s="3" t="s">
        <v>4716</v>
      </c>
      <c r="B706" s="4" t="s">
        <v>1116</v>
      </c>
      <c r="C706" s="3"/>
      <c r="D706" s="18" t="s">
        <v>168</v>
      </c>
      <c r="E706" s="5" t="s">
        <v>4717</v>
      </c>
      <c r="F706" s="3" t="s">
        <v>4718</v>
      </c>
      <c r="G706" s="6">
        <f>9.871*L706</f>
        <v>118.452</v>
      </c>
      <c r="H706" s="7">
        <v>42047</v>
      </c>
      <c r="I706" s="6" t="s">
        <v>1708</v>
      </c>
      <c r="J706" s="6" t="s">
        <v>4722</v>
      </c>
      <c r="K706" s="36" t="s">
        <v>1055</v>
      </c>
      <c r="L706" s="6">
        <v>12</v>
      </c>
      <c r="M706" s="15" t="s">
        <v>6104</v>
      </c>
      <c r="N706" s="15" t="s">
        <v>26</v>
      </c>
      <c r="O706" s="18" t="s">
        <v>6308</v>
      </c>
    </row>
    <row r="707" spans="1:15" s="1" customFormat="1" ht="13.5" customHeight="1">
      <c r="A707" s="3" t="s">
        <v>4716</v>
      </c>
      <c r="B707" s="4" t="s">
        <v>1116</v>
      </c>
      <c r="C707" s="3"/>
      <c r="D707" s="18" t="s">
        <v>168</v>
      </c>
      <c r="E707" s="5" t="s">
        <v>4717</v>
      </c>
      <c r="F707" s="3" t="s">
        <v>4719</v>
      </c>
      <c r="G707" s="6">
        <f>9.871*L707</f>
        <v>128.32300000000001</v>
      </c>
      <c r="H707" s="7">
        <v>42047</v>
      </c>
      <c r="I707" s="6" t="s">
        <v>1708</v>
      </c>
      <c r="J707" s="6" t="s">
        <v>4723</v>
      </c>
      <c r="K707" s="36" t="s">
        <v>1055</v>
      </c>
      <c r="L707" s="6">
        <v>13</v>
      </c>
      <c r="M707" s="15" t="s">
        <v>4728</v>
      </c>
      <c r="N707" s="15" t="s">
        <v>1239</v>
      </c>
      <c r="O707" s="18" t="s">
        <v>6309</v>
      </c>
    </row>
    <row r="708" spans="1:15" s="1" customFormat="1" ht="13.5" customHeight="1">
      <c r="A708" s="3" t="s">
        <v>4716</v>
      </c>
      <c r="B708" s="4" t="s">
        <v>1116</v>
      </c>
      <c r="C708" s="3"/>
      <c r="D708" s="18" t="s">
        <v>168</v>
      </c>
      <c r="E708" s="5" t="s">
        <v>4717</v>
      </c>
      <c r="F708" s="3" t="s">
        <v>4720</v>
      </c>
      <c r="G708" s="6">
        <f>9.871*L708</f>
        <v>118.452</v>
      </c>
      <c r="H708" s="7">
        <v>42047</v>
      </c>
      <c r="I708" s="6" t="s">
        <v>1708</v>
      </c>
      <c r="J708" s="6" t="s">
        <v>4724</v>
      </c>
      <c r="K708" s="36" t="s">
        <v>1055</v>
      </c>
      <c r="L708" s="6">
        <v>12</v>
      </c>
      <c r="M708" s="15" t="s">
        <v>4729</v>
      </c>
      <c r="N708" s="15" t="s">
        <v>26</v>
      </c>
      <c r="O708" s="18" t="s">
        <v>6310</v>
      </c>
    </row>
    <row r="709" spans="1:15" s="1" customFormat="1" ht="13.5" customHeight="1">
      <c r="A709" s="3" t="s">
        <v>4716</v>
      </c>
      <c r="B709" s="4" t="s">
        <v>1116</v>
      </c>
      <c r="C709" s="3"/>
      <c r="D709" s="18" t="s">
        <v>168</v>
      </c>
      <c r="E709" s="5" t="s">
        <v>4717</v>
      </c>
      <c r="F709" s="3" t="s">
        <v>4721</v>
      </c>
      <c r="G709" s="6">
        <f>9.871*L709</f>
        <v>128.32300000000001</v>
      </c>
      <c r="H709" s="7">
        <v>42047</v>
      </c>
      <c r="I709" s="6" t="s">
        <v>1708</v>
      </c>
      <c r="J709" s="6" t="s">
        <v>4725</v>
      </c>
      <c r="K709" s="36" t="s">
        <v>1055</v>
      </c>
      <c r="L709" s="6">
        <v>13</v>
      </c>
      <c r="M709" s="15" t="s">
        <v>4729</v>
      </c>
      <c r="N709" s="15" t="s">
        <v>1239</v>
      </c>
      <c r="O709" s="18" t="s">
        <v>6311</v>
      </c>
    </row>
    <row r="710" spans="1:15" s="1" customFormat="1" ht="13.5" customHeight="1">
      <c r="A710" s="3" t="s">
        <v>1391</v>
      </c>
      <c r="B710" s="4"/>
      <c r="C710" s="3"/>
      <c r="D710" s="18" t="s">
        <v>207</v>
      </c>
      <c r="E710" s="5" t="s">
        <v>1085</v>
      </c>
      <c r="F710" s="3" t="s">
        <v>4730</v>
      </c>
      <c r="G710" s="36">
        <f>17.712*L710</f>
        <v>123.98399999999999</v>
      </c>
      <c r="H710" s="7">
        <v>42047</v>
      </c>
      <c r="I710" s="6" t="s">
        <v>1087</v>
      </c>
      <c r="J710" s="6" t="s">
        <v>4731</v>
      </c>
      <c r="K710" s="6" t="s">
        <v>1055</v>
      </c>
      <c r="L710" s="6">
        <v>7</v>
      </c>
      <c r="M710" s="15" t="s">
        <v>3968</v>
      </c>
      <c r="N710" s="15" t="s">
        <v>4733</v>
      </c>
      <c r="O710" s="18" t="s">
        <v>4901</v>
      </c>
    </row>
    <row r="711" spans="1:15" s="1" customFormat="1" ht="13.5" customHeight="1">
      <c r="A711" s="3" t="s">
        <v>1445</v>
      </c>
      <c r="B711" s="4"/>
      <c r="C711" s="3"/>
      <c r="D711" s="18" t="s">
        <v>157</v>
      </c>
      <c r="E711" s="5" t="s">
        <v>1085</v>
      </c>
      <c r="F711" s="3" t="s">
        <v>4732</v>
      </c>
      <c r="G711" s="6">
        <f>17.712*L711</f>
        <v>212.54399999999998</v>
      </c>
      <c r="H711" s="7">
        <v>42047</v>
      </c>
      <c r="I711" s="6" t="s">
        <v>1087</v>
      </c>
      <c r="J711" s="6" t="s">
        <v>4734</v>
      </c>
      <c r="K711" s="6" t="s">
        <v>1056</v>
      </c>
      <c r="L711" s="6">
        <v>12</v>
      </c>
      <c r="M711" s="15" t="s">
        <v>5047</v>
      </c>
      <c r="N711" s="15" t="s">
        <v>26</v>
      </c>
      <c r="O711" s="18" t="s">
        <v>4741</v>
      </c>
    </row>
    <row r="712" spans="1:15" s="1" customFormat="1" ht="13.5" customHeight="1">
      <c r="A712" s="3" t="s">
        <v>1445</v>
      </c>
      <c r="B712" s="4"/>
      <c r="C712" s="3"/>
      <c r="D712" s="18" t="s">
        <v>157</v>
      </c>
      <c r="E712" s="5" t="s">
        <v>1085</v>
      </c>
      <c r="F712" s="3" t="s">
        <v>4735</v>
      </c>
      <c r="G712" s="6">
        <f>17.712*L712</f>
        <v>230.256</v>
      </c>
      <c r="H712" s="7">
        <v>42047</v>
      </c>
      <c r="I712" s="6" t="s">
        <v>1087</v>
      </c>
      <c r="J712" s="6" t="s">
        <v>4738</v>
      </c>
      <c r="K712" s="6" t="s">
        <v>1056</v>
      </c>
      <c r="L712" s="6">
        <v>13</v>
      </c>
      <c r="M712" s="15" t="s">
        <v>5047</v>
      </c>
      <c r="N712" s="15" t="s">
        <v>41</v>
      </c>
      <c r="O712" s="18" t="s">
        <v>4902</v>
      </c>
    </row>
    <row r="713" spans="1:15" s="1" customFormat="1" ht="13.5" customHeight="1">
      <c r="A713" s="3" t="s">
        <v>1445</v>
      </c>
      <c r="B713" s="4"/>
      <c r="C713" s="3"/>
      <c r="D713" s="18" t="s">
        <v>157</v>
      </c>
      <c r="E713" s="5" t="s">
        <v>1085</v>
      </c>
      <c r="F713" s="3" t="s">
        <v>4736</v>
      </c>
      <c r="G713" s="6">
        <f>17.712*L713</f>
        <v>212.54399999999998</v>
      </c>
      <c r="H713" s="7">
        <v>42047</v>
      </c>
      <c r="I713" s="6" t="s">
        <v>1087</v>
      </c>
      <c r="J713" s="6" t="s">
        <v>4739</v>
      </c>
      <c r="K713" s="6" t="s">
        <v>1056</v>
      </c>
      <c r="L713" s="6">
        <v>12</v>
      </c>
      <c r="M713" s="15" t="s">
        <v>5048</v>
      </c>
      <c r="N713" s="15" t="s">
        <v>26</v>
      </c>
      <c r="O713" s="18" t="s">
        <v>4742</v>
      </c>
    </row>
    <row r="714" spans="1:15" s="1" customFormat="1" ht="13.5" customHeight="1">
      <c r="A714" s="3" t="s">
        <v>4743</v>
      </c>
      <c r="B714" s="4"/>
      <c r="C714" s="3"/>
      <c r="D714" s="18" t="s">
        <v>48</v>
      </c>
      <c r="E714" s="5" t="s">
        <v>1085</v>
      </c>
      <c r="F714" s="3" t="s">
        <v>4744</v>
      </c>
      <c r="G714" s="6">
        <f>18.708*L714</f>
        <v>149.66399999999999</v>
      </c>
      <c r="H714" s="7">
        <v>42047</v>
      </c>
      <c r="I714" s="6" t="s">
        <v>1158</v>
      </c>
      <c r="J714" s="6" t="s">
        <v>4745</v>
      </c>
      <c r="K714" s="6" t="s">
        <v>1055</v>
      </c>
      <c r="L714" s="6">
        <v>8</v>
      </c>
      <c r="M714" s="15" t="s">
        <v>4746</v>
      </c>
      <c r="N714" s="15" t="s">
        <v>4747</v>
      </c>
      <c r="O714" s="18" t="s">
        <v>4903</v>
      </c>
    </row>
    <row r="715" spans="1:15" s="1" customFormat="1" ht="13.5" customHeight="1">
      <c r="A715" s="40" t="s">
        <v>4983</v>
      </c>
      <c r="B715" s="4"/>
      <c r="C715" s="3"/>
      <c r="D715" s="18" t="s">
        <v>4785</v>
      </c>
      <c r="E715" s="5" t="s">
        <v>4786</v>
      </c>
      <c r="F715" s="3" t="s">
        <v>4814</v>
      </c>
      <c r="G715" s="6">
        <v>268.05700000000002</v>
      </c>
      <c r="H715" s="7">
        <v>42062</v>
      </c>
      <c r="I715" s="36" t="s">
        <v>4815</v>
      </c>
      <c r="J715" s="6" t="s">
        <v>4790</v>
      </c>
      <c r="K715" s="6" t="s">
        <v>360</v>
      </c>
      <c r="L715" s="6" t="s">
        <v>4792</v>
      </c>
      <c r="M715" s="15" t="s">
        <v>4812</v>
      </c>
      <c r="N715" s="15" t="s">
        <v>4813</v>
      </c>
      <c r="O715" s="18" t="s">
        <v>4994</v>
      </c>
    </row>
    <row r="716" spans="1:15" s="1" customFormat="1" ht="13.5" customHeight="1">
      <c r="A716" s="40" t="s">
        <v>4783</v>
      </c>
      <c r="B716" s="4"/>
      <c r="C716" s="3"/>
      <c r="D716" s="18" t="s">
        <v>4785</v>
      </c>
      <c r="E716" s="5" t="s">
        <v>4786</v>
      </c>
      <c r="F716" s="3" t="s">
        <v>4794</v>
      </c>
      <c r="G716" s="6">
        <v>268.82100000000003</v>
      </c>
      <c r="H716" s="7">
        <v>42062</v>
      </c>
      <c r="I716" s="36" t="s">
        <v>4788</v>
      </c>
      <c r="J716" s="6" t="s">
        <v>4797</v>
      </c>
      <c r="K716" s="6" t="s">
        <v>360</v>
      </c>
      <c r="L716" s="6" t="s">
        <v>4792</v>
      </c>
      <c r="M716" s="15" t="s">
        <v>4818</v>
      </c>
      <c r="N716" s="15" t="s">
        <v>4819</v>
      </c>
      <c r="O716" s="18" t="s">
        <v>4996</v>
      </c>
    </row>
    <row r="717" spans="1:15" s="1" customFormat="1" ht="13.5" customHeight="1">
      <c r="A717" s="40" t="s">
        <v>4783</v>
      </c>
      <c r="B717" s="4"/>
      <c r="C717" s="3"/>
      <c r="D717" s="18" t="s">
        <v>4785</v>
      </c>
      <c r="E717" s="5" t="s">
        <v>4786</v>
      </c>
      <c r="F717" s="3" t="s">
        <v>4824</v>
      </c>
      <c r="G717" s="6">
        <v>151.70099999999999</v>
      </c>
      <c r="H717" s="7">
        <v>42062</v>
      </c>
      <c r="I717" s="36" t="s">
        <v>4815</v>
      </c>
      <c r="J717" s="6" t="s">
        <v>4798</v>
      </c>
      <c r="K717" s="6" t="s">
        <v>360</v>
      </c>
      <c r="L717" s="6" t="s">
        <v>4800</v>
      </c>
      <c r="M717" s="15" t="s">
        <v>4820</v>
      </c>
      <c r="N717" s="15" t="s">
        <v>4821</v>
      </c>
      <c r="O717" s="18" t="s">
        <v>4997</v>
      </c>
    </row>
    <row r="718" spans="1:15" s="1" customFormat="1" ht="13.5" customHeight="1">
      <c r="A718" s="40" t="s">
        <v>4783</v>
      </c>
      <c r="B718" s="4"/>
      <c r="C718" s="3"/>
      <c r="D718" s="18" t="s">
        <v>4984</v>
      </c>
      <c r="E718" s="5" t="s">
        <v>4786</v>
      </c>
      <c r="F718" s="3" t="s">
        <v>4795</v>
      </c>
      <c r="G718" s="6">
        <v>186.619</v>
      </c>
      <c r="H718" s="7">
        <v>42062</v>
      </c>
      <c r="I718" s="36" t="s">
        <v>4815</v>
      </c>
      <c r="J718" s="6" t="s">
        <v>4799</v>
      </c>
      <c r="K718" s="6" t="s">
        <v>360</v>
      </c>
      <c r="L718" s="6" t="s">
        <v>4801</v>
      </c>
      <c r="M718" s="15" t="s">
        <v>4822</v>
      </c>
      <c r="N718" s="15" t="s">
        <v>4823</v>
      </c>
      <c r="O718" s="18" t="s">
        <v>4998</v>
      </c>
    </row>
    <row r="719" spans="1:15" s="1" customFormat="1" ht="13.5" customHeight="1">
      <c r="A719" s="40" t="s">
        <v>4808</v>
      </c>
      <c r="B719" s="4"/>
      <c r="C719" s="3"/>
      <c r="D719" s="18" t="s">
        <v>4981</v>
      </c>
      <c r="E719" s="5" t="s">
        <v>4786</v>
      </c>
      <c r="F719" s="3" t="s">
        <v>4809</v>
      </c>
      <c r="G719" s="6">
        <v>189.36799999999999</v>
      </c>
      <c r="H719" s="7">
        <v>42062</v>
      </c>
      <c r="I719" s="36" t="s">
        <v>5238</v>
      </c>
      <c r="J719" s="6" t="s">
        <v>4811</v>
      </c>
      <c r="K719" s="6" t="s">
        <v>1746</v>
      </c>
      <c r="L719" s="6" t="s">
        <v>4801</v>
      </c>
      <c r="M719" s="15" t="s">
        <v>4827</v>
      </c>
      <c r="N719" s="15" t="s">
        <v>4828</v>
      </c>
      <c r="O719" s="18" t="s">
        <v>4970</v>
      </c>
    </row>
    <row r="720" spans="1:15" s="1" customFormat="1" ht="13.5" customHeight="1">
      <c r="A720" s="40" t="s">
        <v>4839</v>
      </c>
      <c r="B720" s="4"/>
      <c r="C720" s="3"/>
      <c r="D720" s="18" t="s">
        <v>4840</v>
      </c>
      <c r="E720" s="5" t="s">
        <v>4841</v>
      </c>
      <c r="F720" s="3" t="s">
        <v>4842</v>
      </c>
      <c r="G720" s="6">
        <f>5.26*L720</f>
        <v>10.52</v>
      </c>
      <c r="H720" s="7">
        <v>42062</v>
      </c>
      <c r="I720" s="36" t="s">
        <v>4332</v>
      </c>
      <c r="J720" s="6" t="s">
        <v>4905</v>
      </c>
      <c r="K720" s="6" t="s">
        <v>1746</v>
      </c>
      <c r="L720" s="6">
        <v>2</v>
      </c>
      <c r="M720" s="15" t="s">
        <v>4843</v>
      </c>
      <c r="N720" s="15" t="s">
        <v>4844</v>
      </c>
      <c r="O720" s="18" t="s">
        <v>5536</v>
      </c>
    </row>
    <row r="721" spans="1:15" s="1" customFormat="1" ht="13.5" customHeight="1">
      <c r="A721" s="40" t="s">
        <v>4845</v>
      </c>
      <c r="B721" s="4"/>
      <c r="C721" s="3"/>
      <c r="D721" s="18" t="s">
        <v>4846</v>
      </c>
      <c r="E721" s="5" t="s">
        <v>4841</v>
      </c>
      <c r="F721" s="3" t="s">
        <v>4847</v>
      </c>
      <c r="G721" s="6">
        <f>20.558*L721</f>
        <v>246.696</v>
      </c>
      <c r="H721" s="7">
        <v>42062</v>
      </c>
      <c r="I721" s="36" t="s">
        <v>3440</v>
      </c>
      <c r="J721" s="6" t="s">
        <v>6443</v>
      </c>
      <c r="K721" s="6" t="s">
        <v>1746</v>
      </c>
      <c r="L721" s="6">
        <v>12</v>
      </c>
      <c r="M721" s="15" t="s">
        <v>4848</v>
      </c>
      <c r="N721" s="15" t="s">
        <v>26</v>
      </c>
      <c r="O721" s="18" t="s">
        <v>5537</v>
      </c>
    </row>
    <row r="722" spans="1:15" s="1" customFormat="1" ht="13.5" customHeight="1">
      <c r="A722" s="3" t="s">
        <v>4853</v>
      </c>
      <c r="B722" s="4"/>
      <c r="C722" s="3"/>
      <c r="D722" s="18" t="s">
        <v>48</v>
      </c>
      <c r="E722" s="5" t="s">
        <v>4841</v>
      </c>
      <c r="F722" s="3" t="s">
        <v>4856</v>
      </c>
      <c r="G722" s="6">
        <f>18.708*L722</f>
        <v>205.78799999999998</v>
      </c>
      <c r="H722" s="7">
        <v>42062</v>
      </c>
      <c r="I722" s="6" t="s">
        <v>3440</v>
      </c>
      <c r="J722" s="6" t="s">
        <v>4857</v>
      </c>
      <c r="K722" s="6" t="s">
        <v>1055</v>
      </c>
      <c r="L722" s="6">
        <v>11</v>
      </c>
      <c r="M722" s="15" t="s">
        <v>4746</v>
      </c>
      <c r="N722" s="15" t="s">
        <v>4858</v>
      </c>
      <c r="O722" s="18" t="s">
        <v>5538</v>
      </c>
    </row>
    <row r="723" spans="1:15" s="1" customFormat="1" ht="13.5" customHeight="1">
      <c r="A723" s="3" t="s">
        <v>4859</v>
      </c>
      <c r="B723" s="4"/>
      <c r="C723" s="3"/>
      <c r="D723" s="18" t="s">
        <v>56</v>
      </c>
      <c r="E723" s="5" t="s">
        <v>4860</v>
      </c>
      <c r="F723" s="3" t="s">
        <v>4861</v>
      </c>
      <c r="G723" s="36">
        <f>18.708*L723</f>
        <v>224.49599999999998</v>
      </c>
      <c r="H723" s="7">
        <v>42062</v>
      </c>
      <c r="I723" s="6" t="s">
        <v>2645</v>
      </c>
      <c r="J723" s="6" t="s">
        <v>4862</v>
      </c>
      <c r="K723" s="6" t="s">
        <v>1055</v>
      </c>
      <c r="L723" s="6">
        <v>12</v>
      </c>
      <c r="M723" s="15" t="s">
        <v>5050</v>
      </c>
      <c r="N723" s="15" t="s">
        <v>1235</v>
      </c>
      <c r="O723" s="18" t="s">
        <v>4868</v>
      </c>
    </row>
    <row r="724" spans="1:15" s="1" customFormat="1" ht="13.5" customHeight="1">
      <c r="A724" s="3" t="s">
        <v>4859</v>
      </c>
      <c r="B724" s="4"/>
      <c r="C724" s="3"/>
      <c r="D724" s="18" t="s">
        <v>56</v>
      </c>
      <c r="E724" s="5" t="s">
        <v>4860</v>
      </c>
      <c r="F724" s="3" t="s">
        <v>4863</v>
      </c>
      <c r="G724" s="36">
        <f>18.708*L724</f>
        <v>243.20399999999998</v>
      </c>
      <c r="H724" s="7">
        <v>42062</v>
      </c>
      <c r="I724" s="6" t="s">
        <v>2645</v>
      </c>
      <c r="J724" s="6" t="s">
        <v>4865</v>
      </c>
      <c r="K724" s="6" t="s">
        <v>4867</v>
      </c>
      <c r="L724" s="6">
        <v>13</v>
      </c>
      <c r="M724" s="15" t="s">
        <v>5050</v>
      </c>
      <c r="N724" s="15" t="s">
        <v>27</v>
      </c>
      <c r="O724" s="18" t="s">
        <v>4987</v>
      </c>
    </row>
    <row r="725" spans="1:15" s="1" customFormat="1" ht="13.5" customHeight="1">
      <c r="A725" s="3" t="s">
        <v>4859</v>
      </c>
      <c r="B725" s="4"/>
      <c r="C725" s="3"/>
      <c r="D725" s="18" t="s">
        <v>5530</v>
      </c>
      <c r="E725" s="5" t="s">
        <v>4860</v>
      </c>
      <c r="F725" s="3" t="s">
        <v>4864</v>
      </c>
      <c r="G725" s="36">
        <f>18.708*L725</f>
        <v>149.66399999999999</v>
      </c>
      <c r="H725" s="7">
        <v>42062</v>
      </c>
      <c r="I725" s="6" t="s">
        <v>2645</v>
      </c>
      <c r="J725" s="6" t="s">
        <v>4866</v>
      </c>
      <c r="K725" s="6" t="s">
        <v>4867</v>
      </c>
      <c r="L725" s="6">
        <v>8</v>
      </c>
      <c r="M725" s="15" t="s">
        <v>4880</v>
      </c>
      <c r="N725" s="15" t="s">
        <v>4870</v>
      </c>
      <c r="O725" s="18" t="s">
        <v>4869</v>
      </c>
    </row>
    <row r="726" spans="1:15" s="1" customFormat="1" ht="13.5" customHeight="1">
      <c r="A726" s="40" t="s">
        <v>4441</v>
      </c>
      <c r="B726" s="4"/>
      <c r="C726" s="3"/>
      <c r="D726" s="18" t="s">
        <v>4990</v>
      </c>
      <c r="E726" s="5" t="s">
        <v>4988</v>
      </c>
      <c r="F726" s="3" t="s">
        <v>5580</v>
      </c>
      <c r="G726" s="6">
        <v>104.979</v>
      </c>
      <c r="H726" s="7">
        <v>42066</v>
      </c>
      <c r="I726" s="6" t="s">
        <v>1636</v>
      </c>
      <c r="J726" s="6" t="s">
        <v>4992</v>
      </c>
      <c r="K726" s="6" t="s">
        <v>1746</v>
      </c>
      <c r="L726" s="6" t="s">
        <v>5001</v>
      </c>
      <c r="M726" s="15" t="s">
        <v>5063</v>
      </c>
      <c r="N726" s="15" t="s">
        <v>5002</v>
      </c>
      <c r="O726" s="18" t="s">
        <v>5595</v>
      </c>
    </row>
    <row r="727" spans="1:15" s="1" customFormat="1" ht="13.5" customHeight="1">
      <c r="A727" s="40" t="s">
        <v>4444</v>
      </c>
      <c r="B727" s="4"/>
      <c r="C727" s="3"/>
      <c r="D727" s="18" t="s">
        <v>4810</v>
      </c>
      <c r="E727" s="5" t="s">
        <v>4988</v>
      </c>
      <c r="F727" s="3" t="s">
        <v>4991</v>
      </c>
      <c r="G727" s="6">
        <v>307.14499999999998</v>
      </c>
      <c r="H727" s="7">
        <v>42066</v>
      </c>
      <c r="I727" s="6" t="s">
        <v>4989</v>
      </c>
      <c r="J727" s="6" t="s">
        <v>4993</v>
      </c>
      <c r="K727" s="6" t="s">
        <v>1746</v>
      </c>
      <c r="L727" s="6" t="s">
        <v>5003</v>
      </c>
      <c r="M727" s="15" t="s">
        <v>5064</v>
      </c>
      <c r="N727" s="15" t="s">
        <v>5004</v>
      </c>
      <c r="O727" s="18" t="s">
        <v>5596</v>
      </c>
    </row>
    <row r="728" spans="1:15" s="1" customFormat="1" ht="13.5" customHeight="1">
      <c r="A728" s="3" t="s">
        <v>5012</v>
      </c>
      <c r="B728" s="4" t="s">
        <v>67</v>
      </c>
      <c r="C728" s="3"/>
      <c r="D728" s="18" t="s">
        <v>170</v>
      </c>
      <c r="E728" s="5" t="s">
        <v>5006</v>
      </c>
      <c r="F728" s="3" t="s">
        <v>5013</v>
      </c>
      <c r="G728" s="36">
        <f t="shared" ref="G728:G742" si="22">9.804*L728</f>
        <v>117.648</v>
      </c>
      <c r="H728" s="7">
        <v>42066</v>
      </c>
      <c r="I728" s="6" t="s">
        <v>1687</v>
      </c>
      <c r="J728" s="6" t="s">
        <v>5014</v>
      </c>
      <c r="K728" s="6" t="s">
        <v>1055</v>
      </c>
      <c r="L728" s="6">
        <v>12</v>
      </c>
      <c r="M728" s="15" t="s">
        <v>5066</v>
      </c>
      <c r="N728" s="15" t="s">
        <v>40</v>
      </c>
      <c r="O728" s="18" t="s">
        <v>6315</v>
      </c>
    </row>
    <row r="729" spans="1:15" s="1" customFormat="1" ht="13.5" customHeight="1">
      <c r="A729" s="3" t="s">
        <v>5012</v>
      </c>
      <c r="B729" s="4" t="s">
        <v>67</v>
      </c>
      <c r="C729" s="3"/>
      <c r="D729" s="18" t="s">
        <v>170</v>
      </c>
      <c r="E729" s="5" t="s">
        <v>5006</v>
      </c>
      <c r="F729" s="3" t="s">
        <v>5015</v>
      </c>
      <c r="G729" s="36">
        <f t="shared" si="22"/>
        <v>127.452</v>
      </c>
      <c r="H729" s="7">
        <v>42066</v>
      </c>
      <c r="I729" s="6" t="s">
        <v>1687</v>
      </c>
      <c r="J729" s="6" t="s">
        <v>5030</v>
      </c>
      <c r="K729" s="6" t="s">
        <v>1055</v>
      </c>
      <c r="L729" s="6">
        <v>13</v>
      </c>
      <c r="M729" s="15" t="s">
        <v>5066</v>
      </c>
      <c r="N729" s="15" t="s">
        <v>41</v>
      </c>
      <c r="O729" s="18" t="s">
        <v>6316</v>
      </c>
    </row>
    <row r="730" spans="1:15" s="1" customFormat="1" ht="13.5" customHeight="1">
      <c r="A730" s="3" t="s">
        <v>5012</v>
      </c>
      <c r="B730" s="4" t="s">
        <v>67</v>
      </c>
      <c r="C730" s="3"/>
      <c r="D730" s="18" t="s">
        <v>170</v>
      </c>
      <c r="E730" s="5" t="s">
        <v>5006</v>
      </c>
      <c r="F730" s="3" t="s">
        <v>5016</v>
      </c>
      <c r="G730" s="36">
        <f t="shared" si="22"/>
        <v>117.648</v>
      </c>
      <c r="H730" s="7">
        <v>42066</v>
      </c>
      <c r="I730" s="6" t="s">
        <v>1687</v>
      </c>
      <c r="J730" s="6" t="s">
        <v>5031</v>
      </c>
      <c r="K730" s="6" t="s">
        <v>1055</v>
      </c>
      <c r="L730" s="6">
        <v>12</v>
      </c>
      <c r="M730" s="15" t="s">
        <v>5067</v>
      </c>
      <c r="N730" s="15" t="s">
        <v>40</v>
      </c>
      <c r="O730" s="18" t="s">
        <v>6105</v>
      </c>
    </row>
    <row r="731" spans="1:15" s="1" customFormat="1" ht="13.5" customHeight="1">
      <c r="A731" s="3" t="s">
        <v>5012</v>
      </c>
      <c r="B731" s="4" t="s">
        <v>67</v>
      </c>
      <c r="C731" s="3"/>
      <c r="D731" s="18" t="s">
        <v>170</v>
      </c>
      <c r="E731" s="5" t="s">
        <v>5006</v>
      </c>
      <c r="F731" s="3" t="s">
        <v>5018</v>
      </c>
      <c r="G731" s="36">
        <f t="shared" si="22"/>
        <v>117.648</v>
      </c>
      <c r="H731" s="7">
        <v>42066</v>
      </c>
      <c r="I731" s="6" t="s">
        <v>1687</v>
      </c>
      <c r="J731" s="6" t="s">
        <v>5043</v>
      </c>
      <c r="K731" s="6" t="s">
        <v>1055</v>
      </c>
      <c r="L731" s="6">
        <v>12</v>
      </c>
      <c r="M731" s="15" t="s">
        <v>5068</v>
      </c>
      <c r="N731" s="15" t="s">
        <v>40</v>
      </c>
      <c r="O731" s="18" t="s">
        <v>6317</v>
      </c>
    </row>
    <row r="732" spans="1:15" s="1" customFormat="1" ht="13.5" customHeight="1">
      <c r="A732" s="3" t="s">
        <v>5012</v>
      </c>
      <c r="B732" s="4" t="s">
        <v>67</v>
      </c>
      <c r="C732" s="3"/>
      <c r="D732" s="18" t="s">
        <v>170</v>
      </c>
      <c r="E732" s="5" t="s">
        <v>5006</v>
      </c>
      <c r="F732" s="3" t="s">
        <v>5019</v>
      </c>
      <c r="G732" s="36">
        <f t="shared" si="22"/>
        <v>127.452</v>
      </c>
      <c r="H732" s="7">
        <v>42066</v>
      </c>
      <c r="I732" s="6" t="s">
        <v>1687</v>
      </c>
      <c r="J732" s="6" t="s">
        <v>5044</v>
      </c>
      <c r="K732" s="6" t="s">
        <v>1055</v>
      </c>
      <c r="L732" s="6">
        <v>13</v>
      </c>
      <c r="M732" s="15" t="s">
        <v>5068</v>
      </c>
      <c r="N732" s="15" t="s">
        <v>41</v>
      </c>
      <c r="O732" s="18" t="s">
        <v>6318</v>
      </c>
    </row>
    <row r="733" spans="1:15" s="1" customFormat="1" ht="13.5" customHeight="1">
      <c r="A733" s="3" t="s">
        <v>5012</v>
      </c>
      <c r="B733" s="4" t="s">
        <v>67</v>
      </c>
      <c r="C733" s="3"/>
      <c r="D733" s="18" t="s">
        <v>170</v>
      </c>
      <c r="E733" s="5" t="s">
        <v>5006</v>
      </c>
      <c r="F733" s="3" t="s">
        <v>5020</v>
      </c>
      <c r="G733" s="36">
        <f t="shared" si="22"/>
        <v>117.648</v>
      </c>
      <c r="H733" s="7">
        <v>42066</v>
      </c>
      <c r="I733" s="6" t="s">
        <v>1687</v>
      </c>
      <c r="J733" s="6" t="s">
        <v>5033</v>
      </c>
      <c r="K733" s="6" t="s">
        <v>1055</v>
      </c>
      <c r="L733" s="6">
        <v>12</v>
      </c>
      <c r="M733" s="15" t="s">
        <v>5069</v>
      </c>
      <c r="N733" s="15" t="s">
        <v>40</v>
      </c>
      <c r="O733" s="18" t="s">
        <v>6107</v>
      </c>
    </row>
    <row r="734" spans="1:15" s="1" customFormat="1" ht="13.5" customHeight="1">
      <c r="A734" s="3" t="s">
        <v>5012</v>
      </c>
      <c r="B734" s="4" t="s">
        <v>67</v>
      </c>
      <c r="C734" s="3"/>
      <c r="D734" s="18" t="s">
        <v>170</v>
      </c>
      <c r="E734" s="5" t="s">
        <v>5006</v>
      </c>
      <c r="F734" s="3" t="s">
        <v>5021</v>
      </c>
      <c r="G734" s="36">
        <f t="shared" si="22"/>
        <v>127.452</v>
      </c>
      <c r="H734" s="7">
        <v>42066</v>
      </c>
      <c r="I734" s="6" t="s">
        <v>1687</v>
      </c>
      <c r="J734" s="6" t="s">
        <v>5034</v>
      </c>
      <c r="K734" s="6" t="s">
        <v>1055</v>
      </c>
      <c r="L734" s="6">
        <v>13</v>
      </c>
      <c r="M734" s="15" t="s">
        <v>5069</v>
      </c>
      <c r="N734" s="15" t="s">
        <v>41</v>
      </c>
      <c r="O734" s="18" t="s">
        <v>6108</v>
      </c>
    </row>
    <row r="735" spans="1:15" s="1" customFormat="1" ht="13.5" customHeight="1">
      <c r="A735" s="3" t="s">
        <v>5012</v>
      </c>
      <c r="B735" s="4" t="s">
        <v>67</v>
      </c>
      <c r="C735" s="3"/>
      <c r="D735" s="18" t="s">
        <v>170</v>
      </c>
      <c r="E735" s="5" t="s">
        <v>5006</v>
      </c>
      <c r="F735" s="3" t="s">
        <v>5022</v>
      </c>
      <c r="G735" s="36">
        <f t="shared" si="22"/>
        <v>117.648</v>
      </c>
      <c r="H735" s="7">
        <v>42066</v>
      </c>
      <c r="I735" s="6" t="s">
        <v>1687</v>
      </c>
      <c r="J735" s="6" t="s">
        <v>5035</v>
      </c>
      <c r="K735" s="6" t="s">
        <v>1055</v>
      </c>
      <c r="L735" s="6">
        <v>12</v>
      </c>
      <c r="M735" s="15" t="s">
        <v>5070</v>
      </c>
      <c r="N735" s="15" t="s">
        <v>40</v>
      </c>
      <c r="O735" s="18" t="s">
        <v>6109</v>
      </c>
    </row>
    <row r="736" spans="1:15" s="1" customFormat="1" ht="13.5" customHeight="1">
      <c r="A736" s="3" t="s">
        <v>5012</v>
      </c>
      <c r="B736" s="4" t="s">
        <v>67</v>
      </c>
      <c r="C736" s="3"/>
      <c r="D736" s="18" t="s">
        <v>170</v>
      </c>
      <c r="E736" s="5" t="s">
        <v>5006</v>
      </c>
      <c r="F736" s="3" t="s">
        <v>5023</v>
      </c>
      <c r="G736" s="36">
        <f t="shared" si="22"/>
        <v>127.452</v>
      </c>
      <c r="H736" s="7">
        <v>42066</v>
      </c>
      <c r="I736" s="6" t="s">
        <v>1687</v>
      </c>
      <c r="J736" s="6" t="s">
        <v>5036</v>
      </c>
      <c r="K736" s="6" t="s">
        <v>1055</v>
      </c>
      <c r="L736" s="6">
        <v>13</v>
      </c>
      <c r="M736" s="15" t="s">
        <v>5070</v>
      </c>
      <c r="N736" s="15" t="s">
        <v>41</v>
      </c>
      <c r="O736" s="18" t="s">
        <v>6110</v>
      </c>
    </row>
    <row r="737" spans="1:15" s="1" customFormat="1" ht="13.5" customHeight="1">
      <c r="A737" s="3" t="s">
        <v>5012</v>
      </c>
      <c r="B737" s="4" t="s">
        <v>67</v>
      </c>
      <c r="C737" s="3"/>
      <c r="D737" s="18" t="s">
        <v>170</v>
      </c>
      <c r="E737" s="5" t="s">
        <v>5006</v>
      </c>
      <c r="F737" s="3" t="s">
        <v>5024</v>
      </c>
      <c r="G737" s="36">
        <f t="shared" si="22"/>
        <v>117.648</v>
      </c>
      <c r="H737" s="7">
        <v>42066</v>
      </c>
      <c r="I737" s="6" t="s">
        <v>1687</v>
      </c>
      <c r="J737" s="6" t="s">
        <v>5037</v>
      </c>
      <c r="K737" s="6" t="s">
        <v>1055</v>
      </c>
      <c r="L737" s="6">
        <v>12</v>
      </c>
      <c r="M737" s="15" t="s">
        <v>5071</v>
      </c>
      <c r="N737" s="15" t="s">
        <v>40</v>
      </c>
      <c r="O737" s="18" t="s">
        <v>6319</v>
      </c>
    </row>
    <row r="738" spans="1:15" s="1" customFormat="1" ht="13.5" customHeight="1">
      <c r="A738" s="3" t="s">
        <v>5012</v>
      </c>
      <c r="B738" s="4" t="s">
        <v>67</v>
      </c>
      <c r="C738" s="3"/>
      <c r="D738" s="18" t="s">
        <v>170</v>
      </c>
      <c r="E738" s="5" t="s">
        <v>5006</v>
      </c>
      <c r="F738" s="3" t="s">
        <v>5025</v>
      </c>
      <c r="G738" s="36">
        <f t="shared" si="22"/>
        <v>127.452</v>
      </c>
      <c r="H738" s="7">
        <v>42066</v>
      </c>
      <c r="I738" s="6" t="s">
        <v>1687</v>
      </c>
      <c r="J738" s="6" t="s">
        <v>5038</v>
      </c>
      <c r="K738" s="6" t="s">
        <v>1055</v>
      </c>
      <c r="L738" s="6">
        <v>13</v>
      </c>
      <c r="M738" s="15" t="s">
        <v>5071</v>
      </c>
      <c r="N738" s="15" t="s">
        <v>41</v>
      </c>
      <c r="O738" s="18" t="s">
        <v>6320</v>
      </c>
    </row>
    <row r="739" spans="1:15" s="1" customFormat="1" ht="13.5" customHeight="1">
      <c r="A739" s="3" t="s">
        <v>5012</v>
      </c>
      <c r="B739" s="4" t="s">
        <v>67</v>
      </c>
      <c r="C739" s="3"/>
      <c r="D739" s="18" t="s">
        <v>170</v>
      </c>
      <c r="E739" s="5" t="s">
        <v>5006</v>
      </c>
      <c r="F739" s="3" t="s">
        <v>5026</v>
      </c>
      <c r="G739" s="36">
        <f t="shared" si="22"/>
        <v>117.648</v>
      </c>
      <c r="H739" s="7">
        <v>42066</v>
      </c>
      <c r="I739" s="6" t="s">
        <v>1687</v>
      </c>
      <c r="J739" s="6" t="s">
        <v>5039</v>
      </c>
      <c r="K739" s="6" t="s">
        <v>1055</v>
      </c>
      <c r="L739" s="6">
        <v>12</v>
      </c>
      <c r="M739" s="15" t="s">
        <v>5072</v>
      </c>
      <c r="N739" s="15" t="s">
        <v>40</v>
      </c>
      <c r="O739" s="18" t="s">
        <v>7113</v>
      </c>
    </row>
    <row r="740" spans="1:15" s="1" customFormat="1" ht="13.5" customHeight="1">
      <c r="A740" s="3" t="s">
        <v>5012</v>
      </c>
      <c r="B740" s="4" t="s">
        <v>67</v>
      </c>
      <c r="C740" s="3"/>
      <c r="D740" s="18" t="s">
        <v>170</v>
      </c>
      <c r="E740" s="5" t="s">
        <v>5006</v>
      </c>
      <c r="F740" s="3" t="s">
        <v>5027</v>
      </c>
      <c r="G740" s="36">
        <f t="shared" si="22"/>
        <v>127.452</v>
      </c>
      <c r="H740" s="7">
        <v>42066</v>
      </c>
      <c r="I740" s="6" t="s">
        <v>1687</v>
      </c>
      <c r="J740" s="6" t="s">
        <v>5040</v>
      </c>
      <c r="K740" s="6" t="s">
        <v>1055</v>
      </c>
      <c r="L740" s="6">
        <v>13</v>
      </c>
      <c r="M740" s="15" t="s">
        <v>5072</v>
      </c>
      <c r="N740" s="15" t="s">
        <v>41</v>
      </c>
      <c r="O740" s="18" t="s">
        <v>7114</v>
      </c>
    </row>
    <row r="741" spans="1:15" s="1" customFormat="1" ht="13.5" customHeight="1">
      <c r="A741" s="3" t="s">
        <v>5012</v>
      </c>
      <c r="B741" s="4" t="s">
        <v>67</v>
      </c>
      <c r="C741" s="3"/>
      <c r="D741" s="18" t="s">
        <v>170</v>
      </c>
      <c r="E741" s="5" t="s">
        <v>5006</v>
      </c>
      <c r="F741" s="3" t="s">
        <v>5028</v>
      </c>
      <c r="G741" s="36">
        <f t="shared" si="22"/>
        <v>117.648</v>
      </c>
      <c r="H741" s="7">
        <v>42066</v>
      </c>
      <c r="I741" s="6" t="s">
        <v>1687</v>
      </c>
      <c r="J741" s="6" t="s">
        <v>5041</v>
      </c>
      <c r="K741" s="6" t="s">
        <v>1055</v>
      </c>
      <c r="L741" s="6">
        <v>12</v>
      </c>
      <c r="M741" s="15" t="s">
        <v>5073</v>
      </c>
      <c r="N741" s="15" t="s">
        <v>40</v>
      </c>
      <c r="O741" s="18" t="s">
        <v>6321</v>
      </c>
    </row>
    <row r="742" spans="1:15" s="1" customFormat="1" ht="13.5" customHeight="1">
      <c r="A742" s="3" t="s">
        <v>3648</v>
      </c>
      <c r="B742" s="4" t="s">
        <v>67</v>
      </c>
      <c r="C742" s="3"/>
      <c r="D742" s="18" t="s">
        <v>170</v>
      </c>
      <c r="E742" s="5" t="s">
        <v>5006</v>
      </c>
      <c r="F742" s="3" t="s">
        <v>5029</v>
      </c>
      <c r="G742" s="36">
        <f t="shared" si="22"/>
        <v>127.452</v>
      </c>
      <c r="H742" s="7">
        <v>42066</v>
      </c>
      <c r="I742" s="6" t="s">
        <v>1687</v>
      </c>
      <c r="J742" s="6" t="s">
        <v>5042</v>
      </c>
      <c r="K742" s="6" t="s">
        <v>1055</v>
      </c>
      <c r="L742" s="6">
        <v>13</v>
      </c>
      <c r="M742" s="15" t="s">
        <v>5073</v>
      </c>
      <c r="N742" s="15" t="s">
        <v>41</v>
      </c>
      <c r="O742" s="18" t="s">
        <v>6322</v>
      </c>
    </row>
    <row r="743" spans="1:15" s="1" customFormat="1" ht="13.5" customHeight="1">
      <c r="A743" s="3" t="s">
        <v>1326</v>
      </c>
      <c r="B743" s="4"/>
      <c r="C743" s="3"/>
      <c r="D743" s="18" t="s">
        <v>177</v>
      </c>
      <c r="E743" s="5" t="s">
        <v>5095</v>
      </c>
      <c r="F743" s="3" t="s">
        <v>5074</v>
      </c>
      <c r="G743" s="36">
        <f t="shared" ref="G743:G752" si="23">17.712*L743</f>
        <v>212.54399999999998</v>
      </c>
      <c r="H743" s="7">
        <v>42066</v>
      </c>
      <c r="I743" s="6" t="s">
        <v>1721</v>
      </c>
      <c r="J743" s="6" t="s">
        <v>5096</v>
      </c>
      <c r="K743" s="6" t="s">
        <v>1088</v>
      </c>
      <c r="L743" s="6">
        <v>12</v>
      </c>
      <c r="M743" s="15" t="s">
        <v>5124</v>
      </c>
      <c r="N743" s="15" t="s">
        <v>1057</v>
      </c>
      <c r="O743" s="18" t="s">
        <v>5549</v>
      </c>
    </row>
    <row r="744" spans="1:15" s="1" customFormat="1" ht="13.5" customHeight="1">
      <c r="A744" s="3" t="s">
        <v>1326</v>
      </c>
      <c r="B744" s="4"/>
      <c r="C744" s="3"/>
      <c r="D744" s="18" t="s">
        <v>177</v>
      </c>
      <c r="E744" s="5" t="s">
        <v>5095</v>
      </c>
      <c r="F744" s="3" t="s">
        <v>5097</v>
      </c>
      <c r="G744" s="36">
        <f t="shared" si="23"/>
        <v>230.256</v>
      </c>
      <c r="H744" s="7">
        <v>42066</v>
      </c>
      <c r="I744" s="6" t="s">
        <v>1721</v>
      </c>
      <c r="J744" s="6" t="s">
        <v>5108</v>
      </c>
      <c r="K744" s="6" t="s">
        <v>1088</v>
      </c>
      <c r="L744" s="6">
        <v>13</v>
      </c>
      <c r="M744" s="15" t="s">
        <v>5124</v>
      </c>
      <c r="N744" s="15" t="s">
        <v>1720</v>
      </c>
      <c r="O744" s="18" t="s">
        <v>5550</v>
      </c>
    </row>
    <row r="745" spans="1:15" s="1" customFormat="1" ht="13.5" customHeight="1">
      <c r="A745" s="3" t="s">
        <v>1326</v>
      </c>
      <c r="B745" s="4"/>
      <c r="C745" s="3"/>
      <c r="D745" s="18" t="s">
        <v>177</v>
      </c>
      <c r="E745" s="5" t="s">
        <v>5095</v>
      </c>
      <c r="F745" s="3" t="s">
        <v>5098</v>
      </c>
      <c r="G745" s="36">
        <f t="shared" si="23"/>
        <v>212.54399999999998</v>
      </c>
      <c r="H745" s="7">
        <v>42066</v>
      </c>
      <c r="I745" s="6" t="s">
        <v>1721</v>
      </c>
      <c r="J745" s="6" t="s">
        <v>5109</v>
      </c>
      <c r="K745" s="6" t="s">
        <v>1088</v>
      </c>
      <c r="L745" s="6">
        <v>12</v>
      </c>
      <c r="M745" s="15" t="s">
        <v>5125</v>
      </c>
      <c r="N745" s="15" t="s">
        <v>1057</v>
      </c>
      <c r="O745" s="18" t="s">
        <v>5551</v>
      </c>
    </row>
    <row r="746" spans="1:15" s="1" customFormat="1" ht="13.5" customHeight="1">
      <c r="A746" s="3" t="s">
        <v>1326</v>
      </c>
      <c r="B746" s="4"/>
      <c r="C746" s="3"/>
      <c r="D746" s="18" t="s">
        <v>177</v>
      </c>
      <c r="E746" s="5" t="s">
        <v>5095</v>
      </c>
      <c r="F746" s="3" t="s">
        <v>5099</v>
      </c>
      <c r="G746" s="36">
        <f t="shared" si="23"/>
        <v>230.256</v>
      </c>
      <c r="H746" s="7">
        <v>42066</v>
      </c>
      <c r="I746" s="6" t="s">
        <v>1721</v>
      </c>
      <c r="J746" s="6" t="s">
        <v>5110</v>
      </c>
      <c r="K746" s="6" t="s">
        <v>1088</v>
      </c>
      <c r="L746" s="6">
        <v>13</v>
      </c>
      <c r="M746" s="15" t="s">
        <v>5125</v>
      </c>
      <c r="N746" s="15" t="s">
        <v>1720</v>
      </c>
      <c r="O746" s="18" t="s">
        <v>5552</v>
      </c>
    </row>
    <row r="747" spans="1:15" s="1" customFormat="1" ht="13.5" customHeight="1">
      <c r="A747" s="3" t="s">
        <v>1326</v>
      </c>
      <c r="B747" s="4"/>
      <c r="C747" s="3"/>
      <c r="D747" s="18" t="s">
        <v>177</v>
      </c>
      <c r="E747" s="5" t="s">
        <v>5095</v>
      </c>
      <c r="F747" s="3" t="s">
        <v>5100</v>
      </c>
      <c r="G747" s="36">
        <f t="shared" si="23"/>
        <v>212.54399999999998</v>
      </c>
      <c r="H747" s="7">
        <v>42066</v>
      </c>
      <c r="I747" s="6" t="s">
        <v>1721</v>
      </c>
      <c r="J747" s="6" t="s">
        <v>5111</v>
      </c>
      <c r="K747" s="6" t="s">
        <v>1088</v>
      </c>
      <c r="L747" s="6">
        <v>12</v>
      </c>
      <c r="M747" s="15" t="s">
        <v>5126</v>
      </c>
      <c r="N747" s="15" t="s">
        <v>1057</v>
      </c>
      <c r="O747" s="18" t="s">
        <v>5553</v>
      </c>
    </row>
    <row r="748" spans="1:15" s="1" customFormat="1" ht="13.5" customHeight="1">
      <c r="A748" s="3" t="s">
        <v>1326</v>
      </c>
      <c r="B748" s="4"/>
      <c r="C748" s="3"/>
      <c r="D748" s="18" t="s">
        <v>177</v>
      </c>
      <c r="E748" s="5" t="s">
        <v>5095</v>
      </c>
      <c r="F748" s="3" t="s">
        <v>5101</v>
      </c>
      <c r="G748" s="36">
        <f t="shared" si="23"/>
        <v>230.256</v>
      </c>
      <c r="H748" s="7">
        <v>42066</v>
      </c>
      <c r="I748" s="6" t="s">
        <v>1721</v>
      </c>
      <c r="J748" s="6" t="s">
        <v>5112</v>
      </c>
      <c r="K748" s="6" t="s">
        <v>1088</v>
      </c>
      <c r="L748" s="6">
        <v>13</v>
      </c>
      <c r="M748" s="15" t="s">
        <v>5126</v>
      </c>
      <c r="N748" s="15" t="s">
        <v>1720</v>
      </c>
      <c r="O748" s="18" t="s">
        <v>5554</v>
      </c>
    </row>
    <row r="749" spans="1:15" s="1" customFormat="1" ht="13.5" customHeight="1">
      <c r="A749" s="3" t="s">
        <v>1326</v>
      </c>
      <c r="B749" s="4"/>
      <c r="C749" s="3"/>
      <c r="D749" s="18" t="s">
        <v>177</v>
      </c>
      <c r="E749" s="5" t="s">
        <v>5095</v>
      </c>
      <c r="F749" s="3" t="s">
        <v>5102</v>
      </c>
      <c r="G749" s="36">
        <f t="shared" si="23"/>
        <v>212.54399999999998</v>
      </c>
      <c r="H749" s="7">
        <v>42066</v>
      </c>
      <c r="I749" s="6" t="s">
        <v>1721</v>
      </c>
      <c r="J749" s="6" t="s">
        <v>5113</v>
      </c>
      <c r="K749" s="6" t="s">
        <v>1088</v>
      </c>
      <c r="L749" s="6">
        <v>12</v>
      </c>
      <c r="M749" s="15" t="s">
        <v>5127</v>
      </c>
      <c r="N749" s="15" t="s">
        <v>1057</v>
      </c>
      <c r="O749" s="18" t="s">
        <v>5555</v>
      </c>
    </row>
    <row r="750" spans="1:15" s="1" customFormat="1" ht="13.5" customHeight="1">
      <c r="A750" s="3" t="s">
        <v>1326</v>
      </c>
      <c r="B750" s="4"/>
      <c r="C750" s="3"/>
      <c r="D750" s="18" t="s">
        <v>177</v>
      </c>
      <c r="E750" s="5" t="s">
        <v>5095</v>
      </c>
      <c r="F750" s="3" t="s">
        <v>5103</v>
      </c>
      <c r="G750" s="36">
        <f t="shared" si="23"/>
        <v>230.256</v>
      </c>
      <c r="H750" s="7">
        <v>42066</v>
      </c>
      <c r="I750" s="6" t="s">
        <v>1721</v>
      </c>
      <c r="J750" s="6" t="s">
        <v>5114</v>
      </c>
      <c r="K750" s="6" t="s">
        <v>1088</v>
      </c>
      <c r="L750" s="6">
        <v>13</v>
      </c>
      <c r="M750" s="15" t="s">
        <v>5127</v>
      </c>
      <c r="N750" s="15" t="s">
        <v>1720</v>
      </c>
      <c r="O750" s="18" t="s">
        <v>5556</v>
      </c>
    </row>
    <row r="751" spans="1:15" s="1" customFormat="1" ht="13.5" customHeight="1">
      <c r="A751" s="3" t="s">
        <v>1326</v>
      </c>
      <c r="B751" s="4"/>
      <c r="C751" s="3"/>
      <c r="D751" s="18" t="s">
        <v>177</v>
      </c>
      <c r="E751" s="5" t="s">
        <v>5095</v>
      </c>
      <c r="F751" s="3" t="s">
        <v>5104</v>
      </c>
      <c r="G751" s="36">
        <f t="shared" si="23"/>
        <v>212.54399999999998</v>
      </c>
      <c r="H751" s="7">
        <v>42066</v>
      </c>
      <c r="I751" s="6" t="s">
        <v>1721</v>
      </c>
      <c r="J751" s="6" t="s">
        <v>5115</v>
      </c>
      <c r="K751" s="6" t="s">
        <v>1088</v>
      </c>
      <c r="L751" s="6">
        <v>12</v>
      </c>
      <c r="M751" s="15" t="s">
        <v>5128</v>
      </c>
      <c r="N751" s="15" t="s">
        <v>1057</v>
      </c>
      <c r="O751" s="18" t="s">
        <v>5557</v>
      </c>
    </row>
    <row r="752" spans="1:15" s="1" customFormat="1" ht="13.5" customHeight="1">
      <c r="A752" s="3" t="s">
        <v>1326</v>
      </c>
      <c r="B752" s="4"/>
      <c r="C752" s="3"/>
      <c r="D752" s="18" t="s">
        <v>177</v>
      </c>
      <c r="E752" s="5" t="s">
        <v>5095</v>
      </c>
      <c r="F752" s="3" t="s">
        <v>5105</v>
      </c>
      <c r="G752" s="36">
        <f t="shared" si="23"/>
        <v>230.256</v>
      </c>
      <c r="H752" s="7">
        <v>42066</v>
      </c>
      <c r="I752" s="6" t="s">
        <v>1721</v>
      </c>
      <c r="J752" s="6" t="s">
        <v>5116</v>
      </c>
      <c r="K752" s="6" t="s">
        <v>1088</v>
      </c>
      <c r="L752" s="6">
        <v>13</v>
      </c>
      <c r="M752" s="15" t="s">
        <v>5128</v>
      </c>
      <c r="N752" s="15" t="s">
        <v>1720</v>
      </c>
      <c r="O752" s="18" t="s">
        <v>5558</v>
      </c>
    </row>
    <row r="753" spans="1:15" s="1" customFormat="1" ht="13.5" customHeight="1">
      <c r="A753" s="3" t="s">
        <v>1436</v>
      </c>
      <c r="B753" s="4"/>
      <c r="C753" s="3"/>
      <c r="D753" s="18" t="s">
        <v>144</v>
      </c>
      <c r="E753" s="5" t="s">
        <v>1085</v>
      </c>
      <c r="F753" s="3" t="s">
        <v>6145</v>
      </c>
      <c r="G753" s="6">
        <f>7.656*L753</f>
        <v>114.83999999999999</v>
      </c>
      <c r="H753" s="7">
        <v>42066</v>
      </c>
      <c r="I753" s="6" t="s">
        <v>2718</v>
      </c>
      <c r="J753" s="6" t="s">
        <v>5130</v>
      </c>
      <c r="K753" s="6" t="s">
        <v>1055</v>
      </c>
      <c r="L753" s="6">
        <v>15</v>
      </c>
      <c r="M753" s="15" t="s">
        <v>4621</v>
      </c>
      <c r="N753" s="15" t="s">
        <v>258</v>
      </c>
      <c r="O753" s="18" t="s">
        <v>6146</v>
      </c>
    </row>
    <row r="754" spans="1:15" s="1" customFormat="1" ht="13.5" customHeight="1">
      <c r="A754" s="3" t="s">
        <v>1436</v>
      </c>
      <c r="B754" s="4"/>
      <c r="C754" s="3"/>
      <c r="D754" s="18" t="s">
        <v>144</v>
      </c>
      <c r="E754" s="5" t="s">
        <v>1085</v>
      </c>
      <c r="F754" s="3" t="s">
        <v>5131</v>
      </c>
      <c r="G754" s="6">
        <f>7.656*L754</f>
        <v>30.623999999999999</v>
      </c>
      <c r="H754" s="7">
        <v>42066</v>
      </c>
      <c r="I754" s="6" t="s">
        <v>2718</v>
      </c>
      <c r="J754" s="6" t="s">
        <v>5132</v>
      </c>
      <c r="K754" s="6" t="s">
        <v>1055</v>
      </c>
      <c r="L754" s="6">
        <v>4</v>
      </c>
      <c r="M754" s="15" t="s">
        <v>5133</v>
      </c>
      <c r="N754" s="15" t="s">
        <v>228</v>
      </c>
      <c r="O754" s="18" t="s">
        <v>5561</v>
      </c>
    </row>
    <row r="755" spans="1:15" s="1" customFormat="1" ht="13.5" customHeight="1">
      <c r="A755" s="40" t="s">
        <v>5195</v>
      </c>
      <c r="B755" s="4"/>
      <c r="C755" s="3"/>
      <c r="D755" s="18" t="s">
        <v>5194</v>
      </c>
      <c r="E755" s="5" t="s">
        <v>1252</v>
      </c>
      <c r="F755" s="3" t="s">
        <v>5190</v>
      </c>
      <c r="G755" s="6">
        <f>24.694*L755</f>
        <v>24.693999999999999</v>
      </c>
      <c r="H755" s="7">
        <v>42068</v>
      </c>
      <c r="I755" s="6" t="s">
        <v>1765</v>
      </c>
      <c r="J755" s="6" t="s">
        <v>5191</v>
      </c>
      <c r="K755" s="6" t="s">
        <v>1845</v>
      </c>
      <c r="L755" s="6">
        <v>1</v>
      </c>
      <c r="M755" s="15" t="s">
        <v>5192</v>
      </c>
      <c r="N755" s="15" t="s">
        <v>5193</v>
      </c>
      <c r="O755" s="18" t="s">
        <v>5806</v>
      </c>
    </row>
    <row r="756" spans="1:15" s="1" customFormat="1" ht="13.5" customHeight="1">
      <c r="A756" s="40" t="s">
        <v>5196</v>
      </c>
      <c r="B756" s="4"/>
      <c r="C756" s="3"/>
      <c r="D756" s="18" t="s">
        <v>6811</v>
      </c>
      <c r="E756" s="5" t="s">
        <v>1252</v>
      </c>
      <c r="F756" s="3" t="s">
        <v>5581</v>
      </c>
      <c r="G756" s="6">
        <v>106.218</v>
      </c>
      <c r="H756" s="7">
        <v>42068</v>
      </c>
      <c r="I756" s="6" t="s">
        <v>1636</v>
      </c>
      <c r="J756" s="6" t="s">
        <v>5197</v>
      </c>
      <c r="K756" s="6" t="s">
        <v>5198</v>
      </c>
      <c r="L756" s="6" t="s">
        <v>5288</v>
      </c>
      <c r="M756" s="15" t="s">
        <v>5364</v>
      </c>
      <c r="N756" s="15" t="s">
        <v>5289</v>
      </c>
      <c r="O756" s="18" t="s">
        <v>5687</v>
      </c>
    </row>
    <row r="757" spans="1:15" s="1" customFormat="1" ht="13.5" customHeight="1">
      <c r="A757" s="40" t="s">
        <v>5210</v>
      </c>
      <c r="B757" s="4"/>
      <c r="C757" s="3"/>
      <c r="D757" s="18" t="s">
        <v>5199</v>
      </c>
      <c r="E757" s="5" t="s">
        <v>5200</v>
      </c>
      <c r="F757" s="3" t="s">
        <v>5201</v>
      </c>
      <c r="G757" s="6">
        <v>98.805999999999997</v>
      </c>
      <c r="H757" s="7">
        <v>42068</v>
      </c>
      <c r="I757" s="6" t="s">
        <v>2466</v>
      </c>
      <c r="J757" s="6" t="s">
        <v>5202</v>
      </c>
      <c r="K757" s="6" t="s">
        <v>2157</v>
      </c>
      <c r="L757" s="6" t="s">
        <v>5204</v>
      </c>
      <c r="M757" s="15" t="s">
        <v>5205</v>
      </c>
      <c r="N757" s="15" t="s">
        <v>5206</v>
      </c>
      <c r="O757" s="18" t="s">
        <v>5695</v>
      </c>
    </row>
    <row r="758" spans="1:15" s="1" customFormat="1" ht="13.5" customHeight="1">
      <c r="A758" s="3" t="s">
        <v>1897</v>
      </c>
      <c r="B758" s="4"/>
      <c r="C758" s="3"/>
      <c r="D758" s="18" t="s">
        <v>5199</v>
      </c>
      <c r="E758" s="5" t="s">
        <v>5200</v>
      </c>
      <c r="F758" s="3" t="s">
        <v>5207</v>
      </c>
      <c r="G758" s="6">
        <v>79.820999999999998</v>
      </c>
      <c r="H758" s="7">
        <v>42068</v>
      </c>
      <c r="I758" s="6" t="s">
        <v>1165</v>
      </c>
      <c r="J758" s="6" t="s">
        <v>5208</v>
      </c>
      <c r="K758" s="6" t="s">
        <v>2157</v>
      </c>
      <c r="L758" s="6" t="s">
        <v>5209</v>
      </c>
      <c r="M758" s="15" t="s">
        <v>5211</v>
      </c>
      <c r="N758" s="15" t="s">
        <v>5212</v>
      </c>
      <c r="O758" s="18" t="s">
        <v>5696</v>
      </c>
    </row>
    <row r="759" spans="1:15" s="1" customFormat="1" ht="13.5" customHeight="1">
      <c r="A759" s="3" t="s">
        <v>5216</v>
      </c>
      <c r="B759" s="4"/>
      <c r="C759" s="3"/>
      <c r="D759" s="18" t="s">
        <v>215</v>
      </c>
      <c r="E759" s="5" t="s">
        <v>1252</v>
      </c>
      <c r="F759" s="3" t="s">
        <v>5213</v>
      </c>
      <c r="G759" s="6">
        <v>142.37</v>
      </c>
      <c r="H759" s="7">
        <v>42068</v>
      </c>
      <c r="I759" s="6" t="s">
        <v>1765</v>
      </c>
      <c r="J759" s="6" t="s">
        <v>5214</v>
      </c>
      <c r="K759" s="6" t="s">
        <v>2739</v>
      </c>
      <c r="L759" s="6" t="s">
        <v>5215</v>
      </c>
      <c r="M759" s="15" t="s">
        <v>5217</v>
      </c>
      <c r="N759" s="15" t="s">
        <v>5218</v>
      </c>
      <c r="O759" s="18" t="s">
        <v>5647</v>
      </c>
    </row>
    <row r="760" spans="1:15" s="1" customFormat="1" ht="13.5" customHeight="1">
      <c r="A760" s="3" t="s">
        <v>5216</v>
      </c>
      <c r="B760" s="4"/>
      <c r="C760" s="3"/>
      <c r="D760" s="18" t="s">
        <v>215</v>
      </c>
      <c r="E760" s="5" t="s">
        <v>1252</v>
      </c>
      <c r="F760" s="3" t="s">
        <v>5219</v>
      </c>
      <c r="G760" s="6">
        <v>259.22899999999998</v>
      </c>
      <c r="H760" s="7">
        <v>42068</v>
      </c>
      <c r="I760" s="6" t="s">
        <v>1765</v>
      </c>
      <c r="J760" s="6" t="s">
        <v>5220</v>
      </c>
      <c r="K760" s="6" t="s">
        <v>2739</v>
      </c>
      <c r="L760" s="6" t="s">
        <v>5221</v>
      </c>
      <c r="M760" s="15" t="s">
        <v>5225</v>
      </c>
      <c r="N760" s="15" t="s">
        <v>5226</v>
      </c>
      <c r="O760" s="18" t="s">
        <v>5648</v>
      </c>
    </row>
    <row r="761" spans="1:15" s="1" customFormat="1" ht="13.5" customHeight="1">
      <c r="A761" s="3" t="s">
        <v>5216</v>
      </c>
      <c r="B761" s="4"/>
      <c r="C761" s="3"/>
      <c r="D761" s="18" t="s">
        <v>215</v>
      </c>
      <c r="E761" s="5" t="s">
        <v>1252</v>
      </c>
      <c r="F761" s="3" t="s">
        <v>5222</v>
      </c>
      <c r="G761" s="6">
        <v>58.055999999999997</v>
      </c>
      <c r="H761" s="7">
        <v>42068</v>
      </c>
      <c r="I761" s="6" t="s">
        <v>1765</v>
      </c>
      <c r="J761" s="6" t="s">
        <v>5223</v>
      </c>
      <c r="K761" s="6" t="s">
        <v>2739</v>
      </c>
      <c r="L761" s="6" t="s">
        <v>2012</v>
      </c>
      <c r="M761" s="15" t="s">
        <v>5224</v>
      </c>
      <c r="N761" s="15" t="s">
        <v>5227</v>
      </c>
      <c r="O761" s="18" t="s">
        <v>5649</v>
      </c>
    </row>
    <row r="762" spans="1:15" s="1" customFormat="1" ht="13.5" customHeight="1">
      <c r="A762" s="3" t="s">
        <v>5216</v>
      </c>
      <c r="B762" s="4"/>
      <c r="C762" s="3"/>
      <c r="D762" s="18" t="s">
        <v>215</v>
      </c>
      <c r="E762" s="5" t="s">
        <v>1252</v>
      </c>
      <c r="F762" s="3" t="s">
        <v>5228</v>
      </c>
      <c r="G762" s="6">
        <v>260.80099999999999</v>
      </c>
      <c r="H762" s="7">
        <v>42068</v>
      </c>
      <c r="I762" s="6" t="s">
        <v>1765</v>
      </c>
      <c r="J762" s="6" t="s">
        <v>5229</v>
      </c>
      <c r="K762" s="6" t="s">
        <v>5203</v>
      </c>
      <c r="L762" s="6" t="s">
        <v>5230</v>
      </c>
      <c r="M762" s="15" t="s">
        <v>5231</v>
      </c>
      <c r="N762" s="15" t="s">
        <v>5232</v>
      </c>
      <c r="O762" s="18" t="s">
        <v>5650</v>
      </c>
    </row>
    <row r="763" spans="1:15" s="1" customFormat="1" ht="13.5" customHeight="1">
      <c r="A763" s="3" t="s">
        <v>5216</v>
      </c>
      <c r="B763" s="4"/>
      <c r="C763" s="3"/>
      <c r="D763" s="18" t="s">
        <v>215</v>
      </c>
      <c r="E763" s="5" t="s">
        <v>1085</v>
      </c>
      <c r="F763" s="3" t="s">
        <v>5233</v>
      </c>
      <c r="G763" s="6">
        <v>47.241999999999997</v>
      </c>
      <c r="H763" s="7">
        <v>42068</v>
      </c>
      <c r="I763" s="6" t="s">
        <v>1636</v>
      </c>
      <c r="J763" s="6" t="s">
        <v>5234</v>
      </c>
      <c r="K763" s="6" t="s">
        <v>1746</v>
      </c>
      <c r="L763" s="6" t="s">
        <v>5235</v>
      </c>
      <c r="M763" s="15" t="s">
        <v>5236</v>
      </c>
      <c r="N763" s="15" t="s">
        <v>5237</v>
      </c>
      <c r="O763" s="18" t="s">
        <v>5651</v>
      </c>
    </row>
    <row r="764" spans="1:15" s="1" customFormat="1" ht="13.5" customHeight="1">
      <c r="A764" s="3" t="s">
        <v>5216</v>
      </c>
      <c r="B764" s="4"/>
      <c r="C764" s="3"/>
      <c r="D764" s="18" t="s">
        <v>215</v>
      </c>
      <c r="E764" s="5" t="s">
        <v>1085</v>
      </c>
      <c r="F764" s="3" t="s">
        <v>5239</v>
      </c>
      <c r="G764" s="6">
        <v>83.073999999999998</v>
      </c>
      <c r="H764" s="7">
        <v>42068</v>
      </c>
      <c r="I764" s="6" t="s">
        <v>1636</v>
      </c>
      <c r="J764" s="6" t="s">
        <v>5240</v>
      </c>
      <c r="K764" s="6" t="s">
        <v>1746</v>
      </c>
      <c r="L764" s="6" t="s">
        <v>5241</v>
      </c>
      <c r="M764" s="15" t="s">
        <v>5242</v>
      </c>
      <c r="N764" s="15" t="s">
        <v>5243</v>
      </c>
      <c r="O764" s="18" t="s">
        <v>5652</v>
      </c>
    </row>
    <row r="765" spans="1:15" s="1" customFormat="1" ht="13.5" customHeight="1">
      <c r="A765" s="3" t="s">
        <v>5248</v>
      </c>
      <c r="B765" s="4"/>
      <c r="C765" s="3"/>
      <c r="D765" s="18" t="s">
        <v>215</v>
      </c>
      <c r="E765" s="5" t="s">
        <v>5244</v>
      </c>
      <c r="F765" s="3" t="s">
        <v>5245</v>
      </c>
      <c r="G765" s="6">
        <v>260.87099999999998</v>
      </c>
      <c r="H765" s="7">
        <v>42068</v>
      </c>
      <c r="I765" s="6" t="s">
        <v>1636</v>
      </c>
      <c r="J765" s="6" t="s">
        <v>5246</v>
      </c>
      <c r="K765" s="6" t="s">
        <v>1746</v>
      </c>
      <c r="L765" s="6" t="s">
        <v>5247</v>
      </c>
      <c r="M765" s="15" t="s">
        <v>5249</v>
      </c>
      <c r="N765" s="15" t="s">
        <v>5250</v>
      </c>
      <c r="O765" s="18" t="s">
        <v>5653</v>
      </c>
    </row>
    <row r="766" spans="1:15" s="1" customFormat="1" ht="13.5" customHeight="1">
      <c r="A766" s="3" t="s">
        <v>5256</v>
      </c>
      <c r="B766" s="4"/>
      <c r="C766" s="3"/>
      <c r="D766" s="18" t="s">
        <v>81</v>
      </c>
      <c r="E766" s="5" t="s">
        <v>5244</v>
      </c>
      <c r="F766" s="3" t="s">
        <v>5257</v>
      </c>
      <c r="G766" s="6">
        <v>46.664000000000001</v>
      </c>
      <c r="H766" s="7">
        <v>42068</v>
      </c>
      <c r="I766" s="6" t="s">
        <v>5260</v>
      </c>
      <c r="J766" s="6" t="s">
        <v>5258</v>
      </c>
      <c r="K766" s="6" t="s">
        <v>1746</v>
      </c>
      <c r="L766" s="6" t="s">
        <v>5259</v>
      </c>
      <c r="M766" s="15" t="s">
        <v>5261</v>
      </c>
      <c r="N766" s="15" t="s">
        <v>5262</v>
      </c>
      <c r="O766" s="18" t="s">
        <v>5655</v>
      </c>
    </row>
    <row r="767" spans="1:15" s="1" customFormat="1" ht="13.5" customHeight="1">
      <c r="A767" s="3" t="s">
        <v>717</v>
      </c>
      <c r="B767" s="4" t="s">
        <v>11797</v>
      </c>
      <c r="C767" s="3"/>
      <c r="D767" s="18" t="s">
        <v>12966</v>
      </c>
      <c r="E767" s="5" t="s">
        <v>5263</v>
      </c>
      <c r="F767" s="3" t="s">
        <v>5264</v>
      </c>
      <c r="G767" s="6">
        <v>171.38800000000001</v>
      </c>
      <c r="H767" s="7">
        <v>42068</v>
      </c>
      <c r="I767" s="36" t="s">
        <v>2508</v>
      </c>
      <c r="J767" s="6" t="s">
        <v>5265</v>
      </c>
      <c r="K767" s="6" t="s">
        <v>1875</v>
      </c>
      <c r="L767" s="6" t="s">
        <v>2483</v>
      </c>
      <c r="M767" s="15" t="s">
        <v>5266</v>
      </c>
      <c r="N767" s="15" t="s">
        <v>5267</v>
      </c>
      <c r="O767" s="18" t="s">
        <v>5688</v>
      </c>
    </row>
    <row r="768" spans="1:15" s="1" customFormat="1" ht="13.5" customHeight="1">
      <c r="A768" s="3" t="s">
        <v>5272</v>
      </c>
      <c r="B768" s="4" t="s">
        <v>11796</v>
      </c>
      <c r="C768" s="3"/>
      <c r="D768" s="18" t="s">
        <v>12966</v>
      </c>
      <c r="E768" s="5" t="s">
        <v>5263</v>
      </c>
      <c r="F768" s="3" t="s">
        <v>5268</v>
      </c>
      <c r="G768" s="6">
        <v>231.553</v>
      </c>
      <c r="H768" s="7">
        <v>42068</v>
      </c>
      <c r="I768" s="36" t="s">
        <v>2508</v>
      </c>
      <c r="J768" s="6" t="s">
        <v>5269</v>
      </c>
      <c r="K768" s="6" t="s">
        <v>5270</v>
      </c>
      <c r="L768" s="6" t="s">
        <v>5271</v>
      </c>
      <c r="M768" s="15" t="s">
        <v>5273</v>
      </c>
      <c r="N768" s="15" t="s">
        <v>5274</v>
      </c>
      <c r="O768" s="18" t="s">
        <v>5807</v>
      </c>
    </row>
    <row r="769" spans="1:15" s="1" customFormat="1" ht="13.5" customHeight="1">
      <c r="A769" s="3" t="s">
        <v>5278</v>
      </c>
      <c r="B769" s="4"/>
      <c r="C769" s="3"/>
      <c r="D769" s="18" t="s">
        <v>718</v>
      </c>
      <c r="E769" s="5" t="s">
        <v>5263</v>
      </c>
      <c r="F769" s="3" t="s">
        <v>5275</v>
      </c>
      <c r="G769" s="6">
        <v>171.131</v>
      </c>
      <c r="H769" s="7">
        <v>42068</v>
      </c>
      <c r="I769" s="36" t="s">
        <v>2473</v>
      </c>
      <c r="J769" s="6" t="s">
        <v>5276</v>
      </c>
      <c r="K769" s="6" t="s">
        <v>5270</v>
      </c>
      <c r="L769" s="6" t="s">
        <v>5277</v>
      </c>
      <c r="M769" s="15" t="s">
        <v>5279</v>
      </c>
      <c r="N769" s="15" t="s">
        <v>5280</v>
      </c>
      <c r="O769" s="18" t="s">
        <v>5656</v>
      </c>
    </row>
    <row r="770" spans="1:15" s="1" customFormat="1" ht="13.5" customHeight="1">
      <c r="A770" s="3" t="s">
        <v>5284</v>
      </c>
      <c r="B770" s="4"/>
      <c r="C770" s="3"/>
      <c r="D770" s="18" t="s">
        <v>5282</v>
      </c>
      <c r="E770" s="5" t="s">
        <v>5263</v>
      </c>
      <c r="F770" s="3" t="s">
        <v>5281</v>
      </c>
      <c r="G770" s="6">
        <v>69.225999999999999</v>
      </c>
      <c r="H770" s="7">
        <v>42068</v>
      </c>
      <c r="I770" s="6" t="s">
        <v>52</v>
      </c>
      <c r="J770" s="6" t="s">
        <v>5283</v>
      </c>
      <c r="K770" s="6" t="s">
        <v>1746</v>
      </c>
      <c r="L770" s="6" t="s">
        <v>5285</v>
      </c>
      <c r="M770" s="15" t="s">
        <v>5286</v>
      </c>
      <c r="N770" s="15" t="s">
        <v>5287</v>
      </c>
      <c r="O770" s="18" t="s">
        <v>5657</v>
      </c>
    </row>
    <row r="771" spans="1:15" s="1" customFormat="1" ht="13.5" customHeight="1">
      <c r="A771" s="3" t="s">
        <v>5293</v>
      </c>
      <c r="B771" s="4"/>
      <c r="C771" s="3"/>
      <c r="D771" s="18" t="s">
        <v>266</v>
      </c>
      <c r="E771" s="5" t="s">
        <v>5290</v>
      </c>
      <c r="F771" s="3" t="s">
        <v>5291</v>
      </c>
      <c r="G771" s="6">
        <f>17.52*L771</f>
        <v>122.64</v>
      </c>
      <c r="H771" s="7">
        <v>42068</v>
      </c>
      <c r="I771" s="6" t="s">
        <v>5294</v>
      </c>
      <c r="J771" s="6" t="s">
        <v>5292</v>
      </c>
      <c r="K771" s="6" t="s">
        <v>1088</v>
      </c>
      <c r="L771" s="6">
        <v>7</v>
      </c>
      <c r="M771" s="15" t="s">
        <v>3888</v>
      </c>
      <c r="N771" s="15" t="s">
        <v>4881</v>
      </c>
      <c r="O771" s="18" t="s">
        <v>5574</v>
      </c>
    </row>
    <row r="772" spans="1:15" s="1" customFormat="1" ht="13.5" customHeight="1">
      <c r="A772" s="3" t="s">
        <v>5293</v>
      </c>
      <c r="B772" s="4"/>
      <c r="C772" s="3"/>
      <c r="D772" s="18" t="s">
        <v>266</v>
      </c>
      <c r="E772" s="5" t="s">
        <v>5290</v>
      </c>
      <c r="F772" s="3" t="s">
        <v>5295</v>
      </c>
      <c r="G772" s="6">
        <f>17.52*L772</f>
        <v>70.08</v>
      </c>
      <c r="H772" s="7">
        <v>42068</v>
      </c>
      <c r="I772" s="6" t="s">
        <v>5294</v>
      </c>
      <c r="J772" s="6" t="s">
        <v>5296</v>
      </c>
      <c r="K772" s="6" t="s">
        <v>5297</v>
      </c>
      <c r="L772" s="6">
        <v>4</v>
      </c>
      <c r="M772" s="15" t="s">
        <v>4622</v>
      </c>
      <c r="N772" s="15" t="s">
        <v>5298</v>
      </c>
      <c r="O772" s="18" t="s">
        <v>5575</v>
      </c>
    </row>
    <row r="773" spans="1:15" s="1" customFormat="1" ht="13.5" customHeight="1">
      <c r="A773" s="3" t="s">
        <v>64</v>
      </c>
      <c r="B773" s="4"/>
      <c r="C773" s="3"/>
      <c r="D773" s="18" t="s">
        <v>65</v>
      </c>
      <c r="E773" s="5" t="s">
        <v>5308</v>
      </c>
      <c r="F773" s="3" t="s">
        <v>5309</v>
      </c>
      <c r="G773" s="6">
        <f>6.405*L773</f>
        <v>12.81</v>
      </c>
      <c r="H773" s="7">
        <v>42068</v>
      </c>
      <c r="I773" s="6" t="s">
        <v>2702</v>
      </c>
      <c r="J773" s="6" t="s">
        <v>5310</v>
      </c>
      <c r="K773" s="6" t="s">
        <v>1088</v>
      </c>
      <c r="L773" s="6">
        <v>2</v>
      </c>
      <c r="M773" s="15" t="s">
        <v>5366</v>
      </c>
      <c r="N773" s="15" t="s">
        <v>262</v>
      </c>
      <c r="O773" s="18" t="s">
        <v>5577</v>
      </c>
    </row>
    <row r="774" spans="1:15" s="1" customFormat="1" ht="13.5" customHeight="1">
      <c r="A774" s="3" t="s">
        <v>5313</v>
      </c>
      <c r="B774" s="4"/>
      <c r="C774" s="3"/>
      <c r="D774" s="18" t="s">
        <v>65</v>
      </c>
      <c r="E774" s="5" t="s">
        <v>5308</v>
      </c>
      <c r="F774" s="3" t="s">
        <v>5311</v>
      </c>
      <c r="G774" s="6">
        <f>6.405*L774</f>
        <v>64.05</v>
      </c>
      <c r="H774" s="7">
        <v>42068</v>
      </c>
      <c r="I774" s="6" t="s">
        <v>2702</v>
      </c>
      <c r="J774" s="6" t="s">
        <v>5312</v>
      </c>
      <c r="K774" s="6" t="s">
        <v>1055</v>
      </c>
      <c r="L774" s="6">
        <v>10</v>
      </c>
      <c r="M774" s="15" t="s">
        <v>5367</v>
      </c>
      <c r="N774" s="15" t="s">
        <v>255</v>
      </c>
      <c r="O774" s="18" t="s">
        <v>5578</v>
      </c>
    </row>
    <row r="775" spans="1:15" s="1" customFormat="1" ht="13.5" customHeight="1">
      <c r="A775" s="3" t="s">
        <v>5314</v>
      </c>
      <c r="B775" s="4"/>
      <c r="C775" s="3"/>
      <c r="D775" s="18" t="s">
        <v>3472</v>
      </c>
      <c r="E775" s="5" t="s">
        <v>5308</v>
      </c>
      <c r="F775" s="3" t="s">
        <v>5315</v>
      </c>
      <c r="G775" s="36">
        <f>14.405*5</f>
        <v>72.024999999999991</v>
      </c>
      <c r="H775" s="7">
        <v>42068</v>
      </c>
      <c r="I775" s="6" t="s">
        <v>3477</v>
      </c>
      <c r="J775" s="6" t="s">
        <v>5316</v>
      </c>
      <c r="K775" s="6" t="s">
        <v>1055</v>
      </c>
      <c r="L775" s="6" t="s">
        <v>5317</v>
      </c>
      <c r="M775" s="15" t="s">
        <v>5368</v>
      </c>
      <c r="N775" s="15" t="s">
        <v>5318</v>
      </c>
      <c r="O775" s="18" t="s">
        <v>5579</v>
      </c>
    </row>
    <row r="776" spans="1:15" s="1" customFormat="1" ht="13.5" customHeight="1">
      <c r="A776" s="40" t="s">
        <v>5324</v>
      </c>
      <c r="B776" s="4" t="s">
        <v>6452</v>
      </c>
      <c r="C776" s="3"/>
      <c r="D776" s="18" t="s">
        <v>5322</v>
      </c>
      <c r="E776" s="5" t="s">
        <v>5308</v>
      </c>
      <c r="F776" s="3" t="s">
        <v>5323</v>
      </c>
      <c r="G776" s="6">
        <f>29.101*L776</f>
        <v>116.404</v>
      </c>
      <c r="H776" s="7">
        <v>42068</v>
      </c>
      <c r="I776" s="6" t="s">
        <v>5327</v>
      </c>
      <c r="J776" s="6" t="s">
        <v>5326</v>
      </c>
      <c r="K776" s="6" t="s">
        <v>1055</v>
      </c>
      <c r="L776" s="6">
        <v>4</v>
      </c>
      <c r="M776" s="15" t="s">
        <v>5370</v>
      </c>
      <c r="N776" s="15" t="s">
        <v>308</v>
      </c>
      <c r="O776" s="18" t="s">
        <v>6150</v>
      </c>
    </row>
    <row r="777" spans="1:15" s="1" customFormat="1" ht="13.5" customHeight="1">
      <c r="A777" s="40" t="s">
        <v>5330</v>
      </c>
      <c r="B777" s="4" t="s">
        <v>5325</v>
      </c>
      <c r="C777" s="3"/>
      <c r="D777" s="18" t="s">
        <v>5328</v>
      </c>
      <c r="E777" s="5" t="s">
        <v>5290</v>
      </c>
      <c r="F777" s="3" t="s">
        <v>5329</v>
      </c>
      <c r="G777" s="6">
        <f>29.101*L777</f>
        <v>174.60599999999999</v>
      </c>
      <c r="H777" s="7">
        <v>42068</v>
      </c>
      <c r="I777" s="6" t="s">
        <v>5327</v>
      </c>
      <c r="J777" s="6" t="s">
        <v>6457</v>
      </c>
      <c r="K777" s="6" t="s">
        <v>1055</v>
      </c>
      <c r="L777" s="6">
        <v>6</v>
      </c>
      <c r="M777" s="15" t="s">
        <v>5371</v>
      </c>
      <c r="N777" s="15" t="s">
        <v>5331</v>
      </c>
      <c r="O777" s="18" t="s">
        <v>6314</v>
      </c>
    </row>
    <row r="778" spans="1:15" s="1" customFormat="1" ht="13.5" customHeight="1">
      <c r="A778" s="3" t="s">
        <v>5334</v>
      </c>
      <c r="B778" s="4" t="s">
        <v>9045</v>
      </c>
      <c r="C778" s="3"/>
      <c r="D778" s="18" t="s">
        <v>218</v>
      </c>
      <c r="E778" s="5" t="s">
        <v>5308</v>
      </c>
      <c r="F778" s="3" t="s">
        <v>5332</v>
      </c>
      <c r="G778" s="36">
        <f>29.101*L778</f>
        <v>145.505</v>
      </c>
      <c r="H778" s="7">
        <v>42068</v>
      </c>
      <c r="I778" s="6" t="s">
        <v>5327</v>
      </c>
      <c r="J778" s="6" t="s">
        <v>5333</v>
      </c>
      <c r="K778" s="6" t="s">
        <v>1056</v>
      </c>
      <c r="L778" s="6">
        <v>5</v>
      </c>
      <c r="M778" s="15" t="s">
        <v>5372</v>
      </c>
      <c r="N778" s="15" t="s">
        <v>428</v>
      </c>
      <c r="O778" s="18" t="s">
        <v>6111</v>
      </c>
    </row>
    <row r="779" spans="1:15" s="1" customFormat="1" ht="13.5" customHeight="1">
      <c r="A779" s="3" t="s">
        <v>5335</v>
      </c>
      <c r="B779" s="4" t="s">
        <v>1116</v>
      </c>
      <c r="C779" s="3"/>
      <c r="D779" s="18" t="s">
        <v>168</v>
      </c>
      <c r="E779" s="5" t="s">
        <v>5308</v>
      </c>
      <c r="F779" s="3" t="s">
        <v>5336</v>
      </c>
      <c r="G779" s="6">
        <f t="shared" ref="G779:G786" si="24">9.871*L779</f>
        <v>118.452</v>
      </c>
      <c r="H779" s="7">
        <v>42068</v>
      </c>
      <c r="I779" s="6" t="s">
        <v>1708</v>
      </c>
      <c r="J779" s="6" t="s">
        <v>5344</v>
      </c>
      <c r="K779" s="36" t="s">
        <v>1055</v>
      </c>
      <c r="L779" s="6">
        <v>12</v>
      </c>
      <c r="M779" s="15" t="s">
        <v>6585</v>
      </c>
      <c r="N779" s="15" t="s">
        <v>26</v>
      </c>
      <c r="O779" s="18" t="s">
        <v>7546</v>
      </c>
    </row>
    <row r="780" spans="1:15" s="1" customFormat="1" ht="13.5" customHeight="1">
      <c r="A780" s="3" t="s">
        <v>5335</v>
      </c>
      <c r="B780" s="4" t="s">
        <v>1116</v>
      </c>
      <c r="C780" s="3"/>
      <c r="D780" s="18" t="s">
        <v>168</v>
      </c>
      <c r="E780" s="5" t="s">
        <v>5308</v>
      </c>
      <c r="F780" s="3" t="s">
        <v>5337</v>
      </c>
      <c r="G780" s="6">
        <f t="shared" si="24"/>
        <v>128.32300000000001</v>
      </c>
      <c r="H780" s="7">
        <v>42068</v>
      </c>
      <c r="I780" s="6" t="s">
        <v>1708</v>
      </c>
      <c r="J780" s="6" t="s">
        <v>5345</v>
      </c>
      <c r="K780" s="36" t="s">
        <v>1055</v>
      </c>
      <c r="L780" s="6">
        <v>13</v>
      </c>
      <c r="M780" s="15" t="s">
        <v>5373</v>
      </c>
      <c r="N780" s="15" t="s">
        <v>1239</v>
      </c>
      <c r="O780" s="18" t="s">
        <v>7547</v>
      </c>
    </row>
    <row r="781" spans="1:15" s="1" customFormat="1" ht="13.5" customHeight="1">
      <c r="A781" s="3" t="s">
        <v>5335</v>
      </c>
      <c r="B781" s="4" t="s">
        <v>1116</v>
      </c>
      <c r="C781" s="3"/>
      <c r="D781" s="18" t="s">
        <v>168</v>
      </c>
      <c r="E781" s="5" t="s">
        <v>5308</v>
      </c>
      <c r="F781" s="3" t="s">
        <v>5338</v>
      </c>
      <c r="G781" s="6">
        <f t="shared" si="24"/>
        <v>118.452</v>
      </c>
      <c r="H781" s="7">
        <v>42068</v>
      </c>
      <c r="I781" s="6" t="s">
        <v>1708</v>
      </c>
      <c r="J781" s="6" t="s">
        <v>5346</v>
      </c>
      <c r="K781" s="36" t="s">
        <v>1055</v>
      </c>
      <c r="L781" s="6">
        <v>12</v>
      </c>
      <c r="M781" s="15" t="s">
        <v>5374</v>
      </c>
      <c r="N781" s="15" t="s">
        <v>26</v>
      </c>
      <c r="O781" s="18" t="s">
        <v>7115</v>
      </c>
    </row>
    <row r="782" spans="1:15" s="1" customFormat="1" ht="13.5" customHeight="1">
      <c r="A782" s="3" t="s">
        <v>5335</v>
      </c>
      <c r="B782" s="4" t="s">
        <v>1116</v>
      </c>
      <c r="C782" s="3"/>
      <c r="D782" s="18" t="s">
        <v>168</v>
      </c>
      <c r="E782" s="5" t="s">
        <v>5308</v>
      </c>
      <c r="F782" s="3" t="s">
        <v>5339</v>
      </c>
      <c r="G782" s="6">
        <f t="shared" si="24"/>
        <v>128.32300000000001</v>
      </c>
      <c r="H782" s="7">
        <v>42068</v>
      </c>
      <c r="I782" s="6" t="s">
        <v>1708</v>
      </c>
      <c r="J782" s="6" t="s">
        <v>5347</v>
      </c>
      <c r="K782" s="36" t="s">
        <v>1055</v>
      </c>
      <c r="L782" s="6">
        <v>13</v>
      </c>
      <c r="M782" s="15" t="s">
        <v>5374</v>
      </c>
      <c r="N782" s="15" t="s">
        <v>1239</v>
      </c>
      <c r="O782" s="18" t="s">
        <v>7116</v>
      </c>
    </row>
    <row r="783" spans="1:15" s="1" customFormat="1" ht="13.5" customHeight="1">
      <c r="A783" s="3" t="s">
        <v>5335</v>
      </c>
      <c r="B783" s="4" t="s">
        <v>1116</v>
      </c>
      <c r="C783" s="3"/>
      <c r="D783" s="18" t="s">
        <v>168</v>
      </c>
      <c r="E783" s="5" t="s">
        <v>5308</v>
      </c>
      <c r="F783" s="3" t="s">
        <v>5340</v>
      </c>
      <c r="G783" s="6">
        <f t="shared" si="24"/>
        <v>118.452</v>
      </c>
      <c r="H783" s="7">
        <v>42068</v>
      </c>
      <c r="I783" s="6" t="s">
        <v>1708</v>
      </c>
      <c r="J783" s="6" t="s">
        <v>5348</v>
      </c>
      <c r="K783" s="36" t="s">
        <v>1055</v>
      </c>
      <c r="L783" s="6">
        <v>12</v>
      </c>
      <c r="M783" s="15" t="s">
        <v>5375</v>
      </c>
      <c r="N783" s="15" t="s">
        <v>26</v>
      </c>
      <c r="O783" s="18" t="s">
        <v>7117</v>
      </c>
    </row>
    <row r="784" spans="1:15" s="1" customFormat="1" ht="13.5" customHeight="1">
      <c r="A784" s="3" t="s">
        <v>5335</v>
      </c>
      <c r="B784" s="4" t="s">
        <v>1116</v>
      </c>
      <c r="C784" s="3"/>
      <c r="D784" s="18" t="s">
        <v>168</v>
      </c>
      <c r="E784" s="5" t="s">
        <v>5308</v>
      </c>
      <c r="F784" s="3" t="s">
        <v>5341</v>
      </c>
      <c r="G784" s="6">
        <f t="shared" si="24"/>
        <v>128.32300000000001</v>
      </c>
      <c r="H784" s="7">
        <v>42068</v>
      </c>
      <c r="I784" s="6" t="s">
        <v>1708</v>
      </c>
      <c r="J784" s="6" t="s">
        <v>5349</v>
      </c>
      <c r="K784" s="36" t="s">
        <v>1055</v>
      </c>
      <c r="L784" s="6">
        <v>13</v>
      </c>
      <c r="M784" s="15" t="s">
        <v>5375</v>
      </c>
      <c r="N784" s="15" t="s">
        <v>1239</v>
      </c>
      <c r="O784" s="18" t="s">
        <v>7118</v>
      </c>
    </row>
    <row r="785" spans="1:15" s="1" customFormat="1" ht="13.5" customHeight="1">
      <c r="A785" s="3" t="s">
        <v>5335</v>
      </c>
      <c r="B785" s="4" t="s">
        <v>1116</v>
      </c>
      <c r="C785" s="3"/>
      <c r="D785" s="18" t="s">
        <v>168</v>
      </c>
      <c r="E785" s="5" t="s">
        <v>5308</v>
      </c>
      <c r="F785" s="3" t="s">
        <v>5342</v>
      </c>
      <c r="G785" s="6">
        <f t="shared" si="24"/>
        <v>118.452</v>
      </c>
      <c r="H785" s="7">
        <v>42068</v>
      </c>
      <c r="I785" s="6" t="s">
        <v>1708</v>
      </c>
      <c r="J785" s="6" t="s">
        <v>5350</v>
      </c>
      <c r="K785" s="36" t="s">
        <v>1055</v>
      </c>
      <c r="L785" s="6">
        <v>12</v>
      </c>
      <c r="M785" s="15" t="s">
        <v>5376</v>
      </c>
      <c r="N785" s="15" t="s">
        <v>26</v>
      </c>
      <c r="O785" s="18" t="s">
        <v>7548</v>
      </c>
    </row>
    <row r="786" spans="1:15" s="1" customFormat="1" ht="13.5" customHeight="1">
      <c r="A786" s="3" t="s">
        <v>5335</v>
      </c>
      <c r="B786" s="4" t="s">
        <v>1116</v>
      </c>
      <c r="C786" s="3"/>
      <c r="D786" s="18" t="s">
        <v>168</v>
      </c>
      <c r="E786" s="5" t="s">
        <v>5308</v>
      </c>
      <c r="F786" s="3" t="s">
        <v>5343</v>
      </c>
      <c r="G786" s="6">
        <f t="shared" si="24"/>
        <v>128.32300000000001</v>
      </c>
      <c r="H786" s="7">
        <v>42068</v>
      </c>
      <c r="I786" s="6" t="s">
        <v>5377</v>
      </c>
      <c r="J786" s="6" t="s">
        <v>5351</v>
      </c>
      <c r="K786" s="36" t="s">
        <v>1055</v>
      </c>
      <c r="L786" s="6">
        <v>13</v>
      </c>
      <c r="M786" s="15" t="s">
        <v>5376</v>
      </c>
      <c r="N786" s="15" t="s">
        <v>1239</v>
      </c>
      <c r="O786" s="18" t="s">
        <v>7549</v>
      </c>
    </row>
    <row r="787" spans="1:15" s="1" customFormat="1" ht="13.5" customHeight="1">
      <c r="A787" s="40" t="s">
        <v>5379</v>
      </c>
      <c r="B787" s="4" t="s">
        <v>1116</v>
      </c>
      <c r="C787" s="3"/>
      <c r="D787" s="18" t="s">
        <v>185</v>
      </c>
      <c r="E787" s="5" t="s">
        <v>1085</v>
      </c>
      <c r="F787" s="3" t="s">
        <v>5380</v>
      </c>
      <c r="G787" s="36">
        <f t="shared" ref="G787:G792" si="25">8.606*L787</f>
        <v>103.27199999999999</v>
      </c>
      <c r="H787" s="7">
        <v>42068</v>
      </c>
      <c r="I787" s="6" t="s">
        <v>1114</v>
      </c>
      <c r="J787" s="6" t="s">
        <v>5381</v>
      </c>
      <c r="K787" s="6" t="s">
        <v>1055</v>
      </c>
      <c r="L787" s="6">
        <v>12</v>
      </c>
      <c r="M787" s="15" t="s">
        <v>5392</v>
      </c>
      <c r="N787" s="15" t="s">
        <v>40</v>
      </c>
      <c r="O787" s="18" t="s">
        <v>6112</v>
      </c>
    </row>
    <row r="788" spans="1:15" s="1" customFormat="1" ht="13.5" customHeight="1">
      <c r="A788" s="3" t="s">
        <v>5378</v>
      </c>
      <c r="B788" s="4" t="s">
        <v>1116</v>
      </c>
      <c r="C788" s="3"/>
      <c r="D788" s="18" t="s">
        <v>185</v>
      </c>
      <c r="E788" s="5" t="s">
        <v>1085</v>
      </c>
      <c r="F788" s="3" t="s">
        <v>5382</v>
      </c>
      <c r="G788" s="36">
        <f t="shared" si="25"/>
        <v>111.878</v>
      </c>
      <c r="H788" s="7">
        <v>42068</v>
      </c>
      <c r="I788" s="6" t="s">
        <v>1114</v>
      </c>
      <c r="J788" s="6" t="s">
        <v>5387</v>
      </c>
      <c r="K788" s="6" t="s">
        <v>1055</v>
      </c>
      <c r="L788" s="6">
        <v>13</v>
      </c>
      <c r="M788" s="15" t="s">
        <v>5392</v>
      </c>
      <c r="N788" s="15" t="s">
        <v>41</v>
      </c>
      <c r="O788" s="18" t="s">
        <v>6113</v>
      </c>
    </row>
    <row r="789" spans="1:15" s="1" customFormat="1" ht="13.5" customHeight="1">
      <c r="A789" s="3" t="s">
        <v>5378</v>
      </c>
      <c r="B789" s="4" t="s">
        <v>1116</v>
      </c>
      <c r="C789" s="3"/>
      <c r="D789" s="18" t="s">
        <v>185</v>
      </c>
      <c r="E789" s="5" t="s">
        <v>1085</v>
      </c>
      <c r="F789" s="3" t="s">
        <v>5383</v>
      </c>
      <c r="G789" s="36">
        <f t="shared" si="25"/>
        <v>103.27199999999999</v>
      </c>
      <c r="H789" s="7">
        <v>42068</v>
      </c>
      <c r="I789" s="6" t="s">
        <v>1114</v>
      </c>
      <c r="J789" s="6" t="s">
        <v>5388</v>
      </c>
      <c r="K789" s="6" t="s">
        <v>1055</v>
      </c>
      <c r="L789" s="6">
        <v>12</v>
      </c>
      <c r="M789" s="15" t="s">
        <v>5393</v>
      </c>
      <c r="N789" s="15" t="s">
        <v>40</v>
      </c>
      <c r="O789" s="18" t="s">
        <v>6114</v>
      </c>
    </row>
    <row r="790" spans="1:15" s="1" customFormat="1" ht="13.5" customHeight="1">
      <c r="A790" s="3" t="s">
        <v>5378</v>
      </c>
      <c r="B790" s="4" t="s">
        <v>1116</v>
      </c>
      <c r="C790" s="3"/>
      <c r="D790" s="18" t="s">
        <v>185</v>
      </c>
      <c r="E790" s="5" t="s">
        <v>1085</v>
      </c>
      <c r="F790" s="3" t="s">
        <v>5384</v>
      </c>
      <c r="G790" s="36">
        <f t="shared" si="25"/>
        <v>111.878</v>
      </c>
      <c r="H790" s="7">
        <v>42068</v>
      </c>
      <c r="I790" s="6" t="s">
        <v>1114</v>
      </c>
      <c r="J790" s="6" t="s">
        <v>5389</v>
      </c>
      <c r="K790" s="6" t="s">
        <v>1055</v>
      </c>
      <c r="L790" s="6">
        <v>13</v>
      </c>
      <c r="M790" s="15" t="s">
        <v>5393</v>
      </c>
      <c r="N790" s="15" t="s">
        <v>41</v>
      </c>
      <c r="O790" s="18" t="s">
        <v>6115</v>
      </c>
    </row>
    <row r="791" spans="1:15" s="1" customFormat="1" ht="13.5" customHeight="1">
      <c r="A791" s="3" t="s">
        <v>5378</v>
      </c>
      <c r="B791" s="4" t="s">
        <v>1116</v>
      </c>
      <c r="C791" s="3"/>
      <c r="D791" s="18" t="s">
        <v>185</v>
      </c>
      <c r="E791" s="5" t="s">
        <v>1085</v>
      </c>
      <c r="F791" s="3" t="s">
        <v>5385</v>
      </c>
      <c r="G791" s="36">
        <f t="shared" si="25"/>
        <v>103.27199999999999</v>
      </c>
      <c r="H791" s="7">
        <v>42068</v>
      </c>
      <c r="I791" s="6" t="s">
        <v>1114</v>
      </c>
      <c r="J791" s="6" t="s">
        <v>5390</v>
      </c>
      <c r="K791" s="6" t="s">
        <v>1055</v>
      </c>
      <c r="L791" s="6">
        <v>12</v>
      </c>
      <c r="M791" s="15" t="s">
        <v>5394</v>
      </c>
      <c r="N791" s="15" t="s">
        <v>40</v>
      </c>
      <c r="O791" s="18" t="s">
        <v>6152</v>
      </c>
    </row>
    <row r="792" spans="1:15" s="1" customFormat="1" ht="13.5" customHeight="1">
      <c r="A792" s="3" t="s">
        <v>5379</v>
      </c>
      <c r="B792" s="4" t="s">
        <v>1116</v>
      </c>
      <c r="C792" s="3"/>
      <c r="D792" s="18" t="s">
        <v>185</v>
      </c>
      <c r="E792" s="5" t="s">
        <v>1085</v>
      </c>
      <c r="F792" s="3" t="s">
        <v>5386</v>
      </c>
      <c r="G792" s="36">
        <f t="shared" si="25"/>
        <v>111.878</v>
      </c>
      <c r="H792" s="7">
        <v>42068</v>
      </c>
      <c r="I792" s="6" t="s">
        <v>1114</v>
      </c>
      <c r="J792" s="6" t="s">
        <v>5391</v>
      </c>
      <c r="K792" s="6" t="s">
        <v>1055</v>
      </c>
      <c r="L792" s="6">
        <v>13</v>
      </c>
      <c r="M792" s="15" t="s">
        <v>5394</v>
      </c>
      <c r="N792" s="15" t="s">
        <v>41</v>
      </c>
      <c r="O792" s="18" t="s">
        <v>6151</v>
      </c>
    </row>
    <row r="793" spans="1:15" s="1" customFormat="1" ht="13.5" customHeight="1">
      <c r="A793" s="3" t="s">
        <v>5427</v>
      </c>
      <c r="B793" s="44" t="s">
        <v>5430</v>
      </c>
      <c r="C793" s="3"/>
      <c r="D793" s="18" t="s">
        <v>108</v>
      </c>
      <c r="E793" s="5" t="s">
        <v>5415</v>
      </c>
      <c r="F793" s="3" t="s">
        <v>5426</v>
      </c>
      <c r="G793" s="6">
        <f>29.101*L793</f>
        <v>291.01</v>
      </c>
      <c r="H793" s="7">
        <v>42069</v>
      </c>
      <c r="I793" s="6" t="s">
        <v>5432</v>
      </c>
      <c r="J793" s="6" t="s">
        <v>5423</v>
      </c>
      <c r="K793" s="6" t="s">
        <v>5424</v>
      </c>
      <c r="L793" s="6">
        <v>10</v>
      </c>
      <c r="M793" s="15" t="s">
        <v>4761</v>
      </c>
      <c r="N793" s="15" t="s">
        <v>5425</v>
      </c>
      <c r="O793" s="18" t="s">
        <v>7119</v>
      </c>
    </row>
    <row r="794" spans="1:15" s="1" customFormat="1" ht="13.5" customHeight="1">
      <c r="A794" s="40" t="s">
        <v>5434</v>
      </c>
      <c r="B794" s="44" t="s">
        <v>5431</v>
      </c>
      <c r="C794" s="3"/>
      <c r="D794" s="18" t="s">
        <v>108</v>
      </c>
      <c r="E794" s="5" t="s">
        <v>5415</v>
      </c>
      <c r="F794" s="3" t="s">
        <v>5428</v>
      </c>
      <c r="G794" s="36">
        <f>29.101*L794</f>
        <v>58.201999999999998</v>
      </c>
      <c r="H794" s="7">
        <v>42069</v>
      </c>
      <c r="I794" s="6" t="s">
        <v>5421</v>
      </c>
      <c r="J794" s="6" t="s">
        <v>5433</v>
      </c>
      <c r="K794" s="6" t="s">
        <v>274</v>
      </c>
      <c r="L794" s="6">
        <v>2</v>
      </c>
      <c r="M794" s="15" t="s">
        <v>4761</v>
      </c>
      <c r="N794" s="15" t="s">
        <v>1141</v>
      </c>
      <c r="O794" s="18" t="s">
        <v>7120</v>
      </c>
    </row>
    <row r="795" spans="1:15" s="1" customFormat="1" ht="13.5" customHeight="1">
      <c r="A795" s="3" t="s">
        <v>5436</v>
      </c>
      <c r="B795" s="4"/>
      <c r="C795" s="3"/>
      <c r="D795" s="18" t="s">
        <v>87</v>
      </c>
      <c r="E795" s="5" t="s">
        <v>1085</v>
      </c>
      <c r="F795" s="3" t="s">
        <v>5435</v>
      </c>
      <c r="G795" s="36">
        <f>29.101*L795</f>
        <v>349.21199999999999</v>
      </c>
      <c r="H795" s="7">
        <v>42069</v>
      </c>
      <c r="I795" s="6" t="s">
        <v>88</v>
      </c>
      <c r="J795" s="6" t="s">
        <v>5439</v>
      </c>
      <c r="K795" s="6" t="s">
        <v>274</v>
      </c>
      <c r="L795" s="6">
        <v>12</v>
      </c>
      <c r="M795" s="15" t="s">
        <v>5442</v>
      </c>
      <c r="N795" s="15" t="s">
        <v>26</v>
      </c>
      <c r="O795" s="18" t="s">
        <v>5442</v>
      </c>
    </row>
    <row r="796" spans="1:15" s="1" customFormat="1" ht="13.5" customHeight="1">
      <c r="A796" s="3" t="s">
        <v>5436</v>
      </c>
      <c r="B796" s="4"/>
      <c r="C796" s="3"/>
      <c r="D796" s="18" t="s">
        <v>87</v>
      </c>
      <c r="E796" s="5" t="s">
        <v>1085</v>
      </c>
      <c r="F796" s="3" t="s">
        <v>5440</v>
      </c>
      <c r="G796" s="36">
        <f>29.101*L796</f>
        <v>378.31299999999999</v>
      </c>
      <c r="H796" s="7">
        <v>42069</v>
      </c>
      <c r="I796" s="6" t="s">
        <v>88</v>
      </c>
      <c r="J796" s="6" t="s">
        <v>5441</v>
      </c>
      <c r="K796" s="6" t="s">
        <v>274</v>
      </c>
      <c r="L796" s="6">
        <v>13</v>
      </c>
      <c r="M796" s="15" t="s">
        <v>5442</v>
      </c>
      <c r="N796" s="15" t="s">
        <v>27</v>
      </c>
      <c r="O796" s="18" t="s">
        <v>5597</v>
      </c>
    </row>
    <row r="797" spans="1:15" s="1" customFormat="1" ht="13.5" customHeight="1">
      <c r="A797" s="3" t="s">
        <v>5450</v>
      </c>
      <c r="B797" s="4"/>
      <c r="C797" s="3"/>
      <c r="D797" s="18" t="s">
        <v>4918</v>
      </c>
      <c r="E797" s="5" t="s">
        <v>1085</v>
      </c>
      <c r="F797" s="3" t="s">
        <v>5449</v>
      </c>
      <c r="G797" s="6">
        <f>18.708*L797</f>
        <v>224.49599999999998</v>
      </c>
      <c r="H797" s="7">
        <v>42069</v>
      </c>
      <c r="I797" s="6" t="s">
        <v>57</v>
      </c>
      <c r="J797" s="6" t="s">
        <v>5451</v>
      </c>
      <c r="K797" s="6" t="s">
        <v>274</v>
      </c>
      <c r="L797" s="6">
        <v>12</v>
      </c>
      <c r="M797" s="15" t="s">
        <v>5454</v>
      </c>
      <c r="N797" s="15" t="s">
        <v>5456</v>
      </c>
      <c r="O797" s="18" t="s">
        <v>5454</v>
      </c>
    </row>
    <row r="798" spans="1:15" s="1" customFormat="1" ht="13.5" customHeight="1">
      <c r="A798" s="3" t="s">
        <v>5450</v>
      </c>
      <c r="B798" s="4"/>
      <c r="C798" s="3"/>
      <c r="D798" s="18" t="s">
        <v>4918</v>
      </c>
      <c r="E798" s="5" t="s">
        <v>1085</v>
      </c>
      <c r="F798" s="3" t="s">
        <v>5452</v>
      </c>
      <c r="G798" s="6">
        <f>18.708*L798</f>
        <v>243.20399999999998</v>
      </c>
      <c r="H798" s="7">
        <v>42069</v>
      </c>
      <c r="I798" s="6" t="s">
        <v>3440</v>
      </c>
      <c r="J798" s="6" t="s">
        <v>5453</v>
      </c>
      <c r="K798" s="6" t="s">
        <v>274</v>
      </c>
      <c r="L798" s="6">
        <v>13</v>
      </c>
      <c r="M798" s="15" t="s">
        <v>5454</v>
      </c>
      <c r="N798" s="15" t="s">
        <v>1239</v>
      </c>
      <c r="O798" s="18" t="s">
        <v>5598</v>
      </c>
    </row>
    <row r="799" spans="1:15" s="1" customFormat="1" ht="13.5" customHeight="1">
      <c r="A799" s="3" t="s">
        <v>5450</v>
      </c>
      <c r="B799" s="4"/>
      <c r="C799" s="3"/>
      <c r="D799" s="18" t="s">
        <v>4918</v>
      </c>
      <c r="E799" s="5" t="s">
        <v>1085</v>
      </c>
      <c r="F799" s="3" t="s">
        <v>5458</v>
      </c>
      <c r="G799" s="6">
        <f>18.708*L799</f>
        <v>224.49599999999998</v>
      </c>
      <c r="H799" s="7">
        <v>42069</v>
      </c>
      <c r="I799" s="6" t="s">
        <v>3440</v>
      </c>
      <c r="J799" s="6" t="s">
        <v>5457</v>
      </c>
      <c r="K799" s="6" t="s">
        <v>274</v>
      </c>
      <c r="L799" s="6">
        <v>12</v>
      </c>
      <c r="M799" s="15" t="s">
        <v>3200</v>
      </c>
      <c r="N799" s="15" t="s">
        <v>294</v>
      </c>
      <c r="O799" s="18" t="s">
        <v>5599</v>
      </c>
    </row>
    <row r="800" spans="1:15" s="1" customFormat="1" ht="13.5" customHeight="1">
      <c r="A800" s="3" t="s">
        <v>5459</v>
      </c>
      <c r="B800" s="4"/>
      <c r="C800" s="3"/>
      <c r="D800" s="18" t="s">
        <v>153</v>
      </c>
      <c r="E800" s="5" t="s">
        <v>1085</v>
      </c>
      <c r="F800" s="3" t="s">
        <v>5463</v>
      </c>
      <c r="G800" s="6">
        <f>18.708*L800</f>
        <v>168.37199999999999</v>
      </c>
      <c r="H800" s="7">
        <v>42069</v>
      </c>
      <c r="I800" s="6" t="s">
        <v>1165</v>
      </c>
      <c r="J800" s="6" t="s">
        <v>5461</v>
      </c>
      <c r="K800" s="6" t="s">
        <v>13</v>
      </c>
      <c r="L800" s="6">
        <v>9</v>
      </c>
      <c r="M800" s="15" t="s">
        <v>5462</v>
      </c>
      <c r="N800" s="15" t="s">
        <v>327</v>
      </c>
      <c r="O800" s="18" t="s">
        <v>5462</v>
      </c>
    </row>
    <row r="801" spans="1:15" s="1" customFormat="1" ht="13.5" customHeight="1">
      <c r="A801" s="3" t="s">
        <v>5471</v>
      </c>
      <c r="B801" s="4"/>
      <c r="C801" s="3"/>
      <c r="D801" s="18" t="s">
        <v>68</v>
      </c>
      <c r="E801" s="5" t="s">
        <v>5465</v>
      </c>
      <c r="F801" s="3" t="s">
        <v>5466</v>
      </c>
      <c r="G801" s="6">
        <f>17.498*L801</f>
        <v>174.98000000000002</v>
      </c>
      <c r="H801" s="7">
        <v>42069</v>
      </c>
      <c r="I801" s="6" t="s">
        <v>5473</v>
      </c>
      <c r="J801" s="6" t="s">
        <v>5468</v>
      </c>
      <c r="K801" s="6" t="s">
        <v>5469</v>
      </c>
      <c r="L801" s="6">
        <v>10</v>
      </c>
      <c r="M801" s="15" t="s">
        <v>5472</v>
      </c>
      <c r="N801" s="15" t="s">
        <v>255</v>
      </c>
      <c r="O801" s="18" t="s">
        <v>5472</v>
      </c>
    </row>
    <row r="802" spans="1:15" s="1" customFormat="1" ht="13.5" customHeight="1">
      <c r="A802" s="3" t="s">
        <v>5476</v>
      </c>
      <c r="B802" s="4"/>
      <c r="C802" s="3"/>
      <c r="D802" s="18" t="s">
        <v>84</v>
      </c>
      <c r="E802" s="5" t="s">
        <v>5474</v>
      </c>
      <c r="F802" s="3" t="s">
        <v>5475</v>
      </c>
      <c r="G802" s="6">
        <f>17.498*L802</f>
        <v>52.494</v>
      </c>
      <c r="H802" s="7">
        <v>42069</v>
      </c>
      <c r="I802" s="6" t="s">
        <v>5477</v>
      </c>
      <c r="J802" s="6" t="s">
        <v>5479</v>
      </c>
      <c r="K802" s="6" t="s">
        <v>5469</v>
      </c>
      <c r="L802" s="6">
        <v>3</v>
      </c>
      <c r="M802" s="15" t="s">
        <v>240</v>
      </c>
      <c r="N802" s="15" t="s">
        <v>5480</v>
      </c>
      <c r="O802" s="18" t="s">
        <v>5600</v>
      </c>
    </row>
    <row r="803" spans="1:15" s="1" customFormat="1" ht="13.5" customHeight="1">
      <c r="A803" s="3" t="s">
        <v>5481</v>
      </c>
      <c r="B803" s="4"/>
      <c r="C803" s="3"/>
      <c r="D803" s="18" t="s">
        <v>82</v>
      </c>
      <c r="E803" s="5" t="s">
        <v>5474</v>
      </c>
      <c r="F803" s="3" t="s">
        <v>5482</v>
      </c>
      <c r="G803" s="6">
        <f>17.712*L803</f>
        <v>212.54399999999998</v>
      </c>
      <c r="H803" s="7">
        <v>42069</v>
      </c>
      <c r="I803" s="6" t="s">
        <v>1086</v>
      </c>
      <c r="J803" s="6" t="s">
        <v>5484</v>
      </c>
      <c r="K803" s="6" t="s">
        <v>5469</v>
      </c>
      <c r="L803" s="6">
        <v>12</v>
      </c>
      <c r="M803" s="15" t="s">
        <v>5487</v>
      </c>
      <c r="N803" s="15" t="s">
        <v>26</v>
      </c>
      <c r="O803" s="18" t="s">
        <v>5487</v>
      </c>
    </row>
    <row r="804" spans="1:15" s="1" customFormat="1" ht="13.5" customHeight="1">
      <c r="A804" s="3" t="s">
        <v>5481</v>
      </c>
      <c r="B804" s="4"/>
      <c r="C804" s="3"/>
      <c r="D804" s="18" t="s">
        <v>82</v>
      </c>
      <c r="E804" s="5" t="s">
        <v>5474</v>
      </c>
      <c r="F804" s="3" t="s">
        <v>5485</v>
      </c>
      <c r="G804" s="6">
        <f>17.712*L804</f>
        <v>230.256</v>
      </c>
      <c r="H804" s="7">
        <v>42069</v>
      </c>
      <c r="I804" s="6" t="s">
        <v>1086</v>
      </c>
      <c r="J804" s="6" t="s">
        <v>5486</v>
      </c>
      <c r="K804" s="6" t="s">
        <v>5469</v>
      </c>
      <c r="L804" s="6">
        <v>13</v>
      </c>
      <c r="M804" s="15" t="s">
        <v>5487</v>
      </c>
      <c r="N804" s="15" t="s">
        <v>27</v>
      </c>
      <c r="O804" s="18" t="s">
        <v>5691</v>
      </c>
    </row>
    <row r="805" spans="1:15" s="1" customFormat="1" ht="13.5" customHeight="1">
      <c r="A805" s="3" t="s">
        <v>5488</v>
      </c>
      <c r="B805" s="4"/>
      <c r="C805" s="3"/>
      <c r="D805" s="18" t="s">
        <v>207</v>
      </c>
      <c r="E805" s="5" t="s">
        <v>5474</v>
      </c>
      <c r="F805" s="3" t="s">
        <v>5489</v>
      </c>
      <c r="G805" s="36">
        <f>17.712*L805</f>
        <v>123.98399999999999</v>
      </c>
      <c r="H805" s="7">
        <v>42069</v>
      </c>
      <c r="I805" s="6" t="s">
        <v>1087</v>
      </c>
      <c r="J805" s="6" t="s">
        <v>5490</v>
      </c>
      <c r="K805" s="6" t="s">
        <v>1055</v>
      </c>
      <c r="L805" s="6">
        <v>7</v>
      </c>
      <c r="M805" s="15" t="s">
        <v>2547</v>
      </c>
      <c r="N805" s="15" t="s">
        <v>271</v>
      </c>
      <c r="O805" s="18" t="s">
        <v>2547</v>
      </c>
    </row>
    <row r="806" spans="1:15" s="1" customFormat="1" ht="13.5" customHeight="1">
      <c r="A806" s="3" t="s">
        <v>5497</v>
      </c>
      <c r="B806" s="4"/>
      <c r="C806" s="3"/>
      <c r="D806" s="18" t="s">
        <v>157</v>
      </c>
      <c r="E806" s="5" t="s">
        <v>5465</v>
      </c>
      <c r="F806" s="3" t="s">
        <v>5491</v>
      </c>
      <c r="G806" s="6">
        <f>17.712*L806</f>
        <v>212.54399999999998</v>
      </c>
      <c r="H806" s="7">
        <v>42069</v>
      </c>
      <c r="I806" s="6" t="s">
        <v>1087</v>
      </c>
      <c r="J806" s="6" t="s">
        <v>5493</v>
      </c>
      <c r="K806" s="6" t="s">
        <v>1056</v>
      </c>
      <c r="L806" s="6">
        <v>12</v>
      </c>
      <c r="M806" s="15" t="s">
        <v>5496</v>
      </c>
      <c r="N806" s="15" t="s">
        <v>26</v>
      </c>
      <c r="O806" s="18" t="s">
        <v>5496</v>
      </c>
    </row>
    <row r="807" spans="1:15" s="1" customFormat="1" ht="13.5" customHeight="1">
      <c r="A807" s="3" t="s">
        <v>5498</v>
      </c>
      <c r="B807" s="4" t="s">
        <v>250</v>
      </c>
      <c r="C807" s="3"/>
      <c r="D807" s="18" t="s">
        <v>140</v>
      </c>
      <c r="E807" s="5" t="s">
        <v>5474</v>
      </c>
      <c r="F807" s="3" t="s">
        <v>5504</v>
      </c>
      <c r="G807" s="36">
        <f>8.606*L807</f>
        <v>111.878</v>
      </c>
      <c r="H807" s="7">
        <v>42069</v>
      </c>
      <c r="I807" s="6" t="s">
        <v>5501</v>
      </c>
      <c r="J807" s="6" t="s">
        <v>5505</v>
      </c>
      <c r="K807" s="36" t="s">
        <v>13</v>
      </c>
      <c r="L807" s="6">
        <v>13</v>
      </c>
      <c r="M807" s="15" t="s">
        <v>5506</v>
      </c>
      <c r="N807" s="15" t="s">
        <v>27</v>
      </c>
      <c r="O807" s="18" t="s">
        <v>7121</v>
      </c>
    </row>
    <row r="808" spans="1:15" s="1" customFormat="1" ht="13.5" customHeight="1">
      <c r="A808" s="3" t="s">
        <v>5513</v>
      </c>
      <c r="B808" s="4"/>
      <c r="C808" s="3"/>
      <c r="D808" s="18" t="s">
        <v>6802</v>
      </c>
      <c r="E808" s="5" t="s">
        <v>5507</v>
      </c>
      <c r="F808" s="3" t="s">
        <v>5511</v>
      </c>
      <c r="G808" s="6">
        <f>6.405*L808</f>
        <v>64.05</v>
      </c>
      <c r="H808" s="7">
        <v>42069</v>
      </c>
      <c r="I808" s="6" t="s">
        <v>2702</v>
      </c>
      <c r="J808" s="6" t="s">
        <v>5509</v>
      </c>
      <c r="K808" s="6" t="s">
        <v>3766</v>
      </c>
      <c r="L808" s="6">
        <v>10</v>
      </c>
      <c r="M808" s="15" t="s">
        <v>5510</v>
      </c>
      <c r="N808" s="15" t="s">
        <v>255</v>
      </c>
      <c r="O808" s="18" t="s">
        <v>5510</v>
      </c>
    </row>
    <row r="809" spans="1:15" s="1" customFormat="1" ht="13.5" customHeight="1">
      <c r="A809" s="3" t="s">
        <v>5518</v>
      </c>
      <c r="B809" s="4"/>
      <c r="C809" s="3"/>
      <c r="D809" s="18" t="s">
        <v>5519</v>
      </c>
      <c r="E809" s="5" t="s">
        <v>1085</v>
      </c>
      <c r="F809" s="3" t="s">
        <v>5517</v>
      </c>
      <c r="G809" s="36">
        <f>29.101*L809</f>
        <v>58.201999999999998</v>
      </c>
      <c r="H809" s="7">
        <v>42069</v>
      </c>
      <c r="I809" s="6" t="s">
        <v>5528</v>
      </c>
      <c r="J809" s="6" t="s">
        <v>5520</v>
      </c>
      <c r="K809" s="6" t="s">
        <v>13</v>
      </c>
      <c r="L809" s="6">
        <v>2</v>
      </c>
      <c r="M809" s="15" t="s">
        <v>5526</v>
      </c>
      <c r="N809" s="15" t="s">
        <v>5527</v>
      </c>
      <c r="O809" s="18" t="s">
        <v>5526</v>
      </c>
    </row>
    <row r="810" spans="1:15" s="1" customFormat="1" ht="13.5" customHeight="1">
      <c r="A810" s="3" t="s">
        <v>4859</v>
      </c>
      <c r="B810" s="4"/>
      <c r="C810" s="3"/>
      <c r="D810" s="18" t="s">
        <v>56</v>
      </c>
      <c r="E810" s="5" t="s">
        <v>1085</v>
      </c>
      <c r="F810" s="3" t="s">
        <v>5529</v>
      </c>
      <c r="G810" s="36">
        <f>18.708*L810</f>
        <v>224.49599999999998</v>
      </c>
      <c r="H810" s="7">
        <v>42069</v>
      </c>
      <c r="I810" s="6" t="s">
        <v>2645</v>
      </c>
      <c r="J810" s="6" t="s">
        <v>5531</v>
      </c>
      <c r="K810" s="6" t="s">
        <v>1088</v>
      </c>
      <c r="L810" s="6">
        <v>12</v>
      </c>
      <c r="M810" s="15" t="s">
        <v>5532</v>
      </c>
      <c r="N810" s="15" t="s">
        <v>26</v>
      </c>
      <c r="O810" s="18" t="s">
        <v>5532</v>
      </c>
    </row>
    <row r="811" spans="1:15" s="1" customFormat="1" ht="13.5" customHeight="1">
      <c r="A811" s="3" t="s">
        <v>4871</v>
      </c>
      <c r="B811" s="4"/>
      <c r="C811" s="3"/>
      <c r="D811" s="18" t="s">
        <v>56</v>
      </c>
      <c r="E811" s="5" t="s">
        <v>1085</v>
      </c>
      <c r="F811" s="3" t="s">
        <v>5533</v>
      </c>
      <c r="G811" s="6">
        <f>18.708*L811</f>
        <v>243.20399999999998</v>
      </c>
      <c r="H811" s="7">
        <v>42069</v>
      </c>
      <c r="I811" s="36" t="s">
        <v>2508</v>
      </c>
      <c r="J811" s="6" t="s">
        <v>5535</v>
      </c>
      <c r="K811" s="6" t="s">
        <v>1088</v>
      </c>
      <c r="L811" s="6">
        <v>13</v>
      </c>
      <c r="M811" s="15" t="s">
        <v>5532</v>
      </c>
      <c r="N811" s="15" t="s">
        <v>27</v>
      </c>
      <c r="O811" s="18" t="s">
        <v>5532</v>
      </c>
    </row>
    <row r="812" spans="1:15" s="1" customFormat="1" ht="13.5" customHeight="1">
      <c r="A812" s="3" t="s">
        <v>5568</v>
      </c>
      <c r="B812" s="4"/>
      <c r="C812" s="3"/>
      <c r="D812" s="18" t="s">
        <v>942</v>
      </c>
      <c r="E812" s="5" t="s">
        <v>5564</v>
      </c>
      <c r="F812" s="3" t="s">
        <v>5565</v>
      </c>
      <c r="G812" s="36">
        <v>102.72499999999999</v>
      </c>
      <c r="H812" s="7">
        <v>42072</v>
      </c>
      <c r="I812" s="6" t="s">
        <v>5569</v>
      </c>
      <c r="J812" s="6" t="s">
        <v>5566</v>
      </c>
      <c r="K812" s="6" t="s">
        <v>5567</v>
      </c>
      <c r="L812" s="6" t="s">
        <v>5570</v>
      </c>
      <c r="M812" s="15" t="s">
        <v>5572</v>
      </c>
      <c r="N812" s="15" t="s">
        <v>5571</v>
      </c>
      <c r="O812" s="18" t="s">
        <v>5697</v>
      </c>
    </row>
    <row r="813" spans="1:15" s="1" customFormat="1" ht="13.5" customHeight="1">
      <c r="A813" s="3" t="s">
        <v>5568</v>
      </c>
      <c r="B813" s="4"/>
      <c r="C813" s="3"/>
      <c r="D813" s="18" t="s">
        <v>942</v>
      </c>
      <c r="E813" s="5" t="s">
        <v>1085</v>
      </c>
      <c r="F813" s="3" t="s">
        <v>5583</v>
      </c>
      <c r="G813" s="36">
        <v>82.18</v>
      </c>
      <c r="H813" s="7">
        <v>42072</v>
      </c>
      <c r="I813" s="6" t="s">
        <v>1165</v>
      </c>
      <c r="J813" s="6" t="s">
        <v>5585</v>
      </c>
      <c r="K813" s="6" t="s">
        <v>5587</v>
      </c>
      <c r="L813" s="6" t="s">
        <v>5588</v>
      </c>
      <c r="M813" s="15" t="s">
        <v>5590</v>
      </c>
      <c r="N813" s="15" t="s">
        <v>5591</v>
      </c>
      <c r="O813" s="18" t="s">
        <v>5808</v>
      </c>
    </row>
    <row r="814" spans="1:15" s="1" customFormat="1" ht="13.5" customHeight="1">
      <c r="A814" s="3" t="s">
        <v>5568</v>
      </c>
      <c r="B814" s="4"/>
      <c r="C814" s="3"/>
      <c r="D814" s="18" t="s">
        <v>942</v>
      </c>
      <c r="E814" s="5" t="s">
        <v>1085</v>
      </c>
      <c r="F814" s="3" t="s">
        <v>5584</v>
      </c>
      <c r="G814" s="36">
        <v>60.335999999999999</v>
      </c>
      <c r="H814" s="7">
        <v>42072</v>
      </c>
      <c r="I814" s="6" t="s">
        <v>1165</v>
      </c>
      <c r="J814" s="6" t="s">
        <v>5586</v>
      </c>
      <c r="K814" s="6" t="s">
        <v>5587</v>
      </c>
      <c r="L814" s="6" t="s">
        <v>5589</v>
      </c>
      <c r="M814" s="15" t="s">
        <v>5592</v>
      </c>
      <c r="N814" s="15" t="s">
        <v>5593</v>
      </c>
      <c r="O814" s="18" t="s">
        <v>5809</v>
      </c>
    </row>
    <row r="815" spans="1:15" s="1" customFormat="1" ht="13.5" customHeight="1">
      <c r="A815" s="3" t="s">
        <v>5615</v>
      </c>
      <c r="B815" s="44" t="s">
        <v>5430</v>
      </c>
      <c r="C815" s="3"/>
      <c r="D815" s="18" t="s">
        <v>108</v>
      </c>
      <c r="E815" s="5" t="s">
        <v>5616</v>
      </c>
      <c r="F815" s="3" t="s">
        <v>5617</v>
      </c>
      <c r="G815" s="36">
        <f>29.101*L815</f>
        <v>116.404</v>
      </c>
      <c r="H815" s="7">
        <v>42073</v>
      </c>
      <c r="I815" s="6" t="s">
        <v>1356</v>
      </c>
      <c r="J815" s="6" t="s">
        <v>5618</v>
      </c>
      <c r="K815" s="6" t="s">
        <v>5619</v>
      </c>
      <c r="L815" s="6">
        <v>4</v>
      </c>
      <c r="M815" s="15" t="s">
        <v>7359</v>
      </c>
      <c r="N815" s="15" t="s">
        <v>308</v>
      </c>
      <c r="O815" s="18" t="s">
        <v>7550</v>
      </c>
    </row>
    <row r="816" spans="1:15" s="1" customFormat="1" ht="13.5" customHeight="1">
      <c r="A816" s="3" t="s">
        <v>5620</v>
      </c>
      <c r="B816" s="4"/>
      <c r="C816" s="3"/>
      <c r="D816" s="18" t="s">
        <v>5621</v>
      </c>
      <c r="E816" s="5" t="s">
        <v>5622</v>
      </c>
      <c r="F816" s="3" t="s">
        <v>5623</v>
      </c>
      <c r="G816" s="6">
        <f>18.708*L816</f>
        <v>224.49599999999998</v>
      </c>
      <c r="H816" s="7">
        <v>42073</v>
      </c>
      <c r="I816" s="36" t="s">
        <v>2508</v>
      </c>
      <c r="J816" s="6" t="s">
        <v>5624</v>
      </c>
      <c r="K816" s="6" t="s">
        <v>5625</v>
      </c>
      <c r="L816" s="6">
        <v>12</v>
      </c>
      <c r="M816" s="15" t="s">
        <v>5628</v>
      </c>
      <c r="N816" s="15" t="s">
        <v>26</v>
      </c>
      <c r="O816" s="18" t="s">
        <v>5811</v>
      </c>
    </row>
    <row r="817" spans="1:15" s="1" customFormat="1" ht="13.5" customHeight="1">
      <c r="A817" s="3" t="s">
        <v>4871</v>
      </c>
      <c r="B817" s="4"/>
      <c r="C817" s="3"/>
      <c r="D817" s="18" t="s">
        <v>5621</v>
      </c>
      <c r="E817" s="5" t="s">
        <v>5622</v>
      </c>
      <c r="F817" s="3" t="s">
        <v>5626</v>
      </c>
      <c r="G817" s="6">
        <f>18.708*L817</f>
        <v>243.20399999999998</v>
      </c>
      <c r="H817" s="7">
        <v>42073</v>
      </c>
      <c r="I817" s="36" t="s">
        <v>4325</v>
      </c>
      <c r="J817" s="6" t="s">
        <v>5627</v>
      </c>
      <c r="K817" s="6" t="s">
        <v>5625</v>
      </c>
      <c r="L817" s="6">
        <v>13</v>
      </c>
      <c r="M817" s="15" t="s">
        <v>5628</v>
      </c>
      <c r="N817" s="15" t="s">
        <v>27</v>
      </c>
      <c r="O817" s="18" t="s">
        <v>5812</v>
      </c>
    </row>
    <row r="818" spans="1:15" s="1" customFormat="1" ht="13.5" customHeight="1">
      <c r="A818" s="3" t="s">
        <v>5629</v>
      </c>
      <c r="B818" s="4"/>
      <c r="C818" s="3"/>
      <c r="D818" s="18" t="s">
        <v>5630</v>
      </c>
      <c r="E818" s="5" t="s">
        <v>5622</v>
      </c>
      <c r="F818" s="3" t="s">
        <v>5631</v>
      </c>
      <c r="G818" s="6">
        <f>14.38*L818</f>
        <v>57.52</v>
      </c>
      <c r="H818" s="7">
        <v>42073</v>
      </c>
      <c r="I818" s="6" t="s">
        <v>94</v>
      </c>
      <c r="J818" s="6" t="s">
        <v>5632</v>
      </c>
      <c r="K818" s="6" t="s">
        <v>5625</v>
      </c>
      <c r="L818" s="6">
        <v>4</v>
      </c>
      <c r="M818" s="15" t="s">
        <v>4616</v>
      </c>
      <c r="N818" s="15" t="s">
        <v>5633</v>
      </c>
      <c r="O818" s="18" t="s">
        <v>5810</v>
      </c>
    </row>
    <row r="819" spans="1:15" s="1" customFormat="1" ht="13.5" customHeight="1">
      <c r="A819" s="3" t="s">
        <v>5644</v>
      </c>
      <c r="B819" s="4"/>
      <c r="C819" s="3"/>
      <c r="D819" s="18" t="s">
        <v>179</v>
      </c>
      <c r="E819" s="5" t="s">
        <v>5622</v>
      </c>
      <c r="F819" s="3" t="s">
        <v>5643</v>
      </c>
      <c r="G819" s="36">
        <f>29.101*L819</f>
        <v>349.21199999999999</v>
      </c>
      <c r="H819" s="7">
        <v>42073</v>
      </c>
      <c r="I819" s="6" t="s">
        <v>1195</v>
      </c>
      <c r="J819" s="6" t="s">
        <v>5645</v>
      </c>
      <c r="K819" s="6" t="s">
        <v>5625</v>
      </c>
      <c r="L819" s="6">
        <v>12</v>
      </c>
      <c r="M819" s="15" t="s">
        <v>5646</v>
      </c>
      <c r="N819" s="15" t="s">
        <v>352</v>
      </c>
      <c r="O819" s="18" t="s">
        <v>5814</v>
      </c>
    </row>
    <row r="820" spans="1:15" s="1" customFormat="1" ht="13.5" customHeight="1">
      <c r="A820" s="3" t="s">
        <v>5711</v>
      </c>
      <c r="B820" s="4"/>
      <c r="C820" s="3"/>
      <c r="D820" s="18" t="s">
        <v>214</v>
      </c>
      <c r="E820" s="5" t="s">
        <v>5704</v>
      </c>
      <c r="F820" s="3" t="s">
        <v>5705</v>
      </c>
      <c r="G820" s="36">
        <v>140.00200000000001</v>
      </c>
      <c r="H820" s="7">
        <v>42074</v>
      </c>
      <c r="I820" s="6" t="s">
        <v>1165</v>
      </c>
      <c r="J820" s="6" t="s">
        <v>5706</v>
      </c>
      <c r="K820" s="6" t="s">
        <v>5707</v>
      </c>
      <c r="L820" s="6" t="s">
        <v>4182</v>
      </c>
      <c r="M820" s="15" t="s">
        <v>5712</v>
      </c>
      <c r="N820" s="15" t="s">
        <v>5713</v>
      </c>
      <c r="O820" s="18" t="s">
        <v>5826</v>
      </c>
    </row>
    <row r="821" spans="1:15" s="1" customFormat="1" ht="13.5" customHeight="1">
      <c r="A821" s="3" t="s">
        <v>182</v>
      </c>
      <c r="B821" s="4"/>
      <c r="C821" s="3"/>
      <c r="D821" s="18" t="s">
        <v>214</v>
      </c>
      <c r="E821" s="5" t="s">
        <v>5704</v>
      </c>
      <c r="F821" s="3" t="s">
        <v>5708</v>
      </c>
      <c r="G821" s="36">
        <v>249.024</v>
      </c>
      <c r="H821" s="7">
        <v>42074</v>
      </c>
      <c r="I821" s="6" t="s">
        <v>5260</v>
      </c>
      <c r="J821" s="6" t="s">
        <v>5709</v>
      </c>
      <c r="K821" s="6" t="s">
        <v>5710</v>
      </c>
      <c r="L821" s="6" t="s">
        <v>4196</v>
      </c>
      <c r="M821" s="15" t="s">
        <v>5714</v>
      </c>
      <c r="N821" s="15" t="s">
        <v>5715</v>
      </c>
      <c r="O821" s="18" t="s">
        <v>5827</v>
      </c>
    </row>
    <row r="822" spans="1:15" s="1" customFormat="1" ht="13.5" customHeight="1">
      <c r="A822" s="3" t="s">
        <v>5720</v>
      </c>
      <c r="B822" s="4"/>
      <c r="C822" s="3"/>
      <c r="D822" s="18" t="s">
        <v>5716</v>
      </c>
      <c r="E822" s="5" t="s">
        <v>5704</v>
      </c>
      <c r="F822" s="3" t="s">
        <v>5717</v>
      </c>
      <c r="G822" s="36">
        <v>151.803</v>
      </c>
      <c r="H822" s="7">
        <v>42074</v>
      </c>
      <c r="I822" s="6" t="s">
        <v>1844</v>
      </c>
      <c r="J822" s="6" t="s">
        <v>5718</v>
      </c>
      <c r="K822" s="6" t="s">
        <v>1746</v>
      </c>
      <c r="L822" s="6" t="s">
        <v>5719</v>
      </c>
      <c r="M822" s="15" t="s">
        <v>5721</v>
      </c>
      <c r="N822" s="15" t="s">
        <v>5722</v>
      </c>
      <c r="O822" s="18" t="s">
        <v>5828</v>
      </c>
    </row>
    <row r="823" spans="1:15" s="1" customFormat="1" ht="13.5" customHeight="1">
      <c r="A823" s="3" t="s">
        <v>5728</v>
      </c>
      <c r="B823" s="4"/>
      <c r="C823" s="3"/>
      <c r="D823" s="18" t="s">
        <v>5716</v>
      </c>
      <c r="E823" s="5" t="s">
        <v>5704</v>
      </c>
      <c r="F823" s="3" t="s">
        <v>5723</v>
      </c>
      <c r="G823" s="36">
        <v>151.63399999999999</v>
      </c>
      <c r="H823" s="7">
        <v>42074</v>
      </c>
      <c r="I823" s="36" t="s">
        <v>4815</v>
      </c>
      <c r="J823" s="6" t="s">
        <v>5727</v>
      </c>
      <c r="K823" s="6" t="s">
        <v>360</v>
      </c>
      <c r="L823" s="6" t="s">
        <v>5719</v>
      </c>
      <c r="M823" s="15" t="s">
        <v>5731</v>
      </c>
      <c r="N823" s="15" t="s">
        <v>5732</v>
      </c>
      <c r="O823" s="18" t="s">
        <v>5815</v>
      </c>
    </row>
    <row r="824" spans="1:15" s="1" customFormat="1" ht="13.5" customHeight="1">
      <c r="A824" s="3" t="s">
        <v>5725</v>
      </c>
      <c r="B824" s="4"/>
      <c r="C824" s="3"/>
      <c r="D824" s="18" t="s">
        <v>5716</v>
      </c>
      <c r="E824" s="5" t="s">
        <v>5704</v>
      </c>
      <c r="F824" s="3" t="s">
        <v>5729</v>
      </c>
      <c r="G824" s="36">
        <v>58.113</v>
      </c>
      <c r="H824" s="7">
        <v>42074</v>
      </c>
      <c r="I824" s="6" t="s">
        <v>1844</v>
      </c>
      <c r="J824" s="6" t="s">
        <v>5724</v>
      </c>
      <c r="K824" s="6" t="s">
        <v>5707</v>
      </c>
      <c r="L824" s="6" t="s">
        <v>2006</v>
      </c>
      <c r="M824" s="15" t="s">
        <v>5726</v>
      </c>
      <c r="N824" s="15" t="s">
        <v>5730</v>
      </c>
      <c r="O824" s="18" t="s">
        <v>5829</v>
      </c>
    </row>
    <row r="825" spans="1:15" s="1" customFormat="1" ht="13.5" customHeight="1">
      <c r="A825" s="3" t="s">
        <v>5736</v>
      </c>
      <c r="B825" s="4"/>
      <c r="C825" s="3"/>
      <c r="D825" s="18" t="s">
        <v>5733</v>
      </c>
      <c r="E825" s="5" t="s">
        <v>5704</v>
      </c>
      <c r="F825" s="3" t="s">
        <v>5734</v>
      </c>
      <c r="G825" s="36">
        <v>308.20999999999998</v>
      </c>
      <c r="H825" s="7">
        <v>42074</v>
      </c>
      <c r="I825" s="6" t="s">
        <v>5737</v>
      </c>
      <c r="J825" s="6" t="s">
        <v>5735</v>
      </c>
      <c r="K825" s="6" t="s">
        <v>1746</v>
      </c>
      <c r="L825" s="6" t="s">
        <v>5003</v>
      </c>
      <c r="M825" s="15" t="s">
        <v>5738</v>
      </c>
      <c r="N825" s="15" t="s">
        <v>5739</v>
      </c>
      <c r="O825" s="18" t="s">
        <v>5830</v>
      </c>
    </row>
    <row r="826" spans="1:15" s="1" customFormat="1" ht="13.5" customHeight="1">
      <c r="A826" s="3" t="s">
        <v>5736</v>
      </c>
      <c r="B826" s="4"/>
      <c r="C826" s="3"/>
      <c r="D826" s="18" t="s">
        <v>5733</v>
      </c>
      <c r="E826" s="5" t="s">
        <v>5704</v>
      </c>
      <c r="F826" s="3" t="s">
        <v>5740</v>
      </c>
      <c r="G826" s="36">
        <v>71.156000000000006</v>
      </c>
      <c r="H826" s="7">
        <v>42074</v>
      </c>
      <c r="I826" s="6" t="s">
        <v>5737</v>
      </c>
      <c r="J826" s="6" t="s">
        <v>5741</v>
      </c>
      <c r="K826" s="6" t="s">
        <v>5707</v>
      </c>
      <c r="L826" s="6" t="s">
        <v>2976</v>
      </c>
      <c r="M826" s="15" t="s">
        <v>5742</v>
      </c>
      <c r="N826" s="15" t="s">
        <v>5743</v>
      </c>
      <c r="O826" s="18" t="s">
        <v>5831</v>
      </c>
    </row>
    <row r="827" spans="1:15" s="1" customFormat="1" ht="13.5" customHeight="1">
      <c r="A827" s="44" t="s">
        <v>3132</v>
      </c>
      <c r="B827" s="4"/>
      <c r="C827" s="3"/>
      <c r="D827" s="18" t="s">
        <v>5747</v>
      </c>
      <c r="E827" s="5" t="s">
        <v>5748</v>
      </c>
      <c r="F827" s="3" t="s">
        <v>5749</v>
      </c>
      <c r="G827" s="36">
        <v>268.26</v>
      </c>
      <c r="H827" s="7">
        <v>42075</v>
      </c>
      <c r="I827" s="6" t="s">
        <v>5754</v>
      </c>
      <c r="J827" s="6" t="s">
        <v>5750</v>
      </c>
      <c r="K827" s="6" t="s">
        <v>5751</v>
      </c>
      <c r="L827" s="6" t="s">
        <v>5753</v>
      </c>
      <c r="M827" s="15" t="s">
        <v>5755</v>
      </c>
      <c r="N827" s="15" t="s">
        <v>5756</v>
      </c>
      <c r="O827" s="18" t="s">
        <v>6116</v>
      </c>
    </row>
    <row r="828" spans="1:15" s="1" customFormat="1" ht="13.5" customHeight="1">
      <c r="A828" s="44" t="s">
        <v>3132</v>
      </c>
      <c r="B828" s="4"/>
      <c r="C828" s="3"/>
      <c r="D828" s="18" t="s">
        <v>5747</v>
      </c>
      <c r="E828" s="5" t="s">
        <v>5748</v>
      </c>
      <c r="F828" s="3" t="s">
        <v>5757</v>
      </c>
      <c r="G828" s="36">
        <v>268.149</v>
      </c>
      <c r="H828" s="7">
        <v>42075</v>
      </c>
      <c r="I828" s="6" t="s">
        <v>5754</v>
      </c>
      <c r="J828" s="6" t="s">
        <v>5758</v>
      </c>
      <c r="K828" s="6" t="s">
        <v>5759</v>
      </c>
      <c r="L828" s="6" t="s">
        <v>5753</v>
      </c>
      <c r="M828" s="15" t="s">
        <v>5760</v>
      </c>
      <c r="N828" s="15" t="s">
        <v>5761</v>
      </c>
      <c r="O828" s="18" t="s">
        <v>6117</v>
      </c>
    </row>
    <row r="829" spans="1:15" s="1" customFormat="1" ht="13.5" customHeight="1">
      <c r="A829" s="44" t="s">
        <v>3132</v>
      </c>
      <c r="B829" s="4"/>
      <c r="C829" s="3"/>
      <c r="D829" s="18" t="s">
        <v>5747</v>
      </c>
      <c r="E829" s="5" t="s">
        <v>5748</v>
      </c>
      <c r="F829" s="3" t="s">
        <v>5762</v>
      </c>
      <c r="G829" s="36">
        <v>34.924999999999997</v>
      </c>
      <c r="H829" s="7">
        <v>42075</v>
      </c>
      <c r="I829" s="6" t="s">
        <v>5754</v>
      </c>
      <c r="J829" s="6" t="s">
        <v>5763</v>
      </c>
      <c r="K829" s="6" t="s">
        <v>5759</v>
      </c>
      <c r="L829" s="6" t="s">
        <v>5764</v>
      </c>
      <c r="M829" s="15" t="s">
        <v>5765</v>
      </c>
      <c r="N829" s="15" t="s">
        <v>5766</v>
      </c>
      <c r="O829" s="18" t="s">
        <v>6118</v>
      </c>
    </row>
    <row r="830" spans="1:15" s="1" customFormat="1" ht="13.5" customHeight="1">
      <c r="A830" s="3" t="s">
        <v>5770</v>
      </c>
      <c r="B830" s="4"/>
      <c r="C830" s="3"/>
      <c r="D830" s="18" t="s">
        <v>5716</v>
      </c>
      <c r="E830" s="5" t="s">
        <v>5748</v>
      </c>
      <c r="F830" s="3" t="s">
        <v>5767</v>
      </c>
      <c r="G830" s="36">
        <v>69.863</v>
      </c>
      <c r="H830" s="7">
        <v>42075</v>
      </c>
      <c r="I830" s="36" t="s">
        <v>5771</v>
      </c>
      <c r="J830" s="6" t="s">
        <v>5768</v>
      </c>
      <c r="K830" s="6" t="s">
        <v>5751</v>
      </c>
      <c r="L830" s="6" t="s">
        <v>5769</v>
      </c>
      <c r="M830" s="15" t="s">
        <v>5772</v>
      </c>
      <c r="N830" s="15" t="s">
        <v>5773</v>
      </c>
      <c r="O830" s="18" t="s">
        <v>5816</v>
      </c>
    </row>
    <row r="831" spans="1:15" s="1" customFormat="1" ht="13.5" customHeight="1">
      <c r="A831" s="3" t="s">
        <v>5770</v>
      </c>
      <c r="B831" s="4"/>
      <c r="C831" s="3"/>
      <c r="D831" s="18" t="s">
        <v>5716</v>
      </c>
      <c r="E831" s="5" t="s">
        <v>5748</v>
      </c>
      <c r="F831" s="3" t="s">
        <v>5779</v>
      </c>
      <c r="G831" s="36">
        <v>268.755</v>
      </c>
      <c r="H831" s="7">
        <v>42075</v>
      </c>
      <c r="I831" s="36" t="s">
        <v>5776</v>
      </c>
      <c r="J831" s="6" t="s">
        <v>5780</v>
      </c>
      <c r="K831" s="6" t="s">
        <v>5759</v>
      </c>
      <c r="L831" s="6" t="s">
        <v>4792</v>
      </c>
      <c r="M831" s="15" t="s">
        <v>5781</v>
      </c>
      <c r="N831" s="15" t="s">
        <v>5782</v>
      </c>
      <c r="O831" s="18" t="s">
        <v>5818</v>
      </c>
    </row>
    <row r="832" spans="1:15" s="1" customFormat="1" ht="13.5" customHeight="1">
      <c r="A832" s="3" t="s">
        <v>5770</v>
      </c>
      <c r="B832" s="4"/>
      <c r="C832" s="3"/>
      <c r="D832" s="18" t="s">
        <v>5716</v>
      </c>
      <c r="E832" s="5" t="s">
        <v>5748</v>
      </c>
      <c r="F832" s="3" t="s">
        <v>5787</v>
      </c>
      <c r="G832" s="36">
        <v>35.026000000000003</v>
      </c>
      <c r="H832" s="7">
        <v>42075</v>
      </c>
      <c r="I832" s="36" t="s">
        <v>5776</v>
      </c>
      <c r="J832" s="6" t="s">
        <v>5789</v>
      </c>
      <c r="K832" s="6" t="s">
        <v>5752</v>
      </c>
      <c r="L832" s="6" t="s">
        <v>5764</v>
      </c>
      <c r="M832" s="15" t="s">
        <v>5791</v>
      </c>
      <c r="N832" s="15" t="s">
        <v>5792</v>
      </c>
      <c r="O832" s="18" t="s">
        <v>5820</v>
      </c>
    </row>
    <row r="833" spans="1:15" s="1" customFormat="1" ht="13.5" customHeight="1">
      <c r="A833" s="3" t="s">
        <v>5795</v>
      </c>
      <c r="B833" s="4"/>
      <c r="C833" s="3"/>
      <c r="D833" s="18" t="s">
        <v>741</v>
      </c>
      <c r="E833" s="5" t="s">
        <v>5748</v>
      </c>
      <c r="F833" s="3" t="s">
        <v>5796</v>
      </c>
      <c r="G833" s="36">
        <v>133.46899999999999</v>
      </c>
      <c r="H833" s="7">
        <v>42075</v>
      </c>
      <c r="I833" s="6" t="s">
        <v>1636</v>
      </c>
      <c r="J833" s="6" t="s">
        <v>5798</v>
      </c>
      <c r="K833" s="6" t="s">
        <v>1746</v>
      </c>
      <c r="L833" s="6" t="s">
        <v>5804</v>
      </c>
      <c r="M833" s="15" t="s">
        <v>5800</v>
      </c>
      <c r="N833" s="15" t="s">
        <v>5801</v>
      </c>
      <c r="O833" s="18" t="s">
        <v>6119</v>
      </c>
    </row>
    <row r="834" spans="1:15" s="1" customFormat="1" ht="13.5" customHeight="1">
      <c r="A834" s="3" t="s">
        <v>5795</v>
      </c>
      <c r="B834" s="4"/>
      <c r="C834" s="3"/>
      <c r="D834" s="18" t="s">
        <v>741</v>
      </c>
      <c r="E834" s="5" t="s">
        <v>5748</v>
      </c>
      <c r="F834" s="3" t="s">
        <v>5797</v>
      </c>
      <c r="G834" s="36">
        <v>133.584</v>
      </c>
      <c r="H834" s="7">
        <v>42075</v>
      </c>
      <c r="I834" s="6" t="s">
        <v>1636</v>
      </c>
      <c r="J834" s="6" t="s">
        <v>5799</v>
      </c>
      <c r="K834" s="6" t="s">
        <v>1746</v>
      </c>
      <c r="L834" s="6" t="s">
        <v>5804</v>
      </c>
      <c r="M834" s="15" t="s">
        <v>5802</v>
      </c>
      <c r="N834" s="15" t="s">
        <v>5803</v>
      </c>
      <c r="O834" s="18" t="s">
        <v>6120</v>
      </c>
    </row>
    <row r="835" spans="1:15" s="1" customFormat="1" ht="13.5" customHeight="1">
      <c r="A835" s="3" t="s">
        <v>5835</v>
      </c>
      <c r="B835" s="4"/>
      <c r="C835" s="3"/>
      <c r="D835" s="18" t="s">
        <v>748</v>
      </c>
      <c r="E835" s="5" t="s">
        <v>1085</v>
      </c>
      <c r="F835" s="3" t="s">
        <v>5832</v>
      </c>
      <c r="G835" s="36">
        <v>138.27000000000001</v>
      </c>
      <c r="H835" s="7">
        <v>42079</v>
      </c>
      <c r="I835" s="6" t="s">
        <v>1636</v>
      </c>
      <c r="J835" s="6" t="s">
        <v>5833</v>
      </c>
      <c r="K835" s="6" t="s">
        <v>5834</v>
      </c>
      <c r="L835" s="6" t="s">
        <v>4537</v>
      </c>
      <c r="M835" s="15" t="s">
        <v>5836</v>
      </c>
      <c r="N835" s="15" t="s">
        <v>5837</v>
      </c>
      <c r="O835" s="18" t="s">
        <v>6121</v>
      </c>
    </row>
    <row r="836" spans="1:15" s="1" customFormat="1" ht="13.5" customHeight="1">
      <c r="A836" s="3" t="s">
        <v>5835</v>
      </c>
      <c r="B836" s="4"/>
      <c r="C836" s="3"/>
      <c r="D836" s="18" t="s">
        <v>748</v>
      </c>
      <c r="E836" s="5" t="s">
        <v>1085</v>
      </c>
      <c r="F836" s="3" t="s">
        <v>5838</v>
      </c>
      <c r="G836" s="36">
        <v>138.429</v>
      </c>
      <c r="H836" s="7">
        <v>42079</v>
      </c>
      <c r="I836" s="6" t="s">
        <v>1636</v>
      </c>
      <c r="J836" s="6" t="s">
        <v>5839</v>
      </c>
      <c r="K836" s="6" t="s">
        <v>5834</v>
      </c>
      <c r="L836" s="6" t="s">
        <v>4537</v>
      </c>
      <c r="M836" s="15" t="s">
        <v>5840</v>
      </c>
      <c r="N836" s="15" t="s">
        <v>5841</v>
      </c>
      <c r="O836" s="18" t="s">
        <v>6122</v>
      </c>
    </row>
    <row r="837" spans="1:15" s="1" customFormat="1" ht="13.5" customHeight="1">
      <c r="A837" s="3" t="s">
        <v>3132</v>
      </c>
      <c r="B837" s="4"/>
      <c r="C837" s="3"/>
      <c r="D837" s="18" t="s">
        <v>5747</v>
      </c>
      <c r="E837" s="5" t="s">
        <v>5842</v>
      </c>
      <c r="F837" s="3" t="s">
        <v>5843</v>
      </c>
      <c r="G837" s="36">
        <v>268.13299999999998</v>
      </c>
      <c r="H837" s="7">
        <v>42079</v>
      </c>
      <c r="I837" s="6" t="s">
        <v>5846</v>
      </c>
      <c r="J837" s="6" t="s">
        <v>5844</v>
      </c>
      <c r="K837" s="6" t="s">
        <v>5834</v>
      </c>
      <c r="L837" s="6" t="s">
        <v>5845</v>
      </c>
      <c r="M837" s="15" t="s">
        <v>5847</v>
      </c>
      <c r="N837" s="15" t="s">
        <v>5848</v>
      </c>
      <c r="O837" s="18" t="s">
        <v>6123</v>
      </c>
    </row>
    <row r="838" spans="1:15" s="1" customFormat="1" ht="13.5" customHeight="1">
      <c r="A838" s="3" t="s">
        <v>3132</v>
      </c>
      <c r="B838" s="4"/>
      <c r="C838" s="3"/>
      <c r="D838" s="18" t="s">
        <v>5747</v>
      </c>
      <c r="E838" s="5" t="s">
        <v>5842</v>
      </c>
      <c r="F838" s="3" t="s">
        <v>5849</v>
      </c>
      <c r="G838" s="36">
        <v>34.930999999999997</v>
      </c>
      <c r="H838" s="7">
        <v>42079</v>
      </c>
      <c r="I838" s="6" t="s">
        <v>5846</v>
      </c>
      <c r="J838" s="6" t="s">
        <v>5850</v>
      </c>
      <c r="K838" s="6" t="s">
        <v>5834</v>
      </c>
      <c r="L838" s="6" t="s">
        <v>5851</v>
      </c>
      <c r="M838" s="15" t="s">
        <v>5852</v>
      </c>
      <c r="N838" s="15" t="s">
        <v>5853</v>
      </c>
      <c r="O838" s="18" t="s">
        <v>6124</v>
      </c>
    </row>
    <row r="839" spans="1:15" s="1" customFormat="1" ht="13.5" customHeight="1">
      <c r="A839" s="3" t="s">
        <v>3132</v>
      </c>
      <c r="B839" s="4"/>
      <c r="C839" s="3"/>
      <c r="D839" s="18" t="s">
        <v>5747</v>
      </c>
      <c r="E839" s="5" t="s">
        <v>5842</v>
      </c>
      <c r="F839" s="3" t="s">
        <v>5854</v>
      </c>
      <c r="G839" s="36">
        <v>268.346</v>
      </c>
      <c r="H839" s="7">
        <v>42079</v>
      </c>
      <c r="I839" s="6" t="s">
        <v>5846</v>
      </c>
      <c r="J839" s="6" t="s">
        <v>5855</v>
      </c>
      <c r="K839" s="6" t="s">
        <v>5834</v>
      </c>
      <c r="L839" s="6" t="s">
        <v>5845</v>
      </c>
      <c r="M839" s="15" t="s">
        <v>5856</v>
      </c>
      <c r="N839" s="15" t="s">
        <v>5857</v>
      </c>
      <c r="O839" s="18" t="s">
        <v>6125</v>
      </c>
    </row>
    <row r="840" spans="1:15" s="1" customFormat="1" ht="13.5" customHeight="1">
      <c r="A840" s="3" t="s">
        <v>3132</v>
      </c>
      <c r="B840" s="4"/>
      <c r="C840" s="3"/>
      <c r="D840" s="18" t="s">
        <v>5747</v>
      </c>
      <c r="E840" s="5" t="s">
        <v>5842</v>
      </c>
      <c r="F840" s="3" t="s">
        <v>5858</v>
      </c>
      <c r="G840" s="36">
        <v>268.36799999999999</v>
      </c>
      <c r="H840" s="7">
        <v>42079</v>
      </c>
      <c r="I840" s="6" t="s">
        <v>5846</v>
      </c>
      <c r="J840" s="6" t="s">
        <v>5859</v>
      </c>
      <c r="K840" s="6" t="s">
        <v>5834</v>
      </c>
      <c r="L840" s="6" t="s">
        <v>5845</v>
      </c>
      <c r="M840" s="15" t="s">
        <v>5860</v>
      </c>
      <c r="N840" s="15" t="s">
        <v>5861</v>
      </c>
      <c r="O840" s="18" t="s">
        <v>6126</v>
      </c>
    </row>
    <row r="841" spans="1:15" s="1" customFormat="1" ht="13.5" customHeight="1">
      <c r="A841" s="3" t="s">
        <v>3132</v>
      </c>
      <c r="B841" s="4"/>
      <c r="C841" s="3"/>
      <c r="D841" s="18" t="s">
        <v>5747</v>
      </c>
      <c r="E841" s="5" t="s">
        <v>5842</v>
      </c>
      <c r="F841" s="3" t="s">
        <v>5866</v>
      </c>
      <c r="G841" s="36">
        <v>70.06</v>
      </c>
      <c r="H841" s="7">
        <v>42079</v>
      </c>
      <c r="I841" s="6" t="s">
        <v>5846</v>
      </c>
      <c r="J841" s="6" t="s">
        <v>5867</v>
      </c>
      <c r="K841" s="6" t="s">
        <v>5834</v>
      </c>
      <c r="L841" s="6" t="s">
        <v>5868</v>
      </c>
      <c r="M841" s="15" t="s">
        <v>5869</v>
      </c>
      <c r="N841" s="15" t="s">
        <v>5870</v>
      </c>
      <c r="O841" s="18" t="s">
        <v>6128</v>
      </c>
    </row>
    <row r="842" spans="1:15" s="1" customFormat="1" ht="13.5" customHeight="1">
      <c r="A842" s="3" t="s">
        <v>186</v>
      </c>
      <c r="B842" s="4"/>
      <c r="C842" s="3"/>
      <c r="D842" s="18" t="s">
        <v>187</v>
      </c>
      <c r="E842" s="5" t="s">
        <v>5883</v>
      </c>
      <c r="F842" s="3" t="s">
        <v>5884</v>
      </c>
      <c r="G842" s="36">
        <v>85.846999999999994</v>
      </c>
      <c r="H842" s="7">
        <v>42080</v>
      </c>
      <c r="I842" s="6" t="s">
        <v>1636</v>
      </c>
      <c r="J842" s="6" t="s">
        <v>5885</v>
      </c>
      <c r="K842" s="6" t="s">
        <v>1157</v>
      </c>
      <c r="L842" s="6" t="s">
        <v>5890</v>
      </c>
      <c r="M842" s="15" t="s">
        <v>5893</v>
      </c>
      <c r="N842" s="15" t="s">
        <v>5894</v>
      </c>
      <c r="O842" s="18" t="s">
        <v>6153</v>
      </c>
    </row>
    <row r="843" spans="1:15" s="1" customFormat="1" ht="13.5" customHeight="1">
      <c r="A843" s="3" t="s">
        <v>5892</v>
      </c>
      <c r="B843" s="4"/>
      <c r="C843" s="3"/>
      <c r="D843" s="18" t="s">
        <v>187</v>
      </c>
      <c r="E843" s="5" t="s">
        <v>5883</v>
      </c>
      <c r="F843" s="3" t="s">
        <v>5887</v>
      </c>
      <c r="G843" s="36">
        <v>69.251000000000005</v>
      </c>
      <c r="H843" s="7">
        <v>42080</v>
      </c>
      <c r="I843" s="6" t="s">
        <v>1636</v>
      </c>
      <c r="J843" s="6" t="s">
        <v>5889</v>
      </c>
      <c r="K843" s="6" t="s">
        <v>1157</v>
      </c>
      <c r="L843" s="6" t="s">
        <v>5891</v>
      </c>
      <c r="M843" s="15" t="s">
        <v>5897</v>
      </c>
      <c r="N843" s="15" t="s">
        <v>5898</v>
      </c>
      <c r="O843" s="18" t="s">
        <v>6155</v>
      </c>
    </row>
    <row r="844" spans="1:15" s="1" customFormat="1" ht="13.5" customHeight="1">
      <c r="A844" s="3" t="s">
        <v>5900</v>
      </c>
      <c r="B844" s="4"/>
      <c r="C844" s="3"/>
      <c r="D844" s="18" t="s">
        <v>748</v>
      </c>
      <c r="E844" s="5" t="s">
        <v>5883</v>
      </c>
      <c r="F844" s="3" t="s">
        <v>5899</v>
      </c>
      <c r="G844" s="36">
        <v>138.44</v>
      </c>
      <c r="H844" s="7">
        <v>42080</v>
      </c>
      <c r="I844" s="6" t="s">
        <v>1636</v>
      </c>
      <c r="J844" s="6" t="s">
        <v>5903</v>
      </c>
      <c r="K844" s="6" t="s">
        <v>5906</v>
      </c>
      <c r="L844" s="6" t="s">
        <v>4537</v>
      </c>
      <c r="M844" s="15" t="s">
        <v>5907</v>
      </c>
      <c r="N844" s="15" t="s">
        <v>5908</v>
      </c>
      <c r="O844" s="18" t="s">
        <v>6129</v>
      </c>
    </row>
    <row r="845" spans="1:15" s="1" customFormat="1" ht="13.5" customHeight="1">
      <c r="A845" s="3" t="s">
        <v>5900</v>
      </c>
      <c r="B845" s="4"/>
      <c r="C845" s="3"/>
      <c r="D845" s="18" t="s">
        <v>748</v>
      </c>
      <c r="E845" s="5" t="s">
        <v>5883</v>
      </c>
      <c r="F845" s="3" t="s">
        <v>5901</v>
      </c>
      <c r="G845" s="36">
        <v>138.44</v>
      </c>
      <c r="H845" s="7">
        <v>42080</v>
      </c>
      <c r="I845" s="6" t="s">
        <v>1636</v>
      </c>
      <c r="J845" s="6" t="s">
        <v>5904</v>
      </c>
      <c r="K845" s="6" t="s">
        <v>5906</v>
      </c>
      <c r="L845" s="6" t="s">
        <v>4537</v>
      </c>
      <c r="M845" s="15" t="s">
        <v>5911</v>
      </c>
      <c r="N845" s="15" t="s">
        <v>5909</v>
      </c>
      <c r="O845" s="18" t="s">
        <v>6130</v>
      </c>
    </row>
    <row r="846" spans="1:15" s="1" customFormat="1" ht="13.5" customHeight="1">
      <c r="A846" s="3" t="s">
        <v>5900</v>
      </c>
      <c r="B846" s="4"/>
      <c r="C846" s="3"/>
      <c r="D846" s="18" t="s">
        <v>748</v>
      </c>
      <c r="E846" s="5" t="s">
        <v>5883</v>
      </c>
      <c r="F846" s="3" t="s">
        <v>5902</v>
      </c>
      <c r="G846" s="36">
        <v>138.44</v>
      </c>
      <c r="H846" s="7">
        <v>42080</v>
      </c>
      <c r="I846" s="6" t="s">
        <v>1636</v>
      </c>
      <c r="J846" s="6" t="s">
        <v>5905</v>
      </c>
      <c r="K846" s="6" t="s">
        <v>5906</v>
      </c>
      <c r="L846" s="6" t="s">
        <v>4537</v>
      </c>
      <c r="M846" s="15" t="s">
        <v>5912</v>
      </c>
      <c r="N846" s="15" t="s">
        <v>5910</v>
      </c>
      <c r="O846" s="18" t="s">
        <v>6131</v>
      </c>
    </row>
    <row r="847" spans="1:15" s="1" customFormat="1" ht="13.5" customHeight="1">
      <c r="A847" s="3" t="s">
        <v>5915</v>
      </c>
      <c r="B847" s="4"/>
      <c r="C847" s="3"/>
      <c r="D847" s="18" t="s">
        <v>56</v>
      </c>
      <c r="E847" s="5" t="s">
        <v>5913</v>
      </c>
      <c r="F847" s="3" t="s">
        <v>5914</v>
      </c>
      <c r="G847" s="36">
        <f>18.708*L847</f>
        <v>280.62</v>
      </c>
      <c r="H847" s="7">
        <v>42081</v>
      </c>
      <c r="I847" s="6" t="s">
        <v>5918</v>
      </c>
      <c r="J847" s="6" t="s">
        <v>5916</v>
      </c>
      <c r="K847" s="6" t="s">
        <v>5917</v>
      </c>
      <c r="L847" s="6">
        <v>15</v>
      </c>
      <c r="M847" s="15" t="s">
        <v>5919</v>
      </c>
      <c r="N847" s="15" t="s">
        <v>323</v>
      </c>
      <c r="O847" s="18" t="s">
        <v>6132</v>
      </c>
    </row>
    <row r="848" spans="1:15" s="1" customFormat="1" ht="13.5" customHeight="1">
      <c r="A848" s="3" t="s">
        <v>5920</v>
      </c>
      <c r="B848" s="4"/>
      <c r="C848" s="3"/>
      <c r="D848" s="18" t="s">
        <v>5921</v>
      </c>
      <c r="E848" s="5" t="s">
        <v>5913</v>
      </c>
      <c r="F848" s="3" t="s">
        <v>5922</v>
      </c>
      <c r="G848" s="36">
        <f>18.708*L848</f>
        <v>187.07999999999998</v>
      </c>
      <c r="H848" s="7">
        <v>42081</v>
      </c>
      <c r="I848" s="36" t="s">
        <v>2645</v>
      </c>
      <c r="J848" s="6" t="s">
        <v>5923</v>
      </c>
      <c r="K848" s="6" t="s">
        <v>5917</v>
      </c>
      <c r="L848" s="6">
        <v>10</v>
      </c>
      <c r="M848" s="15" t="s">
        <v>5919</v>
      </c>
      <c r="N848" s="15" t="s">
        <v>254</v>
      </c>
      <c r="O848" s="18" t="s">
        <v>6133</v>
      </c>
    </row>
    <row r="849" spans="1:15" s="1" customFormat="1" ht="13.5" customHeight="1">
      <c r="A849" s="3" t="s">
        <v>5969</v>
      </c>
      <c r="B849" s="4"/>
      <c r="C849" s="3"/>
      <c r="D849" s="18" t="s">
        <v>5747</v>
      </c>
      <c r="E849" s="5" t="s">
        <v>5913</v>
      </c>
      <c r="F849" s="3" t="s">
        <v>5924</v>
      </c>
      <c r="G849" s="36">
        <v>268.25200000000001</v>
      </c>
      <c r="H849" s="7">
        <v>42081</v>
      </c>
      <c r="I849" s="6" t="s">
        <v>1636</v>
      </c>
      <c r="J849" s="6" t="s">
        <v>5968</v>
      </c>
      <c r="K849" s="6" t="s">
        <v>5958</v>
      </c>
      <c r="L849" s="6" t="s">
        <v>5960</v>
      </c>
      <c r="M849" s="15" t="s">
        <v>5970</v>
      </c>
      <c r="N849" s="15" t="s">
        <v>5971</v>
      </c>
      <c r="O849" s="18" t="s">
        <v>6134</v>
      </c>
    </row>
    <row r="850" spans="1:15" s="1" customFormat="1" ht="13.5" customHeight="1">
      <c r="A850" s="3" t="s">
        <v>5985</v>
      </c>
      <c r="B850" s="4"/>
      <c r="C850" s="3"/>
      <c r="D850" s="18" t="s">
        <v>5979</v>
      </c>
      <c r="E850" s="5" t="s">
        <v>5980</v>
      </c>
      <c r="F850" s="3" t="s">
        <v>5981</v>
      </c>
      <c r="G850" s="36">
        <v>70.021000000000001</v>
      </c>
      <c r="H850" s="7">
        <v>42082</v>
      </c>
      <c r="I850" s="6" t="s">
        <v>5986</v>
      </c>
      <c r="J850" s="6" t="s">
        <v>5982</v>
      </c>
      <c r="K850" s="6" t="s">
        <v>5983</v>
      </c>
      <c r="L850" s="6" t="s">
        <v>5984</v>
      </c>
      <c r="M850" s="15" t="s">
        <v>5987</v>
      </c>
      <c r="N850" s="15" t="s">
        <v>5988</v>
      </c>
      <c r="O850" s="18" t="s">
        <v>6312</v>
      </c>
    </row>
    <row r="851" spans="1:15" s="1" customFormat="1" ht="13.5" customHeight="1">
      <c r="A851" s="3" t="s">
        <v>5989</v>
      </c>
      <c r="B851" s="4"/>
      <c r="C851" s="3"/>
      <c r="D851" s="18" t="s">
        <v>72</v>
      </c>
      <c r="E851" s="5" t="s">
        <v>5980</v>
      </c>
      <c r="F851" s="3" t="s">
        <v>5990</v>
      </c>
      <c r="G851" s="36">
        <f>17.52*L851</f>
        <v>87.6</v>
      </c>
      <c r="H851" s="7">
        <v>42082</v>
      </c>
      <c r="I851" s="6" t="s">
        <v>52</v>
      </c>
      <c r="J851" s="6" t="s">
        <v>5991</v>
      </c>
      <c r="K851" s="6" t="s">
        <v>5992</v>
      </c>
      <c r="L851" s="6">
        <v>5</v>
      </c>
      <c r="M851" s="15" t="s">
        <v>5993</v>
      </c>
      <c r="N851" s="15" t="s">
        <v>5994</v>
      </c>
      <c r="O851" s="18" t="s">
        <v>6156</v>
      </c>
    </row>
    <row r="852" spans="1:15" s="1" customFormat="1" ht="13.5" customHeight="1">
      <c r="A852" s="3" t="s">
        <v>149</v>
      </c>
      <c r="B852" s="3" t="s">
        <v>1655</v>
      </c>
      <c r="C852" s="3"/>
      <c r="D852" s="18" t="s">
        <v>37</v>
      </c>
      <c r="E852" s="5" t="s">
        <v>5980</v>
      </c>
      <c r="F852" s="3" t="s">
        <v>5995</v>
      </c>
      <c r="G852" s="6">
        <f>29.101*L852/2</f>
        <v>87.302999999999997</v>
      </c>
      <c r="H852" s="7">
        <v>42082</v>
      </c>
      <c r="I852" s="6" t="s">
        <v>1658</v>
      </c>
      <c r="J852" s="6" t="s">
        <v>5996</v>
      </c>
      <c r="K852" s="6" t="s">
        <v>5997</v>
      </c>
      <c r="L852" s="6">
        <v>6</v>
      </c>
      <c r="M852" s="15" t="s">
        <v>5998</v>
      </c>
      <c r="N852" s="15" t="s">
        <v>6103</v>
      </c>
      <c r="O852" s="18" t="s">
        <v>6157</v>
      </c>
    </row>
    <row r="853" spans="1:15" s="1" customFormat="1" ht="13.5" customHeight="1">
      <c r="A853" s="3" t="s">
        <v>6001</v>
      </c>
      <c r="B853" s="4"/>
      <c r="C853" s="3"/>
      <c r="D853" s="18" t="s">
        <v>87</v>
      </c>
      <c r="E853" s="5" t="s">
        <v>5980</v>
      </c>
      <c r="F853" s="3" t="s">
        <v>5999</v>
      </c>
      <c r="G853" s="36">
        <f>29.101*L853</f>
        <v>145.505</v>
      </c>
      <c r="H853" s="7">
        <v>42082</v>
      </c>
      <c r="I853" s="6" t="s">
        <v>6002</v>
      </c>
      <c r="J853" s="6" t="s">
        <v>6000</v>
      </c>
      <c r="K853" s="6" t="s">
        <v>5992</v>
      </c>
      <c r="L853" s="6">
        <v>5</v>
      </c>
      <c r="M853" s="15" t="s">
        <v>6003</v>
      </c>
      <c r="N853" s="15" t="s">
        <v>251</v>
      </c>
      <c r="O853" s="18" t="s">
        <v>6158</v>
      </c>
    </row>
    <row r="854" spans="1:15" s="1" customFormat="1" ht="13.5" customHeight="1">
      <c r="A854" s="3" t="s">
        <v>6030</v>
      </c>
      <c r="B854" s="4"/>
      <c r="C854" s="3"/>
      <c r="D854" s="18" t="s">
        <v>120</v>
      </c>
      <c r="E854" s="5" t="s">
        <v>5980</v>
      </c>
      <c r="F854" s="3" t="s">
        <v>6009</v>
      </c>
      <c r="G854" s="36">
        <v>136.28</v>
      </c>
      <c r="H854" s="7">
        <v>42082</v>
      </c>
      <c r="I854" s="6" t="s">
        <v>6031</v>
      </c>
      <c r="J854" s="6" t="s">
        <v>6028</v>
      </c>
      <c r="K854" s="6" t="s">
        <v>5983</v>
      </c>
      <c r="L854" s="6" t="s">
        <v>6029</v>
      </c>
      <c r="M854" s="15" t="s">
        <v>6032</v>
      </c>
      <c r="N854" s="15" t="s">
        <v>6033</v>
      </c>
      <c r="O854" s="18" t="s">
        <v>6313</v>
      </c>
    </row>
    <row r="855" spans="1:15" s="1" customFormat="1" ht="13.5" customHeight="1">
      <c r="A855" s="3" t="s">
        <v>6037</v>
      </c>
      <c r="B855" s="4"/>
      <c r="C855" s="3"/>
      <c r="D855" s="18" t="s">
        <v>3550</v>
      </c>
      <c r="E855" s="5" t="s">
        <v>5980</v>
      </c>
      <c r="F855" s="3" t="s">
        <v>6034</v>
      </c>
      <c r="G855" s="36">
        <v>261.197</v>
      </c>
      <c r="H855" s="7">
        <v>42082</v>
      </c>
      <c r="I855" s="36" t="s">
        <v>2469</v>
      </c>
      <c r="J855" s="6" t="s">
        <v>6035</v>
      </c>
      <c r="K855" s="6" t="s">
        <v>5983</v>
      </c>
      <c r="L855" s="6" t="s">
        <v>6036</v>
      </c>
      <c r="M855" s="15" t="s">
        <v>6038</v>
      </c>
      <c r="N855" s="15" t="s">
        <v>6039</v>
      </c>
      <c r="O855" s="18" t="s">
        <v>6159</v>
      </c>
    </row>
    <row r="856" spans="1:15" s="1" customFormat="1" ht="13.5" customHeight="1">
      <c r="A856" s="3" t="s">
        <v>6037</v>
      </c>
      <c r="B856" s="4"/>
      <c r="C856" s="3"/>
      <c r="D856" s="18" t="s">
        <v>3550</v>
      </c>
      <c r="E856" s="5" t="s">
        <v>5980</v>
      </c>
      <c r="F856" s="3" t="s">
        <v>6040</v>
      </c>
      <c r="G856" s="36">
        <v>141.14400000000001</v>
      </c>
      <c r="H856" s="7">
        <v>42082</v>
      </c>
      <c r="I856" s="36" t="s">
        <v>2469</v>
      </c>
      <c r="J856" s="6" t="s">
        <v>6041</v>
      </c>
      <c r="K856" s="6" t="s">
        <v>5983</v>
      </c>
      <c r="L856" s="6" t="s">
        <v>6042</v>
      </c>
      <c r="M856" s="15" t="s">
        <v>6043</v>
      </c>
      <c r="N856" s="15" t="s">
        <v>6044</v>
      </c>
      <c r="O856" s="18" t="s">
        <v>6160</v>
      </c>
    </row>
    <row r="857" spans="1:15" s="1" customFormat="1" ht="13.5" customHeight="1">
      <c r="A857" s="3" t="s">
        <v>6057</v>
      </c>
      <c r="B857" s="4"/>
      <c r="C857" s="3"/>
      <c r="D857" s="18" t="s">
        <v>214</v>
      </c>
      <c r="E857" s="5" t="s">
        <v>6052</v>
      </c>
      <c r="F857" s="3" t="s">
        <v>6053</v>
      </c>
      <c r="G857" s="36">
        <v>140.018</v>
      </c>
      <c r="H857" s="7">
        <v>42083</v>
      </c>
      <c r="I857" s="6" t="s">
        <v>1165</v>
      </c>
      <c r="J857" s="6" t="s">
        <v>6054</v>
      </c>
      <c r="K857" s="6" t="s">
        <v>6055</v>
      </c>
      <c r="L857" s="6" t="s">
        <v>6056</v>
      </c>
      <c r="M857" s="15" t="s">
        <v>6059</v>
      </c>
      <c r="N857" s="15" t="s">
        <v>6060</v>
      </c>
      <c r="O857" s="18" t="s">
        <v>6161</v>
      </c>
    </row>
    <row r="858" spans="1:15" s="61" customFormat="1" ht="13.5" customHeight="1">
      <c r="A858" s="3" t="s">
        <v>6057</v>
      </c>
      <c r="B858" s="4"/>
      <c r="C858" s="3"/>
      <c r="D858" s="18" t="s">
        <v>214</v>
      </c>
      <c r="E858" s="5" t="s">
        <v>6052</v>
      </c>
      <c r="F858" s="3" t="s">
        <v>6061</v>
      </c>
      <c r="G858" s="36">
        <v>248.90799999999999</v>
      </c>
      <c r="H858" s="7">
        <v>42083</v>
      </c>
      <c r="I858" s="6" t="s">
        <v>1165</v>
      </c>
      <c r="J858" s="6" t="s">
        <v>6062</v>
      </c>
      <c r="K858" s="6" t="s">
        <v>6055</v>
      </c>
      <c r="L858" s="6" t="s">
        <v>6063</v>
      </c>
      <c r="M858" s="15" t="s">
        <v>6059</v>
      </c>
      <c r="N858" s="15" t="s">
        <v>6064</v>
      </c>
      <c r="O858" s="18" t="s">
        <v>6162</v>
      </c>
    </row>
    <row r="859" spans="1:15" s="1" customFormat="1" ht="13.5" customHeight="1">
      <c r="A859" s="3" t="s">
        <v>6057</v>
      </c>
      <c r="B859" s="4"/>
      <c r="C859" s="3"/>
      <c r="D859" s="18" t="s">
        <v>214</v>
      </c>
      <c r="E859" s="5" t="s">
        <v>6052</v>
      </c>
      <c r="F859" s="3" t="s">
        <v>6065</v>
      </c>
      <c r="G859" s="36">
        <v>140.25</v>
      </c>
      <c r="H859" s="7">
        <v>42083</v>
      </c>
      <c r="I859" s="6" t="s">
        <v>1165</v>
      </c>
      <c r="J859" s="6" t="s">
        <v>6067</v>
      </c>
      <c r="K859" s="6" t="s">
        <v>6055</v>
      </c>
      <c r="L859" s="6" t="s">
        <v>6056</v>
      </c>
      <c r="M859" s="15" t="s">
        <v>6069</v>
      </c>
      <c r="N859" s="15" t="s">
        <v>6070</v>
      </c>
      <c r="O859" s="18" t="s">
        <v>6163</v>
      </c>
    </row>
    <row r="860" spans="1:15" s="1" customFormat="1" ht="13.5" customHeight="1">
      <c r="A860" s="3" t="s">
        <v>6057</v>
      </c>
      <c r="B860" s="4"/>
      <c r="C860" s="3"/>
      <c r="D860" s="18" t="s">
        <v>214</v>
      </c>
      <c r="E860" s="5" t="s">
        <v>6052</v>
      </c>
      <c r="F860" s="3" t="s">
        <v>6066</v>
      </c>
      <c r="G860" s="36">
        <v>249.28700000000001</v>
      </c>
      <c r="H860" s="7">
        <v>42083</v>
      </c>
      <c r="I860" s="6" t="s">
        <v>6058</v>
      </c>
      <c r="J860" s="6" t="s">
        <v>6068</v>
      </c>
      <c r="K860" s="6" t="s">
        <v>6055</v>
      </c>
      <c r="L860" s="6" t="s">
        <v>6063</v>
      </c>
      <c r="M860" s="15" t="s">
        <v>6071</v>
      </c>
      <c r="N860" s="15" t="s">
        <v>6072</v>
      </c>
      <c r="O860" s="18" t="s">
        <v>6164</v>
      </c>
    </row>
    <row r="861" spans="1:15" s="1" customFormat="1" ht="13.5" customHeight="1">
      <c r="A861" s="3" t="s">
        <v>6075</v>
      </c>
      <c r="B861" s="4"/>
      <c r="C861" s="3"/>
      <c r="D861" s="18" t="s">
        <v>121</v>
      </c>
      <c r="E861" s="5" t="s">
        <v>6052</v>
      </c>
      <c r="F861" s="3" t="s">
        <v>6073</v>
      </c>
      <c r="G861" s="36">
        <v>139.15700000000001</v>
      </c>
      <c r="H861" s="7">
        <v>42083</v>
      </c>
      <c r="I861" s="6" t="s">
        <v>1165</v>
      </c>
      <c r="J861" s="6" t="s">
        <v>6074</v>
      </c>
      <c r="K861" s="6" t="s">
        <v>6055</v>
      </c>
      <c r="L861" s="6" t="s">
        <v>6078</v>
      </c>
      <c r="M861" s="15" t="s">
        <v>6076</v>
      </c>
      <c r="N861" s="15" t="s">
        <v>6077</v>
      </c>
      <c r="O861" s="18" t="s">
        <v>6170</v>
      </c>
    </row>
    <row r="862" spans="1:15" s="1" customFormat="1" ht="13.5" customHeight="1">
      <c r="A862" s="3" t="s">
        <v>6082</v>
      </c>
      <c r="B862" s="4"/>
      <c r="C862" s="3"/>
      <c r="D862" s="18" t="s">
        <v>748</v>
      </c>
      <c r="E862" s="5" t="s">
        <v>6052</v>
      </c>
      <c r="F862" s="3" t="s">
        <v>6079</v>
      </c>
      <c r="G862" s="36">
        <v>137.96600000000001</v>
      </c>
      <c r="H862" s="7">
        <v>42083</v>
      </c>
      <c r="I862" s="6" t="s">
        <v>1636</v>
      </c>
      <c r="J862" s="6" t="s">
        <v>6080</v>
      </c>
      <c r="K862" s="6" t="s">
        <v>6081</v>
      </c>
      <c r="L862" s="6" t="s">
        <v>6083</v>
      </c>
      <c r="M862" s="15" t="s">
        <v>6084</v>
      </c>
      <c r="N862" s="15" t="s">
        <v>6085</v>
      </c>
      <c r="O862" s="18" t="s">
        <v>6165</v>
      </c>
    </row>
    <row r="863" spans="1:15" s="1" customFormat="1" ht="13.5" customHeight="1">
      <c r="A863" s="3" t="s">
        <v>6082</v>
      </c>
      <c r="B863" s="4"/>
      <c r="C863" s="3"/>
      <c r="D863" s="18" t="s">
        <v>748</v>
      </c>
      <c r="E863" s="5" t="s">
        <v>6052</v>
      </c>
      <c r="F863" s="3" t="s">
        <v>6086</v>
      </c>
      <c r="G863" s="36">
        <v>138.369</v>
      </c>
      <c r="H863" s="7">
        <v>42083</v>
      </c>
      <c r="I863" s="6" t="s">
        <v>1636</v>
      </c>
      <c r="J863" s="6" t="s">
        <v>6087</v>
      </c>
      <c r="K863" s="6" t="s">
        <v>6081</v>
      </c>
      <c r="L863" s="6" t="s">
        <v>6083</v>
      </c>
      <c r="M863" s="15" t="s">
        <v>6089</v>
      </c>
      <c r="N863" s="15" t="s">
        <v>6088</v>
      </c>
      <c r="O863" s="18" t="s">
        <v>6166</v>
      </c>
    </row>
    <row r="864" spans="1:15" s="1" customFormat="1" ht="13.5" customHeight="1">
      <c r="A864" s="3" t="s">
        <v>6082</v>
      </c>
      <c r="B864" s="4"/>
      <c r="C864" s="3"/>
      <c r="D864" s="18" t="s">
        <v>748</v>
      </c>
      <c r="E864" s="5" t="s">
        <v>6052</v>
      </c>
      <c r="F864" s="3" t="s">
        <v>6090</v>
      </c>
      <c r="G864" s="36">
        <v>138.44</v>
      </c>
      <c r="H864" s="7">
        <v>42083</v>
      </c>
      <c r="I864" s="6" t="s">
        <v>1636</v>
      </c>
      <c r="J864" s="6" t="s">
        <v>6091</v>
      </c>
      <c r="K864" s="6" t="s">
        <v>6081</v>
      </c>
      <c r="L864" s="6" t="s">
        <v>6083</v>
      </c>
      <c r="M864" s="15" t="s">
        <v>6092</v>
      </c>
      <c r="N864" s="15" t="s">
        <v>6093</v>
      </c>
      <c r="O864" s="18" t="s">
        <v>6167</v>
      </c>
    </row>
    <row r="865" spans="1:15" s="1" customFormat="1" ht="13.5" customHeight="1">
      <c r="A865" s="3" t="s">
        <v>6082</v>
      </c>
      <c r="B865" s="4"/>
      <c r="C865" s="3"/>
      <c r="D865" s="18" t="s">
        <v>748</v>
      </c>
      <c r="E865" s="5" t="s">
        <v>6052</v>
      </c>
      <c r="F865" s="3" t="s">
        <v>6094</v>
      </c>
      <c r="G865" s="36">
        <v>138.26300000000001</v>
      </c>
      <c r="H865" s="7">
        <v>42083</v>
      </c>
      <c r="I865" s="6" t="s">
        <v>1636</v>
      </c>
      <c r="J865" s="6" t="s">
        <v>6095</v>
      </c>
      <c r="K865" s="6" t="s">
        <v>6081</v>
      </c>
      <c r="L865" s="6" t="s">
        <v>6083</v>
      </c>
      <c r="M865" s="15" t="s">
        <v>6096</v>
      </c>
      <c r="N865" s="15" t="s">
        <v>6097</v>
      </c>
      <c r="O865" s="18" t="s">
        <v>6168</v>
      </c>
    </row>
    <row r="866" spans="1:15" s="1" customFormat="1" ht="13.5" customHeight="1">
      <c r="A866" s="3" t="s">
        <v>6100</v>
      </c>
      <c r="B866" s="4"/>
      <c r="C866" s="3"/>
      <c r="D866" s="18" t="s">
        <v>718</v>
      </c>
      <c r="E866" s="5" t="s">
        <v>6052</v>
      </c>
      <c r="F866" s="3" t="s">
        <v>6098</v>
      </c>
      <c r="G866" s="36">
        <v>171.17</v>
      </c>
      <c r="H866" s="7">
        <v>42083</v>
      </c>
      <c r="I866" s="36" t="s">
        <v>2473</v>
      </c>
      <c r="J866" s="6" t="s">
        <v>6099</v>
      </c>
      <c r="K866" s="6" t="s">
        <v>6081</v>
      </c>
      <c r="L866" s="6" t="s">
        <v>2483</v>
      </c>
      <c r="M866" s="15" t="s">
        <v>6101</v>
      </c>
      <c r="N866" s="15" t="s">
        <v>6102</v>
      </c>
      <c r="O866" s="18" t="s">
        <v>6169</v>
      </c>
    </row>
    <row r="867" spans="1:15" s="1" customFormat="1" ht="13.5" customHeight="1">
      <c r="A867" s="3" t="s">
        <v>6202</v>
      </c>
      <c r="B867" s="4"/>
      <c r="C867" s="3"/>
      <c r="D867" s="18" t="s">
        <v>942</v>
      </c>
      <c r="E867" s="5" t="s">
        <v>6189</v>
      </c>
      <c r="F867" s="3" t="s">
        <v>6196</v>
      </c>
      <c r="G867" s="36">
        <v>140.44499999999999</v>
      </c>
      <c r="H867" s="7">
        <v>42087</v>
      </c>
      <c r="I867" s="6" t="s">
        <v>2466</v>
      </c>
      <c r="J867" s="6" t="s">
        <v>6203</v>
      </c>
      <c r="K867" s="6" t="s">
        <v>6204</v>
      </c>
      <c r="L867" s="6" t="s">
        <v>6205</v>
      </c>
      <c r="M867" s="15" t="s">
        <v>6206</v>
      </c>
      <c r="N867" s="15" t="s">
        <v>6207</v>
      </c>
      <c r="O867" s="18" t="s">
        <v>7122</v>
      </c>
    </row>
    <row r="868" spans="1:15" s="1" customFormat="1" ht="13.5" customHeight="1">
      <c r="A868" s="3" t="s">
        <v>6214</v>
      </c>
      <c r="B868" s="4"/>
      <c r="C868" s="3"/>
      <c r="D868" s="18" t="s">
        <v>81</v>
      </c>
      <c r="E868" s="5" t="s">
        <v>6189</v>
      </c>
      <c r="F868" s="3" t="s">
        <v>6215</v>
      </c>
      <c r="G868" s="36">
        <v>140.096</v>
      </c>
      <c r="H868" s="7">
        <v>42087</v>
      </c>
      <c r="I868" s="6" t="s">
        <v>6218</v>
      </c>
      <c r="J868" s="6" t="s">
        <v>6216</v>
      </c>
      <c r="K868" s="6" t="s">
        <v>6204</v>
      </c>
      <c r="L868" s="6" t="s">
        <v>6217</v>
      </c>
      <c r="M868" s="15" t="s">
        <v>6219</v>
      </c>
      <c r="N868" s="15" t="s">
        <v>6220</v>
      </c>
      <c r="O868" s="18" t="s">
        <v>7124</v>
      </c>
    </row>
    <row r="869" spans="1:15" s="1" customFormat="1" ht="13.5" customHeight="1">
      <c r="A869" s="3" t="s">
        <v>6232</v>
      </c>
      <c r="B869" s="4"/>
      <c r="C869" s="3"/>
      <c r="D869" s="18" t="s">
        <v>6487</v>
      </c>
      <c r="E869" s="5" t="s">
        <v>6189</v>
      </c>
      <c r="F869" s="3" t="s">
        <v>6229</v>
      </c>
      <c r="G869" s="36">
        <v>77.683999999999997</v>
      </c>
      <c r="H869" s="7">
        <v>42087</v>
      </c>
      <c r="I869" s="6" t="s">
        <v>6218</v>
      </c>
      <c r="J869" s="6" t="s">
        <v>6230</v>
      </c>
      <c r="K869" s="6" t="s">
        <v>1746</v>
      </c>
      <c r="L869" s="6" t="s">
        <v>6231</v>
      </c>
      <c r="M869" s="15" t="s">
        <v>6227</v>
      </c>
      <c r="N869" s="15" t="s">
        <v>6233</v>
      </c>
      <c r="O869" s="18" t="s">
        <v>7126</v>
      </c>
    </row>
    <row r="870" spans="1:15" s="1" customFormat="1" ht="13.5" customHeight="1">
      <c r="A870" s="3" t="s">
        <v>6240</v>
      </c>
      <c r="B870" s="4"/>
      <c r="C870" s="3"/>
      <c r="D870" s="18" t="s">
        <v>187</v>
      </c>
      <c r="E870" s="5" t="s">
        <v>6189</v>
      </c>
      <c r="F870" s="3" t="s">
        <v>6241</v>
      </c>
      <c r="G870" s="36">
        <v>82.697000000000003</v>
      </c>
      <c r="H870" s="7">
        <v>42087</v>
      </c>
      <c r="I870" s="6" t="s">
        <v>1636</v>
      </c>
      <c r="J870" s="6" t="s">
        <v>6242</v>
      </c>
      <c r="K870" s="6" t="s">
        <v>6204</v>
      </c>
      <c r="L870" s="6" t="s">
        <v>6245</v>
      </c>
      <c r="M870" s="15" t="s">
        <v>6243</v>
      </c>
      <c r="N870" s="15" t="s">
        <v>6244</v>
      </c>
      <c r="O870" s="18" t="s">
        <v>7128</v>
      </c>
    </row>
    <row r="871" spans="1:15" s="1" customFormat="1" ht="13.5" customHeight="1">
      <c r="A871" s="3" t="s">
        <v>6240</v>
      </c>
      <c r="B871" s="4"/>
      <c r="C871" s="3"/>
      <c r="D871" s="18" t="s">
        <v>187</v>
      </c>
      <c r="E871" s="5" t="s">
        <v>6189</v>
      </c>
      <c r="F871" s="3" t="s">
        <v>6246</v>
      </c>
      <c r="G871" s="36">
        <v>81.311000000000007</v>
      </c>
      <c r="H871" s="7">
        <v>42087</v>
      </c>
      <c r="I871" s="6" t="s">
        <v>1636</v>
      </c>
      <c r="J871" s="6" t="s">
        <v>6248</v>
      </c>
      <c r="K871" s="6" t="s">
        <v>6250</v>
      </c>
      <c r="L871" s="6" t="s">
        <v>6245</v>
      </c>
      <c r="M871" s="15" t="s">
        <v>6251</v>
      </c>
      <c r="N871" s="15" t="s">
        <v>6252</v>
      </c>
      <c r="O871" s="18" t="s">
        <v>7129</v>
      </c>
    </row>
    <row r="872" spans="1:15" s="1" customFormat="1" ht="13.5" customHeight="1">
      <c r="A872" s="3" t="s">
        <v>6240</v>
      </c>
      <c r="B872" s="4"/>
      <c r="C872" s="3"/>
      <c r="D872" s="18" t="s">
        <v>187</v>
      </c>
      <c r="E872" s="5" t="s">
        <v>6189</v>
      </c>
      <c r="F872" s="3" t="s">
        <v>6247</v>
      </c>
      <c r="G872" s="36">
        <v>82.578999999999994</v>
      </c>
      <c r="H872" s="7">
        <v>42087</v>
      </c>
      <c r="I872" s="6" t="s">
        <v>1636</v>
      </c>
      <c r="J872" s="6" t="s">
        <v>6249</v>
      </c>
      <c r="K872" s="6" t="s">
        <v>6250</v>
      </c>
      <c r="L872" s="6" t="s">
        <v>6245</v>
      </c>
      <c r="M872" s="15" t="s">
        <v>6253</v>
      </c>
      <c r="N872" s="15" t="s">
        <v>6254</v>
      </c>
      <c r="O872" s="18" t="s">
        <v>7130</v>
      </c>
    </row>
    <row r="873" spans="1:15" s="1" customFormat="1" ht="13.5" customHeight="1">
      <c r="A873" s="3" t="s">
        <v>6240</v>
      </c>
      <c r="B873" s="4"/>
      <c r="C873" s="3"/>
      <c r="D873" s="18" t="s">
        <v>187</v>
      </c>
      <c r="E873" s="5" t="s">
        <v>6189</v>
      </c>
      <c r="F873" s="3" t="s">
        <v>6255</v>
      </c>
      <c r="G873" s="36">
        <v>68.322000000000003</v>
      </c>
      <c r="H873" s="7">
        <v>42087</v>
      </c>
      <c r="I873" s="6" t="s">
        <v>1636</v>
      </c>
      <c r="J873" s="6" t="s">
        <v>6256</v>
      </c>
      <c r="K873" s="6" t="s">
        <v>6204</v>
      </c>
      <c r="L873" s="6" t="s">
        <v>6257</v>
      </c>
      <c r="M873" s="15" t="s">
        <v>6258</v>
      </c>
      <c r="N873" s="15" t="s">
        <v>6259</v>
      </c>
      <c r="O873" s="18" t="s">
        <v>7131</v>
      </c>
    </row>
    <row r="874" spans="1:15" s="1" customFormat="1" ht="13.5" customHeight="1">
      <c r="A874" s="3" t="s">
        <v>6260</v>
      </c>
      <c r="B874" s="4"/>
      <c r="C874" s="3"/>
      <c r="D874" s="18" t="s">
        <v>675</v>
      </c>
      <c r="E874" s="5" t="s">
        <v>6189</v>
      </c>
      <c r="F874" s="3" t="s">
        <v>6261</v>
      </c>
      <c r="G874" s="36">
        <v>83.063999999999993</v>
      </c>
      <c r="H874" s="7">
        <v>42087</v>
      </c>
      <c r="I874" s="6" t="s">
        <v>1765</v>
      </c>
      <c r="J874" s="6" t="s">
        <v>6262</v>
      </c>
      <c r="K874" s="6" t="s">
        <v>6263</v>
      </c>
      <c r="L874" s="6" t="s">
        <v>6264</v>
      </c>
      <c r="M874" s="15" t="s">
        <v>6265</v>
      </c>
      <c r="N874" s="15" t="s">
        <v>6266</v>
      </c>
      <c r="O874" s="18" t="s">
        <v>7132</v>
      </c>
    </row>
    <row r="875" spans="1:15" s="1" customFormat="1" ht="13.5" customHeight="1">
      <c r="A875" s="3" t="s">
        <v>6279</v>
      </c>
      <c r="B875" s="4"/>
      <c r="C875" s="3"/>
      <c r="D875" s="18" t="s">
        <v>748</v>
      </c>
      <c r="E875" s="5" t="s">
        <v>6189</v>
      </c>
      <c r="F875" s="3" t="s">
        <v>6267</v>
      </c>
      <c r="G875" s="36">
        <v>138.44</v>
      </c>
      <c r="H875" s="7">
        <v>42087</v>
      </c>
      <c r="I875" s="6" t="s">
        <v>1636</v>
      </c>
      <c r="J875" s="6" t="s">
        <v>6269</v>
      </c>
      <c r="K875" s="6" t="s">
        <v>6270</v>
      </c>
      <c r="L875" s="6" t="s">
        <v>6083</v>
      </c>
      <c r="M875" s="15" t="s">
        <v>6280</v>
      </c>
      <c r="N875" s="15" t="s">
        <v>6281</v>
      </c>
      <c r="O875" s="18" t="s">
        <v>7133</v>
      </c>
    </row>
    <row r="876" spans="1:15" s="1" customFormat="1" ht="13.5" customHeight="1">
      <c r="A876" s="3" t="s">
        <v>6268</v>
      </c>
      <c r="B876" s="4"/>
      <c r="C876" s="3"/>
      <c r="D876" s="18" t="s">
        <v>748</v>
      </c>
      <c r="E876" s="5" t="s">
        <v>6189</v>
      </c>
      <c r="F876" s="3" t="s">
        <v>6271</v>
      </c>
      <c r="G876" s="36">
        <v>138.44</v>
      </c>
      <c r="H876" s="7">
        <v>42087</v>
      </c>
      <c r="I876" s="6" t="s">
        <v>1636</v>
      </c>
      <c r="J876" s="6" t="s">
        <v>6275</v>
      </c>
      <c r="K876" s="6" t="s">
        <v>6270</v>
      </c>
      <c r="L876" s="6" t="s">
        <v>6083</v>
      </c>
      <c r="M876" s="15" t="s">
        <v>6282</v>
      </c>
      <c r="N876" s="15" t="s">
        <v>6283</v>
      </c>
      <c r="O876" s="18" t="s">
        <v>7134</v>
      </c>
    </row>
    <row r="877" spans="1:15" s="1" customFormat="1" ht="13.5" customHeight="1">
      <c r="A877" s="3" t="s">
        <v>6268</v>
      </c>
      <c r="B877" s="4"/>
      <c r="C877" s="3"/>
      <c r="D877" s="18" t="s">
        <v>748</v>
      </c>
      <c r="E877" s="5" t="s">
        <v>6189</v>
      </c>
      <c r="F877" s="3" t="s">
        <v>6272</v>
      </c>
      <c r="G877" s="36">
        <v>138.44</v>
      </c>
      <c r="H877" s="7">
        <v>42087</v>
      </c>
      <c r="I877" s="6" t="s">
        <v>1636</v>
      </c>
      <c r="J877" s="6" t="s">
        <v>6276</v>
      </c>
      <c r="K877" s="6" t="s">
        <v>6263</v>
      </c>
      <c r="L877" s="6" t="s">
        <v>6083</v>
      </c>
      <c r="M877" s="15" t="s">
        <v>6285</v>
      </c>
      <c r="N877" s="15" t="s">
        <v>6284</v>
      </c>
      <c r="O877" s="18" t="s">
        <v>7135</v>
      </c>
    </row>
    <row r="878" spans="1:15" s="1" customFormat="1" ht="13.5" customHeight="1">
      <c r="A878" s="3" t="s">
        <v>6268</v>
      </c>
      <c r="B878" s="4"/>
      <c r="C878" s="3"/>
      <c r="D878" s="18" t="s">
        <v>748</v>
      </c>
      <c r="E878" s="5" t="s">
        <v>6189</v>
      </c>
      <c r="F878" s="3" t="s">
        <v>6273</v>
      </c>
      <c r="G878" s="36">
        <v>138.44</v>
      </c>
      <c r="H878" s="7">
        <v>42087</v>
      </c>
      <c r="I878" s="6" t="s">
        <v>1636</v>
      </c>
      <c r="J878" s="6" t="s">
        <v>6277</v>
      </c>
      <c r="K878" s="6" t="s">
        <v>6270</v>
      </c>
      <c r="L878" s="6" t="s">
        <v>6083</v>
      </c>
      <c r="M878" s="15" t="s">
        <v>6286</v>
      </c>
      <c r="N878" s="15" t="s">
        <v>6287</v>
      </c>
      <c r="O878" s="18" t="s">
        <v>7136</v>
      </c>
    </row>
    <row r="879" spans="1:15" s="1" customFormat="1" ht="13.5" customHeight="1">
      <c r="A879" s="3" t="s">
        <v>6279</v>
      </c>
      <c r="B879" s="4"/>
      <c r="C879" s="3"/>
      <c r="D879" s="18" t="s">
        <v>748</v>
      </c>
      <c r="E879" s="5" t="s">
        <v>6189</v>
      </c>
      <c r="F879" s="3" t="s">
        <v>6274</v>
      </c>
      <c r="G879" s="36">
        <v>138.44</v>
      </c>
      <c r="H879" s="7">
        <v>42087</v>
      </c>
      <c r="I879" s="6" t="s">
        <v>1636</v>
      </c>
      <c r="J879" s="6" t="s">
        <v>6278</v>
      </c>
      <c r="K879" s="6" t="s">
        <v>6263</v>
      </c>
      <c r="L879" s="6" t="s">
        <v>6083</v>
      </c>
      <c r="M879" s="15" t="s">
        <v>6288</v>
      </c>
      <c r="N879" s="15" t="s">
        <v>6289</v>
      </c>
      <c r="O879" s="18" t="s">
        <v>7137</v>
      </c>
    </row>
    <row r="880" spans="1:15" s="1" customFormat="1" ht="13.5" customHeight="1">
      <c r="A880" s="3" t="s">
        <v>6279</v>
      </c>
      <c r="B880" s="4"/>
      <c r="C880" s="3"/>
      <c r="D880" s="18" t="s">
        <v>748</v>
      </c>
      <c r="E880" s="5" t="s">
        <v>6189</v>
      </c>
      <c r="F880" s="3" t="s">
        <v>6290</v>
      </c>
      <c r="G880" s="36">
        <v>138.44</v>
      </c>
      <c r="H880" s="7">
        <v>42087</v>
      </c>
      <c r="I880" s="6" t="s">
        <v>1765</v>
      </c>
      <c r="J880" s="6" t="s">
        <v>6291</v>
      </c>
      <c r="K880" s="6" t="s">
        <v>6263</v>
      </c>
      <c r="L880" s="6" t="s">
        <v>6083</v>
      </c>
      <c r="M880" s="15" t="s">
        <v>6292</v>
      </c>
      <c r="N880" s="15" t="s">
        <v>6281</v>
      </c>
      <c r="O880" s="18" t="s">
        <v>7138</v>
      </c>
    </row>
    <row r="881" spans="1:15" s="1" customFormat="1" ht="13.5" customHeight="1">
      <c r="A881" s="3" t="s">
        <v>6279</v>
      </c>
      <c r="B881" s="4"/>
      <c r="C881" s="3"/>
      <c r="D881" s="18" t="s">
        <v>748</v>
      </c>
      <c r="E881" s="5" t="s">
        <v>6189</v>
      </c>
      <c r="F881" s="3" t="s">
        <v>6293</v>
      </c>
      <c r="G881" s="36">
        <v>138.44</v>
      </c>
      <c r="H881" s="7">
        <v>42087</v>
      </c>
      <c r="I881" s="6" t="s">
        <v>1765</v>
      </c>
      <c r="J881" s="6" t="s">
        <v>6294</v>
      </c>
      <c r="K881" s="6" t="s">
        <v>6270</v>
      </c>
      <c r="L881" s="6" t="s">
        <v>6083</v>
      </c>
      <c r="M881" s="15" t="s">
        <v>6295</v>
      </c>
      <c r="N881" s="15" t="s">
        <v>6283</v>
      </c>
      <c r="O881" s="18" t="s">
        <v>7139</v>
      </c>
    </row>
    <row r="882" spans="1:15" s="1" customFormat="1" ht="13.5" customHeight="1">
      <c r="A882" s="3" t="s">
        <v>6279</v>
      </c>
      <c r="B882" s="4"/>
      <c r="C882" s="3"/>
      <c r="D882" s="18" t="s">
        <v>748</v>
      </c>
      <c r="E882" s="5" t="s">
        <v>6189</v>
      </c>
      <c r="F882" s="3" t="s">
        <v>6296</v>
      </c>
      <c r="G882" s="36">
        <v>110.752</v>
      </c>
      <c r="H882" s="7">
        <v>42087</v>
      </c>
      <c r="I882" s="6" t="s">
        <v>1765</v>
      </c>
      <c r="J882" s="6" t="s">
        <v>6297</v>
      </c>
      <c r="K882" s="6" t="s">
        <v>6263</v>
      </c>
      <c r="L882" s="6" t="s">
        <v>6298</v>
      </c>
      <c r="M882" s="15" t="s">
        <v>6299</v>
      </c>
      <c r="N882" s="15" t="s">
        <v>6300</v>
      </c>
      <c r="O882" s="18" t="s">
        <v>7140</v>
      </c>
    </row>
    <row r="883" spans="1:15" s="1" customFormat="1" ht="13.5" customHeight="1">
      <c r="A883" s="40" t="s">
        <v>6303</v>
      </c>
      <c r="B883" s="4"/>
      <c r="C883" s="3"/>
      <c r="D883" s="18" t="s">
        <v>6301</v>
      </c>
      <c r="E883" s="5" t="s">
        <v>6189</v>
      </c>
      <c r="F883" s="3" t="s">
        <v>6302</v>
      </c>
      <c r="G883" s="36">
        <v>294.76900000000001</v>
      </c>
      <c r="H883" s="7">
        <v>42087</v>
      </c>
      <c r="I883" s="6" t="s">
        <v>1636</v>
      </c>
      <c r="J883" s="6" t="s">
        <v>6304</v>
      </c>
      <c r="K883" s="6" t="s">
        <v>6204</v>
      </c>
      <c r="L883" s="6" t="s">
        <v>6305</v>
      </c>
      <c r="M883" s="15" t="s">
        <v>6306</v>
      </c>
      <c r="N883" s="15" t="s">
        <v>6307</v>
      </c>
      <c r="O883" s="18" t="s">
        <v>7141</v>
      </c>
    </row>
    <row r="884" spans="1:15" s="1" customFormat="1" ht="13.5" customHeight="1">
      <c r="A884" s="40" t="s">
        <v>6436</v>
      </c>
      <c r="B884" s="4"/>
      <c r="C884" s="3"/>
      <c r="D884" s="18" t="s">
        <v>6433</v>
      </c>
      <c r="E884" s="5" t="s">
        <v>6432</v>
      </c>
      <c r="F884" s="3" t="s">
        <v>6438</v>
      </c>
      <c r="G884" s="36">
        <f>17.52*L884</f>
        <v>17.52</v>
      </c>
      <c r="H884" s="7">
        <v>42089</v>
      </c>
      <c r="I884" s="6" t="s">
        <v>6439</v>
      </c>
      <c r="J884" s="6" t="s">
        <v>6437</v>
      </c>
      <c r="K884" s="6" t="s">
        <v>13</v>
      </c>
      <c r="L884" s="6">
        <v>1</v>
      </c>
      <c r="M884" s="15" t="s">
        <v>6434</v>
      </c>
      <c r="N884" s="15" t="s">
        <v>6435</v>
      </c>
      <c r="O884" s="18" t="s">
        <v>7142</v>
      </c>
    </row>
    <row r="885" spans="1:15" s="1" customFormat="1" ht="13.5" customHeight="1">
      <c r="A885" s="40" t="s">
        <v>6442</v>
      </c>
      <c r="B885" s="4"/>
      <c r="C885" s="3"/>
      <c r="D885" s="18" t="s">
        <v>6440</v>
      </c>
      <c r="E885" s="5" t="s">
        <v>6432</v>
      </c>
      <c r="F885" s="3" t="s">
        <v>6441</v>
      </c>
      <c r="G885" s="6">
        <f>20.558*L885</f>
        <v>205.57999999999998</v>
      </c>
      <c r="H885" s="7">
        <v>42089</v>
      </c>
      <c r="I885" s="6" t="s">
        <v>6447</v>
      </c>
      <c r="J885" s="6" t="s">
        <v>6444</v>
      </c>
      <c r="K885" s="6" t="s">
        <v>6445</v>
      </c>
      <c r="L885" s="6">
        <v>10</v>
      </c>
      <c r="M885" s="15" t="s">
        <v>6446</v>
      </c>
      <c r="N885" s="15" t="s">
        <v>4020</v>
      </c>
      <c r="O885" s="18" t="s">
        <v>6446</v>
      </c>
    </row>
    <row r="886" spans="1:15" s="1" customFormat="1" ht="13.5" customHeight="1">
      <c r="A886" s="3" t="s">
        <v>6454</v>
      </c>
      <c r="B886" s="4" t="s">
        <v>6455</v>
      </c>
      <c r="C886" s="3"/>
      <c r="D886" s="18" t="s">
        <v>6449</v>
      </c>
      <c r="E886" s="5" t="s">
        <v>6450</v>
      </c>
      <c r="F886" s="3" t="s">
        <v>6451</v>
      </c>
      <c r="G886" s="6">
        <f>29.101*L886</f>
        <v>232.80799999999999</v>
      </c>
      <c r="H886" s="7">
        <v>42089</v>
      </c>
      <c r="I886" s="6" t="s">
        <v>5327</v>
      </c>
      <c r="J886" s="6" t="s">
        <v>6448</v>
      </c>
      <c r="K886" s="6" t="s">
        <v>13</v>
      </c>
      <c r="L886" s="6">
        <v>8</v>
      </c>
      <c r="M886" s="15" t="s">
        <v>6453</v>
      </c>
      <c r="N886" s="15" t="s">
        <v>293</v>
      </c>
      <c r="O886" s="18" t="s">
        <v>6453</v>
      </c>
    </row>
    <row r="887" spans="1:15" s="1" customFormat="1" ht="13.5" customHeight="1">
      <c r="A887" s="3" t="s">
        <v>6459</v>
      </c>
      <c r="B887" s="4" t="s">
        <v>250</v>
      </c>
      <c r="C887" s="3"/>
      <c r="D887" s="18" t="s">
        <v>5328</v>
      </c>
      <c r="E887" s="5" t="s">
        <v>6432</v>
      </c>
      <c r="F887" s="3" t="s">
        <v>6456</v>
      </c>
      <c r="G887" s="6">
        <f>29.101*L887</f>
        <v>174.60599999999999</v>
      </c>
      <c r="H887" s="7">
        <v>42089</v>
      </c>
      <c r="I887" s="6" t="s">
        <v>6460</v>
      </c>
      <c r="J887" s="6" t="s">
        <v>6458</v>
      </c>
      <c r="K887" s="6" t="s">
        <v>1055</v>
      </c>
      <c r="L887" s="6">
        <v>6</v>
      </c>
      <c r="M887" s="15" t="s">
        <v>7360</v>
      </c>
      <c r="N887" s="15" t="s">
        <v>863</v>
      </c>
      <c r="O887" s="18" t="s">
        <v>8018</v>
      </c>
    </row>
    <row r="888" spans="1:15" s="1" customFormat="1" ht="13.5" customHeight="1">
      <c r="A888" s="3" t="s">
        <v>6467</v>
      </c>
      <c r="B888" s="4"/>
      <c r="C888" s="3"/>
      <c r="D888" s="18" t="s">
        <v>65</v>
      </c>
      <c r="E888" s="5" t="s">
        <v>6450</v>
      </c>
      <c r="F888" s="3" t="s">
        <v>6468</v>
      </c>
      <c r="G888" s="36">
        <f>6.405*L888</f>
        <v>160.125</v>
      </c>
      <c r="H888" s="7">
        <v>42089</v>
      </c>
      <c r="I888" s="6" t="s">
        <v>2453</v>
      </c>
      <c r="J888" s="6" t="s">
        <v>6469</v>
      </c>
      <c r="K888" s="6" t="s">
        <v>274</v>
      </c>
      <c r="L888" s="6">
        <v>25</v>
      </c>
      <c r="M888" s="15" t="s">
        <v>6470</v>
      </c>
      <c r="N888" s="15" t="s">
        <v>4852</v>
      </c>
      <c r="O888" s="18" t="s">
        <v>6470</v>
      </c>
    </row>
    <row r="889" spans="1:15" s="1" customFormat="1" ht="13.5" customHeight="1">
      <c r="A889" s="3" t="s">
        <v>6467</v>
      </c>
      <c r="B889" s="4"/>
      <c r="C889" s="3"/>
      <c r="D889" s="18" t="s">
        <v>6476</v>
      </c>
      <c r="E889" s="5" t="s">
        <v>6450</v>
      </c>
      <c r="F889" s="3" t="s">
        <v>6471</v>
      </c>
      <c r="G889" s="36">
        <f>6.405*L889</f>
        <v>96.075000000000003</v>
      </c>
      <c r="H889" s="7">
        <v>42089</v>
      </c>
      <c r="I889" s="6" t="s">
        <v>2453</v>
      </c>
      <c r="J889" s="6" t="s">
        <v>6472</v>
      </c>
      <c r="K889" s="6" t="s">
        <v>274</v>
      </c>
      <c r="L889" s="6">
        <v>15</v>
      </c>
      <c r="M889" s="15" t="s">
        <v>6473</v>
      </c>
      <c r="N889" s="15" t="s">
        <v>323</v>
      </c>
      <c r="O889" s="18" t="s">
        <v>7143</v>
      </c>
    </row>
    <row r="890" spans="1:15" s="1" customFormat="1" ht="13.5" customHeight="1">
      <c r="A890" s="3" t="s">
        <v>6474</v>
      </c>
      <c r="B890" s="4"/>
      <c r="C890" s="3"/>
      <c r="D890" s="18" t="s">
        <v>65</v>
      </c>
      <c r="E890" s="5" t="s">
        <v>6450</v>
      </c>
      <c r="F890" s="3" t="s">
        <v>6475</v>
      </c>
      <c r="G890" s="6">
        <f>6.405*L890</f>
        <v>64.05</v>
      </c>
      <c r="H890" s="7">
        <v>42089</v>
      </c>
      <c r="I890" s="6" t="s">
        <v>2702</v>
      </c>
      <c r="J890" s="6" t="s">
        <v>6477</v>
      </c>
      <c r="K890" s="6" t="s">
        <v>1055</v>
      </c>
      <c r="L890" s="6">
        <v>10</v>
      </c>
      <c r="M890" s="15" t="s">
        <v>6473</v>
      </c>
      <c r="N890" s="15" t="s">
        <v>254</v>
      </c>
      <c r="O890" s="18" t="s">
        <v>6473</v>
      </c>
    </row>
    <row r="891" spans="1:15" s="1" customFormat="1" ht="13.5" customHeight="1">
      <c r="A891" s="3" t="s">
        <v>6474</v>
      </c>
      <c r="B891" s="4"/>
      <c r="C891" s="3"/>
      <c r="D891" s="18" t="s">
        <v>65</v>
      </c>
      <c r="E891" s="5" t="s">
        <v>6450</v>
      </c>
      <c r="F891" s="3" t="s">
        <v>6478</v>
      </c>
      <c r="G891" s="6">
        <f>6.405*L891</f>
        <v>160.125</v>
      </c>
      <c r="H891" s="7">
        <v>42089</v>
      </c>
      <c r="I891" s="6" t="s">
        <v>2702</v>
      </c>
      <c r="J891" s="6" t="s">
        <v>6480</v>
      </c>
      <c r="K891" s="6" t="s">
        <v>1055</v>
      </c>
      <c r="L891" s="6">
        <v>25</v>
      </c>
      <c r="M891" s="15" t="s">
        <v>6482</v>
      </c>
      <c r="N891" s="15" t="s">
        <v>6483</v>
      </c>
      <c r="O891" s="18" t="s">
        <v>6482</v>
      </c>
    </row>
    <row r="892" spans="1:15" s="1" customFormat="1" ht="13.5" customHeight="1">
      <c r="A892" s="3" t="s">
        <v>6474</v>
      </c>
      <c r="B892" s="4"/>
      <c r="C892" s="3"/>
      <c r="D892" s="18" t="s">
        <v>65</v>
      </c>
      <c r="E892" s="5" t="s">
        <v>6450</v>
      </c>
      <c r="F892" s="3" t="s">
        <v>6479</v>
      </c>
      <c r="G892" s="6">
        <f>6.405*L892</f>
        <v>160.125</v>
      </c>
      <c r="H892" s="7">
        <v>42089</v>
      </c>
      <c r="I892" s="6" t="s">
        <v>2702</v>
      </c>
      <c r="J892" s="6" t="s">
        <v>6481</v>
      </c>
      <c r="K892" s="6" t="s">
        <v>1055</v>
      </c>
      <c r="L892" s="6">
        <v>25</v>
      </c>
      <c r="M892" s="15" t="s">
        <v>6505</v>
      </c>
      <c r="N892" s="15" t="s">
        <v>6484</v>
      </c>
      <c r="O892" s="18" t="s">
        <v>10722</v>
      </c>
    </row>
    <row r="893" spans="1:15" s="1" customFormat="1" ht="13.5" customHeight="1">
      <c r="A893" s="3" t="s">
        <v>6485</v>
      </c>
      <c r="B893" s="4"/>
      <c r="C893" s="3"/>
      <c r="D893" s="18" t="s">
        <v>214</v>
      </c>
      <c r="E893" s="5" t="s">
        <v>6450</v>
      </c>
      <c r="F893" s="3" t="s">
        <v>6486</v>
      </c>
      <c r="G893" s="36">
        <v>202.40600000000001</v>
      </c>
      <c r="H893" s="7">
        <v>42089</v>
      </c>
      <c r="I893" s="6" t="s">
        <v>1165</v>
      </c>
      <c r="J893" s="6" t="s">
        <v>6488</v>
      </c>
      <c r="K893" s="6" t="s">
        <v>35</v>
      </c>
      <c r="L893" s="6" t="s">
        <v>6489</v>
      </c>
      <c r="M893" s="15" t="s">
        <v>6492</v>
      </c>
      <c r="N893" s="15" t="s">
        <v>6493</v>
      </c>
      <c r="O893" s="18" t="s">
        <v>7144</v>
      </c>
    </row>
    <row r="894" spans="1:15" s="1" customFormat="1" ht="13.5" customHeight="1">
      <c r="A894" s="3" t="s">
        <v>6485</v>
      </c>
      <c r="B894" s="4"/>
      <c r="C894" s="3"/>
      <c r="D894" s="18" t="s">
        <v>6823</v>
      </c>
      <c r="E894" s="5" t="s">
        <v>6450</v>
      </c>
      <c r="F894" s="3" t="s">
        <v>6490</v>
      </c>
      <c r="G894" s="36">
        <v>202.376</v>
      </c>
      <c r="H894" s="7">
        <v>42089</v>
      </c>
      <c r="I894" s="6" t="s">
        <v>1165</v>
      </c>
      <c r="J894" s="6" t="s">
        <v>6491</v>
      </c>
      <c r="K894" s="6" t="s">
        <v>35</v>
      </c>
      <c r="L894" s="6" t="s">
        <v>6489</v>
      </c>
      <c r="M894" s="15" t="s">
        <v>6494</v>
      </c>
      <c r="N894" s="15" t="s">
        <v>6495</v>
      </c>
      <c r="O894" s="18" t="s">
        <v>7145</v>
      </c>
    </row>
    <row r="895" spans="1:15" s="1" customFormat="1" ht="13.5" customHeight="1">
      <c r="A895" s="3" t="s">
        <v>6496</v>
      </c>
      <c r="B895" s="4"/>
      <c r="C895" s="3"/>
      <c r="D895" s="18" t="s">
        <v>718</v>
      </c>
      <c r="E895" s="5" t="s">
        <v>6450</v>
      </c>
      <c r="F895" s="3" t="s">
        <v>10590</v>
      </c>
      <c r="G895" s="36">
        <v>261.98700000000002</v>
      </c>
      <c r="H895" s="7">
        <v>42089</v>
      </c>
      <c r="I895" s="36" t="s">
        <v>2460</v>
      </c>
      <c r="J895" s="6" t="s">
        <v>6497</v>
      </c>
      <c r="K895" s="6" t="s">
        <v>1926</v>
      </c>
      <c r="L895" s="6" t="s">
        <v>6498</v>
      </c>
      <c r="M895" s="15" t="s">
        <v>6501</v>
      </c>
      <c r="N895" s="15" t="s">
        <v>6502</v>
      </c>
      <c r="O895" s="18" t="s">
        <v>7146</v>
      </c>
    </row>
    <row r="896" spans="1:15" s="1" customFormat="1" ht="13.5" customHeight="1">
      <c r="A896" s="3" t="s">
        <v>6496</v>
      </c>
      <c r="B896" s="4"/>
      <c r="C896" s="3"/>
      <c r="D896" s="18" t="s">
        <v>718</v>
      </c>
      <c r="E896" s="5" t="s">
        <v>6450</v>
      </c>
      <c r="F896" s="3" t="s">
        <v>6499</v>
      </c>
      <c r="G896" s="36">
        <v>261.81200000000001</v>
      </c>
      <c r="H896" s="7">
        <v>42089</v>
      </c>
      <c r="I896" s="36" t="s">
        <v>2469</v>
      </c>
      <c r="J896" s="6" t="s">
        <v>6500</v>
      </c>
      <c r="K896" s="6" t="s">
        <v>1926</v>
      </c>
      <c r="L896" s="6" t="s">
        <v>6498</v>
      </c>
      <c r="M896" s="15" t="s">
        <v>6503</v>
      </c>
      <c r="N896" s="15" t="s">
        <v>6504</v>
      </c>
      <c r="O896" s="18" t="s">
        <v>7147</v>
      </c>
    </row>
    <row r="897" spans="1:15" s="1" customFormat="1" ht="13.5" customHeight="1">
      <c r="A897" s="3" t="s">
        <v>6693</v>
      </c>
      <c r="B897" s="4"/>
      <c r="C897" s="3"/>
      <c r="D897" s="18" t="s">
        <v>266</v>
      </c>
      <c r="E897" s="5" t="s">
        <v>6694</v>
      </c>
      <c r="F897" s="3" t="s">
        <v>6695</v>
      </c>
      <c r="G897" s="36">
        <f t="shared" ref="G897:G904" si="26">17.52*L897</f>
        <v>210.24</v>
      </c>
      <c r="H897" s="7">
        <v>42094</v>
      </c>
      <c r="I897" s="6" t="s">
        <v>1165</v>
      </c>
      <c r="J897" s="6" t="s">
        <v>6696</v>
      </c>
      <c r="K897" s="6" t="s">
        <v>1055</v>
      </c>
      <c r="L897" s="6">
        <v>12</v>
      </c>
      <c r="M897" s="15" t="s">
        <v>6701</v>
      </c>
      <c r="N897" s="15" t="s">
        <v>40</v>
      </c>
      <c r="O897" s="18" t="s">
        <v>6701</v>
      </c>
    </row>
    <row r="898" spans="1:15" s="1" customFormat="1" ht="13.5" customHeight="1">
      <c r="A898" s="3" t="s">
        <v>6693</v>
      </c>
      <c r="B898" s="4"/>
      <c r="C898" s="3"/>
      <c r="D898" s="18" t="s">
        <v>266</v>
      </c>
      <c r="E898" s="5" t="s">
        <v>6694</v>
      </c>
      <c r="F898" s="3" t="s">
        <v>6697</v>
      </c>
      <c r="G898" s="36">
        <f t="shared" si="26"/>
        <v>227.76</v>
      </c>
      <c r="H898" s="7">
        <v>42094</v>
      </c>
      <c r="I898" s="6" t="s">
        <v>1165</v>
      </c>
      <c r="J898" s="6" t="s">
        <v>6699</v>
      </c>
      <c r="K898" s="6" t="s">
        <v>1055</v>
      </c>
      <c r="L898" s="6">
        <v>13</v>
      </c>
      <c r="M898" s="15" t="s">
        <v>6701</v>
      </c>
      <c r="N898" s="15" t="s">
        <v>41</v>
      </c>
      <c r="O898" s="18" t="s">
        <v>7148</v>
      </c>
    </row>
    <row r="899" spans="1:15" s="1" customFormat="1" ht="13.5" customHeight="1">
      <c r="A899" s="3" t="s">
        <v>6693</v>
      </c>
      <c r="B899" s="4"/>
      <c r="C899" s="3"/>
      <c r="D899" s="18" t="s">
        <v>266</v>
      </c>
      <c r="E899" s="5" t="s">
        <v>6694</v>
      </c>
      <c r="F899" s="3" t="s">
        <v>6698</v>
      </c>
      <c r="G899" s="36">
        <f t="shared" si="26"/>
        <v>227.76</v>
      </c>
      <c r="H899" s="7">
        <v>42094</v>
      </c>
      <c r="I899" s="6" t="s">
        <v>1165</v>
      </c>
      <c r="J899" s="6" t="s">
        <v>6700</v>
      </c>
      <c r="K899" s="6" t="s">
        <v>1055</v>
      </c>
      <c r="L899" s="6">
        <v>13</v>
      </c>
      <c r="M899" s="15" t="s">
        <v>6702</v>
      </c>
      <c r="N899" s="15" t="s">
        <v>367</v>
      </c>
      <c r="O899" s="18" t="s">
        <v>6702</v>
      </c>
    </row>
    <row r="900" spans="1:15" s="1" customFormat="1" ht="13.5" customHeight="1">
      <c r="A900" s="3" t="s">
        <v>5293</v>
      </c>
      <c r="B900" s="4"/>
      <c r="C900" s="3"/>
      <c r="D900" s="18" t="s">
        <v>266</v>
      </c>
      <c r="E900" s="5" t="s">
        <v>6694</v>
      </c>
      <c r="F900" s="3" t="s">
        <v>6703</v>
      </c>
      <c r="G900" s="6">
        <f t="shared" si="26"/>
        <v>210.24</v>
      </c>
      <c r="H900" s="7">
        <v>42094</v>
      </c>
      <c r="I900" s="6" t="s">
        <v>1165</v>
      </c>
      <c r="J900" s="6" t="s">
        <v>6704</v>
      </c>
      <c r="K900" s="6" t="s">
        <v>1088</v>
      </c>
      <c r="L900" s="6">
        <v>12</v>
      </c>
      <c r="M900" s="15" t="s">
        <v>6702</v>
      </c>
      <c r="N900" s="15" t="s">
        <v>294</v>
      </c>
      <c r="O900" s="18" t="s">
        <v>7149</v>
      </c>
    </row>
    <row r="901" spans="1:15" s="1" customFormat="1" ht="13.5" customHeight="1">
      <c r="A901" s="3" t="s">
        <v>6705</v>
      </c>
      <c r="B901" s="4"/>
      <c r="C901" s="3"/>
      <c r="D901" s="18" t="s">
        <v>266</v>
      </c>
      <c r="E901" s="5" t="s">
        <v>6694</v>
      </c>
      <c r="F901" s="3" t="s">
        <v>6706</v>
      </c>
      <c r="G901" s="36">
        <f t="shared" si="26"/>
        <v>210.24</v>
      </c>
      <c r="H901" s="7">
        <v>42094</v>
      </c>
      <c r="I901" s="6" t="s">
        <v>52</v>
      </c>
      <c r="J901" s="6" t="s">
        <v>6707</v>
      </c>
      <c r="K901" s="36" t="s">
        <v>1055</v>
      </c>
      <c r="L901" s="6">
        <v>12</v>
      </c>
      <c r="M901" s="15" t="s">
        <v>6710</v>
      </c>
      <c r="N901" s="15" t="s">
        <v>26</v>
      </c>
      <c r="O901" s="18" t="s">
        <v>6710</v>
      </c>
    </row>
    <row r="902" spans="1:15" s="1" customFormat="1" ht="13.5" customHeight="1">
      <c r="A902" s="3" t="s">
        <v>6711</v>
      </c>
      <c r="B902" s="4"/>
      <c r="C902" s="3"/>
      <c r="D902" s="18" t="s">
        <v>266</v>
      </c>
      <c r="E902" s="5" t="s">
        <v>6694</v>
      </c>
      <c r="F902" s="3" t="s">
        <v>6708</v>
      </c>
      <c r="G902" s="36">
        <f t="shared" si="26"/>
        <v>227.76</v>
      </c>
      <c r="H902" s="7">
        <v>42094</v>
      </c>
      <c r="I902" s="6" t="s">
        <v>6712</v>
      </c>
      <c r="J902" s="6" t="s">
        <v>6709</v>
      </c>
      <c r="K902" s="36" t="s">
        <v>1055</v>
      </c>
      <c r="L902" s="6">
        <v>13</v>
      </c>
      <c r="M902" s="15" t="s">
        <v>6710</v>
      </c>
      <c r="N902" s="15" t="s">
        <v>27</v>
      </c>
      <c r="O902" s="18" t="s">
        <v>7150</v>
      </c>
    </row>
    <row r="903" spans="1:15" s="1" customFormat="1" ht="13.5" customHeight="1">
      <c r="A903" s="3" t="s">
        <v>6713</v>
      </c>
      <c r="B903" s="4"/>
      <c r="C903" s="3"/>
      <c r="D903" s="18" t="s">
        <v>72</v>
      </c>
      <c r="E903" s="5" t="s">
        <v>6694</v>
      </c>
      <c r="F903" s="3" t="s">
        <v>6714</v>
      </c>
      <c r="G903" s="36">
        <f t="shared" si="26"/>
        <v>262.8</v>
      </c>
      <c r="H903" s="7">
        <v>42094</v>
      </c>
      <c r="I903" s="6" t="s">
        <v>6716</v>
      </c>
      <c r="J903" s="6" t="s">
        <v>6715</v>
      </c>
      <c r="K903" s="6" t="s">
        <v>1115</v>
      </c>
      <c r="L903" s="6">
        <v>15</v>
      </c>
      <c r="M903" s="15" t="s">
        <v>4348</v>
      </c>
      <c r="N903" s="15" t="s">
        <v>258</v>
      </c>
      <c r="O903" s="18" t="s">
        <v>7151</v>
      </c>
    </row>
    <row r="904" spans="1:15" s="1" customFormat="1" ht="13.5" customHeight="1">
      <c r="A904" s="3" t="s">
        <v>6718</v>
      </c>
      <c r="B904" s="4"/>
      <c r="C904" s="3"/>
      <c r="D904" s="18" t="s">
        <v>6719</v>
      </c>
      <c r="E904" s="5" t="s">
        <v>6694</v>
      </c>
      <c r="F904" s="3" t="s">
        <v>6717</v>
      </c>
      <c r="G904" s="6">
        <f t="shared" si="26"/>
        <v>175.2</v>
      </c>
      <c r="H904" s="7">
        <v>42094</v>
      </c>
      <c r="I904" s="6" t="s">
        <v>6721</v>
      </c>
      <c r="J904" s="6" t="s">
        <v>6720</v>
      </c>
      <c r="K904" s="6" t="s">
        <v>1088</v>
      </c>
      <c r="L904" s="6">
        <v>10</v>
      </c>
      <c r="M904" s="15" t="s">
        <v>1480</v>
      </c>
      <c r="N904" s="15" t="s">
        <v>4064</v>
      </c>
      <c r="O904" s="18" t="s">
        <v>7152</v>
      </c>
    </row>
    <row r="905" spans="1:15" s="1" customFormat="1" ht="13.5" customHeight="1">
      <c r="A905" s="3" t="s">
        <v>6722</v>
      </c>
      <c r="B905" s="44" t="s">
        <v>5430</v>
      </c>
      <c r="C905" s="3"/>
      <c r="D905" s="18" t="s">
        <v>108</v>
      </c>
      <c r="E905" s="5" t="s">
        <v>6694</v>
      </c>
      <c r="F905" s="3" t="s">
        <v>6725</v>
      </c>
      <c r="G905" s="6">
        <f>29.101*L905</f>
        <v>116.404</v>
      </c>
      <c r="H905" s="7">
        <v>42094</v>
      </c>
      <c r="I905" s="6" t="s">
        <v>1356</v>
      </c>
      <c r="J905" s="6" t="s">
        <v>6723</v>
      </c>
      <c r="K905" s="6" t="s">
        <v>1115</v>
      </c>
      <c r="L905" s="6">
        <v>4</v>
      </c>
      <c r="M905" s="15" t="s">
        <v>6724</v>
      </c>
      <c r="N905" s="15" t="s">
        <v>6729</v>
      </c>
      <c r="O905" s="18" t="s">
        <v>6724</v>
      </c>
    </row>
    <row r="906" spans="1:15" s="1" customFormat="1" ht="13.5" customHeight="1">
      <c r="A906" s="3" t="s">
        <v>6726</v>
      </c>
      <c r="B906" s="44" t="s">
        <v>5430</v>
      </c>
      <c r="C906" s="3"/>
      <c r="D906" s="18" t="s">
        <v>108</v>
      </c>
      <c r="E906" s="5" t="s">
        <v>6694</v>
      </c>
      <c r="F906" s="3" t="s">
        <v>6727</v>
      </c>
      <c r="G906" s="36">
        <f>29.101*L906</f>
        <v>261.90899999999999</v>
      </c>
      <c r="H906" s="7">
        <v>42094</v>
      </c>
      <c r="I906" s="6" t="s">
        <v>1356</v>
      </c>
      <c r="J906" s="6" t="s">
        <v>6728</v>
      </c>
      <c r="K906" s="6" t="s">
        <v>1115</v>
      </c>
      <c r="L906" s="6">
        <v>9</v>
      </c>
      <c r="M906" s="15" t="s">
        <v>7726</v>
      </c>
      <c r="N906" s="15" t="s">
        <v>6732</v>
      </c>
      <c r="O906" s="18" t="s">
        <v>8748</v>
      </c>
    </row>
    <row r="907" spans="1:15" s="1" customFormat="1" ht="13.5" customHeight="1">
      <c r="A907" s="3" t="s">
        <v>6733</v>
      </c>
      <c r="B907" s="4"/>
      <c r="C907" s="3"/>
      <c r="D907" s="18" t="s">
        <v>87</v>
      </c>
      <c r="E907" s="5" t="s">
        <v>6694</v>
      </c>
      <c r="F907" s="3" t="s">
        <v>6734</v>
      </c>
      <c r="G907" s="36">
        <f>29.101*L907</f>
        <v>291.01</v>
      </c>
      <c r="H907" s="7">
        <v>42094</v>
      </c>
      <c r="I907" s="6" t="s">
        <v>3062</v>
      </c>
      <c r="J907" s="6" t="s">
        <v>6735</v>
      </c>
      <c r="K907" s="6" t="s">
        <v>1115</v>
      </c>
      <c r="L907" s="6">
        <v>10</v>
      </c>
      <c r="M907" s="15" t="s">
        <v>6158</v>
      </c>
      <c r="N907" s="15" t="s">
        <v>253</v>
      </c>
      <c r="O907" s="18" t="s">
        <v>7153</v>
      </c>
    </row>
    <row r="908" spans="1:15" s="1" customFormat="1" ht="13.5" customHeight="1">
      <c r="A908" s="3" t="s">
        <v>6733</v>
      </c>
      <c r="B908" s="4"/>
      <c r="C908" s="3"/>
      <c r="D908" s="18" t="s">
        <v>87</v>
      </c>
      <c r="E908" s="5" t="s">
        <v>6694</v>
      </c>
      <c r="F908" s="3" t="s">
        <v>6736</v>
      </c>
      <c r="G908" s="36">
        <f>29.101*L908</f>
        <v>291.01</v>
      </c>
      <c r="H908" s="7">
        <v>42094</v>
      </c>
      <c r="I908" s="6" t="s">
        <v>3062</v>
      </c>
      <c r="J908" s="6" t="s">
        <v>6737</v>
      </c>
      <c r="K908" s="6" t="s">
        <v>1115</v>
      </c>
      <c r="L908" s="6">
        <v>10</v>
      </c>
      <c r="M908" s="15" t="s">
        <v>6158</v>
      </c>
      <c r="N908" s="15" t="s">
        <v>254</v>
      </c>
      <c r="O908" s="18" t="s">
        <v>7154</v>
      </c>
    </row>
    <row r="909" spans="1:15" s="1" customFormat="1" ht="13.5" customHeight="1">
      <c r="A909" s="3" t="s">
        <v>6738</v>
      </c>
      <c r="B909" s="4"/>
      <c r="C909" s="3"/>
      <c r="D909" s="18" t="s">
        <v>48</v>
      </c>
      <c r="E909" s="5" t="s">
        <v>6694</v>
      </c>
      <c r="F909" s="3" t="s">
        <v>6739</v>
      </c>
      <c r="G909" s="6">
        <f t="shared" ref="G909:G916" si="27">18.708*L909</f>
        <v>224.49599999999998</v>
      </c>
      <c r="H909" s="7">
        <v>42094</v>
      </c>
      <c r="I909" s="6" t="s">
        <v>3440</v>
      </c>
      <c r="J909" s="6" t="s">
        <v>6740</v>
      </c>
      <c r="K909" s="6" t="s">
        <v>1055</v>
      </c>
      <c r="L909" s="6">
        <v>12</v>
      </c>
      <c r="M909" s="15" t="s">
        <v>6747</v>
      </c>
      <c r="N909" s="15" t="s">
        <v>6749</v>
      </c>
      <c r="O909" s="18" t="s">
        <v>6747</v>
      </c>
    </row>
    <row r="910" spans="1:15" s="1" customFormat="1" ht="13.5" customHeight="1">
      <c r="A910" s="3" t="s">
        <v>6738</v>
      </c>
      <c r="B910" s="4"/>
      <c r="C910" s="3"/>
      <c r="D910" s="18" t="s">
        <v>48</v>
      </c>
      <c r="E910" s="5" t="s">
        <v>6694</v>
      </c>
      <c r="F910" s="3" t="s">
        <v>6741</v>
      </c>
      <c r="G910" s="6">
        <f t="shared" si="27"/>
        <v>224.49599999999998</v>
      </c>
      <c r="H910" s="7">
        <v>42094</v>
      </c>
      <c r="I910" s="6" t="s">
        <v>3440</v>
      </c>
      <c r="J910" s="6" t="s">
        <v>6744</v>
      </c>
      <c r="K910" s="6" t="s">
        <v>1055</v>
      </c>
      <c r="L910" s="6">
        <v>12</v>
      </c>
      <c r="M910" s="15" t="s">
        <v>6747</v>
      </c>
      <c r="N910" s="15" t="s">
        <v>294</v>
      </c>
      <c r="O910" s="18" t="s">
        <v>7155</v>
      </c>
    </row>
    <row r="911" spans="1:15" s="1" customFormat="1" ht="13.5" customHeight="1">
      <c r="A911" s="3" t="s">
        <v>6738</v>
      </c>
      <c r="B911" s="4"/>
      <c r="C911" s="3"/>
      <c r="D911" s="18" t="s">
        <v>48</v>
      </c>
      <c r="E911" s="5" t="s">
        <v>6694</v>
      </c>
      <c r="F911" s="3" t="s">
        <v>6742</v>
      </c>
      <c r="G911" s="6">
        <f t="shared" si="27"/>
        <v>224.49599999999998</v>
      </c>
      <c r="H911" s="7">
        <v>42094</v>
      </c>
      <c r="I911" s="6" t="s">
        <v>3440</v>
      </c>
      <c r="J911" s="6" t="s">
        <v>6745</v>
      </c>
      <c r="K911" s="6" t="s">
        <v>1055</v>
      </c>
      <c r="L911" s="6">
        <v>12</v>
      </c>
      <c r="M911" s="15" t="s">
        <v>6748</v>
      </c>
      <c r="N911" s="15" t="s">
        <v>26</v>
      </c>
      <c r="O911" s="18" t="s">
        <v>6748</v>
      </c>
    </row>
    <row r="912" spans="1:15" s="1" customFormat="1" ht="13.5" customHeight="1">
      <c r="A912" s="3" t="s">
        <v>6738</v>
      </c>
      <c r="B912" s="4"/>
      <c r="C912" s="3"/>
      <c r="D912" s="18" t="s">
        <v>48</v>
      </c>
      <c r="E912" s="5" t="s">
        <v>6694</v>
      </c>
      <c r="F912" s="3" t="s">
        <v>6743</v>
      </c>
      <c r="G912" s="6">
        <f t="shared" si="27"/>
        <v>243.20399999999998</v>
      </c>
      <c r="H912" s="7">
        <v>42094</v>
      </c>
      <c r="I912" s="6" t="s">
        <v>3440</v>
      </c>
      <c r="J912" s="6" t="s">
        <v>6746</v>
      </c>
      <c r="K912" s="6" t="s">
        <v>1055</v>
      </c>
      <c r="L912" s="6">
        <v>13</v>
      </c>
      <c r="M912" s="15" t="s">
        <v>6748</v>
      </c>
      <c r="N912" s="15" t="s">
        <v>27</v>
      </c>
      <c r="O912" s="18" t="s">
        <v>7156</v>
      </c>
    </row>
    <row r="913" spans="1:15" s="1" customFormat="1" ht="13.5" customHeight="1">
      <c r="A913" s="3" t="s">
        <v>6751</v>
      </c>
      <c r="B913" s="4"/>
      <c r="C913" s="3"/>
      <c r="D913" s="18" t="s">
        <v>90</v>
      </c>
      <c r="E913" s="5" t="s">
        <v>6694</v>
      </c>
      <c r="F913" s="3" t="s">
        <v>6750</v>
      </c>
      <c r="G913" s="6">
        <f t="shared" si="27"/>
        <v>224.49599999999998</v>
      </c>
      <c r="H913" s="7">
        <v>42094</v>
      </c>
      <c r="I913" s="6" t="s">
        <v>3440</v>
      </c>
      <c r="J913" s="6" t="s">
        <v>6752</v>
      </c>
      <c r="K913" s="6" t="s">
        <v>274</v>
      </c>
      <c r="L913" s="6">
        <v>12</v>
      </c>
      <c r="M913" s="15" t="s">
        <v>6755</v>
      </c>
      <c r="N913" s="15" t="s">
        <v>26</v>
      </c>
      <c r="O913" s="18" t="s">
        <v>6755</v>
      </c>
    </row>
    <row r="914" spans="1:15" s="1" customFormat="1" ht="13.5" customHeight="1">
      <c r="A914" s="3" t="s">
        <v>6751</v>
      </c>
      <c r="B914" s="4"/>
      <c r="C914" s="3"/>
      <c r="D914" s="18" t="s">
        <v>90</v>
      </c>
      <c r="E914" s="5" t="s">
        <v>6694</v>
      </c>
      <c r="F914" s="3" t="s">
        <v>6753</v>
      </c>
      <c r="G914" s="6">
        <f t="shared" si="27"/>
        <v>243.20399999999998</v>
      </c>
      <c r="H914" s="7">
        <v>42094</v>
      </c>
      <c r="I914" s="6" t="s">
        <v>3440</v>
      </c>
      <c r="J914" s="6" t="s">
        <v>6754</v>
      </c>
      <c r="K914" s="6" t="s">
        <v>274</v>
      </c>
      <c r="L914" s="6">
        <v>13</v>
      </c>
      <c r="M914" s="15" t="s">
        <v>6755</v>
      </c>
      <c r="N914" s="15" t="s">
        <v>27</v>
      </c>
      <c r="O914" s="18" t="s">
        <v>7157</v>
      </c>
    </row>
    <row r="915" spans="1:15" s="1" customFormat="1" ht="13.5" customHeight="1">
      <c r="A915" s="3" t="s">
        <v>6756</v>
      </c>
      <c r="B915" s="4"/>
      <c r="C915" s="3"/>
      <c r="D915" s="18" t="s">
        <v>79</v>
      </c>
      <c r="E915" s="5" t="s">
        <v>6694</v>
      </c>
      <c r="F915" s="3" t="s">
        <v>6757</v>
      </c>
      <c r="G915" s="6">
        <f t="shared" si="27"/>
        <v>224.49599999999998</v>
      </c>
      <c r="H915" s="7">
        <v>42094</v>
      </c>
      <c r="I915" s="6" t="s">
        <v>1362</v>
      </c>
      <c r="J915" s="6" t="s">
        <v>6758</v>
      </c>
      <c r="K915" s="6" t="s">
        <v>1055</v>
      </c>
      <c r="L915" s="6">
        <v>12</v>
      </c>
      <c r="M915" s="15" t="s">
        <v>6761</v>
      </c>
      <c r="N915" s="15" t="s">
        <v>26</v>
      </c>
      <c r="O915" s="18" t="s">
        <v>6761</v>
      </c>
    </row>
    <row r="916" spans="1:15" s="1" customFormat="1" ht="13.5" customHeight="1">
      <c r="A916" s="3" t="s">
        <v>6756</v>
      </c>
      <c r="B916" s="4"/>
      <c r="C916" s="3"/>
      <c r="D916" s="18" t="s">
        <v>79</v>
      </c>
      <c r="E916" s="5" t="s">
        <v>6694</v>
      </c>
      <c r="F916" s="3" t="s">
        <v>6759</v>
      </c>
      <c r="G916" s="6">
        <f t="shared" si="27"/>
        <v>243.20399999999998</v>
      </c>
      <c r="H916" s="7">
        <v>42094</v>
      </c>
      <c r="I916" s="6" t="s">
        <v>1362</v>
      </c>
      <c r="J916" s="6" t="s">
        <v>6760</v>
      </c>
      <c r="K916" s="6" t="s">
        <v>1055</v>
      </c>
      <c r="L916" s="6">
        <v>13</v>
      </c>
      <c r="M916" s="15" t="s">
        <v>6761</v>
      </c>
      <c r="N916" s="15" t="s">
        <v>27</v>
      </c>
      <c r="O916" s="18" t="s">
        <v>7158</v>
      </c>
    </row>
    <row r="917" spans="1:15" s="1" customFormat="1" ht="13.5" customHeight="1">
      <c r="A917" s="3" t="s">
        <v>95</v>
      </c>
      <c r="B917" s="4"/>
      <c r="C917" s="3"/>
      <c r="D917" s="18" t="s">
        <v>96</v>
      </c>
      <c r="E917" s="5" t="s">
        <v>6694</v>
      </c>
      <c r="F917" s="3" t="s">
        <v>6767</v>
      </c>
      <c r="G917" s="6">
        <f>12.838*L917</f>
        <v>25.675999999999998</v>
      </c>
      <c r="H917" s="7">
        <v>42094</v>
      </c>
      <c r="I917" s="6" t="s">
        <v>94</v>
      </c>
      <c r="J917" s="6" t="s">
        <v>6769</v>
      </c>
      <c r="K917" s="6" t="s">
        <v>13</v>
      </c>
      <c r="L917" s="6">
        <v>2</v>
      </c>
      <c r="M917" s="15" t="s">
        <v>2548</v>
      </c>
      <c r="N917" s="15" t="s">
        <v>337</v>
      </c>
      <c r="O917" s="18" t="s">
        <v>7160</v>
      </c>
    </row>
    <row r="918" spans="1:15" s="1" customFormat="1" ht="13.5" customHeight="1">
      <c r="A918" s="3" t="s">
        <v>6773</v>
      </c>
      <c r="B918" s="4"/>
      <c r="C918" s="3"/>
      <c r="D918" s="18" t="s">
        <v>96</v>
      </c>
      <c r="E918" s="5" t="s">
        <v>6694</v>
      </c>
      <c r="F918" s="3" t="s">
        <v>6770</v>
      </c>
      <c r="G918" s="6">
        <f>12.838*L918</f>
        <v>128.38</v>
      </c>
      <c r="H918" s="7">
        <v>42094</v>
      </c>
      <c r="I918" s="6" t="s">
        <v>6774</v>
      </c>
      <c r="J918" s="6" t="s">
        <v>6771</v>
      </c>
      <c r="K918" s="6" t="s">
        <v>13</v>
      </c>
      <c r="L918" s="6">
        <v>10</v>
      </c>
      <c r="M918" s="15" t="s">
        <v>6772</v>
      </c>
      <c r="N918" s="15" t="s">
        <v>254</v>
      </c>
      <c r="O918" s="18" t="s">
        <v>6772</v>
      </c>
    </row>
    <row r="919" spans="1:15" s="1" customFormat="1" ht="13.5" customHeight="1">
      <c r="A919" s="3" t="s">
        <v>6775</v>
      </c>
      <c r="B919" s="4"/>
      <c r="C919" s="3"/>
      <c r="D919" s="18" t="s">
        <v>96</v>
      </c>
      <c r="E919" s="5" t="s">
        <v>6694</v>
      </c>
      <c r="F919" s="3" t="s">
        <v>6776</v>
      </c>
      <c r="G919" s="6">
        <f>12.838*L919</f>
        <v>154.05599999999998</v>
      </c>
      <c r="H919" s="7">
        <v>42094</v>
      </c>
      <c r="I919" s="6" t="s">
        <v>2702</v>
      </c>
      <c r="J919" s="6" t="s">
        <v>6778</v>
      </c>
      <c r="K919" s="36" t="s">
        <v>13</v>
      </c>
      <c r="L919" s="6">
        <v>12</v>
      </c>
      <c r="M919" s="15" t="s">
        <v>6780</v>
      </c>
      <c r="N919" s="15" t="s">
        <v>294</v>
      </c>
      <c r="O919" s="18" t="s">
        <v>6780</v>
      </c>
    </row>
    <row r="920" spans="1:15" s="1" customFormat="1" ht="13.5" customHeight="1">
      <c r="A920" s="3" t="s">
        <v>6775</v>
      </c>
      <c r="B920" s="4"/>
      <c r="C920" s="3"/>
      <c r="D920" s="18" t="s">
        <v>96</v>
      </c>
      <c r="E920" s="5" t="s">
        <v>1085</v>
      </c>
      <c r="F920" s="3" t="s">
        <v>6777</v>
      </c>
      <c r="G920" s="6">
        <f>12.838*L920</f>
        <v>77.027999999999992</v>
      </c>
      <c r="H920" s="7">
        <v>42094</v>
      </c>
      <c r="I920" s="6" t="s">
        <v>2702</v>
      </c>
      <c r="J920" s="6" t="s">
        <v>6779</v>
      </c>
      <c r="K920" s="36" t="s">
        <v>13</v>
      </c>
      <c r="L920" s="6">
        <v>6</v>
      </c>
      <c r="M920" s="15" t="s">
        <v>6464</v>
      </c>
      <c r="N920" s="15" t="s">
        <v>303</v>
      </c>
      <c r="O920" s="18" t="s">
        <v>7161</v>
      </c>
    </row>
    <row r="921" spans="1:15" s="1" customFormat="1" ht="13.5" customHeight="1">
      <c r="A921" s="3" t="s">
        <v>6784</v>
      </c>
      <c r="B921" s="4"/>
      <c r="C921" s="3"/>
      <c r="D921" s="18" t="s">
        <v>76</v>
      </c>
      <c r="E921" s="5" t="s">
        <v>6787</v>
      </c>
      <c r="F921" s="3" t="s">
        <v>6788</v>
      </c>
      <c r="G921" s="6">
        <f>12.838*L921</f>
        <v>128.38</v>
      </c>
      <c r="H921" s="7">
        <v>42094</v>
      </c>
      <c r="I921" s="6" t="s">
        <v>6785</v>
      </c>
      <c r="J921" s="6" t="s">
        <v>6782</v>
      </c>
      <c r="K921" s="6" t="s">
        <v>13</v>
      </c>
      <c r="L921" s="6">
        <v>10</v>
      </c>
      <c r="M921" s="15" t="s">
        <v>6783</v>
      </c>
      <c r="N921" s="15" t="s">
        <v>255</v>
      </c>
      <c r="O921" s="18" t="s">
        <v>6783</v>
      </c>
    </row>
    <row r="922" spans="1:15" s="1" customFormat="1" ht="13.5" customHeight="1">
      <c r="A922" s="3" t="s">
        <v>6786</v>
      </c>
      <c r="B922" s="4"/>
      <c r="C922" s="3"/>
      <c r="D922" s="18" t="s">
        <v>335</v>
      </c>
      <c r="E922" s="5" t="s">
        <v>33</v>
      </c>
      <c r="F922" s="3" t="s">
        <v>6792</v>
      </c>
      <c r="G922" s="6">
        <f>14.38*L922</f>
        <v>71.900000000000006</v>
      </c>
      <c r="H922" s="7">
        <v>42094</v>
      </c>
      <c r="I922" s="6" t="s">
        <v>1092</v>
      </c>
      <c r="J922" s="6" t="s">
        <v>6790</v>
      </c>
      <c r="K922" s="6" t="s">
        <v>1088</v>
      </c>
      <c r="L922" s="6">
        <v>5</v>
      </c>
      <c r="M922" s="15" t="s">
        <v>6791</v>
      </c>
      <c r="N922" s="15" t="s">
        <v>307</v>
      </c>
      <c r="O922" s="18" t="s">
        <v>7162</v>
      </c>
    </row>
    <row r="923" spans="1:15" s="1" customFormat="1" ht="13.5" customHeight="1">
      <c r="A923" s="3" t="s">
        <v>6807</v>
      </c>
      <c r="B923" s="44" t="s">
        <v>5325</v>
      </c>
      <c r="C923" s="3"/>
      <c r="D923" s="18" t="s">
        <v>218</v>
      </c>
      <c r="E923" s="5" t="s">
        <v>33</v>
      </c>
      <c r="F923" s="3" t="s">
        <v>6803</v>
      </c>
      <c r="G923" s="36">
        <f>29.101*L923</f>
        <v>116.404</v>
      </c>
      <c r="H923" s="7">
        <v>42094</v>
      </c>
      <c r="I923" s="6" t="s">
        <v>6804</v>
      </c>
      <c r="J923" s="6" t="s">
        <v>6805</v>
      </c>
      <c r="K923" s="6" t="s">
        <v>6806</v>
      </c>
      <c r="L923" s="6">
        <v>4</v>
      </c>
      <c r="M923" s="15" t="s">
        <v>8034</v>
      </c>
      <c r="N923" s="15" t="s">
        <v>308</v>
      </c>
      <c r="O923" s="18" t="s">
        <v>8750</v>
      </c>
    </row>
    <row r="924" spans="1:15" s="1" customFormat="1" ht="13.5" customHeight="1">
      <c r="A924" s="40" t="s">
        <v>5196</v>
      </c>
      <c r="B924" s="4"/>
      <c r="C924" s="3"/>
      <c r="D924" s="18" t="s">
        <v>6810</v>
      </c>
      <c r="E924" s="5" t="s">
        <v>6808</v>
      </c>
      <c r="F924" s="3" t="s">
        <v>6809</v>
      </c>
      <c r="G924" s="36">
        <v>164.92400000000001</v>
      </c>
      <c r="H924" s="7">
        <v>42094</v>
      </c>
      <c r="I924" s="6" t="s">
        <v>1636</v>
      </c>
      <c r="J924" s="6" t="s">
        <v>6812</v>
      </c>
      <c r="K924" s="6" t="s">
        <v>1926</v>
      </c>
      <c r="L924" s="6" t="s">
        <v>6813</v>
      </c>
      <c r="M924" s="15" t="s">
        <v>6814</v>
      </c>
      <c r="N924" s="15" t="s">
        <v>6815</v>
      </c>
      <c r="O924" s="18" t="s">
        <v>7163</v>
      </c>
    </row>
    <row r="925" spans="1:15" s="1" customFormat="1" ht="13.5" customHeight="1">
      <c r="A925" s="40" t="s">
        <v>5196</v>
      </c>
      <c r="B925" s="4"/>
      <c r="C925" s="3"/>
      <c r="D925" s="18" t="s">
        <v>6810</v>
      </c>
      <c r="E925" s="5" t="s">
        <v>6808</v>
      </c>
      <c r="F925" s="3" t="s">
        <v>6821</v>
      </c>
      <c r="G925" s="36">
        <v>24.641999999999999</v>
      </c>
      <c r="H925" s="7">
        <v>42094</v>
      </c>
      <c r="I925" s="6" t="s">
        <v>1636</v>
      </c>
      <c r="J925" s="6" t="s">
        <v>6817</v>
      </c>
      <c r="K925" s="6" t="s">
        <v>1926</v>
      </c>
      <c r="L925" s="6" t="s">
        <v>6816</v>
      </c>
      <c r="M925" s="15" t="s">
        <v>6818</v>
      </c>
      <c r="N925" s="15" t="s">
        <v>6819</v>
      </c>
      <c r="O925" s="18" t="s">
        <v>7164</v>
      </c>
    </row>
    <row r="926" spans="1:15" s="1" customFormat="1" ht="13.5" customHeight="1">
      <c r="A926" s="3" t="s">
        <v>6820</v>
      </c>
      <c r="B926" s="4"/>
      <c r="C926" s="3"/>
      <c r="D926" s="18" t="s">
        <v>6824</v>
      </c>
      <c r="E926" s="5" t="s">
        <v>6808</v>
      </c>
      <c r="F926" s="3" t="s">
        <v>6822</v>
      </c>
      <c r="G926" s="36">
        <v>171.23400000000001</v>
      </c>
      <c r="H926" s="7">
        <v>42094</v>
      </c>
      <c r="I926" s="6" t="s">
        <v>1165</v>
      </c>
      <c r="J926" s="6" t="s">
        <v>6825</v>
      </c>
      <c r="K926" s="6" t="s">
        <v>35</v>
      </c>
      <c r="L926" s="6" t="s">
        <v>6826</v>
      </c>
      <c r="M926" s="15" t="s">
        <v>6830</v>
      </c>
      <c r="N926" s="15" t="s">
        <v>6832</v>
      </c>
      <c r="O926" s="18" t="s">
        <v>7165</v>
      </c>
    </row>
    <row r="927" spans="1:15" s="1" customFormat="1" ht="13.5" customHeight="1">
      <c r="A927" s="3" t="s">
        <v>6834</v>
      </c>
      <c r="B927" s="4"/>
      <c r="C927" s="3"/>
      <c r="D927" s="5" t="s">
        <v>209</v>
      </c>
      <c r="E927" s="5" t="s">
        <v>6808</v>
      </c>
      <c r="F927" s="3" t="s">
        <v>6835</v>
      </c>
      <c r="G927" s="36">
        <v>152.76499999999999</v>
      </c>
      <c r="H927" s="7">
        <v>42094</v>
      </c>
      <c r="I927" s="6" t="s">
        <v>6785</v>
      </c>
      <c r="J927" s="6" t="s">
        <v>6836</v>
      </c>
      <c r="K927" s="6" t="s">
        <v>35</v>
      </c>
      <c r="L927" s="6" t="s">
        <v>7264</v>
      </c>
      <c r="M927" s="15" t="s">
        <v>7265</v>
      </c>
      <c r="N927" s="15" t="s">
        <v>7266</v>
      </c>
      <c r="O927" s="18" t="s">
        <v>7362</v>
      </c>
    </row>
    <row r="928" spans="1:15" s="1" customFormat="1" ht="13.5" customHeight="1">
      <c r="A928" s="3" t="s">
        <v>747</v>
      </c>
      <c r="B928" s="4"/>
      <c r="C928" s="3"/>
      <c r="D928" s="18" t="s">
        <v>748</v>
      </c>
      <c r="E928" s="5" t="s">
        <v>6808</v>
      </c>
      <c r="F928" s="3" t="s">
        <v>6837</v>
      </c>
      <c r="G928" s="36">
        <v>138.44</v>
      </c>
      <c r="H928" s="7">
        <v>42094</v>
      </c>
      <c r="I928" s="6" t="s">
        <v>1636</v>
      </c>
      <c r="J928" s="6" t="s">
        <v>6838</v>
      </c>
      <c r="K928" s="6" t="s">
        <v>1926</v>
      </c>
      <c r="L928" s="6" t="s">
        <v>5204</v>
      </c>
      <c r="M928" s="15" t="s">
        <v>6862</v>
      </c>
      <c r="N928" s="15" t="s">
        <v>6863</v>
      </c>
      <c r="O928" s="18" t="s">
        <v>7167</v>
      </c>
    </row>
    <row r="929" spans="1:15" s="1" customFormat="1" ht="13.5" customHeight="1">
      <c r="A929" s="3" t="s">
        <v>747</v>
      </c>
      <c r="B929" s="4"/>
      <c r="C929" s="3"/>
      <c r="D929" s="18" t="s">
        <v>748</v>
      </c>
      <c r="E929" s="5" t="s">
        <v>6808</v>
      </c>
      <c r="F929" s="3" t="s">
        <v>6839</v>
      </c>
      <c r="G929" s="36">
        <v>138.44</v>
      </c>
      <c r="H929" s="7">
        <v>42094</v>
      </c>
      <c r="I929" s="6" t="s">
        <v>1636</v>
      </c>
      <c r="J929" s="6" t="s">
        <v>6850</v>
      </c>
      <c r="K929" s="6" t="s">
        <v>1926</v>
      </c>
      <c r="L929" s="6" t="s">
        <v>5204</v>
      </c>
      <c r="M929" s="15" t="s">
        <v>6870</v>
      </c>
      <c r="N929" s="15" t="s">
        <v>6864</v>
      </c>
      <c r="O929" s="18" t="s">
        <v>7168</v>
      </c>
    </row>
    <row r="930" spans="1:15" s="1" customFormat="1" ht="13.5" customHeight="1">
      <c r="A930" s="3" t="s">
        <v>747</v>
      </c>
      <c r="B930" s="4"/>
      <c r="C930" s="3"/>
      <c r="D930" s="18" t="s">
        <v>748</v>
      </c>
      <c r="E930" s="5" t="s">
        <v>6808</v>
      </c>
      <c r="F930" s="3" t="s">
        <v>6840</v>
      </c>
      <c r="G930" s="36">
        <v>138.44</v>
      </c>
      <c r="H930" s="7">
        <v>42094</v>
      </c>
      <c r="I930" s="6" t="s">
        <v>1636</v>
      </c>
      <c r="J930" s="6" t="s">
        <v>6851</v>
      </c>
      <c r="K930" s="6" t="s">
        <v>1926</v>
      </c>
      <c r="L930" s="6" t="s">
        <v>5204</v>
      </c>
      <c r="M930" s="15" t="s">
        <v>6871</v>
      </c>
      <c r="N930" s="15" t="s">
        <v>6865</v>
      </c>
      <c r="O930" s="18" t="s">
        <v>7169</v>
      </c>
    </row>
    <row r="931" spans="1:15" s="1" customFormat="1" ht="13.5" customHeight="1">
      <c r="A931" s="3" t="s">
        <v>747</v>
      </c>
      <c r="B931" s="4"/>
      <c r="C931" s="3"/>
      <c r="D931" s="18" t="s">
        <v>748</v>
      </c>
      <c r="E931" s="5" t="s">
        <v>6808</v>
      </c>
      <c r="F931" s="3" t="s">
        <v>6841</v>
      </c>
      <c r="G931" s="36">
        <v>138.44</v>
      </c>
      <c r="H931" s="7">
        <v>42094</v>
      </c>
      <c r="I931" s="6" t="s">
        <v>1636</v>
      </c>
      <c r="J931" s="6" t="s">
        <v>6852</v>
      </c>
      <c r="K931" s="6" t="s">
        <v>1926</v>
      </c>
      <c r="L931" s="6" t="s">
        <v>5204</v>
      </c>
      <c r="M931" s="15" t="s">
        <v>6872</v>
      </c>
      <c r="N931" s="15" t="s">
        <v>6866</v>
      </c>
      <c r="O931" s="18" t="s">
        <v>7170</v>
      </c>
    </row>
    <row r="932" spans="1:15" s="1" customFormat="1" ht="13.5" customHeight="1">
      <c r="A932" s="3" t="s">
        <v>747</v>
      </c>
      <c r="B932" s="4"/>
      <c r="C932" s="3"/>
      <c r="D932" s="18" t="s">
        <v>748</v>
      </c>
      <c r="E932" s="5" t="s">
        <v>6808</v>
      </c>
      <c r="F932" s="3" t="s">
        <v>6842</v>
      </c>
      <c r="G932" s="36">
        <v>138.44</v>
      </c>
      <c r="H932" s="7">
        <v>42094</v>
      </c>
      <c r="I932" s="6" t="s">
        <v>1636</v>
      </c>
      <c r="J932" s="6" t="s">
        <v>6853</v>
      </c>
      <c r="K932" s="6" t="s">
        <v>1926</v>
      </c>
      <c r="L932" s="6" t="s">
        <v>5204</v>
      </c>
      <c r="M932" s="15" t="s">
        <v>6873</v>
      </c>
      <c r="N932" s="15" t="s">
        <v>6867</v>
      </c>
      <c r="O932" s="18" t="s">
        <v>7171</v>
      </c>
    </row>
    <row r="933" spans="1:15" s="1" customFormat="1" ht="13.5" customHeight="1">
      <c r="A933" s="3" t="s">
        <v>747</v>
      </c>
      <c r="B933" s="4"/>
      <c r="C933" s="3"/>
      <c r="D933" s="18" t="s">
        <v>748</v>
      </c>
      <c r="E933" s="5" t="s">
        <v>6808</v>
      </c>
      <c r="F933" s="3" t="s">
        <v>6843</v>
      </c>
      <c r="G933" s="36">
        <v>138.44</v>
      </c>
      <c r="H933" s="7">
        <v>42094</v>
      </c>
      <c r="I933" s="6" t="s">
        <v>1636</v>
      </c>
      <c r="J933" s="6" t="s">
        <v>6854</v>
      </c>
      <c r="K933" s="6" t="s">
        <v>1926</v>
      </c>
      <c r="L933" s="6" t="s">
        <v>5204</v>
      </c>
      <c r="M933" s="15" t="s">
        <v>6874</v>
      </c>
      <c r="N933" s="15" t="s">
        <v>6863</v>
      </c>
      <c r="O933" s="18" t="s">
        <v>7172</v>
      </c>
    </row>
    <row r="934" spans="1:15" s="1" customFormat="1" ht="13.5" customHeight="1">
      <c r="A934" s="3" t="s">
        <v>747</v>
      </c>
      <c r="B934" s="4"/>
      <c r="C934" s="3"/>
      <c r="D934" s="18" t="s">
        <v>748</v>
      </c>
      <c r="E934" s="5" t="s">
        <v>6808</v>
      </c>
      <c r="F934" s="3" t="s">
        <v>6844</v>
      </c>
      <c r="G934" s="36">
        <v>138.44</v>
      </c>
      <c r="H934" s="7">
        <v>42094</v>
      </c>
      <c r="I934" s="6" t="s">
        <v>1636</v>
      </c>
      <c r="J934" s="6" t="s">
        <v>6855</v>
      </c>
      <c r="K934" s="6" t="s">
        <v>1926</v>
      </c>
      <c r="L934" s="6" t="s">
        <v>5204</v>
      </c>
      <c r="M934" s="15" t="s">
        <v>6875</v>
      </c>
      <c r="N934" s="15" t="s">
        <v>6868</v>
      </c>
      <c r="O934" s="18" t="s">
        <v>7363</v>
      </c>
    </row>
    <row r="935" spans="1:15" s="1" customFormat="1" ht="13.5" customHeight="1">
      <c r="A935" s="3" t="s">
        <v>747</v>
      </c>
      <c r="B935" s="4"/>
      <c r="C935" s="3"/>
      <c r="D935" s="18" t="s">
        <v>748</v>
      </c>
      <c r="E935" s="5" t="s">
        <v>6808</v>
      </c>
      <c r="F935" s="3" t="s">
        <v>6845</v>
      </c>
      <c r="G935" s="36">
        <v>138.44</v>
      </c>
      <c r="H935" s="7">
        <v>42094</v>
      </c>
      <c r="I935" s="6" t="s">
        <v>1636</v>
      </c>
      <c r="J935" s="6" t="s">
        <v>6856</v>
      </c>
      <c r="K935" s="6" t="s">
        <v>1926</v>
      </c>
      <c r="L935" s="6" t="s">
        <v>5204</v>
      </c>
      <c r="M935" s="15" t="s">
        <v>6876</v>
      </c>
      <c r="N935" s="15" t="s">
        <v>6865</v>
      </c>
      <c r="O935" s="18" t="s">
        <v>7364</v>
      </c>
    </row>
    <row r="936" spans="1:15" s="1" customFormat="1" ht="13.5" customHeight="1">
      <c r="A936" s="3" t="s">
        <v>747</v>
      </c>
      <c r="B936" s="4"/>
      <c r="C936" s="3"/>
      <c r="D936" s="18" t="s">
        <v>748</v>
      </c>
      <c r="E936" s="5" t="s">
        <v>6808</v>
      </c>
      <c r="F936" s="3" t="s">
        <v>6846</v>
      </c>
      <c r="G936" s="36">
        <v>138.44</v>
      </c>
      <c r="H936" s="7">
        <v>42094</v>
      </c>
      <c r="I936" s="6" t="s">
        <v>1636</v>
      </c>
      <c r="J936" s="6" t="s">
        <v>6857</v>
      </c>
      <c r="K936" s="6" t="s">
        <v>1926</v>
      </c>
      <c r="L936" s="6" t="s">
        <v>5204</v>
      </c>
      <c r="M936" s="15" t="s">
        <v>6877</v>
      </c>
      <c r="N936" s="15" t="s">
        <v>6866</v>
      </c>
      <c r="O936" s="18" t="s">
        <v>7365</v>
      </c>
    </row>
    <row r="937" spans="1:15" s="1" customFormat="1" ht="13.5" customHeight="1">
      <c r="A937" s="3" t="s">
        <v>747</v>
      </c>
      <c r="B937" s="4"/>
      <c r="C937" s="3"/>
      <c r="D937" s="18" t="s">
        <v>748</v>
      </c>
      <c r="E937" s="5" t="s">
        <v>6808</v>
      </c>
      <c r="F937" s="3" t="s">
        <v>6847</v>
      </c>
      <c r="G937" s="36">
        <v>138.44</v>
      </c>
      <c r="H937" s="7">
        <v>42094</v>
      </c>
      <c r="I937" s="6" t="s">
        <v>1636</v>
      </c>
      <c r="J937" s="6" t="s">
        <v>6858</v>
      </c>
      <c r="K937" s="6" t="s">
        <v>1926</v>
      </c>
      <c r="L937" s="6" t="s">
        <v>5204</v>
      </c>
      <c r="M937" s="15" t="s">
        <v>6878</v>
      </c>
      <c r="N937" s="15" t="s">
        <v>6867</v>
      </c>
      <c r="O937" s="18" t="s">
        <v>7366</v>
      </c>
    </row>
    <row r="938" spans="1:15" s="1" customFormat="1" ht="13.5" customHeight="1">
      <c r="A938" s="3" t="s">
        <v>747</v>
      </c>
      <c r="B938" s="4"/>
      <c r="C938" s="3"/>
      <c r="D938" s="18" t="s">
        <v>748</v>
      </c>
      <c r="E938" s="5" t="s">
        <v>6808</v>
      </c>
      <c r="F938" s="3" t="s">
        <v>6848</v>
      </c>
      <c r="G938" s="36">
        <v>138.44</v>
      </c>
      <c r="H938" s="7">
        <v>42094</v>
      </c>
      <c r="I938" s="6" t="s">
        <v>1636</v>
      </c>
      <c r="J938" s="6" t="s">
        <v>6859</v>
      </c>
      <c r="K938" s="6" t="s">
        <v>1926</v>
      </c>
      <c r="L938" s="6" t="s">
        <v>5204</v>
      </c>
      <c r="M938" s="15" t="s">
        <v>6879</v>
      </c>
      <c r="N938" s="15" t="s">
        <v>6869</v>
      </c>
      <c r="O938" s="18" t="s">
        <v>7367</v>
      </c>
    </row>
    <row r="939" spans="1:15" s="1" customFormat="1" ht="13.5" customHeight="1">
      <c r="A939" s="3" t="s">
        <v>6861</v>
      </c>
      <c r="B939" s="4"/>
      <c r="C939" s="3"/>
      <c r="D939" s="18" t="s">
        <v>748</v>
      </c>
      <c r="E939" s="5" t="s">
        <v>1085</v>
      </c>
      <c r="F939" s="3" t="s">
        <v>6849</v>
      </c>
      <c r="G939" s="36">
        <v>138.44</v>
      </c>
      <c r="H939" s="7">
        <v>42094</v>
      </c>
      <c r="I939" s="6" t="s">
        <v>1636</v>
      </c>
      <c r="J939" s="6" t="s">
        <v>6860</v>
      </c>
      <c r="K939" s="6" t="s">
        <v>1926</v>
      </c>
      <c r="L939" s="6" t="s">
        <v>5204</v>
      </c>
      <c r="M939" s="15" t="s">
        <v>6880</v>
      </c>
      <c r="N939" s="15" t="s">
        <v>6863</v>
      </c>
      <c r="O939" s="18" t="s">
        <v>7368</v>
      </c>
    </row>
    <row r="940" spans="1:15" s="1" customFormat="1" ht="13.5" customHeight="1">
      <c r="A940" s="40" t="s">
        <v>6888</v>
      </c>
      <c r="B940" s="4"/>
      <c r="C940" s="3"/>
      <c r="D940" s="18" t="s">
        <v>6889</v>
      </c>
      <c r="E940" s="5" t="s">
        <v>6897</v>
      </c>
      <c r="F940" s="3" t="s">
        <v>6898</v>
      </c>
      <c r="G940" s="36">
        <v>39.892000000000003</v>
      </c>
      <c r="H940" s="7">
        <v>42095</v>
      </c>
      <c r="I940" s="6" t="s">
        <v>6893</v>
      </c>
      <c r="J940" s="6" t="s">
        <v>6890</v>
      </c>
      <c r="K940" s="6" t="s">
        <v>6891</v>
      </c>
      <c r="L940" s="6" t="s">
        <v>6892</v>
      </c>
      <c r="M940" s="15" t="s">
        <v>6894</v>
      </c>
      <c r="N940" s="15" t="s">
        <v>6895</v>
      </c>
      <c r="O940" s="18" t="s">
        <v>7552</v>
      </c>
    </row>
    <row r="941" spans="1:15" s="1" customFormat="1" ht="13.5" customHeight="1">
      <c r="A941" s="3" t="s">
        <v>6896</v>
      </c>
      <c r="B941" s="4"/>
      <c r="C941" s="3"/>
      <c r="D941" s="18" t="s">
        <v>273</v>
      </c>
      <c r="E941" s="5" t="s">
        <v>33</v>
      </c>
      <c r="F941" s="3" t="s">
        <v>6903</v>
      </c>
      <c r="G941" s="6">
        <f>17.498*L941</f>
        <v>227.47400000000002</v>
      </c>
      <c r="H941" s="7">
        <v>42095</v>
      </c>
      <c r="I941" s="6" t="s">
        <v>6900</v>
      </c>
      <c r="J941" s="6" t="s">
        <v>6904</v>
      </c>
      <c r="K941" s="6" t="s">
        <v>6902</v>
      </c>
      <c r="L941" s="6">
        <v>13</v>
      </c>
      <c r="M941" s="15" t="s">
        <v>6905</v>
      </c>
      <c r="N941" s="15" t="s">
        <v>41</v>
      </c>
      <c r="O941" s="18" t="s">
        <v>12959</v>
      </c>
    </row>
    <row r="942" spans="1:15" s="1" customFormat="1" ht="13.5" customHeight="1">
      <c r="A942" s="3" t="s">
        <v>6906</v>
      </c>
      <c r="B942" s="4" t="s">
        <v>8549</v>
      </c>
      <c r="C942" s="3"/>
      <c r="D942" s="18" t="s">
        <v>170</v>
      </c>
      <c r="E942" s="5" t="s">
        <v>33</v>
      </c>
      <c r="F942" s="3" t="s">
        <v>6909</v>
      </c>
      <c r="G942" s="36">
        <f>9.804*L942</f>
        <v>127.452</v>
      </c>
      <c r="H942" s="7">
        <v>42095</v>
      </c>
      <c r="I942" s="6" t="s">
        <v>1687</v>
      </c>
      <c r="J942" s="6" t="s">
        <v>6910</v>
      </c>
      <c r="K942" s="6" t="s">
        <v>1055</v>
      </c>
      <c r="L942" s="6">
        <v>13</v>
      </c>
      <c r="M942" s="15" t="s">
        <v>7670</v>
      </c>
      <c r="N942" s="15" t="s">
        <v>41</v>
      </c>
      <c r="O942" s="18" t="s">
        <v>8023</v>
      </c>
    </row>
    <row r="943" spans="1:15" s="1" customFormat="1" ht="13.5" customHeight="1">
      <c r="A943" s="3" t="s">
        <v>6912</v>
      </c>
      <c r="B943" s="4" t="s">
        <v>67</v>
      </c>
      <c r="C943" s="3"/>
      <c r="D943" s="18" t="s">
        <v>110</v>
      </c>
      <c r="E943" s="5" t="s">
        <v>33</v>
      </c>
      <c r="F943" s="3" t="s">
        <v>6913</v>
      </c>
      <c r="G943" s="6">
        <f>9.871*L943</f>
        <v>118.452</v>
      </c>
      <c r="H943" s="7">
        <v>42095</v>
      </c>
      <c r="I943" s="6" t="s">
        <v>1708</v>
      </c>
      <c r="J943" s="6" t="s">
        <v>6914</v>
      </c>
      <c r="K943" s="6" t="s">
        <v>1115</v>
      </c>
      <c r="L943" s="6">
        <v>12</v>
      </c>
      <c r="M943" s="15" t="s">
        <v>6921</v>
      </c>
      <c r="N943" s="15" t="s">
        <v>26</v>
      </c>
      <c r="O943" s="18" t="s">
        <v>6921</v>
      </c>
    </row>
    <row r="944" spans="1:15" s="1" customFormat="1" ht="13.5" customHeight="1">
      <c r="A944" s="3" t="s">
        <v>6912</v>
      </c>
      <c r="B944" s="4" t="s">
        <v>8830</v>
      </c>
      <c r="C944" s="3"/>
      <c r="D944" s="18" t="s">
        <v>110</v>
      </c>
      <c r="E944" s="5" t="s">
        <v>33</v>
      </c>
      <c r="F944" s="3" t="s">
        <v>6917</v>
      </c>
      <c r="G944" s="6">
        <f>9.871*L944</f>
        <v>128.32300000000001</v>
      </c>
      <c r="H944" s="7">
        <v>42095</v>
      </c>
      <c r="I944" s="6" t="s">
        <v>1708</v>
      </c>
      <c r="J944" s="6" t="s">
        <v>6920</v>
      </c>
      <c r="K944" s="6" t="s">
        <v>1115</v>
      </c>
      <c r="L944" s="6">
        <v>13</v>
      </c>
      <c r="M944" s="15" t="s">
        <v>6922</v>
      </c>
      <c r="N944" s="15" t="s">
        <v>41</v>
      </c>
      <c r="O944" s="18" t="s">
        <v>9122</v>
      </c>
    </row>
    <row r="945" spans="1:15" s="1" customFormat="1" ht="13.5" customHeight="1">
      <c r="A945" s="3" t="s">
        <v>6923</v>
      </c>
      <c r="B945" s="3" t="s">
        <v>67</v>
      </c>
      <c r="C945" s="3"/>
      <c r="D945" s="5" t="s">
        <v>172</v>
      </c>
      <c r="E945" s="5" t="s">
        <v>33</v>
      </c>
      <c r="F945" s="3" t="s">
        <v>6924</v>
      </c>
      <c r="G945" s="6">
        <f>9.871*L945</f>
        <v>98.710000000000008</v>
      </c>
      <c r="H945" s="7">
        <v>42095</v>
      </c>
      <c r="I945" s="6" t="s">
        <v>1084</v>
      </c>
      <c r="J945" s="6" t="s">
        <v>6926</v>
      </c>
      <c r="K945" s="6" t="s">
        <v>1055</v>
      </c>
      <c r="L945" s="6">
        <v>10</v>
      </c>
      <c r="M945" s="15" t="s">
        <v>6928</v>
      </c>
      <c r="N945" s="15" t="s">
        <v>6929</v>
      </c>
      <c r="O945" s="18" t="s">
        <v>6928</v>
      </c>
    </row>
    <row r="946" spans="1:15" s="1" customFormat="1" ht="13.5" customHeight="1">
      <c r="A946" s="3" t="s">
        <v>6936</v>
      </c>
      <c r="B946" s="4" t="s">
        <v>1116</v>
      </c>
      <c r="C946" s="4"/>
      <c r="D946" s="18" t="s">
        <v>6942</v>
      </c>
      <c r="E946" s="5" t="s">
        <v>6931</v>
      </c>
      <c r="F946" s="3" t="s">
        <v>6941</v>
      </c>
      <c r="G946" s="6">
        <f>9.871*L946</f>
        <v>118.452</v>
      </c>
      <c r="H946" s="7">
        <v>42095</v>
      </c>
      <c r="I946" s="6" t="s">
        <v>6937</v>
      </c>
      <c r="J946" s="6" t="s">
        <v>6939</v>
      </c>
      <c r="K946" s="6" t="s">
        <v>6938</v>
      </c>
      <c r="L946" s="6">
        <v>12</v>
      </c>
      <c r="M946" s="15" t="s">
        <v>6940</v>
      </c>
      <c r="N946" s="15" t="s">
        <v>26</v>
      </c>
      <c r="O946" s="18" t="s">
        <v>6940</v>
      </c>
    </row>
    <row r="947" spans="1:15" s="1" customFormat="1" ht="13.5" customHeight="1">
      <c r="A947" s="3" t="s">
        <v>1897</v>
      </c>
      <c r="B947" s="4"/>
      <c r="C947" s="3"/>
      <c r="D947" s="18" t="s">
        <v>5199</v>
      </c>
      <c r="E947" s="5" t="s">
        <v>6931</v>
      </c>
      <c r="F947" s="3" t="s">
        <v>6943</v>
      </c>
      <c r="G947" s="36">
        <v>39.933</v>
      </c>
      <c r="H947" s="7">
        <v>42095</v>
      </c>
      <c r="I947" s="6" t="s">
        <v>1165</v>
      </c>
      <c r="J947" s="6" t="s">
        <v>6944</v>
      </c>
      <c r="K947" s="6" t="s">
        <v>2157</v>
      </c>
      <c r="L947" s="6" t="s">
        <v>6945</v>
      </c>
      <c r="M947" s="15" t="s">
        <v>6951</v>
      </c>
      <c r="N947" s="15" t="s">
        <v>6952</v>
      </c>
      <c r="O947" s="18" t="s">
        <v>7553</v>
      </c>
    </row>
    <row r="948" spans="1:15" s="1" customFormat="1" ht="13.5" customHeight="1">
      <c r="A948" s="3" t="s">
        <v>1897</v>
      </c>
      <c r="B948" s="4"/>
      <c r="C948" s="3"/>
      <c r="D948" s="18" t="s">
        <v>5199</v>
      </c>
      <c r="E948" s="5" t="s">
        <v>6931</v>
      </c>
      <c r="F948" s="3" t="s">
        <v>6947</v>
      </c>
      <c r="G948" s="36">
        <v>99.808999999999997</v>
      </c>
      <c r="H948" s="7">
        <v>42095</v>
      </c>
      <c r="I948" s="6" t="s">
        <v>1165</v>
      </c>
      <c r="J948" s="6" t="s">
        <v>6949</v>
      </c>
      <c r="K948" s="6" t="s">
        <v>2157</v>
      </c>
      <c r="L948" s="6" t="s">
        <v>6946</v>
      </c>
      <c r="M948" s="15" t="s">
        <v>6953</v>
      </c>
      <c r="N948" s="15" t="s">
        <v>7906</v>
      </c>
      <c r="O948" s="18" t="s">
        <v>7554</v>
      </c>
    </row>
    <row r="949" spans="1:15" s="1" customFormat="1" ht="13.5" customHeight="1">
      <c r="A949" s="3" t="s">
        <v>1897</v>
      </c>
      <c r="B949" s="4"/>
      <c r="C949" s="3"/>
      <c r="D949" s="18" t="s">
        <v>5199</v>
      </c>
      <c r="E949" s="5" t="s">
        <v>6931</v>
      </c>
      <c r="F949" s="3" t="s">
        <v>6993</v>
      </c>
      <c r="G949" s="64">
        <v>79.763999999999996</v>
      </c>
      <c r="H949" s="7">
        <v>42095</v>
      </c>
      <c r="I949" s="6" t="s">
        <v>1165</v>
      </c>
      <c r="J949" s="6" t="s">
        <v>6950</v>
      </c>
      <c r="K949" s="6" t="s">
        <v>2157</v>
      </c>
      <c r="L949" s="6" t="s">
        <v>6948</v>
      </c>
      <c r="M949" s="15" t="s">
        <v>6954</v>
      </c>
      <c r="N949" s="15" t="s">
        <v>6955</v>
      </c>
      <c r="O949" s="18" t="s">
        <v>7555</v>
      </c>
    </row>
    <row r="950" spans="1:15" s="1" customFormat="1" ht="13.5" customHeight="1">
      <c r="A950" s="3" t="s">
        <v>6964</v>
      </c>
      <c r="B950" s="4"/>
      <c r="C950" s="3"/>
      <c r="D950" s="18" t="s">
        <v>748</v>
      </c>
      <c r="E950" s="5" t="s">
        <v>6931</v>
      </c>
      <c r="F950" s="3" t="s">
        <v>6965</v>
      </c>
      <c r="G950" s="36">
        <v>138.38200000000001</v>
      </c>
      <c r="H950" s="7">
        <v>42095</v>
      </c>
      <c r="I950" s="6" t="s">
        <v>1636</v>
      </c>
      <c r="J950" s="6" t="s">
        <v>6966</v>
      </c>
      <c r="K950" s="6" t="s">
        <v>1926</v>
      </c>
      <c r="L950" s="6" t="s">
        <v>6946</v>
      </c>
      <c r="M950" s="15" t="s">
        <v>6972</v>
      </c>
      <c r="N950" s="15" t="s">
        <v>5206</v>
      </c>
      <c r="O950" s="18" t="s">
        <v>7369</v>
      </c>
    </row>
    <row r="951" spans="1:15" s="1" customFormat="1" ht="13.5" customHeight="1">
      <c r="A951" s="3" t="s">
        <v>6964</v>
      </c>
      <c r="B951" s="4"/>
      <c r="C951" s="3"/>
      <c r="D951" s="18" t="s">
        <v>748</v>
      </c>
      <c r="E951" s="5" t="s">
        <v>6931</v>
      </c>
      <c r="F951" s="3" t="s">
        <v>6967</v>
      </c>
      <c r="G951" s="36">
        <v>138.44</v>
      </c>
      <c r="H951" s="7">
        <v>42095</v>
      </c>
      <c r="I951" s="6" t="s">
        <v>1636</v>
      </c>
      <c r="J951" s="6" t="s">
        <v>6968</v>
      </c>
      <c r="K951" s="6" t="s">
        <v>1926</v>
      </c>
      <c r="L951" s="6" t="s">
        <v>6946</v>
      </c>
      <c r="M951" s="15" t="s">
        <v>6973</v>
      </c>
      <c r="N951" s="15" t="s">
        <v>5841</v>
      </c>
      <c r="O951" s="18" t="s">
        <v>7370</v>
      </c>
    </row>
    <row r="952" spans="1:15" s="1" customFormat="1" ht="13.5" customHeight="1">
      <c r="A952" s="3" t="s">
        <v>6964</v>
      </c>
      <c r="B952" s="4"/>
      <c r="C952" s="3"/>
      <c r="D952" s="18" t="s">
        <v>748</v>
      </c>
      <c r="E952" s="5" t="s">
        <v>6931</v>
      </c>
      <c r="F952" s="3" t="s">
        <v>6974</v>
      </c>
      <c r="G952" s="36">
        <v>138.41499999999999</v>
      </c>
      <c r="H952" s="7">
        <v>42095</v>
      </c>
      <c r="I952" s="6" t="s">
        <v>1636</v>
      </c>
      <c r="J952" s="6" t="s">
        <v>6969</v>
      </c>
      <c r="K952" s="6" t="s">
        <v>1926</v>
      </c>
      <c r="L952" s="6" t="s">
        <v>6946</v>
      </c>
      <c r="M952" s="15" t="s">
        <v>6975</v>
      </c>
      <c r="N952" s="15" t="s">
        <v>5908</v>
      </c>
      <c r="O952" s="18" t="s">
        <v>7371</v>
      </c>
    </row>
    <row r="953" spans="1:15" s="1" customFormat="1" ht="13.5" customHeight="1">
      <c r="A953" s="3" t="s">
        <v>6964</v>
      </c>
      <c r="B953" s="4"/>
      <c r="C953" s="3"/>
      <c r="D953" s="18" t="s">
        <v>748</v>
      </c>
      <c r="E953" s="5" t="s">
        <v>6931</v>
      </c>
      <c r="F953" s="3" t="s">
        <v>6978</v>
      </c>
      <c r="G953" s="36">
        <v>138.44</v>
      </c>
      <c r="H953" s="7">
        <v>42095</v>
      </c>
      <c r="I953" s="6" t="s">
        <v>1636</v>
      </c>
      <c r="J953" s="6" t="s">
        <v>6970</v>
      </c>
      <c r="K953" s="6" t="s">
        <v>1926</v>
      </c>
      <c r="L953" s="6" t="s">
        <v>6946</v>
      </c>
      <c r="M953" s="15" t="s">
        <v>6976</v>
      </c>
      <c r="N953" s="15" t="s">
        <v>5909</v>
      </c>
      <c r="O953" s="18" t="s">
        <v>7372</v>
      </c>
    </row>
    <row r="954" spans="1:15" s="1" customFormat="1" ht="13.5" customHeight="1">
      <c r="A954" s="3" t="s">
        <v>6980</v>
      </c>
      <c r="B954" s="4"/>
      <c r="C954" s="3"/>
      <c r="D954" s="18" t="s">
        <v>748</v>
      </c>
      <c r="E954" s="5" t="s">
        <v>6931</v>
      </c>
      <c r="F954" s="3" t="s">
        <v>6977</v>
      </c>
      <c r="G954" s="36">
        <v>138.44</v>
      </c>
      <c r="H954" s="7">
        <v>42095</v>
      </c>
      <c r="I954" s="6" t="s">
        <v>1636</v>
      </c>
      <c r="J954" s="6" t="s">
        <v>6971</v>
      </c>
      <c r="K954" s="6" t="s">
        <v>1926</v>
      </c>
      <c r="L954" s="6" t="s">
        <v>6946</v>
      </c>
      <c r="M954" s="15" t="s">
        <v>6979</v>
      </c>
      <c r="N954" s="15" t="s">
        <v>5910</v>
      </c>
      <c r="O954" s="18" t="s">
        <v>7373</v>
      </c>
    </row>
    <row r="955" spans="1:15" s="1" customFormat="1" ht="13.5" customHeight="1">
      <c r="A955" s="3" t="s">
        <v>6983</v>
      </c>
      <c r="B955" s="4"/>
      <c r="C955" s="3"/>
      <c r="D955" s="18" t="s">
        <v>6982</v>
      </c>
      <c r="E955" s="5" t="s">
        <v>6931</v>
      </c>
      <c r="F955" s="3" t="s">
        <v>6981</v>
      </c>
      <c r="G955" s="36">
        <v>155.108</v>
      </c>
      <c r="H955" s="7">
        <v>42095</v>
      </c>
      <c r="I955" s="6" t="s">
        <v>1636</v>
      </c>
      <c r="J955" s="6" t="s">
        <v>6984</v>
      </c>
      <c r="K955" s="6" t="s">
        <v>1746</v>
      </c>
      <c r="L955" s="6" t="s">
        <v>6985</v>
      </c>
      <c r="M955" s="15" t="s">
        <v>6986</v>
      </c>
      <c r="N955" s="15" t="s">
        <v>6987</v>
      </c>
      <c r="O955" s="18" t="s">
        <v>7374</v>
      </c>
    </row>
    <row r="956" spans="1:15" s="1" customFormat="1" ht="13.5" customHeight="1">
      <c r="A956" s="3" t="s">
        <v>6983</v>
      </c>
      <c r="B956" s="4"/>
      <c r="C956" s="3"/>
      <c r="D956" s="18" t="s">
        <v>6982</v>
      </c>
      <c r="E956" s="5" t="s">
        <v>6931</v>
      </c>
      <c r="F956" s="3" t="s">
        <v>6988</v>
      </c>
      <c r="G956" s="36">
        <v>279.60599999999999</v>
      </c>
      <c r="H956" s="7">
        <v>42095</v>
      </c>
      <c r="I956" s="6" t="s">
        <v>3491</v>
      </c>
      <c r="J956" s="6" t="s">
        <v>6989</v>
      </c>
      <c r="K956" s="6" t="s">
        <v>1995</v>
      </c>
      <c r="L956" s="6" t="s">
        <v>6990</v>
      </c>
      <c r="M956" s="15" t="s">
        <v>6991</v>
      </c>
      <c r="N956" s="15" t="s">
        <v>6992</v>
      </c>
      <c r="O956" s="18" t="s">
        <v>7375</v>
      </c>
    </row>
    <row r="957" spans="1:15" s="1" customFormat="1" ht="13.5" customHeight="1">
      <c r="A957" s="3" t="s">
        <v>6999</v>
      </c>
      <c r="B957" s="4"/>
      <c r="C957" s="3"/>
      <c r="D957" s="18" t="s">
        <v>174</v>
      </c>
      <c r="E957" s="5" t="s">
        <v>6931</v>
      </c>
      <c r="F957" s="3" t="s">
        <v>6998</v>
      </c>
      <c r="G957" s="6">
        <f>29.101*L957</f>
        <v>261.90899999999999</v>
      </c>
      <c r="H957" s="7">
        <v>42097</v>
      </c>
      <c r="I957" s="6" t="s">
        <v>7000</v>
      </c>
      <c r="J957" s="6" t="s">
        <v>7001</v>
      </c>
      <c r="K957" s="6" t="s">
        <v>274</v>
      </c>
      <c r="L957" s="6">
        <v>9</v>
      </c>
      <c r="M957" s="15" t="s">
        <v>7004</v>
      </c>
      <c r="N957" s="15" t="s">
        <v>327</v>
      </c>
      <c r="O957" s="18" t="s">
        <v>7004</v>
      </c>
    </row>
    <row r="958" spans="1:15" s="1" customFormat="1" ht="13.5" customHeight="1">
      <c r="A958" s="3" t="s">
        <v>6999</v>
      </c>
      <c r="B958" s="4"/>
      <c r="C958" s="3"/>
      <c r="D958" s="18" t="s">
        <v>174</v>
      </c>
      <c r="E958" s="5" t="s">
        <v>6931</v>
      </c>
      <c r="F958" s="3" t="s">
        <v>7002</v>
      </c>
      <c r="G958" s="6">
        <f>29.101*L958</f>
        <v>261.90899999999999</v>
      </c>
      <c r="H958" s="7">
        <v>42097</v>
      </c>
      <c r="I958" s="6" t="s">
        <v>7006</v>
      </c>
      <c r="J958" s="6" t="s">
        <v>7003</v>
      </c>
      <c r="K958" s="6" t="s">
        <v>274</v>
      </c>
      <c r="L958" s="6">
        <v>9</v>
      </c>
      <c r="M958" s="15" t="s">
        <v>7004</v>
      </c>
      <c r="N958" s="15" t="s">
        <v>7005</v>
      </c>
      <c r="O958" s="18" t="s">
        <v>7566</v>
      </c>
    </row>
    <row r="959" spans="1:15" s="1" customFormat="1" ht="13.5" customHeight="1">
      <c r="A959" s="3" t="s">
        <v>7008</v>
      </c>
      <c r="B959" s="4"/>
      <c r="C959" s="3"/>
      <c r="D959" s="18" t="s">
        <v>179</v>
      </c>
      <c r="E959" s="5" t="s">
        <v>6931</v>
      </c>
      <c r="F959" s="3" t="s">
        <v>7007</v>
      </c>
      <c r="G959" s="36">
        <f>29.101*L959</f>
        <v>378.31299999999999</v>
      </c>
      <c r="H959" s="7">
        <v>42097</v>
      </c>
      <c r="I959" s="6" t="s">
        <v>1158</v>
      </c>
      <c r="J959" s="6" t="s">
        <v>7009</v>
      </c>
      <c r="K959" s="6" t="s">
        <v>13</v>
      </c>
      <c r="L959" s="6">
        <v>13</v>
      </c>
      <c r="M959" s="15" t="s">
        <v>7010</v>
      </c>
      <c r="N959" s="15" t="s">
        <v>367</v>
      </c>
      <c r="O959" s="18" t="s">
        <v>7010</v>
      </c>
    </row>
    <row r="960" spans="1:15" s="1" customFormat="1" ht="13.5" customHeight="1">
      <c r="A960" s="3" t="s">
        <v>7011</v>
      </c>
      <c r="B960" s="4"/>
      <c r="C960" s="3"/>
      <c r="D960" s="18" t="s">
        <v>179</v>
      </c>
      <c r="E960" s="5" t="s">
        <v>6931</v>
      </c>
      <c r="F960" s="3" t="s">
        <v>7018</v>
      </c>
      <c r="G960" s="36">
        <f>29.101*L960</f>
        <v>349.21199999999999</v>
      </c>
      <c r="H960" s="7">
        <v>42097</v>
      </c>
      <c r="I960" s="6" t="s">
        <v>1158</v>
      </c>
      <c r="J960" s="6" t="s">
        <v>7012</v>
      </c>
      <c r="K960" s="6" t="s">
        <v>13</v>
      </c>
      <c r="L960" s="6">
        <v>12</v>
      </c>
      <c r="M960" s="15" t="s">
        <v>7010</v>
      </c>
      <c r="N960" s="15" t="s">
        <v>294</v>
      </c>
      <c r="O960" s="18" t="s">
        <v>7558</v>
      </c>
    </row>
    <row r="961" spans="1:15" s="1" customFormat="1" ht="13.5" customHeight="1">
      <c r="A961" s="3" t="s">
        <v>7011</v>
      </c>
      <c r="B961" s="4"/>
      <c r="C961" s="3"/>
      <c r="D961" s="18" t="s">
        <v>179</v>
      </c>
      <c r="E961" s="5" t="s">
        <v>6931</v>
      </c>
      <c r="F961" s="3" t="s">
        <v>7013</v>
      </c>
      <c r="G961" s="36">
        <f>29.101*L961</f>
        <v>349.21199999999999</v>
      </c>
      <c r="H961" s="7">
        <v>42097</v>
      </c>
      <c r="I961" s="6" t="s">
        <v>1158</v>
      </c>
      <c r="J961" s="6" t="s">
        <v>7015</v>
      </c>
      <c r="K961" s="6" t="s">
        <v>13</v>
      </c>
      <c r="L961" s="6">
        <v>12</v>
      </c>
      <c r="M961" s="15" t="s">
        <v>7017</v>
      </c>
      <c r="N961" s="15" t="s">
        <v>3546</v>
      </c>
      <c r="O961" s="18" t="s">
        <v>7017</v>
      </c>
    </row>
    <row r="962" spans="1:15" s="1" customFormat="1" ht="13.5" customHeight="1">
      <c r="A962" s="3" t="s">
        <v>7021</v>
      </c>
      <c r="B962" s="4"/>
      <c r="C962" s="3"/>
      <c r="D962" s="18" t="s">
        <v>79</v>
      </c>
      <c r="E962" s="5" t="s">
        <v>6931</v>
      </c>
      <c r="F962" s="3" t="s">
        <v>7020</v>
      </c>
      <c r="G962" s="6">
        <f t="shared" ref="G962:G971" si="28">18.708*L962</f>
        <v>224.49599999999998</v>
      </c>
      <c r="H962" s="7">
        <v>42097</v>
      </c>
      <c r="I962" s="6" t="s">
        <v>1362</v>
      </c>
      <c r="J962" s="6" t="s">
        <v>7022</v>
      </c>
      <c r="K962" s="6" t="s">
        <v>1055</v>
      </c>
      <c r="L962" s="6">
        <v>12</v>
      </c>
      <c r="M962" s="15" t="s">
        <v>7029</v>
      </c>
      <c r="N962" s="15" t="s">
        <v>26</v>
      </c>
      <c r="O962" s="18" t="s">
        <v>7029</v>
      </c>
    </row>
    <row r="963" spans="1:15" s="1" customFormat="1" ht="13.5" customHeight="1">
      <c r="A963" s="3" t="s">
        <v>7021</v>
      </c>
      <c r="B963" s="4"/>
      <c r="C963" s="3"/>
      <c r="D963" s="18" t="s">
        <v>79</v>
      </c>
      <c r="E963" s="5" t="s">
        <v>6931</v>
      </c>
      <c r="F963" s="3" t="s">
        <v>7023</v>
      </c>
      <c r="G963" s="6">
        <f t="shared" si="28"/>
        <v>243.20399999999998</v>
      </c>
      <c r="H963" s="7">
        <v>42097</v>
      </c>
      <c r="I963" s="6" t="s">
        <v>1362</v>
      </c>
      <c r="J963" s="6" t="s">
        <v>7026</v>
      </c>
      <c r="K963" s="6" t="s">
        <v>1055</v>
      </c>
      <c r="L963" s="6">
        <v>13</v>
      </c>
      <c r="M963" s="15" t="s">
        <v>7029</v>
      </c>
      <c r="N963" s="15" t="s">
        <v>27</v>
      </c>
      <c r="O963" s="18" t="s">
        <v>7560</v>
      </c>
    </row>
    <row r="964" spans="1:15" s="1" customFormat="1" ht="13.5" customHeight="1">
      <c r="A964" s="3" t="s">
        <v>7021</v>
      </c>
      <c r="B964" s="4"/>
      <c r="C964" s="3"/>
      <c r="D964" s="18" t="s">
        <v>79</v>
      </c>
      <c r="E964" s="5" t="s">
        <v>6931</v>
      </c>
      <c r="F964" s="3" t="s">
        <v>7024</v>
      </c>
      <c r="G964" s="6">
        <f t="shared" si="28"/>
        <v>224.49599999999998</v>
      </c>
      <c r="H964" s="7">
        <v>42097</v>
      </c>
      <c r="I964" s="6" t="s">
        <v>1362</v>
      </c>
      <c r="J964" s="6" t="s">
        <v>7027</v>
      </c>
      <c r="K964" s="6" t="s">
        <v>1055</v>
      </c>
      <c r="L964" s="6">
        <v>12</v>
      </c>
      <c r="M964" s="15" t="s">
        <v>7030</v>
      </c>
      <c r="N964" s="15" t="s">
        <v>26</v>
      </c>
      <c r="O964" s="18" t="s">
        <v>7030</v>
      </c>
    </row>
    <row r="965" spans="1:15" s="1" customFormat="1" ht="13.5" customHeight="1">
      <c r="A965" s="3" t="s">
        <v>7021</v>
      </c>
      <c r="B965" s="4"/>
      <c r="C965" s="3"/>
      <c r="D965" s="18" t="s">
        <v>79</v>
      </c>
      <c r="E965" s="5" t="s">
        <v>6931</v>
      </c>
      <c r="F965" s="3" t="s">
        <v>7025</v>
      </c>
      <c r="G965" s="6">
        <f t="shared" si="28"/>
        <v>243.20399999999998</v>
      </c>
      <c r="H965" s="7">
        <v>42097</v>
      </c>
      <c r="I965" s="6" t="s">
        <v>3446</v>
      </c>
      <c r="J965" s="6" t="s">
        <v>7028</v>
      </c>
      <c r="K965" s="6" t="s">
        <v>1055</v>
      </c>
      <c r="L965" s="6">
        <v>13</v>
      </c>
      <c r="M965" s="15" t="s">
        <v>7030</v>
      </c>
      <c r="N965" s="15" t="s">
        <v>27</v>
      </c>
      <c r="O965" s="18" t="s">
        <v>7561</v>
      </c>
    </row>
    <row r="966" spans="1:15" s="1" customFormat="1" ht="13.5" customHeight="1">
      <c r="A966" s="3" t="s">
        <v>7037</v>
      </c>
      <c r="B966" s="4"/>
      <c r="C966" s="3"/>
      <c r="D966" s="18" t="s">
        <v>56</v>
      </c>
      <c r="E966" s="5" t="s">
        <v>6931</v>
      </c>
      <c r="F966" s="3" t="s">
        <v>7036</v>
      </c>
      <c r="G966" s="6">
        <f t="shared" si="28"/>
        <v>243.20399999999998</v>
      </c>
      <c r="H966" s="7">
        <v>42097</v>
      </c>
      <c r="I966" s="6" t="s">
        <v>7043</v>
      </c>
      <c r="J966" s="6" t="s">
        <v>7038</v>
      </c>
      <c r="K966" s="6" t="s">
        <v>3766</v>
      </c>
      <c r="L966" s="6">
        <v>13</v>
      </c>
      <c r="M966" s="15" t="s">
        <v>7034</v>
      </c>
      <c r="N966" s="15" t="s">
        <v>7041</v>
      </c>
      <c r="O966" s="18" t="s">
        <v>7562</v>
      </c>
    </row>
    <row r="967" spans="1:15" s="1" customFormat="1" ht="13.5" customHeight="1">
      <c r="A967" s="3" t="s">
        <v>7037</v>
      </c>
      <c r="B967" s="4"/>
      <c r="C967" s="3"/>
      <c r="D967" s="18" t="s">
        <v>56</v>
      </c>
      <c r="E967" s="5" t="s">
        <v>6931</v>
      </c>
      <c r="F967" s="3" t="s">
        <v>7039</v>
      </c>
      <c r="G967" s="6">
        <f t="shared" si="28"/>
        <v>112.24799999999999</v>
      </c>
      <c r="H967" s="7">
        <v>42097</v>
      </c>
      <c r="I967" s="6" t="s">
        <v>7043</v>
      </c>
      <c r="J967" s="6" t="s">
        <v>7040</v>
      </c>
      <c r="K967" s="6" t="s">
        <v>3766</v>
      </c>
      <c r="L967" s="6">
        <v>6</v>
      </c>
      <c r="M967" s="15" t="s">
        <v>7042</v>
      </c>
      <c r="N967" s="15" t="s">
        <v>25</v>
      </c>
      <c r="O967" s="18" t="s">
        <v>7042</v>
      </c>
    </row>
    <row r="968" spans="1:15" s="1" customFormat="1" ht="13.5" customHeight="1">
      <c r="A968" s="3" t="s">
        <v>7045</v>
      </c>
      <c r="B968" s="4"/>
      <c r="C968" s="3"/>
      <c r="D968" s="18" t="s">
        <v>56</v>
      </c>
      <c r="E968" s="5" t="s">
        <v>6931</v>
      </c>
      <c r="F968" s="3" t="s">
        <v>7044</v>
      </c>
      <c r="G968" s="6">
        <f t="shared" si="28"/>
        <v>74.831999999999994</v>
      </c>
      <c r="H968" s="7">
        <v>42097</v>
      </c>
      <c r="I968" s="36" t="s">
        <v>7043</v>
      </c>
      <c r="J968" s="6" t="s">
        <v>7046</v>
      </c>
      <c r="K968" s="6" t="s">
        <v>3766</v>
      </c>
      <c r="L968" s="6">
        <v>4</v>
      </c>
      <c r="M968" s="15" t="s">
        <v>7034</v>
      </c>
      <c r="N968" s="15" t="s">
        <v>308</v>
      </c>
      <c r="O968" s="18" t="s">
        <v>7563</v>
      </c>
    </row>
    <row r="969" spans="1:15" s="1" customFormat="1" ht="13.5" customHeight="1">
      <c r="A969" s="3" t="s">
        <v>58</v>
      </c>
      <c r="B969" s="4"/>
      <c r="C969" s="3"/>
      <c r="D969" s="18" t="s">
        <v>56</v>
      </c>
      <c r="E969" s="5" t="s">
        <v>6931</v>
      </c>
      <c r="F969" s="3" t="s">
        <v>7050</v>
      </c>
      <c r="G969" s="6">
        <f t="shared" si="28"/>
        <v>187.07999999999998</v>
      </c>
      <c r="H969" s="7">
        <v>42097</v>
      </c>
      <c r="I969" s="36" t="s">
        <v>4325</v>
      </c>
      <c r="J969" s="6" t="s">
        <v>7053</v>
      </c>
      <c r="K969" s="6" t="s">
        <v>3766</v>
      </c>
      <c r="L969" s="6">
        <v>10</v>
      </c>
      <c r="M969" s="15" t="s">
        <v>7042</v>
      </c>
      <c r="N969" s="15" t="s">
        <v>254</v>
      </c>
      <c r="O969" s="18" t="s">
        <v>7564</v>
      </c>
    </row>
    <row r="970" spans="1:15" s="1" customFormat="1" ht="13.5" customHeight="1">
      <c r="A970" s="3" t="s">
        <v>58</v>
      </c>
      <c r="B970" s="4"/>
      <c r="C970" s="3"/>
      <c r="D970" s="18" t="s">
        <v>56</v>
      </c>
      <c r="E970" s="5" t="s">
        <v>6931</v>
      </c>
      <c r="F970" s="3" t="s">
        <v>7051</v>
      </c>
      <c r="G970" s="6">
        <f t="shared" si="28"/>
        <v>224.49599999999998</v>
      </c>
      <c r="H970" s="7">
        <v>42097</v>
      </c>
      <c r="I970" s="36" t="s">
        <v>4325</v>
      </c>
      <c r="J970" s="6" t="s">
        <v>7054</v>
      </c>
      <c r="K970" s="6" t="s">
        <v>3766</v>
      </c>
      <c r="L970" s="6">
        <v>12</v>
      </c>
      <c r="M970" s="15" t="s">
        <v>7056</v>
      </c>
      <c r="N970" s="15" t="s">
        <v>26</v>
      </c>
      <c r="O970" s="18" t="s">
        <v>7056</v>
      </c>
    </row>
    <row r="971" spans="1:15" s="1" customFormat="1" ht="13.5" customHeight="1">
      <c r="A971" s="3" t="s">
        <v>7057</v>
      </c>
      <c r="B971" s="4"/>
      <c r="C971" s="3"/>
      <c r="D971" s="18" t="s">
        <v>56</v>
      </c>
      <c r="E971" s="5" t="s">
        <v>6931</v>
      </c>
      <c r="F971" s="3" t="s">
        <v>7052</v>
      </c>
      <c r="G971" s="6">
        <f t="shared" si="28"/>
        <v>243.20399999999998</v>
      </c>
      <c r="H971" s="7">
        <v>42097</v>
      </c>
      <c r="I971" s="36" t="s">
        <v>4879</v>
      </c>
      <c r="J971" s="6" t="s">
        <v>7055</v>
      </c>
      <c r="K971" s="6" t="s">
        <v>3766</v>
      </c>
      <c r="L971" s="6">
        <v>13</v>
      </c>
      <c r="M971" s="15" t="s">
        <v>7056</v>
      </c>
      <c r="N971" s="15" t="s">
        <v>27</v>
      </c>
      <c r="O971" s="18" t="s">
        <v>7565</v>
      </c>
    </row>
    <row r="972" spans="1:15" s="1" customFormat="1" ht="13.5" customHeight="1">
      <c r="A972" s="3" t="s">
        <v>7058</v>
      </c>
      <c r="B972" s="4"/>
      <c r="C972" s="3"/>
      <c r="D972" s="18" t="s">
        <v>2948</v>
      </c>
      <c r="E972" s="5" t="s">
        <v>6931</v>
      </c>
      <c r="F972" s="3" t="s">
        <v>7059</v>
      </c>
      <c r="G972" s="6">
        <f t="shared" ref="G972:G977" si="29">14.405*L972</f>
        <v>360.125</v>
      </c>
      <c r="H972" s="7">
        <v>42097</v>
      </c>
      <c r="I972" s="6" t="s">
        <v>1721</v>
      </c>
      <c r="J972" s="6" t="s">
        <v>7060</v>
      </c>
      <c r="K972" s="6" t="s">
        <v>1055</v>
      </c>
      <c r="L972" s="6">
        <v>25</v>
      </c>
      <c r="M972" s="15" t="s">
        <v>7075</v>
      </c>
      <c r="N972" s="15" t="s">
        <v>4852</v>
      </c>
      <c r="O972" s="18" t="s">
        <v>7075</v>
      </c>
    </row>
    <row r="973" spans="1:15" s="1" customFormat="1" ht="13.5" customHeight="1">
      <c r="A973" s="3" t="s">
        <v>7058</v>
      </c>
      <c r="B973" s="4"/>
      <c r="C973" s="3"/>
      <c r="D973" s="18" t="s">
        <v>2948</v>
      </c>
      <c r="E973" s="5" t="s">
        <v>6931</v>
      </c>
      <c r="F973" s="3" t="s">
        <v>7061</v>
      </c>
      <c r="G973" s="6">
        <f t="shared" si="29"/>
        <v>360.125</v>
      </c>
      <c r="H973" s="7">
        <v>42097</v>
      </c>
      <c r="I973" s="6" t="s">
        <v>1721</v>
      </c>
      <c r="J973" s="6" t="s">
        <v>7068</v>
      </c>
      <c r="K973" s="6" t="s">
        <v>1055</v>
      </c>
      <c r="L973" s="6">
        <v>25</v>
      </c>
      <c r="M973" s="15" t="s">
        <v>7076</v>
      </c>
      <c r="N973" s="15" t="s">
        <v>4852</v>
      </c>
      <c r="O973" s="18" t="s">
        <v>7076</v>
      </c>
    </row>
    <row r="974" spans="1:15" s="1" customFormat="1" ht="13.5" customHeight="1">
      <c r="A974" s="3" t="s">
        <v>7058</v>
      </c>
      <c r="B974" s="4"/>
      <c r="C974" s="3"/>
      <c r="D974" s="18" t="s">
        <v>2948</v>
      </c>
      <c r="E974" s="5" t="s">
        <v>6931</v>
      </c>
      <c r="F974" s="3" t="s">
        <v>7063</v>
      </c>
      <c r="G974" s="6">
        <f t="shared" si="29"/>
        <v>360.125</v>
      </c>
      <c r="H974" s="7">
        <v>42097</v>
      </c>
      <c r="I974" s="6" t="s">
        <v>1721</v>
      </c>
      <c r="J974" s="6" t="s">
        <v>7070</v>
      </c>
      <c r="K974" s="6" t="s">
        <v>1055</v>
      </c>
      <c r="L974" s="6">
        <v>25</v>
      </c>
      <c r="M974" s="15" t="s">
        <v>7078</v>
      </c>
      <c r="N974" s="15" t="s">
        <v>4852</v>
      </c>
      <c r="O974" s="18" t="s">
        <v>7078</v>
      </c>
    </row>
    <row r="975" spans="1:15" s="1" customFormat="1" ht="13.5" customHeight="1">
      <c r="A975" s="3" t="s">
        <v>7058</v>
      </c>
      <c r="B975" s="4"/>
      <c r="C975" s="3"/>
      <c r="D975" s="18" t="s">
        <v>2948</v>
      </c>
      <c r="E975" s="5" t="s">
        <v>6931</v>
      </c>
      <c r="F975" s="3" t="s">
        <v>7064</v>
      </c>
      <c r="G975" s="6">
        <f t="shared" si="29"/>
        <v>360.125</v>
      </c>
      <c r="H975" s="7">
        <v>42097</v>
      </c>
      <c r="I975" s="6" t="s">
        <v>1721</v>
      </c>
      <c r="J975" s="6" t="s">
        <v>7071</v>
      </c>
      <c r="K975" s="6" t="s">
        <v>1055</v>
      </c>
      <c r="L975" s="6">
        <v>25</v>
      </c>
      <c r="M975" s="15" t="s">
        <v>7079</v>
      </c>
      <c r="N975" s="15" t="s">
        <v>4852</v>
      </c>
      <c r="O975" s="18" t="s">
        <v>7079</v>
      </c>
    </row>
    <row r="976" spans="1:15" s="1" customFormat="1" ht="13.5" customHeight="1">
      <c r="A976" s="3" t="s">
        <v>7058</v>
      </c>
      <c r="B976" s="4"/>
      <c r="C976" s="3"/>
      <c r="D976" s="18" t="s">
        <v>2948</v>
      </c>
      <c r="E976" s="5" t="s">
        <v>6931</v>
      </c>
      <c r="F976" s="3" t="s">
        <v>7065</v>
      </c>
      <c r="G976" s="6">
        <f t="shared" si="29"/>
        <v>360.125</v>
      </c>
      <c r="H976" s="7">
        <v>42097</v>
      </c>
      <c r="I976" s="6" t="s">
        <v>1721</v>
      </c>
      <c r="J976" s="6" t="s">
        <v>7072</v>
      </c>
      <c r="K976" s="6" t="s">
        <v>1055</v>
      </c>
      <c r="L976" s="6">
        <v>25</v>
      </c>
      <c r="M976" s="15" t="s">
        <v>7080</v>
      </c>
      <c r="N976" s="15" t="s">
        <v>4852</v>
      </c>
      <c r="O976" s="18" t="s">
        <v>7080</v>
      </c>
    </row>
    <row r="977" spans="1:15" s="1" customFormat="1" ht="13.5" customHeight="1">
      <c r="A977" s="3" t="s">
        <v>7058</v>
      </c>
      <c r="B977" s="4"/>
      <c r="C977" s="3"/>
      <c r="D977" s="18" t="s">
        <v>2948</v>
      </c>
      <c r="E977" s="5" t="s">
        <v>6931</v>
      </c>
      <c r="F977" s="3" t="s">
        <v>7066</v>
      </c>
      <c r="G977" s="6">
        <f t="shared" si="29"/>
        <v>360.125</v>
      </c>
      <c r="H977" s="7">
        <v>42097</v>
      </c>
      <c r="I977" s="6" t="s">
        <v>1721</v>
      </c>
      <c r="J977" s="6" t="s">
        <v>7073</v>
      </c>
      <c r="K977" s="6" t="s">
        <v>1055</v>
      </c>
      <c r="L977" s="6">
        <v>25</v>
      </c>
      <c r="M977" s="15" t="s">
        <v>7081</v>
      </c>
      <c r="N977" s="15" t="s">
        <v>4852</v>
      </c>
      <c r="O977" s="18" t="s">
        <v>7081</v>
      </c>
    </row>
    <row r="978" spans="1:15" s="1" customFormat="1" ht="13.5" customHeight="1">
      <c r="A978" s="3" t="s">
        <v>5378</v>
      </c>
      <c r="B978" s="4" t="s">
        <v>1116</v>
      </c>
      <c r="C978" s="3"/>
      <c r="D978" s="18" t="s">
        <v>185</v>
      </c>
      <c r="E978" s="5" t="s">
        <v>6931</v>
      </c>
      <c r="F978" s="3" t="s">
        <v>7083</v>
      </c>
      <c r="G978" s="36">
        <f>8.606*L978</f>
        <v>103.27199999999999</v>
      </c>
      <c r="H978" s="7">
        <v>42097</v>
      </c>
      <c r="I978" s="6" t="s">
        <v>1114</v>
      </c>
      <c r="J978" s="6" t="s">
        <v>7084</v>
      </c>
      <c r="K978" s="6" t="s">
        <v>1055</v>
      </c>
      <c r="L978" s="6">
        <v>12</v>
      </c>
      <c r="M978" s="15" t="s">
        <v>7361</v>
      </c>
      <c r="N978" s="15" t="s">
        <v>40</v>
      </c>
      <c r="O978" s="18" t="s">
        <v>7089</v>
      </c>
    </row>
    <row r="979" spans="1:15" s="1" customFormat="1" ht="13.5" customHeight="1">
      <c r="A979" s="3" t="s">
        <v>5378</v>
      </c>
      <c r="B979" s="4" t="s">
        <v>1116</v>
      </c>
      <c r="C979" s="3"/>
      <c r="D979" s="18" t="s">
        <v>185</v>
      </c>
      <c r="E979" s="5" t="s">
        <v>6931</v>
      </c>
      <c r="F979" s="3" t="s">
        <v>7085</v>
      </c>
      <c r="G979" s="36">
        <f>8.606*L979</f>
        <v>111.878</v>
      </c>
      <c r="H979" s="7">
        <v>42097</v>
      </c>
      <c r="I979" s="6" t="s">
        <v>1114</v>
      </c>
      <c r="J979" s="6" t="s">
        <v>7087</v>
      </c>
      <c r="K979" s="6" t="s">
        <v>1055</v>
      </c>
      <c r="L979" s="6">
        <v>13</v>
      </c>
      <c r="M979" s="15" t="s">
        <v>7089</v>
      </c>
      <c r="N979" s="15" t="s">
        <v>41</v>
      </c>
      <c r="O979" s="18" t="s">
        <v>8751</v>
      </c>
    </row>
    <row r="980" spans="1:15" s="1" customFormat="1" ht="13.5" customHeight="1">
      <c r="A980" s="3" t="s">
        <v>7091</v>
      </c>
      <c r="B980" s="4" t="s">
        <v>1116</v>
      </c>
      <c r="C980" s="3"/>
      <c r="D980" s="18" t="s">
        <v>185</v>
      </c>
      <c r="E980" s="5" t="s">
        <v>6931</v>
      </c>
      <c r="F980" s="3" t="s">
        <v>7086</v>
      </c>
      <c r="G980" s="36">
        <f>8.606*L980</f>
        <v>103.27199999999999</v>
      </c>
      <c r="H980" s="7">
        <v>42097</v>
      </c>
      <c r="I980" s="6" t="s">
        <v>7092</v>
      </c>
      <c r="J980" s="6" t="s">
        <v>7088</v>
      </c>
      <c r="K980" s="6" t="s">
        <v>1055</v>
      </c>
      <c r="L980" s="6">
        <v>12</v>
      </c>
      <c r="M980" s="15" t="s">
        <v>7090</v>
      </c>
      <c r="N980" s="15" t="s">
        <v>40</v>
      </c>
      <c r="O980" s="18" t="s">
        <v>7090</v>
      </c>
    </row>
    <row r="981" spans="1:15" s="1" customFormat="1" ht="13.5" customHeight="1">
      <c r="A981" s="3" t="s">
        <v>7093</v>
      </c>
      <c r="B981" s="4" t="s">
        <v>1116</v>
      </c>
      <c r="C981" s="3"/>
      <c r="D981" s="18" t="s">
        <v>185</v>
      </c>
      <c r="E981" s="5" t="s">
        <v>6931</v>
      </c>
      <c r="F981" s="3" t="s">
        <v>7094</v>
      </c>
      <c r="G981" s="36">
        <f>8.606*L981</f>
        <v>111.878</v>
      </c>
      <c r="H981" s="7">
        <v>42097</v>
      </c>
      <c r="I981" s="6" t="s">
        <v>7092</v>
      </c>
      <c r="J981" s="6" t="s">
        <v>7095</v>
      </c>
      <c r="K981" s="36" t="s">
        <v>7103</v>
      </c>
      <c r="L981" s="6">
        <v>13</v>
      </c>
      <c r="M981" s="15" t="s">
        <v>7090</v>
      </c>
      <c r="N981" s="15" t="s">
        <v>27</v>
      </c>
      <c r="O981" s="18" t="s">
        <v>8137</v>
      </c>
    </row>
    <row r="982" spans="1:15" s="1" customFormat="1" ht="13.5" customHeight="1">
      <c r="A982" s="40" t="s">
        <v>7112</v>
      </c>
      <c r="B982" s="4"/>
      <c r="C982" s="3"/>
      <c r="D982" s="18" t="s">
        <v>7099</v>
      </c>
      <c r="E982" s="5" t="s">
        <v>6931</v>
      </c>
      <c r="F982" s="3" t="s">
        <v>7096</v>
      </c>
      <c r="G982" s="36">
        <v>41.116</v>
      </c>
      <c r="H982" s="7">
        <v>42097</v>
      </c>
      <c r="I982" s="6" t="s">
        <v>7106</v>
      </c>
      <c r="J982" s="6" t="s">
        <v>7102</v>
      </c>
      <c r="K982" s="6" t="s">
        <v>13</v>
      </c>
      <c r="L982" s="6">
        <v>2</v>
      </c>
      <c r="M982" s="15" t="s">
        <v>7104</v>
      </c>
      <c r="N982" s="15" t="s">
        <v>7105</v>
      </c>
      <c r="O982" s="18" t="s">
        <v>7104</v>
      </c>
    </row>
    <row r="983" spans="1:15" s="1" customFormat="1" ht="13.5" customHeight="1">
      <c r="A983" s="40" t="s">
        <v>7097</v>
      </c>
      <c r="B983" s="4"/>
      <c r="C983" s="3"/>
      <c r="D983" s="18" t="s">
        <v>7100</v>
      </c>
      <c r="E983" s="5" t="s">
        <v>6931</v>
      </c>
      <c r="F983" s="3" t="s">
        <v>7098</v>
      </c>
      <c r="G983" s="36">
        <v>10.673999999999999</v>
      </c>
      <c r="H983" s="7">
        <v>42097</v>
      </c>
      <c r="I983" s="6" t="s">
        <v>1165</v>
      </c>
      <c r="J983" s="6" t="s">
        <v>7107</v>
      </c>
      <c r="K983" s="6" t="s">
        <v>7108</v>
      </c>
      <c r="L983" s="6" t="s">
        <v>7109</v>
      </c>
      <c r="M983" s="15" t="s">
        <v>7110</v>
      </c>
      <c r="N983" s="15" t="s">
        <v>7111</v>
      </c>
      <c r="O983" s="18" t="s">
        <v>7681</v>
      </c>
    </row>
    <row r="984" spans="1:15" s="1" customFormat="1" ht="13.5" customHeight="1">
      <c r="A984" s="3" t="s">
        <v>2428</v>
      </c>
      <c r="B984" s="3"/>
      <c r="C984" s="3"/>
      <c r="D984" s="18" t="s">
        <v>5929</v>
      </c>
      <c r="E984" s="5" t="s">
        <v>7275</v>
      </c>
      <c r="F984" s="3" t="s">
        <v>7285</v>
      </c>
      <c r="G984" s="36">
        <f>25.399*L984</f>
        <v>304.78800000000001</v>
      </c>
      <c r="H984" s="7">
        <v>42102</v>
      </c>
      <c r="I984" s="6" t="s">
        <v>1721</v>
      </c>
      <c r="J984" s="6" t="s">
        <v>7281</v>
      </c>
      <c r="K984" s="6" t="s">
        <v>7282</v>
      </c>
      <c r="L984" s="6">
        <v>12</v>
      </c>
      <c r="M984" s="15" t="s">
        <v>7288</v>
      </c>
      <c r="N984" s="15" t="s">
        <v>26</v>
      </c>
      <c r="O984" s="18" t="s">
        <v>7288</v>
      </c>
    </row>
    <row r="985" spans="1:15" s="1" customFormat="1" ht="13.5" customHeight="1">
      <c r="A985" s="3" t="s">
        <v>7286</v>
      </c>
      <c r="B985" s="3"/>
      <c r="C985" s="3"/>
      <c r="D985" s="18" t="s">
        <v>5929</v>
      </c>
      <c r="E985" s="5" t="s">
        <v>7275</v>
      </c>
      <c r="F985" s="3" t="s">
        <v>7283</v>
      </c>
      <c r="G985" s="36">
        <f>25.399*L985</f>
        <v>330.18700000000001</v>
      </c>
      <c r="H985" s="7">
        <v>42102</v>
      </c>
      <c r="I985" s="6" t="s">
        <v>7287</v>
      </c>
      <c r="J985" s="6" t="s">
        <v>7284</v>
      </c>
      <c r="K985" s="6" t="s">
        <v>7282</v>
      </c>
      <c r="L985" s="6">
        <v>13</v>
      </c>
      <c r="M985" s="15" t="s">
        <v>7288</v>
      </c>
      <c r="N985" s="15" t="s">
        <v>41</v>
      </c>
      <c r="O985" s="18" t="s">
        <v>7682</v>
      </c>
    </row>
    <row r="986" spans="1:15" s="1" customFormat="1" ht="13.5" customHeight="1">
      <c r="A986" s="40" t="s">
        <v>7291</v>
      </c>
      <c r="B986" s="3"/>
      <c r="C986" s="3"/>
      <c r="D986" s="18" t="s">
        <v>1642</v>
      </c>
      <c r="E986" s="5" t="s">
        <v>7275</v>
      </c>
      <c r="F986" s="3" t="s">
        <v>7293</v>
      </c>
      <c r="G986" s="6">
        <f>27.688*L986</f>
        <v>110.752</v>
      </c>
      <c r="H986" s="7">
        <v>42102</v>
      </c>
      <c r="I986" s="6" t="s">
        <v>6887</v>
      </c>
      <c r="J986" s="6" t="s">
        <v>7292</v>
      </c>
      <c r="K986" s="6" t="s">
        <v>7271</v>
      </c>
      <c r="L986" s="6">
        <v>4</v>
      </c>
      <c r="M986" s="15" t="s">
        <v>7294</v>
      </c>
      <c r="N986" s="15" t="s">
        <v>7295</v>
      </c>
      <c r="O986" s="18" t="s">
        <v>7683</v>
      </c>
    </row>
    <row r="987" spans="1:15" s="1" customFormat="1" ht="13.5" customHeight="1">
      <c r="A987" s="40" t="s">
        <v>7297</v>
      </c>
      <c r="B987" s="3"/>
      <c r="C987" s="3"/>
      <c r="D987" s="18" t="s">
        <v>37</v>
      </c>
      <c r="E987" s="5" t="s">
        <v>7275</v>
      </c>
      <c r="F987" s="3" t="s">
        <v>7296</v>
      </c>
      <c r="G987" s="6">
        <f>29.101*L987</f>
        <v>58.201999999999998</v>
      </c>
      <c r="H987" s="7">
        <v>42102</v>
      </c>
      <c r="I987" s="6" t="s">
        <v>7299</v>
      </c>
      <c r="J987" s="6" t="s">
        <v>7298</v>
      </c>
      <c r="K987" s="6" t="s">
        <v>7271</v>
      </c>
      <c r="L987" s="6">
        <v>2</v>
      </c>
      <c r="M987" s="15" t="s">
        <v>7276</v>
      </c>
      <c r="N987" s="15" t="s">
        <v>903</v>
      </c>
      <c r="O987" s="18" t="s">
        <v>8024</v>
      </c>
    </row>
    <row r="988" spans="1:15" s="1" customFormat="1" ht="13.5" customHeight="1">
      <c r="A988" s="3" t="s">
        <v>7312</v>
      </c>
      <c r="B988" s="3"/>
      <c r="C988" s="3"/>
      <c r="D988" s="18" t="s">
        <v>5199</v>
      </c>
      <c r="E988" s="5" t="s">
        <v>7275</v>
      </c>
      <c r="F988" s="3" t="s">
        <v>7313</v>
      </c>
      <c r="G988" s="6">
        <v>119.65</v>
      </c>
      <c r="H988" s="7">
        <v>42102</v>
      </c>
      <c r="I988" s="6" t="s">
        <v>2464</v>
      </c>
      <c r="J988" s="6" t="s">
        <v>7314</v>
      </c>
      <c r="K988" s="6" t="s">
        <v>2157</v>
      </c>
      <c r="L988" s="6" t="s">
        <v>7318</v>
      </c>
      <c r="M988" s="15" t="s">
        <v>7319</v>
      </c>
      <c r="N988" s="15" t="s">
        <v>7320</v>
      </c>
      <c r="O988" s="18" t="s">
        <v>7694</v>
      </c>
    </row>
    <row r="989" spans="1:15" s="1" customFormat="1" ht="13.5" customHeight="1">
      <c r="A989" s="3" t="s">
        <v>7312</v>
      </c>
      <c r="B989" s="3"/>
      <c r="C989" s="3"/>
      <c r="D989" s="18" t="s">
        <v>5199</v>
      </c>
      <c r="E989" s="5" t="s">
        <v>7275</v>
      </c>
      <c r="F989" s="3" t="s">
        <v>7316</v>
      </c>
      <c r="G989" s="6">
        <v>119.642</v>
      </c>
      <c r="H989" s="7">
        <v>42102</v>
      </c>
      <c r="I989" s="6" t="s">
        <v>1165</v>
      </c>
      <c r="J989" s="6" t="s">
        <v>7317</v>
      </c>
      <c r="K989" s="6" t="s">
        <v>2157</v>
      </c>
      <c r="L989" s="6" t="s">
        <v>7318</v>
      </c>
      <c r="M989" s="15" t="s">
        <v>7321</v>
      </c>
      <c r="N989" s="15" t="s">
        <v>7322</v>
      </c>
      <c r="O989" s="18" t="s">
        <v>7695</v>
      </c>
    </row>
    <row r="990" spans="1:15" s="1" customFormat="1" ht="13.5" customHeight="1">
      <c r="A990" s="3" t="s">
        <v>7327</v>
      </c>
      <c r="B990" s="3"/>
      <c r="C990" s="3"/>
      <c r="D990" s="18" t="s">
        <v>81</v>
      </c>
      <c r="E990" s="5" t="s">
        <v>7275</v>
      </c>
      <c r="F990" s="3" t="s">
        <v>7323</v>
      </c>
      <c r="G990" s="6">
        <v>155.33799999999999</v>
      </c>
      <c r="H990" s="7">
        <v>42102</v>
      </c>
      <c r="I990" s="6" t="s">
        <v>2464</v>
      </c>
      <c r="J990" s="6" t="s">
        <v>7324</v>
      </c>
      <c r="K990" s="6" t="s">
        <v>7325</v>
      </c>
      <c r="L990" s="6" t="s">
        <v>7326</v>
      </c>
      <c r="M990" s="15" t="s">
        <v>7328</v>
      </c>
      <c r="N990" s="15" t="s">
        <v>7329</v>
      </c>
      <c r="O990" s="18" t="s">
        <v>7696</v>
      </c>
    </row>
    <row r="991" spans="1:15" s="1" customFormat="1" ht="13.5" customHeight="1">
      <c r="A991" s="3" t="s">
        <v>7339</v>
      </c>
      <c r="B991" s="3"/>
      <c r="C991" s="3"/>
      <c r="D991" s="18" t="s">
        <v>214</v>
      </c>
      <c r="E991" s="5" t="s">
        <v>7275</v>
      </c>
      <c r="F991" s="3" t="s">
        <v>7338</v>
      </c>
      <c r="G991" s="6">
        <v>202.005</v>
      </c>
      <c r="H991" s="7">
        <v>42102</v>
      </c>
      <c r="I991" s="6" t="s">
        <v>1165</v>
      </c>
      <c r="J991" s="6" t="s">
        <v>7341</v>
      </c>
      <c r="K991" s="6" t="s">
        <v>7325</v>
      </c>
      <c r="L991" s="6" t="s">
        <v>7340</v>
      </c>
      <c r="M991" s="15" t="s">
        <v>7342</v>
      </c>
      <c r="N991" s="15" t="s">
        <v>7343</v>
      </c>
      <c r="O991" s="18" t="s">
        <v>7698</v>
      </c>
    </row>
    <row r="992" spans="1:15" s="1" customFormat="1" ht="13.5" customHeight="1">
      <c r="A992" s="3" t="s">
        <v>7339</v>
      </c>
      <c r="B992" s="3"/>
      <c r="C992" s="3"/>
      <c r="D992" s="18" t="s">
        <v>214</v>
      </c>
      <c r="E992" s="5" t="s">
        <v>7275</v>
      </c>
      <c r="F992" s="3" t="s">
        <v>7344</v>
      </c>
      <c r="G992" s="6">
        <v>139.72499999999999</v>
      </c>
      <c r="H992" s="7">
        <v>42102</v>
      </c>
      <c r="I992" s="6" t="s">
        <v>1165</v>
      </c>
      <c r="J992" s="6" t="s">
        <v>7345</v>
      </c>
      <c r="K992" s="6" t="s">
        <v>7315</v>
      </c>
      <c r="L992" s="6" t="s">
        <v>7346</v>
      </c>
      <c r="M992" s="15" t="s">
        <v>7347</v>
      </c>
      <c r="N992" s="15" t="s">
        <v>7348</v>
      </c>
      <c r="O992" s="18" t="s">
        <v>7699</v>
      </c>
    </row>
    <row r="993" spans="1:15" s="1" customFormat="1" ht="13.5" customHeight="1">
      <c r="A993" s="3" t="s">
        <v>7339</v>
      </c>
      <c r="B993" s="3"/>
      <c r="C993" s="3"/>
      <c r="D993" s="18" t="s">
        <v>214</v>
      </c>
      <c r="E993" s="5" t="s">
        <v>7275</v>
      </c>
      <c r="F993" s="3" t="s">
        <v>7349</v>
      </c>
      <c r="G993" s="6">
        <v>248.64099999999999</v>
      </c>
      <c r="H993" s="7">
        <v>42102</v>
      </c>
      <c r="I993" s="6" t="s">
        <v>1165</v>
      </c>
      <c r="J993" s="6" t="s">
        <v>7350</v>
      </c>
      <c r="K993" s="6" t="s">
        <v>7315</v>
      </c>
      <c r="L993" s="6" t="s">
        <v>7351</v>
      </c>
      <c r="M993" s="15" t="s">
        <v>7353</v>
      </c>
      <c r="N993" s="15" t="s">
        <v>7352</v>
      </c>
      <c r="O993" s="18" t="s">
        <v>7700</v>
      </c>
    </row>
    <row r="994" spans="1:15" s="1" customFormat="1" ht="13.5" customHeight="1">
      <c r="A994" s="3" t="s">
        <v>7339</v>
      </c>
      <c r="B994" s="3"/>
      <c r="C994" s="3"/>
      <c r="D994" s="18" t="s">
        <v>214</v>
      </c>
      <c r="E994" s="5" t="s">
        <v>7275</v>
      </c>
      <c r="F994" s="3" t="s">
        <v>7354</v>
      </c>
      <c r="G994" s="6">
        <v>233.13</v>
      </c>
      <c r="H994" s="7">
        <v>42102</v>
      </c>
      <c r="I994" s="6" t="s">
        <v>1165</v>
      </c>
      <c r="J994" s="6" t="s">
        <v>7355</v>
      </c>
      <c r="K994" s="6" t="s">
        <v>7315</v>
      </c>
      <c r="L994" s="6" t="s">
        <v>7356</v>
      </c>
      <c r="M994" s="15" t="s">
        <v>7357</v>
      </c>
      <c r="N994" s="15" t="s">
        <v>7358</v>
      </c>
      <c r="O994" s="18" t="s">
        <v>7701</v>
      </c>
    </row>
    <row r="995" spans="1:15" s="1" customFormat="1" ht="13.5" customHeight="1">
      <c r="A995" s="40" t="s">
        <v>7379</v>
      </c>
      <c r="B995" s="3"/>
      <c r="C995" s="3"/>
      <c r="D995" s="40" t="s">
        <v>7380</v>
      </c>
      <c r="E995" s="5" t="s">
        <v>7377</v>
      </c>
      <c r="F995" s="3" t="s">
        <v>7378</v>
      </c>
      <c r="G995" s="6">
        <v>191.99700000000001</v>
      </c>
      <c r="H995" s="7">
        <v>42103</v>
      </c>
      <c r="I995" s="6" t="s">
        <v>2291</v>
      </c>
      <c r="J995" s="6" t="s">
        <v>7381</v>
      </c>
      <c r="K995" s="6" t="s">
        <v>7382</v>
      </c>
      <c r="L995" s="6" t="s">
        <v>7393</v>
      </c>
      <c r="M995" s="15" t="s">
        <v>7399</v>
      </c>
      <c r="N995" s="15" t="s">
        <v>7400</v>
      </c>
      <c r="O995" s="18" t="s">
        <v>7684</v>
      </c>
    </row>
    <row r="996" spans="1:15" s="1" customFormat="1" ht="13.5" customHeight="1">
      <c r="A996" s="40" t="s">
        <v>7379</v>
      </c>
      <c r="B996" s="3"/>
      <c r="C996" s="3"/>
      <c r="D996" s="40" t="s">
        <v>7380</v>
      </c>
      <c r="E996" s="5" t="s">
        <v>7377</v>
      </c>
      <c r="F996" s="3" t="s">
        <v>7383</v>
      </c>
      <c r="G996" s="6">
        <v>231.90199999999999</v>
      </c>
      <c r="H996" s="7">
        <v>42103</v>
      </c>
      <c r="I996" s="6" t="s">
        <v>2291</v>
      </c>
      <c r="J996" s="6" t="s">
        <v>7388</v>
      </c>
      <c r="K996" s="6" t="s">
        <v>7382</v>
      </c>
      <c r="L996" s="6" t="s">
        <v>7395</v>
      </c>
      <c r="M996" s="15" t="s">
        <v>7401</v>
      </c>
      <c r="N996" s="15" t="s">
        <v>7402</v>
      </c>
      <c r="O996" s="18" t="s">
        <v>7685</v>
      </c>
    </row>
    <row r="997" spans="1:15" s="1" customFormat="1" ht="13.5" customHeight="1">
      <c r="A997" s="40" t="s">
        <v>7379</v>
      </c>
      <c r="B997" s="3"/>
      <c r="C997" s="3"/>
      <c r="D997" s="40" t="s">
        <v>7380</v>
      </c>
      <c r="E997" s="5" t="s">
        <v>7377</v>
      </c>
      <c r="F997" s="3" t="s">
        <v>7384</v>
      </c>
      <c r="G997" s="6">
        <v>191.85400000000001</v>
      </c>
      <c r="H997" s="7">
        <v>42103</v>
      </c>
      <c r="I997" s="6" t="s">
        <v>2291</v>
      </c>
      <c r="J997" s="6" t="s">
        <v>7389</v>
      </c>
      <c r="K997" s="6" t="s">
        <v>7382</v>
      </c>
      <c r="L997" s="6" t="s">
        <v>7394</v>
      </c>
      <c r="M997" s="15" t="s">
        <v>7403</v>
      </c>
      <c r="N997" s="15" t="s">
        <v>7404</v>
      </c>
      <c r="O997" s="18" t="s">
        <v>7686</v>
      </c>
    </row>
    <row r="998" spans="1:15" s="1" customFormat="1" ht="13.5" customHeight="1">
      <c r="A998" s="40" t="s">
        <v>7379</v>
      </c>
      <c r="B998" s="3"/>
      <c r="C998" s="3"/>
      <c r="D998" s="40" t="s">
        <v>7380</v>
      </c>
      <c r="E998" s="5" t="s">
        <v>7377</v>
      </c>
      <c r="F998" s="3" t="s">
        <v>7385</v>
      </c>
      <c r="G998" s="6">
        <v>302.88600000000002</v>
      </c>
      <c r="H998" s="7">
        <v>42103</v>
      </c>
      <c r="I998" s="6" t="s">
        <v>2291</v>
      </c>
      <c r="J998" s="6" t="s">
        <v>7390</v>
      </c>
      <c r="K998" s="6" t="s">
        <v>7382</v>
      </c>
      <c r="L998" s="6" t="s">
        <v>7398</v>
      </c>
      <c r="M998" s="15" t="s">
        <v>7405</v>
      </c>
      <c r="N998" s="15" t="s">
        <v>7406</v>
      </c>
      <c r="O998" s="18" t="s">
        <v>7687</v>
      </c>
    </row>
    <row r="999" spans="1:15" s="1" customFormat="1" ht="13.5" customHeight="1">
      <c r="A999" s="40" t="s">
        <v>7379</v>
      </c>
      <c r="B999" s="3"/>
      <c r="C999" s="3"/>
      <c r="D999" s="40" t="s">
        <v>7380</v>
      </c>
      <c r="E999" s="5" t="s">
        <v>7377</v>
      </c>
      <c r="F999" s="3" t="s">
        <v>7386</v>
      </c>
      <c r="G999" s="6">
        <v>262.75900000000001</v>
      </c>
      <c r="H999" s="7">
        <v>42103</v>
      </c>
      <c r="I999" s="6" t="s">
        <v>2291</v>
      </c>
      <c r="J999" s="6" t="s">
        <v>7391</v>
      </c>
      <c r="K999" s="6" t="s">
        <v>7382</v>
      </c>
      <c r="L999" s="6" t="s">
        <v>7396</v>
      </c>
      <c r="M999" s="15" t="s">
        <v>7408</v>
      </c>
      <c r="N999" s="15" t="s">
        <v>7407</v>
      </c>
      <c r="O999" s="18" t="s">
        <v>7688</v>
      </c>
    </row>
    <row r="1000" spans="1:15" s="1" customFormat="1" ht="13.5" customHeight="1">
      <c r="A1000" s="40" t="s">
        <v>7379</v>
      </c>
      <c r="B1000" s="3"/>
      <c r="C1000" s="3"/>
      <c r="D1000" s="40" t="s">
        <v>7380</v>
      </c>
      <c r="E1000" s="5" t="s">
        <v>7377</v>
      </c>
      <c r="F1000" s="3" t="s">
        <v>7387</v>
      </c>
      <c r="G1000" s="6">
        <v>70.742000000000004</v>
      </c>
      <c r="H1000" s="7">
        <v>42103</v>
      </c>
      <c r="I1000" s="6" t="s">
        <v>2291</v>
      </c>
      <c r="J1000" s="6" t="s">
        <v>7392</v>
      </c>
      <c r="K1000" s="6" t="s">
        <v>7382</v>
      </c>
      <c r="L1000" s="6" t="s">
        <v>7397</v>
      </c>
      <c r="M1000" s="15" t="s">
        <v>7409</v>
      </c>
      <c r="N1000" s="15" t="s">
        <v>7410</v>
      </c>
      <c r="O1000" s="18" t="s">
        <v>7689</v>
      </c>
    </row>
    <row r="1001" spans="1:15" s="1" customFormat="1" ht="13.5" customHeight="1">
      <c r="A1001" s="3" t="s">
        <v>7532</v>
      </c>
      <c r="B1001" s="3"/>
      <c r="C1001" s="3"/>
      <c r="D1001" s="18" t="s">
        <v>718</v>
      </c>
      <c r="E1001" s="5" t="s">
        <v>7527</v>
      </c>
      <c r="F1001" s="3" t="s">
        <v>7528</v>
      </c>
      <c r="G1001" s="6">
        <v>140.88999999999999</v>
      </c>
      <c r="H1001" s="7">
        <v>42104</v>
      </c>
      <c r="I1001" s="36" t="s">
        <v>4753</v>
      </c>
      <c r="J1001" s="6" t="s">
        <v>7530</v>
      </c>
      <c r="K1001" s="6" t="s">
        <v>7531</v>
      </c>
      <c r="L1001" s="6" t="s">
        <v>7529</v>
      </c>
      <c r="M1001" s="15" t="s">
        <v>7533</v>
      </c>
      <c r="N1001" s="15" t="s">
        <v>7534</v>
      </c>
      <c r="O1001" s="18" t="s">
        <v>7702</v>
      </c>
    </row>
    <row r="1002" spans="1:15" s="1" customFormat="1" ht="13.5" customHeight="1">
      <c r="A1002" s="3" t="s">
        <v>1363</v>
      </c>
      <c r="B1002" s="3"/>
      <c r="C1002" s="3"/>
      <c r="D1002" s="18" t="s">
        <v>2948</v>
      </c>
      <c r="E1002" s="5" t="s">
        <v>7579</v>
      </c>
      <c r="F1002" s="3" t="s">
        <v>7580</v>
      </c>
      <c r="G1002" s="6">
        <f t="shared" ref="G1002:G1007" si="30">14.405*L1002</f>
        <v>172.85999999999999</v>
      </c>
      <c r="H1002" s="7">
        <v>42104</v>
      </c>
      <c r="I1002" s="6" t="s">
        <v>1721</v>
      </c>
      <c r="J1002" s="6" t="s">
        <v>7586</v>
      </c>
      <c r="K1002" s="6" t="s">
        <v>1055</v>
      </c>
      <c r="L1002" s="6">
        <v>12</v>
      </c>
      <c r="M1002" s="15" t="s">
        <v>7592</v>
      </c>
      <c r="N1002" s="15" t="s">
        <v>26</v>
      </c>
      <c r="O1002" s="18" t="s">
        <v>7721</v>
      </c>
    </row>
    <row r="1003" spans="1:15" s="1" customFormat="1" ht="13.5" customHeight="1">
      <c r="A1003" s="3" t="s">
        <v>1363</v>
      </c>
      <c r="B1003" s="3"/>
      <c r="C1003" s="3"/>
      <c r="D1003" s="18" t="s">
        <v>2948</v>
      </c>
      <c r="E1003" s="5" t="s">
        <v>7579</v>
      </c>
      <c r="F1003" s="3" t="s">
        <v>7581</v>
      </c>
      <c r="G1003" s="6">
        <f t="shared" si="30"/>
        <v>187.26499999999999</v>
      </c>
      <c r="H1003" s="7">
        <v>42104</v>
      </c>
      <c r="I1003" s="6" t="s">
        <v>1721</v>
      </c>
      <c r="J1003" s="6" t="s">
        <v>7587</v>
      </c>
      <c r="K1003" s="6" t="s">
        <v>1055</v>
      </c>
      <c r="L1003" s="6">
        <v>13</v>
      </c>
      <c r="M1003" s="15" t="s">
        <v>7592</v>
      </c>
      <c r="N1003" s="15" t="s">
        <v>27</v>
      </c>
      <c r="O1003" s="18" t="s">
        <v>7722</v>
      </c>
    </row>
    <row r="1004" spans="1:15" s="1" customFormat="1" ht="13.5" customHeight="1">
      <c r="A1004" s="3" t="s">
        <v>1363</v>
      </c>
      <c r="B1004" s="3"/>
      <c r="C1004" s="3"/>
      <c r="D1004" s="18" t="s">
        <v>2948</v>
      </c>
      <c r="E1004" s="5" t="s">
        <v>7579</v>
      </c>
      <c r="F1004" s="3" t="s">
        <v>7582</v>
      </c>
      <c r="G1004" s="6">
        <f t="shared" si="30"/>
        <v>172.85999999999999</v>
      </c>
      <c r="H1004" s="7">
        <v>42104</v>
      </c>
      <c r="I1004" s="6" t="s">
        <v>1721</v>
      </c>
      <c r="J1004" s="6" t="s">
        <v>7588</v>
      </c>
      <c r="K1004" s="6" t="s">
        <v>1055</v>
      </c>
      <c r="L1004" s="6">
        <v>12</v>
      </c>
      <c r="M1004" s="15" t="s">
        <v>7593</v>
      </c>
      <c r="N1004" s="15" t="s">
        <v>26</v>
      </c>
      <c r="O1004" s="18" t="s">
        <v>7723</v>
      </c>
    </row>
    <row r="1005" spans="1:15" s="1" customFormat="1" ht="13.5" customHeight="1">
      <c r="A1005" s="3" t="s">
        <v>1363</v>
      </c>
      <c r="B1005" s="3"/>
      <c r="C1005" s="3"/>
      <c r="D1005" s="18" t="s">
        <v>2948</v>
      </c>
      <c r="E1005" s="5" t="s">
        <v>7579</v>
      </c>
      <c r="F1005" s="3" t="s">
        <v>7583</v>
      </c>
      <c r="G1005" s="6">
        <f t="shared" si="30"/>
        <v>187.26499999999999</v>
      </c>
      <c r="H1005" s="7">
        <v>42104</v>
      </c>
      <c r="I1005" s="6" t="s">
        <v>1721</v>
      </c>
      <c r="J1005" s="6" t="s">
        <v>7589</v>
      </c>
      <c r="K1005" s="6" t="s">
        <v>1055</v>
      </c>
      <c r="L1005" s="6">
        <v>13</v>
      </c>
      <c r="M1005" s="15" t="s">
        <v>7593</v>
      </c>
      <c r="N1005" s="15" t="s">
        <v>27</v>
      </c>
      <c r="O1005" s="18" t="s">
        <v>7724</v>
      </c>
    </row>
    <row r="1006" spans="1:15" s="1" customFormat="1" ht="13.5" customHeight="1">
      <c r="A1006" s="3" t="s">
        <v>1363</v>
      </c>
      <c r="B1006" s="3"/>
      <c r="C1006" s="3"/>
      <c r="D1006" s="18" t="s">
        <v>2948</v>
      </c>
      <c r="E1006" s="5" t="s">
        <v>7579</v>
      </c>
      <c r="F1006" s="3" t="s">
        <v>7584</v>
      </c>
      <c r="G1006" s="6">
        <f t="shared" si="30"/>
        <v>172.85999999999999</v>
      </c>
      <c r="H1006" s="7">
        <v>42104</v>
      </c>
      <c r="I1006" s="6" t="s">
        <v>1721</v>
      </c>
      <c r="J1006" s="6" t="s">
        <v>7590</v>
      </c>
      <c r="K1006" s="6" t="s">
        <v>1055</v>
      </c>
      <c r="L1006" s="6">
        <v>12</v>
      </c>
      <c r="M1006" s="15" t="s">
        <v>7594</v>
      </c>
      <c r="N1006" s="15" t="s">
        <v>7595</v>
      </c>
      <c r="O1006" s="18" t="s">
        <v>7725</v>
      </c>
    </row>
    <row r="1007" spans="1:15" s="1" customFormat="1" ht="13.5" customHeight="1">
      <c r="A1007" s="3" t="s">
        <v>7597</v>
      </c>
      <c r="B1007" s="3"/>
      <c r="C1007" s="3"/>
      <c r="D1007" s="18" t="s">
        <v>2948</v>
      </c>
      <c r="E1007" s="5" t="s">
        <v>7579</v>
      </c>
      <c r="F1007" s="3" t="s">
        <v>7585</v>
      </c>
      <c r="G1007" s="6">
        <f t="shared" si="30"/>
        <v>172.85999999999999</v>
      </c>
      <c r="H1007" s="7">
        <v>42104</v>
      </c>
      <c r="I1007" s="6" t="s">
        <v>1721</v>
      </c>
      <c r="J1007" s="6" t="s">
        <v>7591</v>
      </c>
      <c r="K1007" s="6" t="s">
        <v>1055</v>
      </c>
      <c r="L1007" s="6">
        <v>12</v>
      </c>
      <c r="M1007" s="15" t="s">
        <v>7594</v>
      </c>
      <c r="N1007" s="15" t="s">
        <v>7596</v>
      </c>
      <c r="O1007" s="18" t="s">
        <v>8019</v>
      </c>
    </row>
    <row r="1008" spans="1:15" s="1" customFormat="1" ht="13.5" customHeight="1">
      <c r="A1008" s="3" t="s">
        <v>7598</v>
      </c>
      <c r="B1008" s="3"/>
      <c r="C1008" s="3"/>
      <c r="D1008" s="18" t="s">
        <v>7599</v>
      </c>
      <c r="E1008" s="5" t="s">
        <v>7579</v>
      </c>
      <c r="F1008" s="3" t="s">
        <v>7600</v>
      </c>
      <c r="G1008" s="36">
        <f>20.816*L1008</f>
        <v>249.79199999999997</v>
      </c>
      <c r="H1008" s="7">
        <v>42104</v>
      </c>
      <c r="I1008" s="6" t="s">
        <v>3296</v>
      </c>
      <c r="J1008" s="6" t="s">
        <v>7601</v>
      </c>
      <c r="K1008" s="6" t="s">
        <v>7602</v>
      </c>
      <c r="L1008" s="6">
        <v>12</v>
      </c>
      <c r="M1008" s="15" t="s">
        <v>7607</v>
      </c>
      <c r="N1008" s="15" t="s">
        <v>26</v>
      </c>
      <c r="O1008" s="18" t="s">
        <v>7607</v>
      </c>
    </row>
    <row r="1009" spans="1:15" s="1" customFormat="1" ht="13.5" customHeight="1">
      <c r="A1009" s="3" t="s">
        <v>7610</v>
      </c>
      <c r="B1009" s="3"/>
      <c r="C1009" s="3"/>
      <c r="D1009" s="18" t="s">
        <v>51</v>
      </c>
      <c r="E1009" s="5" t="s">
        <v>1085</v>
      </c>
      <c r="F1009" s="3" t="s">
        <v>7612</v>
      </c>
      <c r="G1009" s="36">
        <v>51.81</v>
      </c>
      <c r="H1009" s="7">
        <v>42104</v>
      </c>
      <c r="I1009" s="6" t="s">
        <v>1165</v>
      </c>
      <c r="J1009" s="6" t="s">
        <v>7611</v>
      </c>
      <c r="K1009" s="6" t="s">
        <v>35</v>
      </c>
      <c r="L1009" s="6" t="s">
        <v>7538</v>
      </c>
      <c r="M1009" s="15" t="s">
        <v>8017</v>
      </c>
      <c r="N1009" s="15" t="s">
        <v>8016</v>
      </c>
      <c r="O1009" s="18" t="s">
        <v>7705</v>
      </c>
    </row>
    <row r="1010" spans="1:15" s="1" customFormat="1" ht="13.5" customHeight="1">
      <c r="A1010" s="3" t="s">
        <v>182</v>
      </c>
      <c r="B1010" s="3"/>
      <c r="C1010" s="3"/>
      <c r="D1010" s="18" t="s">
        <v>214</v>
      </c>
      <c r="E1010" s="5" t="s">
        <v>1085</v>
      </c>
      <c r="F1010" s="3" t="s">
        <v>7613</v>
      </c>
      <c r="G1010" s="36">
        <v>139.87799999999999</v>
      </c>
      <c r="H1010" s="7">
        <v>42104</v>
      </c>
      <c r="I1010" s="6" t="s">
        <v>1165</v>
      </c>
      <c r="J1010" s="6" t="s">
        <v>7614</v>
      </c>
      <c r="K1010" s="6" t="s">
        <v>1746</v>
      </c>
      <c r="L1010" s="6" t="s">
        <v>7619</v>
      </c>
      <c r="M1010" s="15" t="s">
        <v>7621</v>
      </c>
      <c r="N1010" s="15" t="s">
        <v>7622</v>
      </c>
      <c r="O1010" s="18" t="s">
        <v>7706</v>
      </c>
    </row>
    <row r="1011" spans="1:15" s="1" customFormat="1" ht="13.5" customHeight="1">
      <c r="A1011" s="3" t="s">
        <v>7623</v>
      </c>
      <c r="B1011" s="3"/>
      <c r="C1011" s="3"/>
      <c r="D1011" s="18" t="s">
        <v>214</v>
      </c>
      <c r="E1011" s="5" t="s">
        <v>1085</v>
      </c>
      <c r="F1011" s="3" t="s">
        <v>7615</v>
      </c>
      <c r="G1011" s="36">
        <v>233.08199999999999</v>
      </c>
      <c r="H1011" s="7">
        <v>42104</v>
      </c>
      <c r="I1011" s="6" t="s">
        <v>1165</v>
      </c>
      <c r="J1011" s="6" t="s">
        <v>7617</v>
      </c>
      <c r="K1011" s="6" t="s">
        <v>1746</v>
      </c>
      <c r="L1011" s="6" t="s">
        <v>7620</v>
      </c>
      <c r="M1011" s="15" t="s">
        <v>7624</v>
      </c>
      <c r="N1011" s="15" t="s">
        <v>7625</v>
      </c>
      <c r="O1011" s="18" t="s">
        <v>7707</v>
      </c>
    </row>
    <row r="1012" spans="1:15" s="1" customFormat="1" ht="13.5" customHeight="1">
      <c r="A1012" s="3" t="s">
        <v>7623</v>
      </c>
      <c r="B1012" s="3"/>
      <c r="C1012" s="3"/>
      <c r="D1012" s="18" t="s">
        <v>214</v>
      </c>
      <c r="E1012" s="5" t="s">
        <v>1085</v>
      </c>
      <c r="F1012" s="3" t="s">
        <v>7616</v>
      </c>
      <c r="G1012" s="36">
        <v>139.65600000000001</v>
      </c>
      <c r="H1012" s="7">
        <v>42104</v>
      </c>
      <c r="I1012" s="6" t="s">
        <v>1165</v>
      </c>
      <c r="J1012" s="6" t="s">
        <v>7618</v>
      </c>
      <c r="K1012" s="6" t="s">
        <v>1746</v>
      </c>
      <c r="L1012" s="6" t="s">
        <v>7619</v>
      </c>
      <c r="M1012" s="15" t="s">
        <v>7624</v>
      </c>
      <c r="N1012" s="15" t="s">
        <v>7626</v>
      </c>
      <c r="O1012" s="18" t="s">
        <v>7708</v>
      </c>
    </row>
    <row r="1013" spans="1:15" s="1" customFormat="1" ht="13.5" customHeight="1">
      <c r="A1013" s="40" t="s">
        <v>5720</v>
      </c>
      <c r="B1013" s="3"/>
      <c r="C1013" s="3"/>
      <c r="D1013" s="18" t="s">
        <v>7627</v>
      </c>
      <c r="E1013" s="5" t="s">
        <v>7628</v>
      </c>
      <c r="F1013" s="3" t="s">
        <v>7629</v>
      </c>
      <c r="G1013" s="6">
        <v>231.89500000000001</v>
      </c>
      <c r="H1013" s="7">
        <v>42104</v>
      </c>
      <c r="I1013" s="6" t="s">
        <v>1636</v>
      </c>
      <c r="J1013" s="6" t="s">
        <v>7630</v>
      </c>
      <c r="K1013" s="6" t="s">
        <v>1875</v>
      </c>
      <c r="L1013" s="6" t="s">
        <v>7635</v>
      </c>
      <c r="M1013" s="15" t="s">
        <v>7637</v>
      </c>
      <c r="N1013" s="15" t="s">
        <v>7638</v>
      </c>
      <c r="O1013" s="18" t="s">
        <v>7709</v>
      </c>
    </row>
    <row r="1014" spans="1:15" s="1" customFormat="1" ht="13.5" customHeight="1">
      <c r="A1014" s="40" t="s">
        <v>5720</v>
      </c>
      <c r="B1014" s="3"/>
      <c r="C1014" s="3"/>
      <c r="D1014" s="18" t="s">
        <v>7627</v>
      </c>
      <c r="E1014" s="5" t="s">
        <v>7628</v>
      </c>
      <c r="F1014" s="3" t="s">
        <v>7631</v>
      </c>
      <c r="G1014" s="6">
        <v>191.68700000000001</v>
      </c>
      <c r="H1014" s="7">
        <v>42104</v>
      </c>
      <c r="I1014" s="6" t="s">
        <v>1636</v>
      </c>
      <c r="J1014" s="6" t="s">
        <v>7633</v>
      </c>
      <c r="K1014" s="6" t="s">
        <v>1875</v>
      </c>
      <c r="L1014" s="6" t="s">
        <v>7636</v>
      </c>
      <c r="M1014" s="15" t="s">
        <v>7639</v>
      </c>
      <c r="N1014" s="15" t="s">
        <v>7640</v>
      </c>
      <c r="O1014" s="18" t="s">
        <v>7710</v>
      </c>
    </row>
    <row r="1015" spans="1:15" s="1" customFormat="1" ht="13.5" customHeight="1">
      <c r="A1015" s="40" t="s">
        <v>5720</v>
      </c>
      <c r="B1015" s="3"/>
      <c r="C1015" s="3"/>
      <c r="D1015" s="18" t="s">
        <v>7627</v>
      </c>
      <c r="E1015" s="5" t="s">
        <v>7628</v>
      </c>
      <c r="F1015" s="3" t="s">
        <v>7632</v>
      </c>
      <c r="G1015" s="6">
        <v>191.75299999999999</v>
      </c>
      <c r="H1015" s="7">
        <v>42104</v>
      </c>
      <c r="I1015" s="6" t="s">
        <v>1636</v>
      </c>
      <c r="J1015" s="6" t="s">
        <v>7634</v>
      </c>
      <c r="K1015" s="6" t="s">
        <v>1875</v>
      </c>
      <c r="L1015" s="6" t="s">
        <v>7636</v>
      </c>
      <c r="M1015" s="15" t="s">
        <v>7641</v>
      </c>
      <c r="N1015" s="15" t="s">
        <v>7678</v>
      </c>
      <c r="O1015" s="18" t="s">
        <v>7711</v>
      </c>
    </row>
    <row r="1016" spans="1:15" s="1" customFormat="1" ht="13.5" customHeight="1">
      <c r="A1016" s="3" t="s">
        <v>7643</v>
      </c>
      <c r="B1016" s="3"/>
      <c r="C1016" s="3"/>
      <c r="D1016" s="18" t="s">
        <v>748</v>
      </c>
      <c r="E1016" s="5" t="s">
        <v>7628</v>
      </c>
      <c r="F1016" s="3" t="s">
        <v>7644</v>
      </c>
      <c r="G1016" s="6">
        <v>137.95500000000001</v>
      </c>
      <c r="H1016" s="7">
        <v>42104</v>
      </c>
      <c r="I1016" s="6" t="s">
        <v>1636</v>
      </c>
      <c r="J1016" s="6" t="s">
        <v>7645</v>
      </c>
      <c r="K1016" s="6" t="s">
        <v>1926</v>
      </c>
      <c r="L1016" s="6" t="s">
        <v>5204</v>
      </c>
      <c r="M1016" s="15" t="s">
        <v>7651</v>
      </c>
      <c r="N1016" s="15" t="s">
        <v>5841</v>
      </c>
      <c r="O1016" s="18" t="s">
        <v>7712</v>
      </c>
    </row>
    <row r="1017" spans="1:15" s="1" customFormat="1" ht="13.5" customHeight="1">
      <c r="A1017" s="3" t="s">
        <v>7643</v>
      </c>
      <c r="B1017" s="3"/>
      <c r="C1017" s="3"/>
      <c r="D1017" s="18" t="s">
        <v>748</v>
      </c>
      <c r="E1017" s="5" t="s">
        <v>7628</v>
      </c>
      <c r="F1017" s="3" t="s">
        <v>7654</v>
      </c>
      <c r="G1017" s="6">
        <v>137.839</v>
      </c>
      <c r="H1017" s="7">
        <v>42104</v>
      </c>
      <c r="I1017" s="6" t="s">
        <v>1636</v>
      </c>
      <c r="J1017" s="6" t="s">
        <v>7648</v>
      </c>
      <c r="K1017" s="6" t="s">
        <v>1926</v>
      </c>
      <c r="L1017" s="6" t="s">
        <v>5204</v>
      </c>
      <c r="M1017" s="15" t="s">
        <v>7652</v>
      </c>
      <c r="N1017" s="15" t="s">
        <v>5908</v>
      </c>
      <c r="O1017" s="18" t="s">
        <v>7713</v>
      </c>
    </row>
    <row r="1018" spans="1:15" s="1" customFormat="1" ht="13.5" customHeight="1">
      <c r="A1018" s="3" t="s">
        <v>7643</v>
      </c>
      <c r="B1018" s="3"/>
      <c r="C1018" s="3"/>
      <c r="D1018" s="18" t="s">
        <v>748</v>
      </c>
      <c r="E1018" s="5" t="s">
        <v>7628</v>
      </c>
      <c r="F1018" s="3" t="s">
        <v>7646</v>
      </c>
      <c r="G1018" s="6">
        <v>138.386</v>
      </c>
      <c r="H1018" s="7">
        <v>42104</v>
      </c>
      <c r="I1018" s="6" t="s">
        <v>1636</v>
      </c>
      <c r="J1018" s="6" t="s">
        <v>7649</v>
      </c>
      <c r="K1018" s="6" t="s">
        <v>1926</v>
      </c>
      <c r="L1018" s="6" t="s">
        <v>5204</v>
      </c>
      <c r="M1018" s="15" t="s">
        <v>8852</v>
      </c>
      <c r="N1018" s="15" t="s">
        <v>5909</v>
      </c>
      <c r="O1018" s="18" t="s">
        <v>7714</v>
      </c>
    </row>
    <row r="1019" spans="1:15" s="1" customFormat="1" ht="13.5" customHeight="1">
      <c r="A1019" s="3" t="s">
        <v>7642</v>
      </c>
      <c r="B1019" s="3"/>
      <c r="C1019" s="3"/>
      <c r="D1019" s="18" t="s">
        <v>748</v>
      </c>
      <c r="E1019" s="5" t="s">
        <v>7628</v>
      </c>
      <c r="F1019" s="3" t="s">
        <v>7647</v>
      </c>
      <c r="G1019" s="6">
        <v>138.44</v>
      </c>
      <c r="H1019" s="7">
        <v>42104</v>
      </c>
      <c r="I1019" s="6" t="s">
        <v>1636</v>
      </c>
      <c r="J1019" s="6" t="s">
        <v>7650</v>
      </c>
      <c r="K1019" s="6" t="s">
        <v>1926</v>
      </c>
      <c r="L1019" s="6" t="s">
        <v>5204</v>
      </c>
      <c r="M1019" s="15" t="s">
        <v>7653</v>
      </c>
      <c r="N1019" s="15" t="s">
        <v>7975</v>
      </c>
      <c r="O1019" s="18" t="s">
        <v>7715</v>
      </c>
    </row>
    <row r="1020" spans="1:15" s="1" customFormat="1" ht="13.5" customHeight="1">
      <c r="A1020" s="3" t="s">
        <v>7642</v>
      </c>
      <c r="B1020" s="3"/>
      <c r="C1020" s="3"/>
      <c r="D1020" s="18" t="s">
        <v>748</v>
      </c>
      <c r="E1020" s="5" t="s">
        <v>7628</v>
      </c>
      <c r="F1020" s="3" t="s">
        <v>7655</v>
      </c>
      <c r="G1020" s="6">
        <v>27.617999999999999</v>
      </c>
      <c r="H1020" s="7">
        <v>42104</v>
      </c>
      <c r="I1020" s="6" t="s">
        <v>1636</v>
      </c>
      <c r="J1020" s="6" t="s">
        <v>7656</v>
      </c>
      <c r="K1020" s="6" t="s">
        <v>1926</v>
      </c>
      <c r="L1020" s="6" t="s">
        <v>7657</v>
      </c>
      <c r="M1020" s="15" t="s">
        <v>7658</v>
      </c>
      <c r="N1020" s="15" t="s">
        <v>7659</v>
      </c>
      <c r="O1020" s="18" t="s">
        <v>7716</v>
      </c>
    </row>
    <row r="1021" spans="1:15" s="1" customFormat="1" ht="13.5" customHeight="1">
      <c r="A1021" s="3" t="s">
        <v>7642</v>
      </c>
      <c r="B1021" s="3"/>
      <c r="C1021" s="3"/>
      <c r="D1021" s="18" t="s">
        <v>748</v>
      </c>
      <c r="E1021" s="5" t="s">
        <v>7628</v>
      </c>
      <c r="F1021" s="3" t="s">
        <v>7664</v>
      </c>
      <c r="G1021" s="6">
        <v>161.12</v>
      </c>
      <c r="H1021" s="7">
        <v>42104</v>
      </c>
      <c r="I1021" s="6" t="s">
        <v>1636</v>
      </c>
      <c r="J1021" s="6" t="s">
        <v>7660</v>
      </c>
      <c r="K1021" s="6" t="s">
        <v>1926</v>
      </c>
      <c r="L1021" s="6" t="s">
        <v>7661</v>
      </c>
      <c r="M1021" s="15" t="s">
        <v>7662</v>
      </c>
      <c r="N1021" s="15" t="s">
        <v>7663</v>
      </c>
      <c r="O1021" s="18" t="s">
        <v>7717</v>
      </c>
    </row>
    <row r="1022" spans="1:15" s="1" customFormat="1" ht="13.5" customHeight="1">
      <c r="A1022" s="3" t="s">
        <v>7642</v>
      </c>
      <c r="B1022" s="3"/>
      <c r="C1022" s="3"/>
      <c r="D1022" s="18" t="s">
        <v>748</v>
      </c>
      <c r="E1022" s="5" t="s">
        <v>7628</v>
      </c>
      <c r="F1022" s="3" t="s">
        <v>7665</v>
      </c>
      <c r="G1022" s="6">
        <v>243.685</v>
      </c>
      <c r="H1022" s="7">
        <v>42104</v>
      </c>
      <c r="I1022" s="6" t="s">
        <v>1636</v>
      </c>
      <c r="J1022" s="6" t="s">
        <v>7666</v>
      </c>
      <c r="K1022" s="6" t="s">
        <v>2516</v>
      </c>
      <c r="L1022" s="6" t="s">
        <v>7667</v>
      </c>
      <c r="M1022" s="15" t="s">
        <v>7668</v>
      </c>
      <c r="N1022" s="15" t="s">
        <v>7669</v>
      </c>
      <c r="O1022" s="18" t="s">
        <v>7718</v>
      </c>
    </row>
    <row r="1023" spans="1:15" s="1" customFormat="1" ht="13.5" customHeight="1">
      <c r="A1023" s="44" t="s">
        <v>7848</v>
      </c>
      <c r="B1023" s="4"/>
      <c r="C1023" s="3"/>
      <c r="D1023" s="18" t="s">
        <v>179</v>
      </c>
      <c r="E1023" s="5" t="s">
        <v>7727</v>
      </c>
      <c r="F1023" s="3" t="s">
        <v>7845</v>
      </c>
      <c r="G1023" s="36">
        <f>29.101*L1023</f>
        <v>145.505</v>
      </c>
      <c r="H1023" s="7">
        <v>42109</v>
      </c>
      <c r="I1023" s="6" t="s">
        <v>3549</v>
      </c>
      <c r="J1023" s="6" t="s">
        <v>7847</v>
      </c>
      <c r="K1023" s="6" t="s">
        <v>13</v>
      </c>
      <c r="L1023" s="6">
        <v>5</v>
      </c>
      <c r="M1023" s="15" t="s">
        <v>7846</v>
      </c>
      <c r="N1023" s="15" t="s">
        <v>251</v>
      </c>
      <c r="O1023" s="18" t="s">
        <v>7846</v>
      </c>
    </row>
    <row r="1024" spans="1:15" s="1" customFormat="1" ht="13.5" customHeight="1">
      <c r="A1024" s="44" t="s">
        <v>7849</v>
      </c>
      <c r="B1024" s="4"/>
      <c r="C1024" s="3"/>
      <c r="D1024" s="18" t="s">
        <v>79</v>
      </c>
      <c r="E1024" s="5" t="s">
        <v>7727</v>
      </c>
      <c r="F1024" s="3" t="s">
        <v>7850</v>
      </c>
      <c r="G1024" s="6">
        <f>18.708*L1024</f>
        <v>187.07999999999998</v>
      </c>
      <c r="H1024" s="7">
        <v>42109</v>
      </c>
      <c r="I1024" s="6" t="s">
        <v>3446</v>
      </c>
      <c r="J1024" s="6" t="s">
        <v>7851</v>
      </c>
      <c r="K1024" s="6" t="s">
        <v>1055</v>
      </c>
      <c r="L1024" s="6">
        <v>10</v>
      </c>
      <c r="M1024" s="15" t="s">
        <v>7856</v>
      </c>
      <c r="N1024" s="15" t="s">
        <v>7858</v>
      </c>
      <c r="O1024" s="18" t="s">
        <v>7856</v>
      </c>
    </row>
    <row r="1025" spans="1:15" s="1" customFormat="1" ht="13.5" customHeight="1">
      <c r="A1025" s="44" t="s">
        <v>7849</v>
      </c>
      <c r="B1025" s="4"/>
      <c r="C1025" s="3"/>
      <c r="D1025" s="18" t="s">
        <v>79</v>
      </c>
      <c r="E1025" s="5" t="s">
        <v>7727</v>
      </c>
      <c r="F1025" s="3" t="s">
        <v>7852</v>
      </c>
      <c r="G1025" s="6">
        <f>18.708*L1025</f>
        <v>187.07999999999998</v>
      </c>
      <c r="H1025" s="7">
        <v>42109</v>
      </c>
      <c r="I1025" s="6" t="s">
        <v>3446</v>
      </c>
      <c r="J1025" s="6" t="s">
        <v>7854</v>
      </c>
      <c r="K1025" s="6" t="s">
        <v>1055</v>
      </c>
      <c r="L1025" s="6">
        <v>10</v>
      </c>
      <c r="M1025" s="15" t="s">
        <v>7856</v>
      </c>
      <c r="N1025" s="15" t="s">
        <v>7859</v>
      </c>
      <c r="O1025" s="18" t="s">
        <v>8138</v>
      </c>
    </row>
    <row r="1026" spans="1:15" s="1" customFormat="1" ht="13.5" customHeight="1">
      <c r="A1026" s="44" t="s">
        <v>7849</v>
      </c>
      <c r="B1026" s="4"/>
      <c r="C1026" s="3"/>
      <c r="D1026" s="18" t="s">
        <v>79</v>
      </c>
      <c r="E1026" s="5" t="s">
        <v>7727</v>
      </c>
      <c r="F1026" s="3" t="s">
        <v>7853</v>
      </c>
      <c r="G1026" s="6">
        <f>18.708*L1026</f>
        <v>56.123999999999995</v>
      </c>
      <c r="H1026" s="7">
        <v>42109</v>
      </c>
      <c r="I1026" s="6" t="s">
        <v>3446</v>
      </c>
      <c r="J1026" s="6" t="s">
        <v>7855</v>
      </c>
      <c r="K1026" s="6" t="s">
        <v>1055</v>
      </c>
      <c r="L1026" s="6">
        <v>3</v>
      </c>
      <c r="M1026" s="15" t="s">
        <v>7857</v>
      </c>
      <c r="N1026" s="15" t="s">
        <v>7860</v>
      </c>
      <c r="O1026" s="18" t="s">
        <v>7857</v>
      </c>
    </row>
    <row r="1027" spans="1:15" s="1" customFormat="1" ht="13.5" customHeight="1">
      <c r="A1027" s="44" t="s">
        <v>7865</v>
      </c>
      <c r="B1027" s="4"/>
      <c r="C1027" s="3"/>
      <c r="D1027" s="18" t="s">
        <v>2948</v>
      </c>
      <c r="E1027" s="5" t="s">
        <v>7727</v>
      </c>
      <c r="F1027" s="3" t="s">
        <v>7866</v>
      </c>
      <c r="G1027" s="6">
        <f>14.405*L1027</f>
        <v>360.125</v>
      </c>
      <c r="H1027" s="7">
        <v>42109</v>
      </c>
      <c r="I1027" s="6" t="s">
        <v>1721</v>
      </c>
      <c r="J1027" s="6" t="s">
        <v>7867</v>
      </c>
      <c r="K1027" s="6" t="s">
        <v>1055</v>
      </c>
      <c r="L1027" s="6">
        <v>25</v>
      </c>
      <c r="M1027" s="15" t="s">
        <v>7872</v>
      </c>
      <c r="N1027" s="15" t="s">
        <v>4852</v>
      </c>
      <c r="O1027" s="18" t="s">
        <v>7872</v>
      </c>
    </row>
    <row r="1028" spans="1:15" s="1" customFormat="1" ht="13.5" customHeight="1">
      <c r="A1028" s="44" t="s">
        <v>7865</v>
      </c>
      <c r="B1028" s="4"/>
      <c r="C1028" s="3"/>
      <c r="D1028" s="18" t="s">
        <v>2948</v>
      </c>
      <c r="E1028" s="5" t="s">
        <v>7727</v>
      </c>
      <c r="F1028" s="3" t="s">
        <v>7868</v>
      </c>
      <c r="G1028" s="6">
        <f>14.405*L1028</f>
        <v>360.125</v>
      </c>
      <c r="H1028" s="7">
        <v>42109</v>
      </c>
      <c r="I1028" s="6" t="s">
        <v>1721</v>
      </c>
      <c r="J1028" s="6" t="s">
        <v>7870</v>
      </c>
      <c r="K1028" s="6" t="s">
        <v>1055</v>
      </c>
      <c r="L1028" s="6">
        <v>25</v>
      </c>
      <c r="M1028" s="15" t="s">
        <v>7873</v>
      </c>
      <c r="N1028" s="15" t="s">
        <v>4852</v>
      </c>
      <c r="O1028" s="18" t="s">
        <v>7873</v>
      </c>
    </row>
    <row r="1029" spans="1:15" s="1" customFormat="1" ht="13.5" customHeight="1">
      <c r="A1029" s="44" t="s">
        <v>7865</v>
      </c>
      <c r="B1029" s="4"/>
      <c r="C1029" s="3"/>
      <c r="D1029" s="18" t="s">
        <v>2948</v>
      </c>
      <c r="E1029" s="5" t="s">
        <v>7727</v>
      </c>
      <c r="F1029" s="3" t="s">
        <v>7869</v>
      </c>
      <c r="G1029" s="6">
        <f>14.405*L1029</f>
        <v>360.125</v>
      </c>
      <c r="H1029" s="7">
        <v>42109</v>
      </c>
      <c r="I1029" s="6" t="s">
        <v>1963</v>
      </c>
      <c r="J1029" s="6" t="s">
        <v>7871</v>
      </c>
      <c r="K1029" s="6" t="s">
        <v>1055</v>
      </c>
      <c r="L1029" s="6">
        <v>25</v>
      </c>
      <c r="M1029" s="15" t="s">
        <v>7874</v>
      </c>
      <c r="N1029" s="15" t="s">
        <v>8056</v>
      </c>
      <c r="O1029" s="18" t="s">
        <v>7874</v>
      </c>
    </row>
    <row r="1030" spans="1:15" s="1" customFormat="1" ht="13.5" customHeight="1">
      <c r="A1030" s="44" t="s">
        <v>7882</v>
      </c>
      <c r="B1030" s="4" t="s">
        <v>1116</v>
      </c>
      <c r="C1030" s="3"/>
      <c r="D1030" s="18" t="s">
        <v>185</v>
      </c>
      <c r="E1030" s="5" t="s">
        <v>7727</v>
      </c>
      <c r="F1030" s="3" t="s">
        <v>7883</v>
      </c>
      <c r="G1030" s="36">
        <f>8.606*L1030</f>
        <v>103.27199999999999</v>
      </c>
      <c r="H1030" s="7">
        <v>42109</v>
      </c>
      <c r="I1030" s="6" t="s">
        <v>1278</v>
      </c>
      <c r="J1030" s="6" t="s">
        <v>7884</v>
      </c>
      <c r="K1030" s="36" t="s">
        <v>7103</v>
      </c>
      <c r="L1030" s="6">
        <v>12</v>
      </c>
      <c r="M1030" s="15" t="s">
        <v>7885</v>
      </c>
      <c r="N1030" s="15" t="s">
        <v>26</v>
      </c>
      <c r="O1030" s="18" t="s">
        <v>7885</v>
      </c>
    </row>
    <row r="1031" spans="1:15" s="1" customFormat="1" ht="13.5" customHeight="1">
      <c r="A1031" s="44" t="s">
        <v>7882</v>
      </c>
      <c r="B1031" s="4" t="s">
        <v>1116</v>
      </c>
      <c r="C1031" s="3"/>
      <c r="D1031" s="18" t="s">
        <v>185</v>
      </c>
      <c r="E1031" s="5" t="s">
        <v>7727</v>
      </c>
      <c r="F1031" s="3" t="s">
        <v>7886</v>
      </c>
      <c r="G1031" s="36">
        <f>8.606*L1031</f>
        <v>111.878</v>
      </c>
      <c r="H1031" s="7">
        <v>42109</v>
      </c>
      <c r="I1031" s="6" t="s">
        <v>1278</v>
      </c>
      <c r="J1031" s="6" t="s">
        <v>7887</v>
      </c>
      <c r="K1031" s="36" t="s">
        <v>7103</v>
      </c>
      <c r="L1031" s="6">
        <v>13</v>
      </c>
      <c r="M1031" s="15" t="s">
        <v>7885</v>
      </c>
      <c r="N1031" s="15" t="s">
        <v>27</v>
      </c>
      <c r="O1031" s="18" t="s">
        <v>8791</v>
      </c>
    </row>
    <row r="1032" spans="1:15" s="1" customFormat="1" ht="13.5" customHeight="1">
      <c r="A1032" s="40" t="s">
        <v>1436</v>
      </c>
      <c r="B1032" s="4"/>
      <c r="C1032" s="3"/>
      <c r="D1032" s="18" t="s">
        <v>144</v>
      </c>
      <c r="E1032" s="5" t="s">
        <v>7727</v>
      </c>
      <c r="F1032" s="3" t="s">
        <v>7893</v>
      </c>
      <c r="G1032" s="6">
        <f>7.656*L1032</f>
        <v>191.4</v>
      </c>
      <c r="H1032" s="7">
        <v>42109</v>
      </c>
      <c r="I1032" s="6" t="s">
        <v>2718</v>
      </c>
      <c r="J1032" s="6" t="s">
        <v>7888</v>
      </c>
      <c r="K1032" s="6" t="s">
        <v>1055</v>
      </c>
      <c r="L1032" s="6">
        <v>25</v>
      </c>
      <c r="M1032" s="15" t="s">
        <v>7891</v>
      </c>
      <c r="N1032" s="15" t="s">
        <v>4852</v>
      </c>
      <c r="O1032" s="18" t="s">
        <v>7891</v>
      </c>
    </row>
    <row r="1033" spans="1:15" s="1" customFormat="1" ht="13.5" customHeight="1">
      <c r="A1033" s="40" t="s">
        <v>1436</v>
      </c>
      <c r="B1033" s="4"/>
      <c r="C1033" s="3"/>
      <c r="D1033" s="18" t="s">
        <v>144</v>
      </c>
      <c r="E1033" s="5" t="s">
        <v>7727</v>
      </c>
      <c r="F1033" s="3" t="s">
        <v>7889</v>
      </c>
      <c r="G1033" s="6">
        <f>7.656*L1033</f>
        <v>191.4</v>
      </c>
      <c r="H1033" s="7">
        <v>42109</v>
      </c>
      <c r="I1033" s="6" t="s">
        <v>7894</v>
      </c>
      <c r="J1033" s="6" t="s">
        <v>7890</v>
      </c>
      <c r="K1033" s="6" t="s">
        <v>1055</v>
      </c>
      <c r="L1033" s="6">
        <v>25</v>
      </c>
      <c r="M1033" s="15" t="s">
        <v>7892</v>
      </c>
      <c r="N1033" s="15" t="s">
        <v>8056</v>
      </c>
      <c r="O1033" s="18" t="s">
        <v>7892</v>
      </c>
    </row>
    <row r="1034" spans="1:15" s="1" customFormat="1" ht="13.5" customHeight="1">
      <c r="A1034" s="44" t="s">
        <v>7899</v>
      </c>
      <c r="B1034" s="4"/>
      <c r="C1034" s="3"/>
      <c r="D1034" s="18" t="s">
        <v>5199</v>
      </c>
      <c r="E1034" s="5" t="s">
        <v>7727</v>
      </c>
      <c r="F1034" s="3" t="s">
        <v>7898</v>
      </c>
      <c r="G1034" s="36">
        <v>99.671999999999997</v>
      </c>
      <c r="H1034" s="7">
        <v>42109</v>
      </c>
      <c r="I1034" s="6" t="s">
        <v>1165</v>
      </c>
      <c r="J1034" s="6" t="s">
        <v>7900</v>
      </c>
      <c r="K1034" s="6" t="s">
        <v>2157</v>
      </c>
      <c r="L1034" s="6" t="s">
        <v>7901</v>
      </c>
      <c r="M1034" s="15" t="s">
        <v>7904</v>
      </c>
      <c r="N1034" s="15" t="s">
        <v>7907</v>
      </c>
      <c r="O1034" s="18" t="s">
        <v>8141</v>
      </c>
    </row>
    <row r="1035" spans="1:15" s="1" customFormat="1" ht="13.5" customHeight="1">
      <c r="A1035" s="44" t="s">
        <v>7899</v>
      </c>
      <c r="B1035" s="4"/>
      <c r="C1035" s="3"/>
      <c r="D1035" s="18" t="s">
        <v>5199</v>
      </c>
      <c r="E1035" s="5" t="s">
        <v>7727</v>
      </c>
      <c r="F1035" s="3" t="s">
        <v>7902</v>
      </c>
      <c r="G1035" s="36">
        <v>99.718000000000004</v>
      </c>
      <c r="H1035" s="7">
        <v>42109</v>
      </c>
      <c r="I1035" s="6" t="s">
        <v>1165</v>
      </c>
      <c r="J1035" s="6" t="s">
        <v>7903</v>
      </c>
      <c r="K1035" s="6" t="s">
        <v>2157</v>
      </c>
      <c r="L1035" s="6" t="s">
        <v>7901</v>
      </c>
      <c r="M1035" s="15" t="s">
        <v>7905</v>
      </c>
      <c r="N1035" s="15" t="s">
        <v>7908</v>
      </c>
      <c r="O1035" s="18" t="s">
        <v>8142</v>
      </c>
    </row>
    <row r="1036" spans="1:15" s="1" customFormat="1" ht="13.5" customHeight="1">
      <c r="A1036" s="44" t="s">
        <v>7899</v>
      </c>
      <c r="B1036" s="4"/>
      <c r="C1036" s="3"/>
      <c r="D1036" s="18" t="s">
        <v>5199</v>
      </c>
      <c r="E1036" s="5" t="s">
        <v>7727</v>
      </c>
      <c r="F1036" s="3" t="s">
        <v>7909</v>
      </c>
      <c r="G1036" s="36">
        <v>59.920999999999999</v>
      </c>
      <c r="H1036" s="7">
        <v>42109</v>
      </c>
      <c r="I1036" s="6" t="s">
        <v>1165</v>
      </c>
      <c r="J1036" s="6" t="s">
        <v>7910</v>
      </c>
      <c r="K1036" s="6" t="s">
        <v>2157</v>
      </c>
      <c r="L1036" s="6" t="s">
        <v>7911</v>
      </c>
      <c r="M1036" s="15" t="s">
        <v>7912</v>
      </c>
      <c r="N1036" s="15" t="s">
        <v>7917</v>
      </c>
      <c r="O1036" s="18" t="s">
        <v>8143</v>
      </c>
    </row>
    <row r="1037" spans="1:15" s="1" customFormat="1" ht="13.5" customHeight="1">
      <c r="A1037" s="40" t="s">
        <v>7268</v>
      </c>
      <c r="B1037" s="4"/>
      <c r="C1037" s="3"/>
      <c r="D1037" s="18" t="s">
        <v>6541</v>
      </c>
      <c r="E1037" s="5" t="s">
        <v>7727</v>
      </c>
      <c r="F1037" s="3" t="s">
        <v>7913</v>
      </c>
      <c r="G1037" s="36">
        <v>139.952</v>
      </c>
      <c r="H1037" s="7">
        <v>42109</v>
      </c>
      <c r="I1037" s="36" t="s">
        <v>2508</v>
      </c>
      <c r="J1037" s="6" t="s">
        <v>7914</v>
      </c>
      <c r="K1037" s="6" t="s">
        <v>360</v>
      </c>
      <c r="L1037" s="6" t="s">
        <v>7915</v>
      </c>
      <c r="M1037" s="15" t="s">
        <v>7916</v>
      </c>
      <c r="N1037" s="15" t="s">
        <v>7918</v>
      </c>
      <c r="O1037" s="18" t="s">
        <v>8154</v>
      </c>
    </row>
    <row r="1038" spans="1:15" s="1" customFormat="1" ht="13.5" customHeight="1">
      <c r="A1038" s="44" t="s">
        <v>182</v>
      </c>
      <c r="B1038" s="4"/>
      <c r="C1038" s="3"/>
      <c r="D1038" s="18" t="s">
        <v>214</v>
      </c>
      <c r="E1038" s="5" t="s">
        <v>7727</v>
      </c>
      <c r="F1038" s="3" t="s">
        <v>7919</v>
      </c>
      <c r="G1038" s="36">
        <v>202.50700000000001</v>
      </c>
      <c r="H1038" s="7">
        <v>42109</v>
      </c>
      <c r="I1038" s="6" t="s">
        <v>1165</v>
      </c>
      <c r="J1038" s="6" t="s">
        <v>7920</v>
      </c>
      <c r="K1038" s="6" t="s">
        <v>1746</v>
      </c>
      <c r="L1038" s="6" t="s">
        <v>7931</v>
      </c>
      <c r="M1038" s="15" t="s">
        <v>7936</v>
      </c>
      <c r="N1038" s="15" t="s">
        <v>7938</v>
      </c>
      <c r="O1038" s="18" t="s">
        <v>8144</v>
      </c>
    </row>
    <row r="1039" spans="1:15" s="1" customFormat="1" ht="13.5" customHeight="1">
      <c r="A1039" s="44" t="s">
        <v>182</v>
      </c>
      <c r="B1039" s="4"/>
      <c r="C1039" s="3"/>
      <c r="D1039" s="18" t="s">
        <v>214</v>
      </c>
      <c r="E1039" s="5" t="s">
        <v>7727</v>
      </c>
      <c r="F1039" s="3" t="s">
        <v>7921</v>
      </c>
      <c r="G1039" s="36">
        <v>171.34399999999999</v>
      </c>
      <c r="H1039" s="7">
        <v>42109</v>
      </c>
      <c r="I1039" s="6" t="s">
        <v>1165</v>
      </c>
      <c r="J1039" s="6" t="s">
        <v>7926</v>
      </c>
      <c r="K1039" s="6" t="s">
        <v>1746</v>
      </c>
      <c r="L1039" s="6" t="s">
        <v>7932</v>
      </c>
      <c r="M1039" s="15" t="s">
        <v>7937</v>
      </c>
      <c r="N1039" s="15" t="s">
        <v>7939</v>
      </c>
      <c r="O1039" s="18" t="s">
        <v>8145</v>
      </c>
    </row>
    <row r="1040" spans="1:15" s="1" customFormat="1" ht="13.5" customHeight="1">
      <c r="A1040" s="44" t="s">
        <v>182</v>
      </c>
      <c r="B1040" s="4"/>
      <c r="C1040" s="3"/>
      <c r="D1040" s="18" t="s">
        <v>214</v>
      </c>
      <c r="E1040" s="5" t="s">
        <v>7727</v>
      </c>
      <c r="F1040" s="3" t="s">
        <v>7922</v>
      </c>
      <c r="G1040" s="36">
        <v>201.72900000000001</v>
      </c>
      <c r="H1040" s="7">
        <v>42109</v>
      </c>
      <c r="I1040" s="6" t="s">
        <v>1165</v>
      </c>
      <c r="J1040" s="6" t="s">
        <v>7927</v>
      </c>
      <c r="K1040" s="6" t="s">
        <v>1746</v>
      </c>
      <c r="L1040" s="6" t="s">
        <v>7931</v>
      </c>
      <c r="M1040" s="15" t="s">
        <v>7940</v>
      </c>
      <c r="N1040" s="15" t="s">
        <v>7942</v>
      </c>
      <c r="O1040" s="18" t="s">
        <v>8146</v>
      </c>
    </row>
    <row r="1041" spans="1:15" s="1" customFormat="1" ht="13.5" customHeight="1">
      <c r="A1041" s="44" t="s">
        <v>182</v>
      </c>
      <c r="B1041" s="4"/>
      <c r="C1041" s="3"/>
      <c r="D1041" s="18" t="s">
        <v>214</v>
      </c>
      <c r="E1041" s="5" t="s">
        <v>7727</v>
      </c>
      <c r="F1041" s="3" t="s">
        <v>7923</v>
      </c>
      <c r="G1041" s="36">
        <v>201.72300000000001</v>
      </c>
      <c r="H1041" s="7">
        <v>42109</v>
      </c>
      <c r="I1041" s="6" t="s">
        <v>1165</v>
      </c>
      <c r="J1041" s="6" t="s">
        <v>7928</v>
      </c>
      <c r="K1041" s="6" t="s">
        <v>1746</v>
      </c>
      <c r="L1041" s="6" t="s">
        <v>7933</v>
      </c>
      <c r="M1041" s="15" t="s">
        <v>7941</v>
      </c>
      <c r="N1041" s="15" t="s">
        <v>7943</v>
      </c>
      <c r="O1041" s="18" t="s">
        <v>8147</v>
      </c>
    </row>
    <row r="1042" spans="1:15" s="1" customFormat="1" ht="13.5" customHeight="1">
      <c r="A1042" s="44" t="s">
        <v>7961</v>
      </c>
      <c r="B1042" s="4"/>
      <c r="C1042" s="3"/>
      <c r="D1042" s="18" t="s">
        <v>718</v>
      </c>
      <c r="E1042" s="5" t="s">
        <v>7727</v>
      </c>
      <c r="F1042" s="3" t="s">
        <v>7948</v>
      </c>
      <c r="G1042" s="36">
        <v>201.24</v>
      </c>
      <c r="H1042" s="7">
        <v>42109</v>
      </c>
      <c r="I1042" s="36" t="s">
        <v>2508</v>
      </c>
      <c r="J1042" s="6" t="s">
        <v>7956</v>
      </c>
      <c r="K1042" s="6" t="s">
        <v>1926</v>
      </c>
      <c r="L1042" s="6" t="s">
        <v>7957</v>
      </c>
      <c r="M1042" s="15" t="s">
        <v>7963</v>
      </c>
      <c r="N1042" s="15" t="s">
        <v>7964</v>
      </c>
      <c r="O1042" s="18" t="s">
        <v>8155</v>
      </c>
    </row>
    <row r="1043" spans="1:15" s="1" customFormat="1" ht="13.5" customHeight="1">
      <c r="A1043" s="44" t="s">
        <v>7968</v>
      </c>
      <c r="B1043" s="4"/>
      <c r="C1043" s="3"/>
      <c r="D1043" s="18" t="s">
        <v>718</v>
      </c>
      <c r="E1043" s="5" t="s">
        <v>7727</v>
      </c>
      <c r="F1043" s="3" t="s">
        <v>7967</v>
      </c>
      <c r="G1043" s="36">
        <v>261.78199999999998</v>
      </c>
      <c r="H1043" s="7">
        <v>42109</v>
      </c>
      <c r="I1043" s="36" t="s">
        <v>2508</v>
      </c>
      <c r="J1043" s="6" t="s">
        <v>7958</v>
      </c>
      <c r="K1043" s="6" t="s">
        <v>1926</v>
      </c>
      <c r="L1043" s="6" t="s">
        <v>7960</v>
      </c>
      <c r="M1043" s="15" t="s">
        <v>7965</v>
      </c>
      <c r="N1043" s="15" t="s">
        <v>7966</v>
      </c>
      <c r="O1043" s="18" t="s">
        <v>8156</v>
      </c>
    </row>
    <row r="1044" spans="1:15" s="1" customFormat="1" ht="13.5" customHeight="1">
      <c r="A1044" s="44" t="s">
        <v>720</v>
      </c>
      <c r="B1044" s="4"/>
      <c r="C1044" s="3"/>
      <c r="D1044" s="18" t="s">
        <v>718</v>
      </c>
      <c r="E1044" s="5" t="s">
        <v>7727</v>
      </c>
      <c r="F1044" s="3" t="s">
        <v>9719</v>
      </c>
      <c r="G1044" s="36">
        <v>201.267</v>
      </c>
      <c r="H1044" s="7">
        <v>42109</v>
      </c>
      <c r="I1044" s="36" t="s">
        <v>2469</v>
      </c>
      <c r="J1044" s="6" t="s">
        <v>9715</v>
      </c>
      <c r="K1044" s="6" t="s">
        <v>1926</v>
      </c>
      <c r="L1044" s="6" t="s">
        <v>7957</v>
      </c>
      <c r="M1044" s="15" t="s">
        <v>7972</v>
      </c>
      <c r="N1044" s="15" t="s">
        <v>7973</v>
      </c>
      <c r="O1044" s="18" t="s">
        <v>10196</v>
      </c>
    </row>
    <row r="1045" spans="1:15" s="1" customFormat="1" ht="13.5" customHeight="1">
      <c r="A1045" s="44" t="s">
        <v>747</v>
      </c>
      <c r="B1045" s="4"/>
      <c r="C1045" s="3"/>
      <c r="D1045" s="18" t="s">
        <v>748</v>
      </c>
      <c r="E1045" s="5" t="s">
        <v>7727</v>
      </c>
      <c r="F1045" s="3" t="s">
        <v>7977</v>
      </c>
      <c r="G1045" s="36">
        <v>276.18599999999998</v>
      </c>
      <c r="H1045" s="7">
        <v>42109</v>
      </c>
      <c r="I1045" s="6" t="s">
        <v>1636</v>
      </c>
      <c r="J1045" s="6" t="s">
        <v>7949</v>
      </c>
      <c r="K1045" s="6" t="s">
        <v>1926</v>
      </c>
      <c r="L1045" s="6" t="s">
        <v>7954</v>
      </c>
      <c r="M1045" s="15" t="s">
        <v>7974</v>
      </c>
      <c r="N1045" s="15" t="s">
        <v>7980</v>
      </c>
      <c r="O1045" s="18" t="s">
        <v>8752</v>
      </c>
    </row>
    <row r="1046" spans="1:15" s="1" customFormat="1" ht="13.5" customHeight="1">
      <c r="A1046" s="44" t="s">
        <v>747</v>
      </c>
      <c r="B1046" s="4"/>
      <c r="C1046" s="3"/>
      <c r="D1046" s="18" t="s">
        <v>748</v>
      </c>
      <c r="E1046" s="5" t="s">
        <v>7727</v>
      </c>
      <c r="F1046" s="3" t="s">
        <v>7979</v>
      </c>
      <c r="G1046" s="36">
        <v>276.85700000000003</v>
      </c>
      <c r="H1046" s="7">
        <v>42109</v>
      </c>
      <c r="I1046" s="6" t="s">
        <v>1636</v>
      </c>
      <c r="J1046" s="6" t="s">
        <v>7950</v>
      </c>
      <c r="K1046" s="6" t="s">
        <v>1926</v>
      </c>
      <c r="L1046" s="6" t="s">
        <v>7954</v>
      </c>
      <c r="M1046" s="15" t="s">
        <v>7978</v>
      </c>
      <c r="N1046" s="15" t="s">
        <v>8453</v>
      </c>
      <c r="O1046" s="18" t="s">
        <v>8753</v>
      </c>
    </row>
    <row r="1047" spans="1:15" s="1" customFormat="1" ht="13.5" customHeight="1">
      <c r="A1047" s="44" t="s">
        <v>747</v>
      </c>
      <c r="B1047" s="4"/>
      <c r="C1047" s="3"/>
      <c r="D1047" s="18" t="s">
        <v>748</v>
      </c>
      <c r="E1047" s="5" t="s">
        <v>7727</v>
      </c>
      <c r="F1047" s="3" t="s">
        <v>7984</v>
      </c>
      <c r="G1047" s="36">
        <v>138.363</v>
      </c>
      <c r="H1047" s="7">
        <v>42109</v>
      </c>
      <c r="I1047" s="6" t="s">
        <v>1636</v>
      </c>
      <c r="J1047" s="6" t="s">
        <v>7951</v>
      </c>
      <c r="K1047" s="6" t="s">
        <v>1926</v>
      </c>
      <c r="L1047" s="6" t="s">
        <v>7901</v>
      </c>
      <c r="M1047" s="15" t="s">
        <v>7982</v>
      </c>
      <c r="N1047" s="15" t="s">
        <v>7983</v>
      </c>
      <c r="O1047" s="18" t="s">
        <v>8150</v>
      </c>
    </row>
    <row r="1048" spans="1:15" s="1" customFormat="1" ht="13.5" customHeight="1">
      <c r="A1048" s="44" t="s">
        <v>747</v>
      </c>
      <c r="B1048" s="4"/>
      <c r="C1048" s="3"/>
      <c r="D1048" s="18" t="s">
        <v>748</v>
      </c>
      <c r="E1048" s="5" t="s">
        <v>7727</v>
      </c>
      <c r="F1048" s="3" t="s">
        <v>7986</v>
      </c>
      <c r="G1048" s="36">
        <v>276.399</v>
      </c>
      <c r="H1048" s="7">
        <v>42109</v>
      </c>
      <c r="I1048" s="6" t="s">
        <v>1636</v>
      </c>
      <c r="J1048" s="6" t="s">
        <v>7952</v>
      </c>
      <c r="K1048" s="6" t="s">
        <v>1926</v>
      </c>
      <c r="L1048" s="6" t="s">
        <v>7954</v>
      </c>
      <c r="M1048" s="15" t="s">
        <v>7985</v>
      </c>
      <c r="N1048" s="15" t="s">
        <v>7976</v>
      </c>
      <c r="O1048" s="18" t="s">
        <v>8754</v>
      </c>
    </row>
    <row r="1049" spans="1:15" s="1" customFormat="1" ht="13.5" customHeight="1">
      <c r="A1049" s="44" t="s">
        <v>747</v>
      </c>
      <c r="B1049" s="4"/>
      <c r="C1049" s="3"/>
      <c r="D1049" s="18" t="s">
        <v>748</v>
      </c>
      <c r="E1049" s="5" t="s">
        <v>7727</v>
      </c>
      <c r="F1049" s="3" t="s">
        <v>7988</v>
      </c>
      <c r="G1049" s="36">
        <v>276.80799999999999</v>
      </c>
      <c r="H1049" s="7">
        <v>42109</v>
      </c>
      <c r="I1049" s="6" t="s">
        <v>1636</v>
      </c>
      <c r="J1049" s="6" t="s">
        <v>7953</v>
      </c>
      <c r="K1049" s="6" t="s">
        <v>1926</v>
      </c>
      <c r="L1049" s="6" t="s">
        <v>7954</v>
      </c>
      <c r="M1049" s="15" t="s">
        <v>7987</v>
      </c>
      <c r="N1049" s="15" t="s">
        <v>7981</v>
      </c>
      <c r="O1049" s="18" t="s">
        <v>8755</v>
      </c>
    </row>
    <row r="1050" spans="1:15" s="1" customFormat="1" ht="13.5" customHeight="1">
      <c r="A1050" s="44" t="s">
        <v>7993</v>
      </c>
      <c r="B1050" s="4"/>
      <c r="C1050" s="3"/>
      <c r="D1050" s="18" t="s">
        <v>748</v>
      </c>
      <c r="E1050" s="5" t="s">
        <v>7727</v>
      </c>
      <c r="F1050" s="3" t="s">
        <v>7992</v>
      </c>
      <c r="G1050" s="36">
        <v>133.58099999999999</v>
      </c>
      <c r="H1050" s="7">
        <v>42109</v>
      </c>
      <c r="I1050" s="6" t="s">
        <v>1765</v>
      </c>
      <c r="J1050" s="6" t="s">
        <v>7955</v>
      </c>
      <c r="K1050" s="6" t="s">
        <v>1926</v>
      </c>
      <c r="L1050" s="6" t="s">
        <v>7990</v>
      </c>
      <c r="M1050" s="15" t="s">
        <v>7989</v>
      </c>
      <c r="N1050" s="15" t="s">
        <v>7991</v>
      </c>
      <c r="O1050" s="18" t="s">
        <v>8151</v>
      </c>
    </row>
    <row r="1051" spans="1:15" s="1" customFormat="1" ht="13.5" customHeight="1">
      <c r="A1051" s="40" t="s">
        <v>8003</v>
      </c>
      <c r="B1051" s="4"/>
      <c r="C1051" s="3"/>
      <c r="D1051" s="18" t="s">
        <v>7999</v>
      </c>
      <c r="E1051" s="5" t="s">
        <v>1461</v>
      </c>
      <c r="F1051" s="3" t="s">
        <v>8002</v>
      </c>
      <c r="G1051" s="6">
        <f>20.816*L1051</f>
        <v>41.631999999999998</v>
      </c>
      <c r="H1051" s="7">
        <v>42109</v>
      </c>
      <c r="I1051" s="6" t="s">
        <v>3296</v>
      </c>
      <c r="J1051" s="6" t="s">
        <v>8000</v>
      </c>
      <c r="K1051" s="6" t="s">
        <v>1056</v>
      </c>
      <c r="L1051" s="6">
        <v>2</v>
      </c>
      <c r="M1051" s="15" t="s">
        <v>8001</v>
      </c>
      <c r="N1051" s="15" t="s">
        <v>1859</v>
      </c>
      <c r="O1051" s="18" t="s">
        <v>8001</v>
      </c>
    </row>
    <row r="1052" spans="1:15" s="1" customFormat="1" ht="13.5" customHeight="1">
      <c r="A1052" s="40" t="s">
        <v>3231</v>
      </c>
      <c r="B1052" s="4" t="s">
        <v>8831</v>
      </c>
      <c r="C1052" s="3"/>
      <c r="D1052" s="18" t="s">
        <v>12544</v>
      </c>
      <c r="E1052" s="5" t="s">
        <v>1461</v>
      </c>
      <c r="F1052" s="3" t="s">
        <v>8005</v>
      </c>
      <c r="G1052" s="36">
        <f>8.823*L1052</f>
        <v>97.052999999999997</v>
      </c>
      <c r="H1052" s="7">
        <v>42109</v>
      </c>
      <c r="I1052" s="6" t="s">
        <v>3237</v>
      </c>
      <c r="J1052" s="6" t="s">
        <v>8006</v>
      </c>
      <c r="K1052" s="36" t="s">
        <v>1736</v>
      </c>
      <c r="L1052" s="6">
        <v>11</v>
      </c>
      <c r="M1052" s="15" t="s">
        <v>8009</v>
      </c>
      <c r="N1052" s="15" t="s">
        <v>249</v>
      </c>
      <c r="O1052" s="18" t="s">
        <v>8009</v>
      </c>
    </row>
    <row r="1053" spans="1:15" s="1" customFormat="1" ht="13.5" customHeight="1">
      <c r="A1053" s="40" t="s">
        <v>8011</v>
      </c>
      <c r="B1053" s="4" t="s">
        <v>8010</v>
      </c>
      <c r="C1053" s="3"/>
      <c r="D1053" s="18"/>
      <c r="E1053" s="5" t="s">
        <v>8012</v>
      </c>
      <c r="F1053" s="3" t="s">
        <v>8013</v>
      </c>
      <c r="G1053" s="6">
        <v>15</v>
      </c>
      <c r="H1053" s="7">
        <v>42109</v>
      </c>
      <c r="I1053" s="6"/>
      <c r="J1053" s="6"/>
      <c r="K1053" s="6"/>
      <c r="L1053" s="6"/>
      <c r="M1053" s="15"/>
      <c r="N1053" s="15"/>
      <c r="O1053" s="18" t="s">
        <v>8184</v>
      </c>
    </row>
    <row r="1054" spans="1:15" s="1" customFormat="1" ht="13.5" customHeight="1">
      <c r="A1054" s="44" t="s">
        <v>8032</v>
      </c>
      <c r="B1054" s="4"/>
      <c r="C1054" s="3"/>
      <c r="D1054" s="18" t="s">
        <v>120</v>
      </c>
      <c r="E1054" s="5" t="s">
        <v>5200</v>
      </c>
      <c r="F1054" s="3" t="s">
        <v>8029</v>
      </c>
      <c r="G1054" s="6">
        <v>104.63200000000001</v>
      </c>
      <c r="H1054" s="7">
        <v>42111</v>
      </c>
      <c r="I1054" s="6" t="s">
        <v>2631</v>
      </c>
      <c r="J1054" s="6" t="s">
        <v>8030</v>
      </c>
      <c r="K1054" s="6" t="s">
        <v>3072</v>
      </c>
      <c r="L1054" s="6" t="s">
        <v>8031</v>
      </c>
      <c r="M1054" s="15" t="s">
        <v>8033</v>
      </c>
      <c r="N1054" s="15" t="s">
        <v>8190</v>
      </c>
      <c r="O1054" s="18" t="s">
        <v>8756</v>
      </c>
    </row>
    <row r="1055" spans="1:15" s="1" customFormat="1" ht="13.5" customHeight="1">
      <c r="A1055" s="44" t="s">
        <v>720</v>
      </c>
      <c r="B1055" s="4"/>
      <c r="C1055" s="3"/>
      <c r="D1055" s="18" t="s">
        <v>718</v>
      </c>
      <c r="E1055" s="5" t="s">
        <v>5200</v>
      </c>
      <c r="F1055" s="44" t="s">
        <v>9720</v>
      </c>
      <c r="G1055" s="6">
        <v>231.39699999999999</v>
      </c>
      <c r="H1055" s="7">
        <v>42111</v>
      </c>
      <c r="I1055" s="36" t="s">
        <v>4753</v>
      </c>
      <c r="J1055" s="6" t="s">
        <v>8035</v>
      </c>
      <c r="K1055" s="6" t="s">
        <v>3626</v>
      </c>
      <c r="L1055" s="6" t="s">
        <v>8036</v>
      </c>
      <c r="M1055" s="15" t="s">
        <v>8041</v>
      </c>
      <c r="N1055" s="15" t="s">
        <v>8042</v>
      </c>
      <c r="O1055" s="18" t="s">
        <v>8185</v>
      </c>
    </row>
    <row r="1056" spans="1:15" s="1" customFormat="1" ht="13.5" customHeight="1">
      <c r="A1056" s="44" t="s">
        <v>8040</v>
      </c>
      <c r="B1056" s="4"/>
      <c r="C1056" s="3"/>
      <c r="D1056" s="18" t="s">
        <v>718</v>
      </c>
      <c r="E1056" s="5" t="s">
        <v>5200</v>
      </c>
      <c r="F1056" s="44" t="s">
        <v>9721</v>
      </c>
      <c r="G1056" s="6">
        <v>261.44799999999998</v>
      </c>
      <c r="H1056" s="7">
        <v>42111</v>
      </c>
      <c r="I1056" s="36" t="s">
        <v>4753</v>
      </c>
      <c r="J1056" s="6" t="s">
        <v>8039</v>
      </c>
      <c r="K1056" s="6" t="s">
        <v>3626</v>
      </c>
      <c r="L1056" s="6" t="s">
        <v>8037</v>
      </c>
      <c r="M1056" s="15" t="s">
        <v>8043</v>
      </c>
      <c r="N1056" s="15" t="s">
        <v>8044</v>
      </c>
      <c r="O1056" s="18" t="s">
        <v>8186</v>
      </c>
    </row>
    <row r="1057" spans="1:15" s="1" customFormat="1" ht="13.5" customHeight="1">
      <c r="A1057" s="44" t="s">
        <v>8040</v>
      </c>
      <c r="B1057" s="4"/>
      <c r="C1057" s="3"/>
      <c r="D1057" s="18" t="s">
        <v>718</v>
      </c>
      <c r="E1057" s="5" t="s">
        <v>5200</v>
      </c>
      <c r="F1057" s="44" t="s">
        <v>9722</v>
      </c>
      <c r="G1057" s="6">
        <v>291.58100000000002</v>
      </c>
      <c r="H1057" s="7">
        <v>42111</v>
      </c>
      <c r="I1057" s="36" t="s">
        <v>4753</v>
      </c>
      <c r="J1057" s="6" t="s">
        <v>9714</v>
      </c>
      <c r="K1057" s="6" t="s">
        <v>3626</v>
      </c>
      <c r="L1057" s="6" t="s">
        <v>8038</v>
      </c>
      <c r="M1057" s="15" t="s">
        <v>8045</v>
      </c>
      <c r="N1057" s="15" t="s">
        <v>8046</v>
      </c>
      <c r="O1057" s="18" t="s">
        <v>8187</v>
      </c>
    </row>
    <row r="1058" spans="1:15" s="1" customFormat="1" ht="13.5" customHeight="1">
      <c r="A1058" s="44" t="s">
        <v>8047</v>
      </c>
      <c r="B1058" s="4"/>
      <c r="C1058" s="3"/>
      <c r="D1058" s="18" t="s">
        <v>2948</v>
      </c>
      <c r="E1058" s="5" t="s">
        <v>1252</v>
      </c>
      <c r="F1058" s="3" t="s">
        <v>8048</v>
      </c>
      <c r="G1058" s="6">
        <f>14.405*L1058</f>
        <v>360.125</v>
      </c>
      <c r="H1058" s="7">
        <v>42111</v>
      </c>
      <c r="I1058" s="6" t="s">
        <v>1721</v>
      </c>
      <c r="J1058" s="6" t="s">
        <v>8049</v>
      </c>
      <c r="K1058" s="6" t="s">
        <v>1055</v>
      </c>
      <c r="L1058" s="6">
        <v>25</v>
      </c>
      <c r="M1058" s="15" t="s">
        <v>8053</v>
      </c>
      <c r="N1058" s="15" t="s">
        <v>4852</v>
      </c>
      <c r="O1058" s="18" t="s">
        <v>8053</v>
      </c>
    </row>
    <row r="1059" spans="1:15" s="1" customFormat="1" ht="13.5" customHeight="1">
      <c r="A1059" s="44" t="s">
        <v>8047</v>
      </c>
      <c r="B1059" s="4"/>
      <c r="C1059" s="3"/>
      <c r="D1059" s="18" t="s">
        <v>2948</v>
      </c>
      <c r="E1059" s="5" t="s">
        <v>1252</v>
      </c>
      <c r="F1059" s="3" t="s">
        <v>8050</v>
      </c>
      <c r="G1059" s="6">
        <f>14.405*L1059</f>
        <v>360.125</v>
      </c>
      <c r="H1059" s="7">
        <v>42111</v>
      </c>
      <c r="I1059" s="6" t="s">
        <v>1721</v>
      </c>
      <c r="J1059" s="6" t="s">
        <v>8051</v>
      </c>
      <c r="K1059" s="6" t="s">
        <v>1055</v>
      </c>
      <c r="L1059" s="6">
        <v>25</v>
      </c>
      <c r="M1059" s="15" t="s">
        <v>8054</v>
      </c>
      <c r="N1059" s="15" t="s">
        <v>4852</v>
      </c>
      <c r="O1059" s="18" t="s">
        <v>8054</v>
      </c>
    </row>
    <row r="1060" spans="1:15" s="1" customFormat="1" ht="13.5" customHeight="1">
      <c r="A1060" s="44" t="s">
        <v>8047</v>
      </c>
      <c r="B1060" s="4"/>
      <c r="C1060" s="3"/>
      <c r="D1060" s="18" t="s">
        <v>2948</v>
      </c>
      <c r="E1060" s="5" t="s">
        <v>1252</v>
      </c>
      <c r="F1060" s="3" t="s">
        <v>12691</v>
      </c>
      <c r="G1060" s="6">
        <f>14.405*L1060</f>
        <v>360.125</v>
      </c>
      <c r="H1060" s="7">
        <v>42111</v>
      </c>
      <c r="I1060" s="6" t="s">
        <v>1721</v>
      </c>
      <c r="J1060" s="6" t="s">
        <v>8052</v>
      </c>
      <c r="K1060" s="6" t="s">
        <v>1055</v>
      </c>
      <c r="L1060" s="6">
        <v>25</v>
      </c>
      <c r="M1060" s="15" t="s">
        <v>8055</v>
      </c>
      <c r="N1060" s="15" t="s">
        <v>4852</v>
      </c>
      <c r="O1060" s="18" t="s">
        <v>8055</v>
      </c>
    </row>
    <row r="1061" spans="1:15" s="1" customFormat="1" ht="13.5" customHeight="1">
      <c r="A1061" s="44" t="s">
        <v>8058</v>
      </c>
      <c r="B1061" s="4"/>
      <c r="C1061" s="3"/>
      <c r="D1061" s="18" t="s">
        <v>90</v>
      </c>
      <c r="E1061" s="5" t="s">
        <v>1252</v>
      </c>
      <c r="F1061" s="3" t="s">
        <v>8057</v>
      </c>
      <c r="G1061" s="6">
        <f>18.708*L1061</f>
        <v>187.07999999999998</v>
      </c>
      <c r="H1061" s="7">
        <v>42111</v>
      </c>
      <c r="I1061" s="6" t="s">
        <v>3440</v>
      </c>
      <c r="J1061" s="6" t="s">
        <v>8061</v>
      </c>
      <c r="K1061" s="6" t="s">
        <v>274</v>
      </c>
      <c r="L1061" s="6">
        <v>10</v>
      </c>
      <c r="M1061" s="15" t="s">
        <v>8064</v>
      </c>
      <c r="N1061" s="15" t="s">
        <v>8066</v>
      </c>
      <c r="O1061" s="18" t="s">
        <v>8064</v>
      </c>
    </row>
    <row r="1062" spans="1:15" s="1" customFormat="1" ht="13.5" customHeight="1">
      <c r="A1062" s="44" t="s">
        <v>8058</v>
      </c>
      <c r="B1062" s="4"/>
      <c r="C1062" s="3"/>
      <c r="D1062" s="18" t="s">
        <v>90</v>
      </c>
      <c r="E1062" s="5" t="s">
        <v>1252</v>
      </c>
      <c r="F1062" s="3" t="s">
        <v>8059</v>
      </c>
      <c r="G1062" s="6">
        <f>18.708*L1062</f>
        <v>187.07999999999998</v>
      </c>
      <c r="H1062" s="7">
        <v>42111</v>
      </c>
      <c r="I1062" s="6" t="s">
        <v>3440</v>
      </c>
      <c r="J1062" s="6" t="s">
        <v>8062</v>
      </c>
      <c r="K1062" s="6" t="s">
        <v>274</v>
      </c>
      <c r="L1062" s="6">
        <v>10</v>
      </c>
      <c r="M1062" s="15" t="s">
        <v>8064</v>
      </c>
      <c r="N1062" s="15" t="s">
        <v>8067</v>
      </c>
      <c r="O1062" s="18" t="s">
        <v>8188</v>
      </c>
    </row>
    <row r="1063" spans="1:15" s="1" customFormat="1" ht="13.5" customHeight="1">
      <c r="A1063" s="44" t="s">
        <v>8058</v>
      </c>
      <c r="B1063" s="4"/>
      <c r="C1063" s="3"/>
      <c r="D1063" s="18" t="s">
        <v>90</v>
      </c>
      <c r="E1063" s="5" t="s">
        <v>1252</v>
      </c>
      <c r="F1063" s="3" t="s">
        <v>8060</v>
      </c>
      <c r="G1063" s="6">
        <f>18.708*L1063</f>
        <v>93.539999999999992</v>
      </c>
      <c r="H1063" s="7">
        <v>42111</v>
      </c>
      <c r="I1063" s="6" t="s">
        <v>3440</v>
      </c>
      <c r="J1063" s="6" t="s">
        <v>8063</v>
      </c>
      <c r="K1063" s="6" t="s">
        <v>274</v>
      </c>
      <c r="L1063" s="6">
        <v>5</v>
      </c>
      <c r="M1063" s="15" t="s">
        <v>8065</v>
      </c>
      <c r="N1063" s="15" t="s">
        <v>8068</v>
      </c>
      <c r="O1063" s="18" t="s">
        <v>8065</v>
      </c>
    </row>
    <row r="1064" spans="1:15" s="1" customFormat="1" ht="13.5" customHeight="1">
      <c r="A1064" s="40" t="s">
        <v>1436</v>
      </c>
      <c r="B1064" s="4"/>
      <c r="C1064" s="3"/>
      <c r="D1064" s="18" t="s">
        <v>144</v>
      </c>
      <c r="E1064" s="5" t="s">
        <v>1252</v>
      </c>
      <c r="F1064" s="3" t="s">
        <v>8071</v>
      </c>
      <c r="G1064" s="6">
        <f>7.656*L1064</f>
        <v>176.08799999999999</v>
      </c>
      <c r="H1064" s="7">
        <v>42111</v>
      </c>
      <c r="I1064" s="6" t="s">
        <v>2718</v>
      </c>
      <c r="J1064" s="6" t="s">
        <v>8072</v>
      </c>
      <c r="K1064" s="6" t="s">
        <v>1055</v>
      </c>
      <c r="L1064" s="6">
        <v>23</v>
      </c>
      <c r="M1064" s="15" t="s">
        <v>8074</v>
      </c>
      <c r="N1064" s="15" t="s">
        <v>8075</v>
      </c>
      <c r="O1064" s="18" t="s">
        <v>8074</v>
      </c>
    </row>
    <row r="1065" spans="1:15" s="1" customFormat="1" ht="13.5" customHeight="1">
      <c r="A1065" s="44" t="s">
        <v>8076</v>
      </c>
      <c r="B1065" s="4"/>
      <c r="C1065" s="3"/>
      <c r="D1065" s="18" t="s">
        <v>8077</v>
      </c>
      <c r="E1065" s="5" t="s">
        <v>8078</v>
      </c>
      <c r="F1065" s="3" t="s">
        <v>8081</v>
      </c>
      <c r="G1065" s="6">
        <v>173.929</v>
      </c>
      <c r="H1065" s="7">
        <v>42111</v>
      </c>
      <c r="I1065" s="6" t="s">
        <v>8082</v>
      </c>
      <c r="J1065" s="6" t="s">
        <v>8080</v>
      </c>
      <c r="K1065" s="6" t="s">
        <v>1746</v>
      </c>
      <c r="L1065" s="6" t="s">
        <v>8079</v>
      </c>
      <c r="M1065" s="15" t="s">
        <v>8083</v>
      </c>
      <c r="N1065" s="15" t="s">
        <v>8084</v>
      </c>
      <c r="O1065" s="18" t="s">
        <v>8757</v>
      </c>
    </row>
    <row r="1066" spans="1:15" s="1" customFormat="1" ht="13.5" customHeight="1">
      <c r="A1066" s="44" t="s">
        <v>8200</v>
      </c>
      <c r="B1066" s="4"/>
      <c r="C1066" s="3"/>
      <c r="D1066" s="18" t="s">
        <v>8201</v>
      </c>
      <c r="E1066" s="5" t="s">
        <v>8193</v>
      </c>
      <c r="F1066" s="3" t="s">
        <v>8205</v>
      </c>
      <c r="G1066" s="6">
        <f>20.558*L1066</f>
        <v>246.696</v>
      </c>
      <c r="H1066" s="7">
        <v>42114</v>
      </c>
      <c r="I1066" s="6" t="s">
        <v>3440</v>
      </c>
      <c r="J1066" s="6" t="s">
        <v>8202</v>
      </c>
      <c r="K1066" s="6" t="s">
        <v>8197</v>
      </c>
      <c r="L1066" s="6">
        <v>12</v>
      </c>
      <c r="M1066" s="15" t="s">
        <v>8644</v>
      </c>
      <c r="N1066" s="15" t="s">
        <v>8198</v>
      </c>
      <c r="O1066" s="18" t="s">
        <v>8758</v>
      </c>
    </row>
    <row r="1067" spans="1:15" s="1" customFormat="1" ht="13.5" customHeight="1">
      <c r="A1067" s="44" t="s">
        <v>8206</v>
      </c>
      <c r="B1067" s="4"/>
      <c r="C1067" s="3"/>
      <c r="D1067" s="18" t="s">
        <v>8201</v>
      </c>
      <c r="E1067" s="5" t="s">
        <v>8193</v>
      </c>
      <c r="F1067" s="3" t="s">
        <v>8203</v>
      </c>
      <c r="G1067" s="6">
        <f>20.558*L1067</f>
        <v>267.25400000000002</v>
      </c>
      <c r="H1067" s="7">
        <v>42114</v>
      </c>
      <c r="I1067" s="6" t="s">
        <v>3440</v>
      </c>
      <c r="J1067" s="6" t="s">
        <v>8204</v>
      </c>
      <c r="K1067" s="6" t="s">
        <v>8197</v>
      </c>
      <c r="L1067" s="6">
        <v>13</v>
      </c>
      <c r="M1067" s="15" t="s">
        <v>8645</v>
      </c>
      <c r="N1067" s="15" t="s">
        <v>8199</v>
      </c>
      <c r="O1067" s="18" t="s">
        <v>8759</v>
      </c>
    </row>
    <row r="1068" spans="1:15" s="1" customFormat="1" ht="13.5" customHeight="1">
      <c r="A1068" s="44" t="s">
        <v>8341</v>
      </c>
      <c r="B1068" s="4"/>
      <c r="C1068" s="3"/>
      <c r="D1068" s="18" t="s">
        <v>6982</v>
      </c>
      <c r="E1068" s="5" t="s">
        <v>7727</v>
      </c>
      <c r="F1068" s="3" t="s">
        <v>8338</v>
      </c>
      <c r="G1068" s="6">
        <v>217.59100000000001</v>
      </c>
      <c r="H1068" s="7">
        <v>42115</v>
      </c>
      <c r="I1068" s="6" t="s">
        <v>2466</v>
      </c>
      <c r="J1068" s="6" t="s">
        <v>8339</v>
      </c>
      <c r="K1068" s="6" t="s">
        <v>35</v>
      </c>
      <c r="L1068" s="6" t="s">
        <v>8340</v>
      </c>
      <c r="M1068" s="15" t="s">
        <v>8342</v>
      </c>
      <c r="N1068" s="15" t="s">
        <v>8343</v>
      </c>
      <c r="O1068" s="18" t="s">
        <v>8760</v>
      </c>
    </row>
    <row r="1069" spans="1:15" s="1" customFormat="1" ht="13.5" customHeight="1">
      <c r="A1069" s="44" t="s">
        <v>8344</v>
      </c>
      <c r="B1069" s="4"/>
      <c r="C1069" s="3"/>
      <c r="D1069" s="18" t="s">
        <v>942</v>
      </c>
      <c r="E1069" s="5" t="s">
        <v>7727</v>
      </c>
      <c r="F1069" s="3" t="s">
        <v>8345</v>
      </c>
      <c r="G1069" s="6">
        <v>102.505</v>
      </c>
      <c r="H1069" s="7">
        <v>42115</v>
      </c>
      <c r="I1069" s="36" t="s">
        <v>8355</v>
      </c>
      <c r="J1069" s="6" t="s">
        <v>8346</v>
      </c>
      <c r="K1069" s="6" t="s">
        <v>1995</v>
      </c>
      <c r="L1069" s="6" t="s">
        <v>8347</v>
      </c>
      <c r="M1069" s="15" t="s">
        <v>8353</v>
      </c>
      <c r="N1069" s="15" t="s">
        <v>8354</v>
      </c>
      <c r="O1069" s="18" t="s">
        <v>8761</v>
      </c>
    </row>
    <row r="1070" spans="1:15" s="1" customFormat="1" ht="13.5" customHeight="1">
      <c r="A1070" s="44" t="s">
        <v>8344</v>
      </c>
      <c r="B1070" s="4"/>
      <c r="C1070" s="3"/>
      <c r="D1070" s="18" t="s">
        <v>942</v>
      </c>
      <c r="E1070" s="5" t="s">
        <v>7727</v>
      </c>
      <c r="F1070" s="3" t="s">
        <v>8358</v>
      </c>
      <c r="G1070" s="6">
        <v>102.29900000000001</v>
      </c>
      <c r="H1070" s="7">
        <v>42115</v>
      </c>
      <c r="I1070" s="36" t="s">
        <v>8352</v>
      </c>
      <c r="J1070" s="6" t="s">
        <v>8349</v>
      </c>
      <c r="K1070" s="6" t="s">
        <v>1995</v>
      </c>
      <c r="L1070" s="6" t="s">
        <v>8347</v>
      </c>
      <c r="M1070" s="15" t="s">
        <v>8356</v>
      </c>
      <c r="N1070" s="15" t="s">
        <v>8357</v>
      </c>
      <c r="O1070" s="18" t="s">
        <v>8762</v>
      </c>
    </row>
    <row r="1071" spans="1:15" s="1" customFormat="1" ht="13.5" customHeight="1">
      <c r="A1071" s="44" t="s">
        <v>8344</v>
      </c>
      <c r="B1071" s="4"/>
      <c r="C1071" s="3"/>
      <c r="D1071" s="18" t="s">
        <v>942</v>
      </c>
      <c r="E1071" s="5" t="s">
        <v>7727</v>
      </c>
      <c r="F1071" s="3" t="s">
        <v>8348</v>
      </c>
      <c r="G1071" s="6">
        <v>81.95</v>
      </c>
      <c r="H1071" s="7">
        <v>42115</v>
      </c>
      <c r="I1071" s="36" t="s">
        <v>8352</v>
      </c>
      <c r="J1071" s="6" t="s">
        <v>8350</v>
      </c>
      <c r="K1071" s="6" t="s">
        <v>1995</v>
      </c>
      <c r="L1071" s="6" t="s">
        <v>8351</v>
      </c>
      <c r="M1071" s="15" t="s">
        <v>8359</v>
      </c>
      <c r="N1071" s="15" t="s">
        <v>8360</v>
      </c>
      <c r="O1071" s="18" t="s">
        <v>8763</v>
      </c>
    </row>
    <row r="1072" spans="1:15" s="1" customFormat="1" ht="13.5" customHeight="1">
      <c r="A1072" s="44" t="s">
        <v>8368</v>
      </c>
      <c r="B1072" s="4"/>
      <c r="C1072" s="3"/>
      <c r="D1072" s="18" t="s">
        <v>187</v>
      </c>
      <c r="E1072" s="5" t="s">
        <v>7727</v>
      </c>
      <c r="F1072" s="3" t="s">
        <v>8361</v>
      </c>
      <c r="G1072" s="6">
        <v>85.963999999999999</v>
      </c>
      <c r="H1072" s="7">
        <v>42115</v>
      </c>
      <c r="I1072" s="6" t="s">
        <v>2774</v>
      </c>
      <c r="J1072" s="6" t="s">
        <v>8362</v>
      </c>
      <c r="K1072" s="6" t="s">
        <v>1995</v>
      </c>
      <c r="L1072" s="6" t="s">
        <v>8367</v>
      </c>
      <c r="M1072" s="15" t="s">
        <v>8369</v>
      </c>
      <c r="N1072" s="15" t="s">
        <v>8370</v>
      </c>
      <c r="O1072" s="18" t="s">
        <v>9808</v>
      </c>
    </row>
    <row r="1073" spans="1:15" s="1" customFormat="1" ht="13.5" customHeight="1">
      <c r="A1073" s="44" t="s">
        <v>8368</v>
      </c>
      <c r="B1073" s="4"/>
      <c r="C1073" s="3"/>
      <c r="D1073" s="18" t="s">
        <v>187</v>
      </c>
      <c r="E1073" s="5" t="s">
        <v>7727</v>
      </c>
      <c r="F1073" s="3" t="s">
        <v>8363</v>
      </c>
      <c r="G1073" s="6">
        <v>69.093000000000004</v>
      </c>
      <c r="H1073" s="7">
        <v>42115</v>
      </c>
      <c r="I1073" s="6" t="s">
        <v>2774</v>
      </c>
      <c r="J1073" s="6" t="s">
        <v>8365</v>
      </c>
      <c r="K1073" s="6" t="s">
        <v>1995</v>
      </c>
      <c r="L1073" s="6" t="s">
        <v>8609</v>
      </c>
      <c r="M1073" s="15" t="s">
        <v>8610</v>
      </c>
      <c r="N1073" s="15" t="s">
        <v>8611</v>
      </c>
      <c r="O1073" s="18" t="s">
        <v>8764</v>
      </c>
    </row>
    <row r="1074" spans="1:15" s="1" customFormat="1" ht="13.5" customHeight="1">
      <c r="A1074" s="44" t="s">
        <v>8368</v>
      </c>
      <c r="B1074" s="4"/>
      <c r="C1074" s="3"/>
      <c r="D1074" s="18" t="s">
        <v>187</v>
      </c>
      <c r="E1074" s="5" t="s">
        <v>7727</v>
      </c>
      <c r="F1074" s="3" t="s">
        <v>8364</v>
      </c>
      <c r="G1074" s="6">
        <v>86.025000000000006</v>
      </c>
      <c r="H1074" s="7">
        <v>42115</v>
      </c>
      <c r="I1074" s="6" t="s">
        <v>2774</v>
      </c>
      <c r="J1074" s="6" t="s">
        <v>8366</v>
      </c>
      <c r="K1074" s="6" t="s">
        <v>1995</v>
      </c>
      <c r="L1074" s="6" t="s">
        <v>8367</v>
      </c>
      <c r="M1074" s="15" t="s">
        <v>8371</v>
      </c>
      <c r="N1074" s="15" t="s">
        <v>8372</v>
      </c>
      <c r="O1074" s="18" t="s">
        <v>8765</v>
      </c>
    </row>
    <row r="1075" spans="1:15" s="1" customFormat="1" ht="13.5" customHeight="1">
      <c r="A1075" s="40" t="s">
        <v>8416</v>
      </c>
      <c r="B1075" s="4"/>
      <c r="C1075" s="3"/>
      <c r="D1075" s="18" t="s">
        <v>5716</v>
      </c>
      <c r="E1075" s="5" t="s">
        <v>7727</v>
      </c>
      <c r="F1075" s="3" t="s">
        <v>8374</v>
      </c>
      <c r="G1075" s="6">
        <v>268.59899999999999</v>
      </c>
      <c r="H1075" s="7">
        <v>42115</v>
      </c>
      <c r="I1075" s="6" t="s">
        <v>2774</v>
      </c>
      <c r="J1075" s="6" t="s">
        <v>8375</v>
      </c>
      <c r="K1075" s="6" t="s">
        <v>1875</v>
      </c>
      <c r="L1075" s="6" t="s">
        <v>8376</v>
      </c>
      <c r="M1075" s="15" t="s">
        <v>8391</v>
      </c>
      <c r="N1075" s="15" t="s">
        <v>8392</v>
      </c>
      <c r="O1075" s="18" t="s">
        <v>8766</v>
      </c>
    </row>
    <row r="1076" spans="1:15" s="1" customFormat="1" ht="13.5" customHeight="1">
      <c r="A1076" s="44" t="s">
        <v>8373</v>
      </c>
      <c r="B1076" s="4"/>
      <c r="C1076" s="3"/>
      <c r="D1076" s="18" t="s">
        <v>5716</v>
      </c>
      <c r="E1076" s="5" t="s">
        <v>7727</v>
      </c>
      <c r="F1076" s="3" t="s">
        <v>8379</v>
      </c>
      <c r="G1076" s="6">
        <v>303.76600000000002</v>
      </c>
      <c r="H1076" s="7">
        <v>42115</v>
      </c>
      <c r="I1076" s="6" t="s">
        <v>2774</v>
      </c>
      <c r="J1076" s="6" t="s">
        <v>8383</v>
      </c>
      <c r="K1076" s="6" t="s">
        <v>1875</v>
      </c>
      <c r="L1076" s="6" t="s">
        <v>8377</v>
      </c>
      <c r="M1076" s="15" t="s">
        <v>8393</v>
      </c>
      <c r="N1076" s="15" t="s">
        <v>8394</v>
      </c>
      <c r="O1076" s="18" t="s">
        <v>8767</v>
      </c>
    </row>
    <row r="1077" spans="1:15" s="1" customFormat="1" ht="13.5" customHeight="1">
      <c r="A1077" s="44" t="s">
        <v>8373</v>
      </c>
      <c r="B1077" s="4"/>
      <c r="C1077" s="3"/>
      <c r="D1077" s="18" t="s">
        <v>5716</v>
      </c>
      <c r="E1077" s="5" t="s">
        <v>7727</v>
      </c>
      <c r="F1077" s="3" t="s">
        <v>8380</v>
      </c>
      <c r="G1077" s="6">
        <v>385.44900000000001</v>
      </c>
      <c r="H1077" s="7">
        <v>42115</v>
      </c>
      <c r="I1077" s="6" t="s">
        <v>2774</v>
      </c>
      <c r="J1077" s="6" t="s">
        <v>8384</v>
      </c>
      <c r="K1077" s="6" t="s">
        <v>1875</v>
      </c>
      <c r="L1077" s="6" t="s">
        <v>8378</v>
      </c>
      <c r="M1077" s="15" t="s">
        <v>8395</v>
      </c>
      <c r="N1077" s="15" t="s">
        <v>8396</v>
      </c>
      <c r="O1077" s="18" t="s">
        <v>8768</v>
      </c>
    </row>
    <row r="1078" spans="1:15" s="1" customFormat="1" ht="13.5" customHeight="1">
      <c r="A1078" s="44" t="s">
        <v>8373</v>
      </c>
      <c r="B1078" s="4"/>
      <c r="C1078" s="3"/>
      <c r="D1078" s="18" t="s">
        <v>5716</v>
      </c>
      <c r="E1078" s="5" t="s">
        <v>7727</v>
      </c>
      <c r="F1078" s="3" t="s">
        <v>8381</v>
      </c>
      <c r="G1078" s="6">
        <v>268.50400000000002</v>
      </c>
      <c r="H1078" s="7">
        <v>42115</v>
      </c>
      <c r="I1078" s="6" t="s">
        <v>2774</v>
      </c>
      <c r="J1078" s="6" t="s">
        <v>8385</v>
      </c>
      <c r="K1078" s="6" t="s">
        <v>1875</v>
      </c>
      <c r="L1078" s="6" t="s">
        <v>8376</v>
      </c>
      <c r="M1078" s="15" t="s">
        <v>8397</v>
      </c>
      <c r="N1078" s="15" t="s">
        <v>8392</v>
      </c>
      <c r="O1078" s="18" t="s">
        <v>8769</v>
      </c>
    </row>
    <row r="1079" spans="1:15" s="1" customFormat="1" ht="13.5" customHeight="1">
      <c r="A1079" s="44" t="s">
        <v>8373</v>
      </c>
      <c r="B1079" s="4"/>
      <c r="C1079" s="3"/>
      <c r="D1079" s="18" t="s">
        <v>5716</v>
      </c>
      <c r="E1079" s="5" t="s">
        <v>7727</v>
      </c>
      <c r="F1079" s="3" t="s">
        <v>8382</v>
      </c>
      <c r="G1079" s="6">
        <v>303.38600000000002</v>
      </c>
      <c r="H1079" s="7">
        <v>42115</v>
      </c>
      <c r="I1079" s="6" t="s">
        <v>2774</v>
      </c>
      <c r="J1079" s="6" t="s">
        <v>8386</v>
      </c>
      <c r="K1079" s="6" t="s">
        <v>1875</v>
      </c>
      <c r="L1079" s="6" t="s">
        <v>8377</v>
      </c>
      <c r="M1079" s="15" t="s">
        <v>8398</v>
      </c>
      <c r="N1079" s="15" t="s">
        <v>8399</v>
      </c>
      <c r="O1079" s="18" t="s">
        <v>8770</v>
      </c>
    </row>
    <row r="1080" spans="1:15" s="1" customFormat="1" ht="13.5" customHeight="1">
      <c r="A1080" s="44" t="s">
        <v>8373</v>
      </c>
      <c r="B1080" s="4"/>
      <c r="C1080" s="3"/>
      <c r="D1080" s="18" t="s">
        <v>5716</v>
      </c>
      <c r="E1080" s="5" t="s">
        <v>7727</v>
      </c>
      <c r="F1080" s="3" t="s">
        <v>8402</v>
      </c>
      <c r="G1080" s="6">
        <v>385.22699999999998</v>
      </c>
      <c r="H1080" s="7">
        <v>42115</v>
      </c>
      <c r="I1080" s="6" t="s">
        <v>2774</v>
      </c>
      <c r="J1080" s="6" t="s">
        <v>8387</v>
      </c>
      <c r="K1080" s="6" t="s">
        <v>1875</v>
      </c>
      <c r="L1080" s="6" t="s">
        <v>8378</v>
      </c>
      <c r="M1080" s="15" t="s">
        <v>8400</v>
      </c>
      <c r="N1080" s="15" t="s">
        <v>8401</v>
      </c>
      <c r="O1080" s="18" t="s">
        <v>8771</v>
      </c>
    </row>
    <row r="1081" spans="1:15" s="1" customFormat="1" ht="13.5" customHeight="1">
      <c r="A1081" s="44" t="s">
        <v>8373</v>
      </c>
      <c r="B1081" s="4"/>
      <c r="C1081" s="3"/>
      <c r="D1081" s="18" t="s">
        <v>5716</v>
      </c>
      <c r="E1081" s="5" t="s">
        <v>7727</v>
      </c>
      <c r="F1081" s="3" t="s">
        <v>8404</v>
      </c>
      <c r="G1081" s="6">
        <v>269.02100000000002</v>
      </c>
      <c r="H1081" s="7">
        <v>42115</v>
      </c>
      <c r="I1081" s="6" t="s">
        <v>2774</v>
      </c>
      <c r="J1081" s="6" t="s">
        <v>8388</v>
      </c>
      <c r="K1081" s="6" t="s">
        <v>1875</v>
      </c>
      <c r="L1081" s="6" t="s">
        <v>8376</v>
      </c>
      <c r="M1081" s="15" t="s">
        <v>8403</v>
      </c>
      <c r="N1081" s="15" t="s">
        <v>8392</v>
      </c>
      <c r="O1081" s="18" t="s">
        <v>8772</v>
      </c>
    </row>
    <row r="1082" spans="1:15" s="1" customFormat="1" ht="13.5" customHeight="1">
      <c r="A1082" s="44" t="s">
        <v>8373</v>
      </c>
      <c r="B1082" s="4"/>
      <c r="C1082" s="3"/>
      <c r="D1082" s="18" t="s">
        <v>5716</v>
      </c>
      <c r="E1082" s="5" t="s">
        <v>7727</v>
      </c>
      <c r="F1082" s="3" t="s">
        <v>8406</v>
      </c>
      <c r="G1082" s="6">
        <v>302.69099999999997</v>
      </c>
      <c r="H1082" s="7">
        <v>42115</v>
      </c>
      <c r="I1082" s="6" t="s">
        <v>2774</v>
      </c>
      <c r="J1082" s="6" t="s">
        <v>8389</v>
      </c>
      <c r="K1082" s="6" t="s">
        <v>1875</v>
      </c>
      <c r="L1082" s="6" t="s">
        <v>8377</v>
      </c>
      <c r="M1082" s="15" t="s">
        <v>8405</v>
      </c>
      <c r="N1082" s="15" t="s">
        <v>8407</v>
      </c>
      <c r="O1082" s="18" t="s">
        <v>8773</v>
      </c>
    </row>
    <row r="1083" spans="1:15" s="1" customFormat="1" ht="13.5" customHeight="1">
      <c r="A1083" s="44" t="s">
        <v>8373</v>
      </c>
      <c r="B1083" s="4"/>
      <c r="C1083" s="3"/>
      <c r="D1083" s="18" t="s">
        <v>5716</v>
      </c>
      <c r="E1083" s="5" t="s">
        <v>7727</v>
      </c>
      <c r="F1083" s="3" t="s">
        <v>8410</v>
      </c>
      <c r="G1083" s="6">
        <v>384.87700000000001</v>
      </c>
      <c r="H1083" s="7">
        <v>42115</v>
      </c>
      <c r="I1083" s="6" t="s">
        <v>2774</v>
      </c>
      <c r="J1083" s="6" t="s">
        <v>8390</v>
      </c>
      <c r="K1083" s="6" t="s">
        <v>1875</v>
      </c>
      <c r="L1083" s="6" t="s">
        <v>8378</v>
      </c>
      <c r="M1083" s="15" t="s">
        <v>8408</v>
      </c>
      <c r="N1083" s="15" t="s">
        <v>8409</v>
      </c>
      <c r="O1083" s="18" t="s">
        <v>8774</v>
      </c>
    </row>
    <row r="1084" spans="1:15" s="1" customFormat="1" ht="13.5" customHeight="1">
      <c r="A1084" s="44" t="s">
        <v>8373</v>
      </c>
      <c r="B1084" s="4"/>
      <c r="C1084" s="3"/>
      <c r="D1084" s="18" t="s">
        <v>5716</v>
      </c>
      <c r="E1084" s="5" t="s">
        <v>7727</v>
      </c>
      <c r="F1084" s="3" t="s">
        <v>8411</v>
      </c>
      <c r="G1084" s="6">
        <v>70.168999999999997</v>
      </c>
      <c r="H1084" s="7">
        <v>42115</v>
      </c>
      <c r="I1084" s="6" t="s">
        <v>2774</v>
      </c>
      <c r="J1084" s="6" t="s">
        <v>8412</v>
      </c>
      <c r="K1084" s="6" t="s">
        <v>1875</v>
      </c>
      <c r="L1084" s="6" t="s">
        <v>8413</v>
      </c>
      <c r="M1084" s="15" t="s">
        <v>8414</v>
      </c>
      <c r="N1084" s="15" t="s">
        <v>8415</v>
      </c>
      <c r="O1084" s="18" t="s">
        <v>8775</v>
      </c>
    </row>
    <row r="1085" spans="1:15" s="1" customFormat="1" ht="13.5" customHeight="1">
      <c r="A1085" s="44" t="s">
        <v>8419</v>
      </c>
      <c r="B1085" s="4"/>
      <c r="C1085" s="3"/>
      <c r="D1085" s="18" t="s">
        <v>8417</v>
      </c>
      <c r="E1085" s="5" t="s">
        <v>7727</v>
      </c>
      <c r="F1085" s="3" t="s">
        <v>8418</v>
      </c>
      <c r="G1085" s="6">
        <v>307.59199999999998</v>
      </c>
      <c r="H1085" s="7">
        <v>42115</v>
      </c>
      <c r="I1085" s="6" t="s">
        <v>5737</v>
      </c>
      <c r="J1085" s="6" t="s">
        <v>8420</v>
      </c>
      <c r="K1085" s="6" t="s">
        <v>1746</v>
      </c>
      <c r="L1085" s="6" t="s">
        <v>8421</v>
      </c>
      <c r="M1085" s="15" t="s">
        <v>8427</v>
      </c>
      <c r="N1085" s="15" t="s">
        <v>8426</v>
      </c>
      <c r="O1085" s="18" t="s">
        <v>8776</v>
      </c>
    </row>
    <row r="1086" spans="1:15" s="1" customFormat="1" ht="13.5" customHeight="1">
      <c r="A1086" s="44" t="s">
        <v>8419</v>
      </c>
      <c r="B1086" s="4"/>
      <c r="C1086" s="3"/>
      <c r="D1086" s="18" t="s">
        <v>8417</v>
      </c>
      <c r="E1086" s="5" t="s">
        <v>7727</v>
      </c>
      <c r="F1086" s="3" t="s">
        <v>8422</v>
      </c>
      <c r="G1086" s="6">
        <v>270.858</v>
      </c>
      <c r="H1086" s="7">
        <v>42115</v>
      </c>
      <c r="I1086" s="6" t="s">
        <v>2774</v>
      </c>
      <c r="J1086" s="6" t="s">
        <v>8424</v>
      </c>
      <c r="K1086" s="6" t="s">
        <v>1746</v>
      </c>
      <c r="L1086" s="6" t="s">
        <v>8376</v>
      </c>
      <c r="M1086" s="15" t="s">
        <v>8428</v>
      </c>
      <c r="N1086" s="15" t="s">
        <v>8429</v>
      </c>
      <c r="O1086" s="18" t="s">
        <v>8777</v>
      </c>
    </row>
    <row r="1087" spans="1:15" s="1" customFormat="1" ht="13.5" customHeight="1">
      <c r="A1087" s="44" t="s">
        <v>8419</v>
      </c>
      <c r="B1087" s="4"/>
      <c r="C1087" s="3"/>
      <c r="D1087" s="18" t="s">
        <v>8417</v>
      </c>
      <c r="E1087" s="5" t="s">
        <v>7727</v>
      </c>
      <c r="F1087" s="3" t="s">
        <v>8423</v>
      </c>
      <c r="G1087" s="6">
        <v>308.78199999999998</v>
      </c>
      <c r="H1087" s="7">
        <v>42115</v>
      </c>
      <c r="I1087" s="6" t="s">
        <v>2774</v>
      </c>
      <c r="J1087" s="6" t="s">
        <v>8425</v>
      </c>
      <c r="K1087" s="6" t="s">
        <v>1746</v>
      </c>
      <c r="L1087" s="6" t="s">
        <v>8421</v>
      </c>
      <c r="M1087" s="15" t="s">
        <v>8430</v>
      </c>
      <c r="N1087" s="15" t="s">
        <v>9804</v>
      </c>
      <c r="O1087" s="18" t="s">
        <v>8778</v>
      </c>
    </row>
    <row r="1088" spans="1:15" s="1" customFormat="1" ht="13.5" customHeight="1">
      <c r="A1088" s="44" t="s">
        <v>8436</v>
      </c>
      <c r="B1088" s="4"/>
      <c r="C1088" s="3"/>
      <c r="D1088" s="18" t="s">
        <v>675</v>
      </c>
      <c r="E1088" s="5" t="s">
        <v>7727</v>
      </c>
      <c r="F1088" s="3" t="s">
        <v>8441</v>
      </c>
      <c r="G1088" s="6">
        <v>107.646</v>
      </c>
      <c r="H1088" s="7">
        <v>42115</v>
      </c>
      <c r="I1088" s="6" t="s">
        <v>2774</v>
      </c>
      <c r="J1088" s="6" t="s">
        <v>8431</v>
      </c>
      <c r="K1088" s="6" t="s">
        <v>1926</v>
      </c>
      <c r="L1088" s="6" t="s">
        <v>8432</v>
      </c>
      <c r="M1088" s="15" t="s">
        <v>8438</v>
      </c>
      <c r="N1088" s="15" t="s">
        <v>8440</v>
      </c>
      <c r="O1088" s="18" t="s">
        <v>8779</v>
      </c>
    </row>
    <row r="1089" spans="1:15" s="1" customFormat="1" ht="13.5" customHeight="1">
      <c r="A1089" s="44" t="s">
        <v>8436</v>
      </c>
      <c r="B1089" s="4"/>
      <c r="C1089" s="3"/>
      <c r="D1089" s="18" t="s">
        <v>675</v>
      </c>
      <c r="E1089" s="5" t="s">
        <v>7727</v>
      </c>
      <c r="F1089" s="3" t="s">
        <v>8433</v>
      </c>
      <c r="G1089" s="6">
        <v>107.776</v>
      </c>
      <c r="H1089" s="7">
        <v>42115</v>
      </c>
      <c r="I1089" s="6" t="s">
        <v>1636</v>
      </c>
      <c r="J1089" s="6" t="s">
        <v>8435</v>
      </c>
      <c r="K1089" s="6" t="s">
        <v>1926</v>
      </c>
      <c r="L1089" s="6" t="s">
        <v>8432</v>
      </c>
      <c r="M1089" s="15" t="s">
        <v>8439</v>
      </c>
      <c r="N1089" s="15" t="s">
        <v>8437</v>
      </c>
      <c r="O1089" s="18" t="s">
        <v>8780</v>
      </c>
    </row>
    <row r="1090" spans="1:15" s="1" customFormat="1" ht="13.5" customHeight="1">
      <c r="A1090" s="44" t="s">
        <v>8449</v>
      </c>
      <c r="B1090" s="4"/>
      <c r="C1090" s="3"/>
      <c r="D1090" s="18" t="s">
        <v>748</v>
      </c>
      <c r="E1090" s="5" t="s">
        <v>7727</v>
      </c>
      <c r="F1090" s="3" t="s">
        <v>8434</v>
      </c>
      <c r="G1090" s="6">
        <v>271.46899999999999</v>
      </c>
      <c r="H1090" s="7">
        <v>42116</v>
      </c>
      <c r="I1090" s="6" t="s">
        <v>2774</v>
      </c>
      <c r="J1090" s="6" t="s">
        <v>8442</v>
      </c>
      <c r="K1090" s="6" t="s">
        <v>1926</v>
      </c>
      <c r="L1090" s="6" t="s">
        <v>8444</v>
      </c>
      <c r="M1090" s="15" t="s">
        <v>8450</v>
      </c>
      <c r="N1090" s="15" t="s">
        <v>8451</v>
      </c>
      <c r="O1090" s="18" t="s">
        <v>8792</v>
      </c>
    </row>
    <row r="1091" spans="1:15" s="1" customFormat="1" ht="13.5" customHeight="1">
      <c r="A1091" s="44" t="s">
        <v>8449</v>
      </c>
      <c r="B1091" s="4"/>
      <c r="C1091" s="3"/>
      <c r="D1091" s="18" t="s">
        <v>748</v>
      </c>
      <c r="E1091" s="5" t="s">
        <v>7727</v>
      </c>
      <c r="F1091" s="3" t="s">
        <v>8446</v>
      </c>
      <c r="G1091" s="6">
        <v>276.04899999999998</v>
      </c>
      <c r="H1091" s="7">
        <v>42116</v>
      </c>
      <c r="I1091" s="6" t="s">
        <v>1765</v>
      </c>
      <c r="J1091" s="6" t="s">
        <v>8448</v>
      </c>
      <c r="K1091" s="6" t="s">
        <v>1926</v>
      </c>
      <c r="L1091" s="6" t="s">
        <v>8443</v>
      </c>
      <c r="M1091" s="15" t="s">
        <v>8456</v>
      </c>
      <c r="N1091" s="15" t="s">
        <v>8455</v>
      </c>
      <c r="O1091" s="18" t="s">
        <v>8794</v>
      </c>
    </row>
    <row r="1092" spans="1:15" s="1" customFormat="1" ht="13.5" customHeight="1">
      <c r="A1092" s="40" t="s">
        <v>7112</v>
      </c>
      <c r="B1092" s="4"/>
      <c r="C1092" s="3"/>
      <c r="D1092" s="18" t="s">
        <v>8466</v>
      </c>
      <c r="E1092" s="5" t="s">
        <v>1085</v>
      </c>
      <c r="F1092" s="3" t="s">
        <v>8467</v>
      </c>
      <c r="G1092" s="36">
        <f>20.558*L1092</f>
        <v>205.57999999999998</v>
      </c>
      <c r="H1092" s="7">
        <v>42116</v>
      </c>
      <c r="I1092" s="6" t="s">
        <v>1087</v>
      </c>
      <c r="J1092" s="6" t="s">
        <v>8468</v>
      </c>
      <c r="K1092" s="6" t="s">
        <v>13</v>
      </c>
      <c r="L1092" s="6">
        <v>10</v>
      </c>
      <c r="M1092" s="15" t="s">
        <v>8650</v>
      </c>
      <c r="N1092" s="15" t="s">
        <v>255</v>
      </c>
      <c r="O1092" s="18" t="s">
        <v>8821</v>
      </c>
    </row>
    <row r="1093" spans="1:15" s="1" customFormat="1" ht="13.5" customHeight="1">
      <c r="A1093" s="44" t="s">
        <v>8469</v>
      </c>
      <c r="B1093" s="4"/>
      <c r="C1093" s="3"/>
      <c r="D1093" s="18" t="s">
        <v>8470</v>
      </c>
      <c r="E1093" s="5" t="s">
        <v>1085</v>
      </c>
      <c r="F1093" s="3" t="s">
        <v>8472</v>
      </c>
      <c r="G1093" s="6">
        <f>20.558*L1093</f>
        <v>308.37</v>
      </c>
      <c r="H1093" s="7">
        <v>42116</v>
      </c>
      <c r="I1093" s="6" t="s">
        <v>3440</v>
      </c>
      <c r="J1093" s="6" t="s">
        <v>8471</v>
      </c>
      <c r="K1093" s="6" t="s">
        <v>1088</v>
      </c>
      <c r="L1093" s="6">
        <v>15</v>
      </c>
      <c r="M1093" s="15" t="s">
        <v>8651</v>
      </c>
      <c r="N1093" s="15" t="s">
        <v>258</v>
      </c>
      <c r="O1093" s="18" t="s">
        <v>8796</v>
      </c>
    </row>
    <row r="1094" spans="1:15" s="1" customFormat="1" ht="13.5" customHeight="1">
      <c r="A1094" s="44" t="s">
        <v>8476</v>
      </c>
      <c r="B1094" s="4"/>
      <c r="C1094" s="3"/>
      <c r="D1094" s="18" t="s">
        <v>5747</v>
      </c>
      <c r="E1094" s="5" t="s">
        <v>1085</v>
      </c>
      <c r="F1094" s="3" t="s">
        <v>8473</v>
      </c>
      <c r="G1094" s="6">
        <v>186.547</v>
      </c>
      <c r="H1094" s="7">
        <v>42116</v>
      </c>
      <c r="I1094" s="36" t="s">
        <v>2508</v>
      </c>
      <c r="J1094" s="6" t="s">
        <v>8474</v>
      </c>
      <c r="K1094" s="6" t="s">
        <v>360</v>
      </c>
      <c r="L1094" s="6" t="s">
        <v>8475</v>
      </c>
      <c r="M1094" s="15" t="s">
        <v>8477</v>
      </c>
      <c r="N1094" s="15" t="s">
        <v>8478</v>
      </c>
      <c r="O1094" s="18" t="s">
        <v>8822</v>
      </c>
    </row>
    <row r="1095" spans="1:15" s="1" customFormat="1" ht="13.5" customHeight="1">
      <c r="A1095" s="44" t="s">
        <v>4808</v>
      </c>
      <c r="B1095" s="4"/>
      <c r="C1095" s="3"/>
      <c r="D1095" s="18" t="s">
        <v>8502</v>
      </c>
      <c r="E1095" s="5" t="s">
        <v>1085</v>
      </c>
      <c r="F1095" s="3" t="s">
        <v>8495</v>
      </c>
      <c r="G1095" s="6">
        <v>296.41300000000001</v>
      </c>
      <c r="H1095" s="7">
        <v>42116</v>
      </c>
      <c r="I1095" s="6" t="s">
        <v>1636</v>
      </c>
      <c r="J1095" s="6" t="s">
        <v>8496</v>
      </c>
      <c r="K1095" s="6" t="s">
        <v>1746</v>
      </c>
      <c r="L1095" s="6" t="s">
        <v>8497</v>
      </c>
      <c r="M1095" s="15" t="s">
        <v>8499</v>
      </c>
      <c r="N1095" s="15" t="s">
        <v>8500</v>
      </c>
      <c r="O1095" s="18" t="s">
        <v>8797</v>
      </c>
    </row>
    <row r="1096" spans="1:15" s="1" customFormat="1" ht="13.5" customHeight="1">
      <c r="A1096" s="44" t="s">
        <v>8503</v>
      </c>
      <c r="B1096" s="4"/>
      <c r="C1096" s="3"/>
      <c r="D1096" s="18" t="s">
        <v>5747</v>
      </c>
      <c r="E1096" s="5" t="s">
        <v>1085</v>
      </c>
      <c r="F1096" s="3" t="s">
        <v>8504</v>
      </c>
      <c r="G1096" s="6">
        <v>232.16399999999999</v>
      </c>
      <c r="H1096" s="7">
        <v>42116</v>
      </c>
      <c r="I1096" s="6" t="s">
        <v>1636</v>
      </c>
      <c r="J1096" s="6" t="s">
        <v>8505</v>
      </c>
      <c r="K1096" s="6" t="s">
        <v>1926</v>
      </c>
      <c r="L1096" s="6" t="s">
        <v>8506</v>
      </c>
      <c r="M1096" s="15" t="s">
        <v>8513</v>
      </c>
      <c r="N1096" s="15" t="s">
        <v>8514</v>
      </c>
      <c r="O1096" s="18" t="s">
        <v>8798</v>
      </c>
    </row>
    <row r="1097" spans="1:15" s="1" customFormat="1" ht="13.5" customHeight="1">
      <c r="A1097" s="44" t="s">
        <v>8503</v>
      </c>
      <c r="B1097" s="4"/>
      <c r="C1097" s="3"/>
      <c r="D1097" s="18" t="s">
        <v>5747</v>
      </c>
      <c r="E1097" s="5" t="s">
        <v>1085</v>
      </c>
      <c r="F1097" s="3" t="s">
        <v>8507</v>
      </c>
      <c r="G1097" s="6">
        <v>116.08199999999999</v>
      </c>
      <c r="H1097" s="7">
        <v>42116</v>
      </c>
      <c r="I1097" s="6" t="s">
        <v>1636</v>
      </c>
      <c r="J1097" s="6" t="s">
        <v>8508</v>
      </c>
      <c r="K1097" s="6" t="s">
        <v>1926</v>
      </c>
      <c r="L1097" s="6" t="s">
        <v>8509</v>
      </c>
      <c r="M1097" s="15" t="s">
        <v>8515</v>
      </c>
      <c r="N1097" s="15" t="s">
        <v>8516</v>
      </c>
      <c r="O1097" s="18" t="s">
        <v>8799</v>
      </c>
    </row>
    <row r="1098" spans="1:15" s="1" customFormat="1" ht="13.5" customHeight="1">
      <c r="A1098" s="44" t="s">
        <v>8503</v>
      </c>
      <c r="B1098" s="4"/>
      <c r="C1098" s="3"/>
      <c r="D1098" s="18" t="s">
        <v>5747</v>
      </c>
      <c r="E1098" s="5" t="s">
        <v>1085</v>
      </c>
      <c r="F1098" s="3" t="s">
        <v>8511</v>
      </c>
      <c r="G1098" s="6">
        <v>116.08199999999999</v>
      </c>
      <c r="H1098" s="7">
        <v>42116</v>
      </c>
      <c r="I1098" s="6" t="s">
        <v>1636</v>
      </c>
      <c r="J1098" s="6" t="s">
        <v>8512</v>
      </c>
      <c r="K1098" s="6" t="s">
        <v>1926</v>
      </c>
      <c r="L1098" s="6" t="s">
        <v>8510</v>
      </c>
      <c r="M1098" s="15" t="s">
        <v>8517</v>
      </c>
      <c r="N1098" s="15" t="s">
        <v>8528</v>
      </c>
      <c r="O1098" s="18" t="s">
        <v>8800</v>
      </c>
    </row>
    <row r="1099" spans="1:15" s="1" customFormat="1" ht="13.5" customHeight="1">
      <c r="A1099" s="44" t="s">
        <v>8530</v>
      </c>
      <c r="B1099" s="4"/>
      <c r="C1099" s="3"/>
      <c r="D1099" s="18" t="s">
        <v>5747</v>
      </c>
      <c r="E1099" s="5" t="s">
        <v>1085</v>
      </c>
      <c r="F1099" s="3" t="s">
        <v>8518</v>
      </c>
      <c r="G1099" s="6">
        <v>267.86599999999999</v>
      </c>
      <c r="H1099" s="7">
        <v>42116</v>
      </c>
      <c r="I1099" s="6" t="s">
        <v>8498</v>
      </c>
      <c r="J1099" s="6" t="s">
        <v>8521</v>
      </c>
      <c r="K1099" s="6" t="s">
        <v>1926</v>
      </c>
      <c r="L1099" s="6" t="s">
        <v>8524</v>
      </c>
      <c r="M1099" s="15" t="s">
        <v>8527</v>
      </c>
      <c r="N1099" s="15" t="s">
        <v>8529</v>
      </c>
      <c r="O1099" s="18" t="s">
        <v>8801</v>
      </c>
    </row>
    <row r="1100" spans="1:15" s="1" customFormat="1" ht="13.5" customHeight="1">
      <c r="A1100" s="44" t="s">
        <v>8503</v>
      </c>
      <c r="B1100" s="4"/>
      <c r="C1100" s="3"/>
      <c r="D1100" s="18" t="s">
        <v>5747</v>
      </c>
      <c r="E1100" s="5" t="s">
        <v>1085</v>
      </c>
      <c r="F1100" s="3" t="s">
        <v>8519</v>
      </c>
      <c r="G1100" s="6">
        <v>302.84100000000001</v>
      </c>
      <c r="H1100" s="7">
        <v>42116</v>
      </c>
      <c r="I1100" s="6" t="s">
        <v>8498</v>
      </c>
      <c r="J1100" s="6" t="s">
        <v>8522</v>
      </c>
      <c r="K1100" s="6" t="s">
        <v>1926</v>
      </c>
      <c r="L1100" s="6" t="s">
        <v>8525</v>
      </c>
      <c r="M1100" s="15" t="s">
        <v>8531</v>
      </c>
      <c r="N1100" s="15" t="s">
        <v>8532</v>
      </c>
      <c r="O1100" s="18" t="s">
        <v>8802</v>
      </c>
    </row>
    <row r="1101" spans="1:15" s="1" customFormat="1" ht="13.5" customHeight="1">
      <c r="A1101" s="44" t="s">
        <v>8503</v>
      </c>
      <c r="B1101" s="4"/>
      <c r="C1101" s="3"/>
      <c r="D1101" s="18" t="s">
        <v>5747</v>
      </c>
      <c r="E1101" s="5" t="s">
        <v>1085</v>
      </c>
      <c r="F1101" s="3" t="s">
        <v>8520</v>
      </c>
      <c r="G1101" s="6">
        <v>384.44600000000003</v>
      </c>
      <c r="H1101" s="7">
        <v>42116</v>
      </c>
      <c r="I1101" s="6" t="s">
        <v>1636</v>
      </c>
      <c r="J1101" s="6" t="s">
        <v>8523</v>
      </c>
      <c r="K1101" s="6" t="s">
        <v>1926</v>
      </c>
      <c r="L1101" s="6" t="s">
        <v>8526</v>
      </c>
      <c r="M1101" s="15" t="s">
        <v>8533</v>
      </c>
      <c r="N1101" s="15" t="s">
        <v>8534</v>
      </c>
      <c r="O1101" s="18" t="s">
        <v>8803</v>
      </c>
    </row>
    <row r="1102" spans="1:15" s="1" customFormat="1" ht="13.5" customHeight="1">
      <c r="A1102" s="44" t="s">
        <v>720</v>
      </c>
      <c r="B1102" s="4"/>
      <c r="C1102" s="3"/>
      <c r="D1102" s="18" t="s">
        <v>718</v>
      </c>
      <c r="E1102" s="5" t="s">
        <v>1085</v>
      </c>
      <c r="F1102" s="44" t="s">
        <v>9723</v>
      </c>
      <c r="G1102" s="6">
        <v>231.11600000000001</v>
      </c>
      <c r="H1102" s="7">
        <v>42116</v>
      </c>
      <c r="I1102" s="36" t="s">
        <v>2469</v>
      </c>
      <c r="J1102" s="6" t="s">
        <v>9716</v>
      </c>
      <c r="K1102" s="6" t="s">
        <v>1926</v>
      </c>
      <c r="L1102" s="6" t="s">
        <v>8535</v>
      </c>
      <c r="M1102" s="15" t="s">
        <v>9718</v>
      </c>
      <c r="N1102" s="15" t="s">
        <v>8536</v>
      </c>
      <c r="O1102" s="18" t="s">
        <v>10197</v>
      </c>
    </row>
    <row r="1103" spans="1:15" s="1" customFormat="1" ht="13.5" customHeight="1">
      <c r="A1103" s="44" t="s">
        <v>8540</v>
      </c>
      <c r="B1103" s="4"/>
      <c r="C1103" s="3"/>
      <c r="D1103" s="18" t="s">
        <v>72</v>
      </c>
      <c r="E1103" s="5" t="s">
        <v>1085</v>
      </c>
      <c r="F1103" s="3" t="s">
        <v>8539</v>
      </c>
      <c r="G1103" s="36">
        <f>17.52*L1103</f>
        <v>210.24</v>
      </c>
      <c r="H1103" s="7">
        <v>42116</v>
      </c>
      <c r="I1103" s="6" t="s">
        <v>1165</v>
      </c>
      <c r="J1103" s="6" t="s">
        <v>8537</v>
      </c>
      <c r="K1103" s="6" t="s">
        <v>1115</v>
      </c>
      <c r="L1103" s="6">
        <v>12</v>
      </c>
      <c r="M1103" s="15" t="s">
        <v>8652</v>
      </c>
      <c r="N1103" s="15" t="s">
        <v>8538</v>
      </c>
      <c r="O1103" s="18" t="s">
        <v>8804</v>
      </c>
    </row>
    <row r="1104" spans="1:15" s="1" customFormat="1" ht="13.5" customHeight="1">
      <c r="A1104" s="44" t="s">
        <v>8543</v>
      </c>
      <c r="B1104" s="4"/>
      <c r="C1104" s="3"/>
      <c r="D1104" s="18" t="s">
        <v>48</v>
      </c>
      <c r="E1104" s="5" t="s">
        <v>1085</v>
      </c>
      <c r="F1104" s="3" t="s">
        <v>8541</v>
      </c>
      <c r="G1104" s="6">
        <f>18.708*L1104</f>
        <v>168.37199999999999</v>
      </c>
      <c r="H1104" s="7">
        <v>42116</v>
      </c>
      <c r="I1104" s="6" t="s">
        <v>3440</v>
      </c>
      <c r="J1104" s="6" t="s">
        <v>8542</v>
      </c>
      <c r="K1104" s="6" t="s">
        <v>1055</v>
      </c>
      <c r="L1104" s="6">
        <v>9</v>
      </c>
      <c r="M1104" s="15" t="s">
        <v>8653</v>
      </c>
      <c r="N1104" s="15" t="s">
        <v>327</v>
      </c>
      <c r="O1104" s="18" t="s">
        <v>8805</v>
      </c>
    </row>
    <row r="1105" spans="1:15" s="1" customFormat="1" ht="13.5" customHeight="1">
      <c r="A1105" s="44" t="s">
        <v>89</v>
      </c>
      <c r="B1105" s="4"/>
      <c r="C1105" s="3"/>
      <c r="D1105" s="18" t="s">
        <v>90</v>
      </c>
      <c r="E1105" s="5" t="s">
        <v>1085</v>
      </c>
      <c r="F1105" s="3" t="s">
        <v>8544</v>
      </c>
      <c r="G1105" s="6">
        <f>18.708*L1105</f>
        <v>224.49599999999998</v>
      </c>
      <c r="H1105" s="7">
        <v>42116</v>
      </c>
      <c r="I1105" s="6" t="s">
        <v>3440</v>
      </c>
      <c r="J1105" s="6" t="s">
        <v>8545</v>
      </c>
      <c r="K1105" s="6" t="s">
        <v>274</v>
      </c>
      <c r="L1105" s="6">
        <v>12</v>
      </c>
      <c r="M1105" s="15" t="s">
        <v>8654</v>
      </c>
      <c r="N1105" s="15" t="s">
        <v>26</v>
      </c>
      <c r="O1105" s="18" t="s">
        <v>8806</v>
      </c>
    </row>
    <row r="1106" spans="1:15" s="1" customFormat="1" ht="13.5" customHeight="1">
      <c r="A1106" s="44" t="s">
        <v>89</v>
      </c>
      <c r="B1106" s="4"/>
      <c r="C1106" s="3"/>
      <c r="D1106" s="18" t="s">
        <v>90</v>
      </c>
      <c r="E1106" s="5" t="s">
        <v>1085</v>
      </c>
      <c r="F1106" s="3" t="s">
        <v>8546</v>
      </c>
      <c r="G1106" s="6">
        <f>18.708*L1106</f>
        <v>243.20399999999998</v>
      </c>
      <c r="H1106" s="7">
        <v>42116</v>
      </c>
      <c r="I1106" s="6" t="s">
        <v>3440</v>
      </c>
      <c r="J1106" s="6" t="s">
        <v>9321</v>
      </c>
      <c r="K1106" s="6" t="s">
        <v>274</v>
      </c>
      <c r="L1106" s="6">
        <v>13</v>
      </c>
      <c r="M1106" s="15" t="s">
        <v>8654</v>
      </c>
      <c r="N1106" s="15" t="s">
        <v>27</v>
      </c>
      <c r="O1106" s="18" t="s">
        <v>8807</v>
      </c>
    </row>
    <row r="1107" spans="1:15" s="1" customFormat="1" ht="13.5" customHeight="1">
      <c r="A1107" s="44" t="s">
        <v>8547</v>
      </c>
      <c r="B1107" s="4" t="s">
        <v>8831</v>
      </c>
      <c r="C1107" s="3"/>
      <c r="D1107" s="18" t="s">
        <v>170</v>
      </c>
      <c r="E1107" s="5" t="s">
        <v>1085</v>
      </c>
      <c r="F1107" s="3" t="s">
        <v>8551</v>
      </c>
      <c r="G1107" s="36">
        <f>9.804*L1107</f>
        <v>127.452</v>
      </c>
      <c r="H1107" s="7">
        <v>42116</v>
      </c>
      <c r="I1107" s="6" t="s">
        <v>1687</v>
      </c>
      <c r="J1107" s="6" t="s">
        <v>8552</v>
      </c>
      <c r="K1107" s="6" t="s">
        <v>1055</v>
      </c>
      <c r="L1107" s="6">
        <v>13</v>
      </c>
      <c r="M1107" s="15" t="s">
        <v>8655</v>
      </c>
      <c r="N1107" s="15" t="s">
        <v>41</v>
      </c>
      <c r="O1107" s="18" t="s">
        <v>9810</v>
      </c>
    </row>
    <row r="1108" spans="1:15" s="1" customFormat="1" ht="13.5" customHeight="1">
      <c r="A1108" s="44" t="s">
        <v>8554</v>
      </c>
      <c r="B1108" s="4"/>
      <c r="C1108" s="3"/>
      <c r="D1108" s="18" t="s">
        <v>2948</v>
      </c>
      <c r="E1108" s="5" t="s">
        <v>1085</v>
      </c>
      <c r="F1108" s="3" t="s">
        <v>8557</v>
      </c>
      <c r="G1108" s="6">
        <f>14.405*L1108</f>
        <v>360.125</v>
      </c>
      <c r="H1108" s="7">
        <v>42116</v>
      </c>
      <c r="I1108" s="6" t="s">
        <v>1721</v>
      </c>
      <c r="J1108" s="6" t="s">
        <v>8563</v>
      </c>
      <c r="K1108" s="6" t="s">
        <v>1055</v>
      </c>
      <c r="L1108" s="6">
        <v>25</v>
      </c>
      <c r="M1108" s="15" t="s">
        <v>8569</v>
      </c>
      <c r="N1108" s="15" t="s">
        <v>4852</v>
      </c>
      <c r="O1108" s="18" t="s">
        <v>8824</v>
      </c>
    </row>
    <row r="1109" spans="1:15" s="1" customFormat="1" ht="13.5" customHeight="1">
      <c r="A1109" s="44" t="s">
        <v>8554</v>
      </c>
      <c r="B1109" s="4"/>
      <c r="C1109" s="3"/>
      <c r="D1109" s="18" t="s">
        <v>2948</v>
      </c>
      <c r="E1109" s="5" t="s">
        <v>1085</v>
      </c>
      <c r="F1109" s="3" t="s">
        <v>8558</v>
      </c>
      <c r="G1109" s="6">
        <f>14.405*L1109</f>
        <v>360.125</v>
      </c>
      <c r="H1109" s="7">
        <v>42116</v>
      </c>
      <c r="I1109" s="6" t="s">
        <v>1721</v>
      </c>
      <c r="J1109" s="6" t="s">
        <v>8564</v>
      </c>
      <c r="K1109" s="6" t="s">
        <v>1055</v>
      </c>
      <c r="L1109" s="6">
        <v>25</v>
      </c>
      <c r="M1109" s="15" t="s">
        <v>8570</v>
      </c>
      <c r="N1109" s="15" t="s">
        <v>4852</v>
      </c>
      <c r="O1109" s="18" t="s">
        <v>8825</v>
      </c>
    </row>
    <row r="1110" spans="1:15" s="1" customFormat="1" ht="13.5" customHeight="1">
      <c r="A1110" s="44" t="s">
        <v>8554</v>
      </c>
      <c r="B1110" s="4"/>
      <c r="C1110" s="3"/>
      <c r="D1110" s="18" t="s">
        <v>2948</v>
      </c>
      <c r="E1110" s="5" t="s">
        <v>1085</v>
      </c>
      <c r="F1110" s="3" t="s">
        <v>8559</v>
      </c>
      <c r="G1110" s="6">
        <f>14.405*L1110</f>
        <v>360.125</v>
      </c>
      <c r="H1110" s="7">
        <v>42116</v>
      </c>
      <c r="I1110" s="6" t="s">
        <v>1721</v>
      </c>
      <c r="J1110" s="6" t="s">
        <v>8565</v>
      </c>
      <c r="K1110" s="6" t="s">
        <v>1055</v>
      </c>
      <c r="L1110" s="6">
        <v>25</v>
      </c>
      <c r="M1110" s="15" t="s">
        <v>8571</v>
      </c>
      <c r="N1110" s="15" t="s">
        <v>4852</v>
      </c>
      <c r="O1110" s="18" t="s">
        <v>8826</v>
      </c>
    </row>
    <row r="1111" spans="1:15" s="1" customFormat="1" ht="13.5" customHeight="1">
      <c r="A1111" s="44" t="s">
        <v>8575</v>
      </c>
      <c r="B1111" s="4" t="s">
        <v>1116</v>
      </c>
      <c r="C1111" s="3"/>
      <c r="D1111" s="18" t="s">
        <v>168</v>
      </c>
      <c r="E1111" s="5" t="s">
        <v>1085</v>
      </c>
      <c r="F1111" s="3" t="s">
        <v>8562</v>
      </c>
      <c r="G1111" s="6">
        <f>9.871*L1111</f>
        <v>128.32300000000001</v>
      </c>
      <c r="H1111" s="7">
        <v>42116</v>
      </c>
      <c r="I1111" s="6" t="s">
        <v>1084</v>
      </c>
      <c r="J1111" s="6" t="s">
        <v>8576</v>
      </c>
      <c r="K1111" s="6" t="s">
        <v>1088</v>
      </c>
      <c r="L1111" s="6">
        <v>13</v>
      </c>
      <c r="M1111" s="15" t="s">
        <v>8656</v>
      </c>
      <c r="N1111" s="15" t="s">
        <v>27</v>
      </c>
      <c r="O1111" s="18" t="s">
        <v>10463</v>
      </c>
    </row>
    <row r="1112" spans="1:15" s="1" customFormat="1" ht="13.5" customHeight="1">
      <c r="A1112" s="44" t="s">
        <v>8579</v>
      </c>
      <c r="B1112" s="4"/>
      <c r="C1112" s="3"/>
      <c r="D1112" s="18" t="s">
        <v>207</v>
      </c>
      <c r="E1112" s="5" t="s">
        <v>1085</v>
      </c>
      <c r="F1112" s="3" t="s">
        <v>8577</v>
      </c>
      <c r="G1112" s="36">
        <f>17.712*L1112</f>
        <v>123.98399999999999</v>
      </c>
      <c r="H1112" s="7">
        <v>42116</v>
      </c>
      <c r="I1112" s="6" t="s">
        <v>1087</v>
      </c>
      <c r="J1112" s="6" t="s">
        <v>8578</v>
      </c>
      <c r="K1112" s="6" t="s">
        <v>1055</v>
      </c>
      <c r="L1112" s="6">
        <v>7</v>
      </c>
      <c r="M1112" s="15" t="s">
        <v>8657</v>
      </c>
      <c r="N1112" s="15" t="s">
        <v>238</v>
      </c>
      <c r="O1112" s="18" t="s">
        <v>8829</v>
      </c>
    </row>
    <row r="1113" spans="1:15" s="1" customFormat="1" ht="13.5" customHeight="1">
      <c r="A1113" s="44" t="s">
        <v>8580</v>
      </c>
      <c r="B1113" s="4" t="s">
        <v>8831</v>
      </c>
      <c r="C1113" s="3"/>
      <c r="D1113" s="18" t="s">
        <v>185</v>
      </c>
      <c r="E1113" s="5" t="s">
        <v>1085</v>
      </c>
      <c r="F1113" s="3" t="s">
        <v>8581</v>
      </c>
      <c r="G1113" s="36">
        <f>8.606*L1113</f>
        <v>103.27199999999999</v>
      </c>
      <c r="H1113" s="7">
        <v>42116</v>
      </c>
      <c r="I1113" s="6" t="s">
        <v>1114</v>
      </c>
      <c r="J1113" s="6" t="s">
        <v>8582</v>
      </c>
      <c r="K1113" s="6" t="s">
        <v>1055</v>
      </c>
      <c r="L1113" s="6">
        <v>12</v>
      </c>
      <c r="M1113" s="15" t="s">
        <v>8658</v>
      </c>
      <c r="N1113" s="15" t="s">
        <v>40</v>
      </c>
      <c r="O1113" s="18" t="s">
        <v>9583</v>
      </c>
    </row>
    <row r="1114" spans="1:15" s="1" customFormat="1" ht="13.5" customHeight="1">
      <c r="A1114" s="44" t="s">
        <v>8587</v>
      </c>
      <c r="B1114" s="4"/>
      <c r="C1114" s="3"/>
      <c r="D1114" s="18" t="s">
        <v>76</v>
      </c>
      <c r="E1114" s="5" t="s">
        <v>1085</v>
      </c>
      <c r="F1114" s="3" t="s">
        <v>8586</v>
      </c>
      <c r="G1114" s="6">
        <f>12.838*L1114</f>
        <v>154.05599999999998</v>
      </c>
      <c r="H1114" s="7">
        <v>42116</v>
      </c>
      <c r="I1114" s="6" t="s">
        <v>1165</v>
      </c>
      <c r="J1114" s="6" t="s">
        <v>8585</v>
      </c>
      <c r="K1114" s="6" t="s">
        <v>13</v>
      </c>
      <c r="L1114" s="6">
        <v>12</v>
      </c>
      <c r="M1114" s="15" t="s">
        <v>3895</v>
      </c>
      <c r="N1114" s="15" t="s">
        <v>294</v>
      </c>
      <c r="O1114" s="18" t="s">
        <v>8808</v>
      </c>
    </row>
    <row r="1115" spans="1:15" s="1" customFormat="1" ht="13.5" customHeight="1">
      <c r="A1115" s="44" t="s">
        <v>8677</v>
      </c>
      <c r="B1115" s="4" t="s">
        <v>8831</v>
      </c>
      <c r="C1115" s="3"/>
      <c r="D1115" s="18" t="s">
        <v>140</v>
      </c>
      <c r="E1115" s="5" t="s">
        <v>1085</v>
      </c>
      <c r="F1115" s="3" t="s">
        <v>8680</v>
      </c>
      <c r="G1115" s="36">
        <f>8.606*L1115</f>
        <v>111.878</v>
      </c>
      <c r="H1115" s="7">
        <v>42118</v>
      </c>
      <c r="I1115" s="6" t="s">
        <v>1731</v>
      </c>
      <c r="J1115" s="6" t="s">
        <v>8681</v>
      </c>
      <c r="K1115" s="36" t="s">
        <v>13</v>
      </c>
      <c r="L1115" s="6">
        <v>13</v>
      </c>
      <c r="M1115" s="15" t="s">
        <v>8843</v>
      </c>
      <c r="N1115" s="15" t="s">
        <v>27</v>
      </c>
      <c r="O1115" s="18" t="s">
        <v>9588</v>
      </c>
    </row>
    <row r="1116" spans="1:15" s="1" customFormat="1" ht="13.5" customHeight="1">
      <c r="A1116" s="44" t="s">
        <v>8697</v>
      </c>
      <c r="B1116" s="4"/>
      <c r="C1116" s="3"/>
      <c r="D1116" s="18" t="s">
        <v>4245</v>
      </c>
      <c r="E1116" s="5" t="s">
        <v>1085</v>
      </c>
      <c r="F1116" s="3" t="s">
        <v>8692</v>
      </c>
      <c r="G1116" s="6">
        <v>208.02799999999999</v>
      </c>
      <c r="H1116" s="7">
        <v>42118</v>
      </c>
      <c r="I1116" s="6" t="s">
        <v>1165</v>
      </c>
      <c r="J1116" s="6" t="s">
        <v>8693</v>
      </c>
      <c r="K1116" s="6" t="s">
        <v>1055</v>
      </c>
      <c r="L1116" s="6" t="s">
        <v>8694</v>
      </c>
      <c r="M1116" s="15" t="s">
        <v>8695</v>
      </c>
      <c r="N1116" s="15" t="s">
        <v>8696</v>
      </c>
      <c r="O1116" s="18" t="s">
        <v>9131</v>
      </c>
    </row>
    <row r="1117" spans="1:15" s="1" customFormat="1" ht="13.5" customHeight="1">
      <c r="A1117" s="44" t="s">
        <v>8709</v>
      </c>
      <c r="B1117" s="4"/>
      <c r="C1117" s="3"/>
      <c r="D1117" s="18" t="s">
        <v>675</v>
      </c>
      <c r="E1117" s="5" t="s">
        <v>1085</v>
      </c>
      <c r="F1117" s="3" t="s">
        <v>8704</v>
      </c>
      <c r="G1117" s="6">
        <v>79.831999999999994</v>
      </c>
      <c r="H1117" s="7">
        <v>42118</v>
      </c>
      <c r="I1117" s="6" t="s">
        <v>1636</v>
      </c>
      <c r="J1117" s="6" t="s">
        <v>8705</v>
      </c>
      <c r="K1117" s="6" t="s">
        <v>1926</v>
      </c>
      <c r="L1117" s="6" t="s">
        <v>8711</v>
      </c>
      <c r="M1117" s="15" t="s">
        <v>8710</v>
      </c>
      <c r="N1117" s="15" t="s">
        <v>8712</v>
      </c>
      <c r="O1117" s="18" t="s">
        <v>9133</v>
      </c>
    </row>
    <row r="1118" spans="1:15" s="1" customFormat="1" ht="13.5" customHeight="1">
      <c r="A1118" s="44" t="s">
        <v>8709</v>
      </c>
      <c r="B1118" s="4"/>
      <c r="C1118" s="3"/>
      <c r="D1118" s="18" t="s">
        <v>675</v>
      </c>
      <c r="E1118" s="5" t="s">
        <v>1085</v>
      </c>
      <c r="F1118" s="3" t="s">
        <v>8706</v>
      </c>
      <c r="G1118" s="6">
        <v>107.703</v>
      </c>
      <c r="H1118" s="7">
        <v>42118</v>
      </c>
      <c r="I1118" s="6" t="s">
        <v>1636</v>
      </c>
      <c r="J1118" s="6" t="s">
        <v>8707</v>
      </c>
      <c r="K1118" s="6" t="s">
        <v>1926</v>
      </c>
      <c r="L1118" s="6" t="s">
        <v>8708</v>
      </c>
      <c r="M1118" s="15" t="s">
        <v>8713</v>
      </c>
      <c r="N1118" s="15" t="s">
        <v>8714</v>
      </c>
      <c r="O1118" s="18" t="s">
        <v>9134</v>
      </c>
    </row>
    <row r="1119" spans="1:15" s="1" customFormat="1" ht="13.5" customHeight="1">
      <c r="A1119" s="44" t="s">
        <v>8723</v>
      </c>
      <c r="B1119" s="4"/>
      <c r="C1119" s="3"/>
      <c r="D1119" s="18" t="s">
        <v>748</v>
      </c>
      <c r="E1119" s="5" t="s">
        <v>1085</v>
      </c>
      <c r="F1119" s="3" t="s">
        <v>8720</v>
      </c>
      <c r="G1119" s="6">
        <v>276.733</v>
      </c>
      <c r="H1119" s="7">
        <v>42118</v>
      </c>
      <c r="I1119" s="6" t="s">
        <v>1636</v>
      </c>
      <c r="J1119" s="6" t="s">
        <v>8721</v>
      </c>
      <c r="K1119" s="6" t="s">
        <v>1926</v>
      </c>
      <c r="L1119" s="6" t="s">
        <v>8722</v>
      </c>
      <c r="M1119" s="15" t="s">
        <v>8724</v>
      </c>
      <c r="N1119" s="15" t="s">
        <v>8725</v>
      </c>
      <c r="O1119" s="18" t="s">
        <v>9136</v>
      </c>
    </row>
    <row r="1120" spans="1:15" s="1" customFormat="1" ht="13.5" customHeight="1">
      <c r="A1120" s="44" t="s">
        <v>8743</v>
      </c>
      <c r="B1120" s="4"/>
      <c r="C1120" s="3"/>
      <c r="D1120" s="18" t="s">
        <v>214</v>
      </c>
      <c r="E1120" s="5" t="s">
        <v>1085</v>
      </c>
      <c r="F1120" s="3" t="s">
        <v>8739</v>
      </c>
      <c r="G1120" s="6">
        <v>202.006</v>
      </c>
      <c r="H1120" s="7">
        <v>42118</v>
      </c>
      <c r="I1120" s="6" t="s">
        <v>1165</v>
      </c>
      <c r="J1120" s="6" t="s">
        <v>8740</v>
      </c>
      <c r="K1120" s="6" t="s">
        <v>1746</v>
      </c>
      <c r="L1120" s="6" t="s">
        <v>6489</v>
      </c>
      <c r="M1120" s="15" t="s">
        <v>8745</v>
      </c>
      <c r="N1120" s="15" t="s">
        <v>8746</v>
      </c>
      <c r="O1120" s="18" t="s">
        <v>9139</v>
      </c>
    </row>
    <row r="1121" spans="1:15" s="1" customFormat="1" ht="13.5" customHeight="1">
      <c r="A1121" s="44" t="s">
        <v>8743</v>
      </c>
      <c r="B1121" s="4"/>
      <c r="C1121" s="3"/>
      <c r="D1121" s="18" t="s">
        <v>214</v>
      </c>
      <c r="E1121" s="5" t="s">
        <v>1085</v>
      </c>
      <c r="F1121" s="3" t="s">
        <v>8741</v>
      </c>
      <c r="G1121" s="6">
        <v>201.99199999999999</v>
      </c>
      <c r="H1121" s="7">
        <v>42118</v>
      </c>
      <c r="I1121" s="6" t="s">
        <v>1165</v>
      </c>
      <c r="J1121" s="6" t="s">
        <v>8742</v>
      </c>
      <c r="K1121" s="6" t="s">
        <v>1746</v>
      </c>
      <c r="L1121" s="6" t="s">
        <v>6489</v>
      </c>
      <c r="M1121" s="15" t="s">
        <v>8744</v>
      </c>
      <c r="N1121" s="15" t="s">
        <v>8747</v>
      </c>
      <c r="O1121" s="18" t="s">
        <v>9140</v>
      </c>
    </row>
    <row r="1122" spans="1:15" s="1" customFormat="1" ht="13.5" customHeight="1">
      <c r="A1122" s="40" t="s">
        <v>8783</v>
      </c>
      <c r="B1122" s="4" t="s">
        <v>8833</v>
      </c>
      <c r="C1122" s="3"/>
      <c r="D1122" s="18" t="s">
        <v>8781</v>
      </c>
      <c r="E1122" s="5" t="s">
        <v>8782</v>
      </c>
      <c r="F1122" s="3" t="s">
        <v>8788</v>
      </c>
      <c r="G1122" s="6">
        <f>2.238*L1122</f>
        <v>13.428000000000001</v>
      </c>
      <c r="H1122" s="7">
        <v>42121</v>
      </c>
      <c r="I1122" s="36" t="s">
        <v>8787</v>
      </c>
      <c r="J1122" s="6" t="s">
        <v>8784</v>
      </c>
      <c r="K1122" s="6" t="s">
        <v>8814</v>
      </c>
      <c r="L1122" s="6">
        <v>6</v>
      </c>
      <c r="M1122" s="15" t="s">
        <v>8785</v>
      </c>
      <c r="N1122" s="15" t="s">
        <v>8786</v>
      </c>
      <c r="O1122" s="18" t="s">
        <v>9589</v>
      </c>
    </row>
    <row r="1123" spans="1:15" s="1" customFormat="1" ht="13.5" customHeight="1">
      <c r="A1123" s="44" t="s">
        <v>8951</v>
      </c>
      <c r="B1123" s="4"/>
      <c r="C1123" s="3"/>
      <c r="D1123" s="18" t="s">
        <v>942</v>
      </c>
      <c r="E1123" s="5" t="s">
        <v>1129</v>
      </c>
      <c r="F1123" s="3" t="s">
        <v>8948</v>
      </c>
      <c r="G1123" s="6">
        <v>79.201999999999998</v>
      </c>
      <c r="H1123" s="7">
        <v>42125</v>
      </c>
      <c r="I1123" s="36" t="s">
        <v>8952</v>
      </c>
      <c r="J1123" s="6" t="s">
        <v>8949</v>
      </c>
      <c r="K1123" s="6" t="s">
        <v>1995</v>
      </c>
      <c r="L1123" s="6" t="s">
        <v>8950</v>
      </c>
      <c r="M1123" s="15" t="s">
        <v>8953</v>
      </c>
      <c r="N1123" s="15" t="s">
        <v>8954</v>
      </c>
      <c r="O1123" s="18" t="s">
        <v>9590</v>
      </c>
    </row>
    <row r="1124" spans="1:15" s="1" customFormat="1" ht="13.5" customHeight="1">
      <c r="A1124" s="44" t="s">
        <v>8978</v>
      </c>
      <c r="B1124" s="4"/>
      <c r="C1124" s="3"/>
      <c r="D1124" s="18" t="s">
        <v>214</v>
      </c>
      <c r="E1124" s="5" t="s">
        <v>1129</v>
      </c>
      <c r="F1124" s="3" t="s">
        <v>8972</v>
      </c>
      <c r="G1124" s="6">
        <v>202.07400000000001</v>
      </c>
      <c r="H1124" s="7">
        <v>42125</v>
      </c>
      <c r="I1124" s="6" t="s">
        <v>1165</v>
      </c>
      <c r="J1124" s="6" t="s">
        <v>8973</v>
      </c>
      <c r="K1124" s="6" t="s">
        <v>1746</v>
      </c>
      <c r="L1124" s="6" t="s">
        <v>8963</v>
      </c>
      <c r="M1124" s="15" t="s">
        <v>8979</v>
      </c>
      <c r="N1124" s="15" t="s">
        <v>8980</v>
      </c>
      <c r="O1124" s="18" t="s">
        <v>9591</v>
      </c>
    </row>
    <row r="1125" spans="1:15" s="1" customFormat="1" ht="13.5" customHeight="1">
      <c r="A1125" s="44" t="s">
        <v>182</v>
      </c>
      <c r="B1125" s="4"/>
      <c r="C1125" s="3"/>
      <c r="D1125" s="18" t="s">
        <v>214</v>
      </c>
      <c r="E1125" s="5" t="s">
        <v>1129</v>
      </c>
      <c r="F1125" s="3" t="s">
        <v>8974</v>
      </c>
      <c r="G1125" s="6">
        <v>201.852</v>
      </c>
      <c r="H1125" s="7">
        <v>42125</v>
      </c>
      <c r="I1125" s="6" t="s">
        <v>1165</v>
      </c>
      <c r="J1125" s="6" t="s">
        <v>8976</v>
      </c>
      <c r="K1125" s="6" t="s">
        <v>1746</v>
      </c>
      <c r="L1125" s="6" t="s">
        <v>8963</v>
      </c>
      <c r="M1125" s="15" t="s">
        <v>8981</v>
      </c>
      <c r="N1125" s="15" t="s">
        <v>8982</v>
      </c>
      <c r="O1125" s="18" t="s">
        <v>9592</v>
      </c>
    </row>
    <row r="1126" spans="1:15" s="1" customFormat="1" ht="13.5" customHeight="1">
      <c r="A1126" s="44" t="s">
        <v>8978</v>
      </c>
      <c r="B1126" s="4"/>
      <c r="C1126" s="3"/>
      <c r="D1126" s="18" t="s">
        <v>214</v>
      </c>
      <c r="E1126" s="5" t="s">
        <v>1129</v>
      </c>
      <c r="F1126" s="3" t="s">
        <v>8975</v>
      </c>
      <c r="G1126" s="6">
        <v>201.68100000000001</v>
      </c>
      <c r="H1126" s="7">
        <v>42125</v>
      </c>
      <c r="I1126" s="6" t="s">
        <v>1165</v>
      </c>
      <c r="J1126" s="6" t="s">
        <v>8977</v>
      </c>
      <c r="K1126" s="6" t="s">
        <v>1746</v>
      </c>
      <c r="L1126" s="6" t="s">
        <v>8963</v>
      </c>
      <c r="M1126" s="15" t="s">
        <v>8983</v>
      </c>
      <c r="N1126" s="15" t="s">
        <v>8984</v>
      </c>
      <c r="O1126" s="18" t="s">
        <v>9593</v>
      </c>
    </row>
    <row r="1127" spans="1:15" s="1" customFormat="1" ht="13.5" customHeight="1">
      <c r="A1127" s="44" t="s">
        <v>8985</v>
      </c>
      <c r="B1127" s="4"/>
      <c r="C1127" s="3"/>
      <c r="D1127" s="18" t="s">
        <v>5716</v>
      </c>
      <c r="E1127" s="5" t="s">
        <v>1129</v>
      </c>
      <c r="F1127" s="3" t="s">
        <v>8986</v>
      </c>
      <c r="G1127" s="6">
        <v>303.97399999999999</v>
      </c>
      <c r="H1127" s="7">
        <v>42125</v>
      </c>
      <c r="I1127" s="6" t="s">
        <v>1636</v>
      </c>
      <c r="J1127" s="6" t="s">
        <v>8987</v>
      </c>
      <c r="K1127" s="6" t="s">
        <v>1875</v>
      </c>
      <c r="L1127" s="6" t="s">
        <v>8989</v>
      </c>
      <c r="M1127" s="15" t="s">
        <v>8993</v>
      </c>
      <c r="N1127" s="15" t="s">
        <v>8994</v>
      </c>
      <c r="O1127" s="18" t="s">
        <v>9594</v>
      </c>
    </row>
    <row r="1128" spans="1:15" s="1" customFormat="1" ht="13.5" customHeight="1">
      <c r="A1128" s="44" t="s">
        <v>8985</v>
      </c>
      <c r="B1128" s="4"/>
      <c r="C1128" s="3"/>
      <c r="D1128" s="18" t="s">
        <v>5716</v>
      </c>
      <c r="E1128" s="5" t="s">
        <v>1129</v>
      </c>
      <c r="F1128" s="3" t="s">
        <v>8990</v>
      </c>
      <c r="G1128" s="6">
        <v>304.21300000000002</v>
      </c>
      <c r="H1128" s="7">
        <v>42125</v>
      </c>
      <c r="I1128" s="6" t="s">
        <v>1636</v>
      </c>
      <c r="J1128" s="6" t="s">
        <v>8991</v>
      </c>
      <c r="K1128" s="6" t="s">
        <v>1875</v>
      </c>
      <c r="L1128" s="6" t="s">
        <v>8989</v>
      </c>
      <c r="M1128" s="15" t="s">
        <v>8995</v>
      </c>
      <c r="N1128" s="15" t="s">
        <v>9794</v>
      </c>
      <c r="O1128" s="18" t="s">
        <v>9595</v>
      </c>
    </row>
    <row r="1129" spans="1:15" s="1" customFormat="1" ht="13.5" customHeight="1">
      <c r="A1129" s="44" t="s">
        <v>9011</v>
      </c>
      <c r="B1129" s="4"/>
      <c r="C1129" s="3"/>
      <c r="D1129" s="18" t="s">
        <v>5747</v>
      </c>
      <c r="E1129" s="5" t="s">
        <v>1129</v>
      </c>
      <c r="F1129" s="3" t="s">
        <v>8997</v>
      </c>
      <c r="G1129" s="6">
        <v>268.53500000000003</v>
      </c>
      <c r="H1129" s="7">
        <v>42125</v>
      </c>
      <c r="I1129" s="6" t="s">
        <v>1636</v>
      </c>
      <c r="J1129" s="6" t="s">
        <v>8998</v>
      </c>
      <c r="K1129" s="6" t="s">
        <v>1926</v>
      </c>
      <c r="L1129" s="6" t="s">
        <v>8988</v>
      </c>
      <c r="M1129" s="15" t="s">
        <v>9009</v>
      </c>
      <c r="N1129" s="15" t="s">
        <v>9010</v>
      </c>
      <c r="O1129" s="18" t="s">
        <v>9596</v>
      </c>
    </row>
    <row r="1130" spans="1:15" s="1" customFormat="1" ht="13.5" customHeight="1">
      <c r="A1130" s="44" t="s">
        <v>8996</v>
      </c>
      <c r="B1130" s="4"/>
      <c r="C1130" s="3"/>
      <c r="D1130" s="18" t="s">
        <v>5747</v>
      </c>
      <c r="E1130" s="5" t="s">
        <v>1129</v>
      </c>
      <c r="F1130" s="3" t="s">
        <v>9001</v>
      </c>
      <c r="G1130" s="6">
        <v>383.745</v>
      </c>
      <c r="H1130" s="7">
        <v>42125</v>
      </c>
      <c r="I1130" s="6" t="s">
        <v>1636</v>
      </c>
      <c r="J1130" s="6" t="s">
        <v>9005</v>
      </c>
      <c r="K1130" s="6" t="s">
        <v>1926</v>
      </c>
      <c r="L1130" s="6" t="s">
        <v>8992</v>
      </c>
      <c r="M1130" s="15" t="s">
        <v>9012</v>
      </c>
      <c r="N1130" s="15" t="s">
        <v>9013</v>
      </c>
      <c r="O1130" s="18" t="s">
        <v>9597</v>
      </c>
    </row>
    <row r="1131" spans="1:15" s="1" customFormat="1" ht="13.5" customHeight="1">
      <c r="A1131" s="44" t="s">
        <v>8996</v>
      </c>
      <c r="B1131" s="4"/>
      <c r="C1131" s="3"/>
      <c r="D1131" s="18" t="s">
        <v>5747</v>
      </c>
      <c r="E1131" s="5" t="s">
        <v>1129</v>
      </c>
      <c r="F1131" s="3" t="s">
        <v>9002</v>
      </c>
      <c r="G1131" s="6">
        <v>267.82400000000001</v>
      </c>
      <c r="H1131" s="7">
        <v>42125</v>
      </c>
      <c r="I1131" s="6" t="s">
        <v>9016</v>
      </c>
      <c r="J1131" s="6" t="s">
        <v>9006</v>
      </c>
      <c r="K1131" s="6" t="s">
        <v>1926</v>
      </c>
      <c r="L1131" s="6" t="s">
        <v>8999</v>
      </c>
      <c r="M1131" s="15" t="s">
        <v>9014</v>
      </c>
      <c r="N1131" s="15" t="s">
        <v>9015</v>
      </c>
      <c r="O1131" s="18" t="s">
        <v>9598</v>
      </c>
    </row>
    <row r="1132" spans="1:15" s="1" customFormat="1" ht="13.5" customHeight="1">
      <c r="A1132" s="44" t="s">
        <v>8996</v>
      </c>
      <c r="B1132" s="4"/>
      <c r="C1132" s="3"/>
      <c r="D1132" s="18" t="s">
        <v>5747</v>
      </c>
      <c r="E1132" s="5" t="s">
        <v>1129</v>
      </c>
      <c r="F1132" s="3" t="s">
        <v>9003</v>
      </c>
      <c r="G1132" s="6">
        <v>384.58300000000003</v>
      </c>
      <c r="H1132" s="7">
        <v>42125</v>
      </c>
      <c r="I1132" s="6" t="s">
        <v>9016</v>
      </c>
      <c r="J1132" s="6" t="s">
        <v>9007</v>
      </c>
      <c r="K1132" s="6" t="s">
        <v>1926</v>
      </c>
      <c r="L1132" s="6" t="s">
        <v>8992</v>
      </c>
      <c r="M1132" s="15" t="s">
        <v>9017</v>
      </c>
      <c r="N1132" s="15" t="s">
        <v>8396</v>
      </c>
      <c r="O1132" s="18" t="s">
        <v>9599</v>
      </c>
    </row>
    <row r="1133" spans="1:15" s="1" customFormat="1" ht="13.5" customHeight="1">
      <c r="A1133" s="44" t="s">
        <v>9022</v>
      </c>
      <c r="B1133" s="4"/>
      <c r="C1133" s="3"/>
      <c r="D1133" s="18" t="s">
        <v>675</v>
      </c>
      <c r="E1133" s="5" t="s">
        <v>1129</v>
      </c>
      <c r="F1133" s="3" t="s">
        <v>9020</v>
      </c>
      <c r="G1133" s="6">
        <v>107.777</v>
      </c>
      <c r="H1133" s="7">
        <v>42125</v>
      </c>
      <c r="I1133" s="6" t="s">
        <v>1636</v>
      </c>
      <c r="J1133" s="6" t="s">
        <v>9021</v>
      </c>
      <c r="K1133" s="6" t="s">
        <v>1926</v>
      </c>
      <c r="L1133" s="6" t="s">
        <v>8950</v>
      </c>
      <c r="M1133" s="15" t="s">
        <v>9023</v>
      </c>
      <c r="N1133" s="15" t="s">
        <v>10437</v>
      </c>
      <c r="O1133" s="18" t="s">
        <v>9601</v>
      </c>
    </row>
    <row r="1134" spans="1:15" s="1" customFormat="1" ht="13.5" customHeight="1">
      <c r="A1134" s="44" t="s">
        <v>720</v>
      </c>
      <c r="B1134" s="4"/>
      <c r="C1134" s="3"/>
      <c r="D1134" s="18" t="s">
        <v>718</v>
      </c>
      <c r="E1134" s="5" t="s">
        <v>1129</v>
      </c>
      <c r="F1134" s="44" t="s">
        <v>9713</v>
      </c>
      <c r="G1134" s="6">
        <v>261.49900000000002</v>
      </c>
      <c r="H1134" s="7">
        <v>42125</v>
      </c>
      <c r="I1134" s="36" t="s">
        <v>2469</v>
      </c>
      <c r="J1134" s="6" t="s">
        <v>9717</v>
      </c>
      <c r="K1134" s="6" t="s">
        <v>1926</v>
      </c>
      <c r="L1134" s="6" t="s">
        <v>9024</v>
      </c>
      <c r="M1134" s="15" t="s">
        <v>9025</v>
      </c>
      <c r="N1134" s="15" t="s">
        <v>11194</v>
      </c>
      <c r="O1134" s="18" t="s">
        <v>10198</v>
      </c>
    </row>
    <row r="1135" spans="1:15" s="1" customFormat="1" ht="13.5" customHeight="1">
      <c r="A1135" s="44" t="s">
        <v>9034</v>
      </c>
      <c r="B1135" s="4"/>
      <c r="C1135" s="3"/>
      <c r="D1135" s="18" t="s">
        <v>5716</v>
      </c>
      <c r="E1135" s="5" t="s">
        <v>1085</v>
      </c>
      <c r="F1135" s="3" t="s">
        <v>9027</v>
      </c>
      <c r="G1135" s="6">
        <v>385.16</v>
      </c>
      <c r="H1135" s="7">
        <v>42125</v>
      </c>
      <c r="I1135" s="6" t="s">
        <v>1636</v>
      </c>
      <c r="J1135" s="6" t="s">
        <v>9028</v>
      </c>
      <c r="K1135" s="6" t="s">
        <v>1875</v>
      </c>
      <c r="L1135" s="6" t="s">
        <v>9029</v>
      </c>
      <c r="M1135" s="15" t="s">
        <v>9035</v>
      </c>
      <c r="N1135" s="15" t="s">
        <v>9038</v>
      </c>
      <c r="O1135" s="18" t="s">
        <v>9602</v>
      </c>
    </row>
    <row r="1136" spans="1:15" s="1" customFormat="1" ht="13.5" customHeight="1">
      <c r="A1136" s="44" t="s">
        <v>9026</v>
      </c>
      <c r="B1136" s="4"/>
      <c r="C1136" s="3"/>
      <c r="D1136" s="18" t="s">
        <v>5716</v>
      </c>
      <c r="E1136" s="5" t="s">
        <v>1085</v>
      </c>
      <c r="F1136" s="3" t="s">
        <v>9030</v>
      </c>
      <c r="G1136" s="6">
        <v>385.084</v>
      </c>
      <c r="H1136" s="7">
        <v>42125</v>
      </c>
      <c r="I1136" s="6" t="s">
        <v>1636</v>
      </c>
      <c r="J1136" s="6" t="s">
        <v>9032</v>
      </c>
      <c r="K1136" s="6" t="s">
        <v>1875</v>
      </c>
      <c r="L1136" s="6" t="s">
        <v>9029</v>
      </c>
      <c r="M1136" s="15" t="s">
        <v>9036</v>
      </c>
      <c r="N1136" s="15" t="s">
        <v>9039</v>
      </c>
      <c r="O1136" s="18" t="s">
        <v>9603</v>
      </c>
    </row>
    <row r="1137" spans="1:15" s="1" customFormat="1" ht="13.5" customHeight="1">
      <c r="A1137" s="44" t="s">
        <v>9034</v>
      </c>
      <c r="B1137" s="4"/>
      <c r="C1137" s="3"/>
      <c r="D1137" s="18" t="s">
        <v>5716</v>
      </c>
      <c r="E1137" s="5" t="s">
        <v>1085</v>
      </c>
      <c r="F1137" s="3" t="s">
        <v>9031</v>
      </c>
      <c r="G1137" s="6">
        <v>385.33499999999998</v>
      </c>
      <c r="H1137" s="7">
        <v>42125</v>
      </c>
      <c r="I1137" s="6" t="s">
        <v>1636</v>
      </c>
      <c r="J1137" s="6" t="s">
        <v>9033</v>
      </c>
      <c r="K1137" s="6" t="s">
        <v>1875</v>
      </c>
      <c r="L1137" s="6" t="s">
        <v>9029</v>
      </c>
      <c r="M1137" s="15" t="s">
        <v>9037</v>
      </c>
      <c r="N1137" s="15" t="s">
        <v>9040</v>
      </c>
      <c r="O1137" s="18" t="s">
        <v>9604</v>
      </c>
    </row>
    <row r="1138" spans="1:15" s="1" customFormat="1" ht="13.5" customHeight="1">
      <c r="A1138" s="44" t="s">
        <v>78</v>
      </c>
      <c r="B1138" s="4"/>
      <c r="C1138" s="3"/>
      <c r="D1138" s="18" t="s">
        <v>79</v>
      </c>
      <c r="E1138" s="5" t="s">
        <v>1085</v>
      </c>
      <c r="F1138" s="3" t="s">
        <v>9051</v>
      </c>
      <c r="G1138" s="6">
        <f>18.708*L1138</f>
        <v>224.49599999999998</v>
      </c>
      <c r="H1138" s="7">
        <v>42125</v>
      </c>
      <c r="I1138" s="6" t="s">
        <v>1362</v>
      </c>
      <c r="J1138" s="6" t="s">
        <v>9052</v>
      </c>
      <c r="K1138" s="6" t="s">
        <v>1055</v>
      </c>
      <c r="L1138" s="6">
        <v>12</v>
      </c>
      <c r="M1138" s="15" t="s">
        <v>9156</v>
      </c>
      <c r="N1138" s="15" t="s">
        <v>26</v>
      </c>
      <c r="O1138" s="18" t="s">
        <v>9605</v>
      </c>
    </row>
    <row r="1139" spans="1:15" s="1" customFormat="1" ht="13.5" customHeight="1">
      <c r="A1139" s="44" t="s">
        <v>9055</v>
      </c>
      <c r="B1139" s="4"/>
      <c r="C1139" s="3"/>
      <c r="D1139" s="18" t="s">
        <v>79</v>
      </c>
      <c r="E1139" s="5" t="s">
        <v>1085</v>
      </c>
      <c r="F1139" s="3" t="s">
        <v>9053</v>
      </c>
      <c r="G1139" s="6">
        <f>18.708*L1139</f>
        <v>243.20399999999998</v>
      </c>
      <c r="H1139" s="7">
        <v>42125</v>
      </c>
      <c r="I1139" s="6" t="s">
        <v>1362</v>
      </c>
      <c r="J1139" s="6" t="s">
        <v>9054</v>
      </c>
      <c r="K1139" s="6" t="s">
        <v>1055</v>
      </c>
      <c r="L1139" s="6">
        <v>13</v>
      </c>
      <c r="M1139" s="15" t="s">
        <v>9156</v>
      </c>
      <c r="N1139" s="15" t="s">
        <v>27</v>
      </c>
      <c r="O1139" s="18" t="s">
        <v>9606</v>
      </c>
    </row>
    <row r="1140" spans="1:15" s="1" customFormat="1" ht="13.5" customHeight="1">
      <c r="A1140" s="44" t="s">
        <v>9058</v>
      </c>
      <c r="B1140" s="4"/>
      <c r="C1140" s="3"/>
      <c r="D1140" s="18" t="s">
        <v>335</v>
      </c>
      <c r="E1140" s="5" t="s">
        <v>1085</v>
      </c>
      <c r="F1140" s="3" t="s">
        <v>9056</v>
      </c>
      <c r="G1140" s="6">
        <f>14.38*L1140</f>
        <v>71.900000000000006</v>
      </c>
      <c r="H1140" s="7">
        <v>42125</v>
      </c>
      <c r="I1140" s="6" t="s">
        <v>1092</v>
      </c>
      <c r="J1140" s="6" t="s">
        <v>9057</v>
      </c>
      <c r="K1140" s="6" t="s">
        <v>1088</v>
      </c>
      <c r="L1140" s="6">
        <v>5</v>
      </c>
      <c r="M1140" s="15" t="s">
        <v>9157</v>
      </c>
      <c r="N1140" s="15" t="s">
        <v>311</v>
      </c>
      <c r="O1140" s="18" t="s">
        <v>9607</v>
      </c>
    </row>
    <row r="1141" spans="1:15" s="1" customFormat="1" ht="13.5" customHeight="1">
      <c r="A1141" s="44" t="s">
        <v>9065</v>
      </c>
      <c r="B1141" s="4"/>
      <c r="C1141" s="3"/>
      <c r="D1141" s="18" t="s">
        <v>138</v>
      </c>
      <c r="E1141" s="5" t="s">
        <v>33</v>
      </c>
      <c r="F1141" s="3" t="s">
        <v>9066</v>
      </c>
      <c r="G1141" s="6">
        <f>17.52*L1141</f>
        <v>175.2</v>
      </c>
      <c r="H1141" s="7">
        <v>42125</v>
      </c>
      <c r="I1141" s="6" t="s">
        <v>9067</v>
      </c>
      <c r="J1141" s="6" t="s">
        <v>9068</v>
      </c>
      <c r="K1141" s="6" t="s">
        <v>13</v>
      </c>
      <c r="L1141" s="6">
        <v>10</v>
      </c>
      <c r="M1141" s="15" t="s">
        <v>9159</v>
      </c>
      <c r="N1141" s="15" t="s">
        <v>254</v>
      </c>
      <c r="O1141" s="18" t="s">
        <v>9609</v>
      </c>
    </row>
    <row r="1142" spans="1:15" s="1" customFormat="1" ht="13.5" customHeight="1">
      <c r="A1142" s="44" t="s">
        <v>9073</v>
      </c>
      <c r="B1142" s="4"/>
      <c r="C1142" s="3"/>
      <c r="D1142" s="18" t="s">
        <v>2948</v>
      </c>
      <c r="E1142" s="5" t="s">
        <v>33</v>
      </c>
      <c r="F1142" s="3" t="s">
        <v>9074</v>
      </c>
      <c r="G1142" s="6">
        <f>14.405*L1142</f>
        <v>360.125</v>
      </c>
      <c r="H1142" s="7">
        <v>42125</v>
      </c>
      <c r="I1142" s="6" t="s">
        <v>1721</v>
      </c>
      <c r="J1142" s="6" t="s">
        <v>9075</v>
      </c>
      <c r="K1142" s="6" t="s">
        <v>1055</v>
      </c>
      <c r="L1142" s="6">
        <v>25</v>
      </c>
      <c r="M1142" s="15" t="s">
        <v>9161</v>
      </c>
      <c r="N1142" s="15" t="s">
        <v>4852</v>
      </c>
      <c r="O1142" s="18" t="s">
        <v>9611</v>
      </c>
    </row>
    <row r="1143" spans="1:15" s="1" customFormat="1" ht="13.5" customHeight="1">
      <c r="A1143" s="44" t="s">
        <v>9073</v>
      </c>
      <c r="B1143" s="4"/>
      <c r="C1143" s="3"/>
      <c r="D1143" s="18" t="s">
        <v>2948</v>
      </c>
      <c r="E1143" s="5" t="s">
        <v>33</v>
      </c>
      <c r="F1143" s="3" t="s">
        <v>9076</v>
      </c>
      <c r="G1143" s="6">
        <f>14.405*L1143</f>
        <v>360.125</v>
      </c>
      <c r="H1143" s="7">
        <v>42125</v>
      </c>
      <c r="I1143" s="6" t="s">
        <v>1721</v>
      </c>
      <c r="J1143" s="6" t="s">
        <v>9079</v>
      </c>
      <c r="K1143" s="6" t="s">
        <v>1055</v>
      </c>
      <c r="L1143" s="6">
        <v>25</v>
      </c>
      <c r="M1143" s="15" t="s">
        <v>9162</v>
      </c>
      <c r="N1143" s="15" t="s">
        <v>4852</v>
      </c>
      <c r="O1143" s="18" t="s">
        <v>9612</v>
      </c>
    </row>
    <row r="1144" spans="1:15" s="1" customFormat="1" ht="13.5" customHeight="1">
      <c r="A1144" s="44" t="s">
        <v>9073</v>
      </c>
      <c r="B1144" s="4"/>
      <c r="C1144" s="3"/>
      <c r="D1144" s="18" t="s">
        <v>2948</v>
      </c>
      <c r="E1144" s="5" t="s">
        <v>33</v>
      </c>
      <c r="F1144" s="3" t="s">
        <v>9077</v>
      </c>
      <c r="G1144" s="6">
        <f>14.405*L1144</f>
        <v>360.125</v>
      </c>
      <c r="H1144" s="7">
        <v>42125</v>
      </c>
      <c r="I1144" s="6" t="s">
        <v>1721</v>
      </c>
      <c r="J1144" s="6" t="s">
        <v>9080</v>
      </c>
      <c r="K1144" s="6" t="s">
        <v>1055</v>
      </c>
      <c r="L1144" s="6">
        <v>25</v>
      </c>
      <c r="M1144" s="15" t="s">
        <v>9163</v>
      </c>
      <c r="N1144" s="15" t="s">
        <v>4852</v>
      </c>
      <c r="O1144" s="18" t="s">
        <v>9613</v>
      </c>
    </row>
    <row r="1145" spans="1:15" s="1" customFormat="1" ht="13.5" customHeight="1">
      <c r="A1145" s="44" t="s">
        <v>9082</v>
      </c>
      <c r="B1145" s="4"/>
      <c r="C1145" s="3"/>
      <c r="D1145" s="18" t="s">
        <v>157</v>
      </c>
      <c r="E1145" s="5" t="s">
        <v>33</v>
      </c>
      <c r="F1145" s="3" t="s">
        <v>9083</v>
      </c>
      <c r="G1145" s="6">
        <f>17.712*L1145</f>
        <v>177.12</v>
      </c>
      <c r="H1145" s="7">
        <v>42125</v>
      </c>
      <c r="I1145" s="6" t="s">
        <v>1087</v>
      </c>
      <c r="J1145" s="6" t="s">
        <v>9084</v>
      </c>
      <c r="K1145" s="6" t="s">
        <v>1056</v>
      </c>
      <c r="L1145" s="6">
        <v>10</v>
      </c>
      <c r="M1145" s="15" t="s">
        <v>9165</v>
      </c>
      <c r="N1145" s="15" t="s">
        <v>254</v>
      </c>
      <c r="O1145" s="18" t="s">
        <v>9615</v>
      </c>
    </row>
    <row r="1146" spans="1:15" s="1" customFormat="1" ht="13.5" customHeight="1">
      <c r="A1146" s="44" t="s">
        <v>9082</v>
      </c>
      <c r="B1146" s="4"/>
      <c r="C1146" s="3"/>
      <c r="D1146" s="18" t="s">
        <v>157</v>
      </c>
      <c r="E1146" s="5" t="s">
        <v>33</v>
      </c>
      <c r="F1146" s="3" t="s">
        <v>9085</v>
      </c>
      <c r="G1146" s="6">
        <f>17.712*L1146</f>
        <v>442.8</v>
      </c>
      <c r="H1146" s="7">
        <v>42125</v>
      </c>
      <c r="I1146" s="6" t="s">
        <v>1087</v>
      </c>
      <c r="J1146" s="6" t="s">
        <v>9087</v>
      </c>
      <c r="K1146" s="6" t="s">
        <v>1056</v>
      </c>
      <c r="L1146" s="6">
        <v>25</v>
      </c>
      <c r="M1146" s="15" t="s">
        <v>9166</v>
      </c>
      <c r="N1146" s="15" t="s">
        <v>9090</v>
      </c>
      <c r="O1146" s="18" t="s">
        <v>9616</v>
      </c>
    </row>
    <row r="1147" spans="1:15" s="1" customFormat="1" ht="13.5" customHeight="1">
      <c r="A1147" s="44" t="s">
        <v>9082</v>
      </c>
      <c r="B1147" s="4"/>
      <c r="C1147" s="3"/>
      <c r="D1147" s="18" t="s">
        <v>157</v>
      </c>
      <c r="E1147" s="5" t="s">
        <v>33</v>
      </c>
      <c r="F1147" s="3" t="s">
        <v>9086</v>
      </c>
      <c r="G1147" s="6">
        <f>17.712*L1147</f>
        <v>442.8</v>
      </c>
      <c r="H1147" s="7">
        <v>42125</v>
      </c>
      <c r="I1147" s="6" t="s">
        <v>1087</v>
      </c>
      <c r="J1147" s="6" t="s">
        <v>9088</v>
      </c>
      <c r="K1147" s="6" t="s">
        <v>1056</v>
      </c>
      <c r="L1147" s="6">
        <v>25</v>
      </c>
      <c r="M1147" s="15" t="s">
        <v>9167</v>
      </c>
      <c r="N1147" s="15" t="s">
        <v>9090</v>
      </c>
      <c r="O1147" s="18" t="s">
        <v>9617</v>
      </c>
    </row>
    <row r="1148" spans="1:15" s="1" customFormat="1" ht="13.5" customHeight="1">
      <c r="A1148" s="44" t="s">
        <v>9259</v>
      </c>
      <c r="B1148" s="4"/>
      <c r="C1148" s="3"/>
      <c r="D1148" s="18" t="s">
        <v>266</v>
      </c>
      <c r="E1148" s="5" t="s">
        <v>33</v>
      </c>
      <c r="F1148" s="3" t="s">
        <v>9258</v>
      </c>
      <c r="G1148" s="6">
        <f>17.52*L1148</f>
        <v>210.24</v>
      </c>
      <c r="H1148" s="7">
        <v>42130</v>
      </c>
      <c r="I1148" s="6" t="s">
        <v>3502</v>
      </c>
      <c r="J1148" s="6" t="s">
        <v>9256</v>
      </c>
      <c r="K1148" s="6" t="s">
        <v>1088</v>
      </c>
      <c r="L1148" s="6">
        <v>12</v>
      </c>
      <c r="M1148" s="15" t="s">
        <v>11010</v>
      </c>
      <c r="N1148" s="15" t="s">
        <v>26</v>
      </c>
      <c r="O1148" s="18" t="s">
        <v>9257</v>
      </c>
    </row>
    <row r="1149" spans="1:15" s="1" customFormat="1" ht="13.5" customHeight="1">
      <c r="A1149" s="44" t="s">
        <v>9269</v>
      </c>
      <c r="B1149" s="4"/>
      <c r="C1149" s="3"/>
      <c r="D1149" s="18" t="s">
        <v>72</v>
      </c>
      <c r="E1149" s="5" t="s">
        <v>33</v>
      </c>
      <c r="F1149" s="3" t="s">
        <v>9271</v>
      </c>
      <c r="G1149" s="6">
        <f>17.52*L1149</f>
        <v>227.76</v>
      </c>
      <c r="H1149" s="7">
        <v>42130</v>
      </c>
      <c r="I1149" s="6" t="s">
        <v>3502</v>
      </c>
      <c r="J1149" s="6" t="s">
        <v>9270</v>
      </c>
      <c r="K1149" s="6" t="s">
        <v>1115</v>
      </c>
      <c r="L1149" s="6">
        <v>13</v>
      </c>
      <c r="M1149" s="15" t="s">
        <v>8652</v>
      </c>
      <c r="N1149" s="15" t="s">
        <v>27</v>
      </c>
      <c r="O1149" s="18" t="s">
        <v>9815</v>
      </c>
    </row>
    <row r="1150" spans="1:15" s="1" customFormat="1" ht="13.5" customHeight="1">
      <c r="A1150" s="44" t="s">
        <v>193</v>
      </c>
      <c r="B1150" s="4"/>
      <c r="C1150" s="3"/>
      <c r="D1150" s="18" t="s">
        <v>194</v>
      </c>
      <c r="E1150" s="5" t="s">
        <v>33</v>
      </c>
      <c r="F1150" s="3" t="s">
        <v>9272</v>
      </c>
      <c r="G1150" s="6">
        <f>17.52*L1150</f>
        <v>140.16</v>
      </c>
      <c r="H1150" s="7">
        <v>42130</v>
      </c>
      <c r="I1150" s="6" t="s">
        <v>60</v>
      </c>
      <c r="J1150" s="6" t="s">
        <v>9273</v>
      </c>
      <c r="K1150" s="6" t="s">
        <v>1055</v>
      </c>
      <c r="L1150" s="6">
        <v>8</v>
      </c>
      <c r="M1150" s="15" t="s">
        <v>11012</v>
      </c>
      <c r="N1150" s="15" t="s">
        <v>239</v>
      </c>
      <c r="O1150" s="18" t="s">
        <v>9841</v>
      </c>
    </row>
    <row r="1151" spans="1:15" s="1" customFormat="1" ht="13.5" customHeight="1">
      <c r="A1151" s="44" t="s">
        <v>9275</v>
      </c>
      <c r="B1151" s="4"/>
      <c r="C1151" s="3"/>
      <c r="D1151" s="18" t="s">
        <v>194</v>
      </c>
      <c r="E1151" s="5" t="s">
        <v>33</v>
      </c>
      <c r="F1151" s="3" t="s">
        <v>9278</v>
      </c>
      <c r="G1151" s="6">
        <f>17.52*L1151</f>
        <v>227.76</v>
      </c>
      <c r="H1151" s="7">
        <v>42130</v>
      </c>
      <c r="I1151" s="6" t="s">
        <v>9276</v>
      </c>
      <c r="J1151" s="6" t="s">
        <v>9274</v>
      </c>
      <c r="K1151" s="6" t="s">
        <v>1055</v>
      </c>
      <c r="L1151" s="6">
        <v>13</v>
      </c>
      <c r="M1151" s="15" t="s">
        <v>11013</v>
      </c>
      <c r="N1151" s="15" t="s">
        <v>27</v>
      </c>
      <c r="O1151" s="18" t="s">
        <v>9277</v>
      </c>
    </row>
    <row r="1152" spans="1:15" s="1" customFormat="1" ht="13.5" customHeight="1">
      <c r="A1152" s="44" t="s">
        <v>9292</v>
      </c>
      <c r="B1152" s="4"/>
      <c r="C1152" s="3"/>
      <c r="D1152" s="18" t="s">
        <v>174</v>
      </c>
      <c r="E1152" s="5" t="s">
        <v>33</v>
      </c>
      <c r="F1152" s="3" t="s">
        <v>9290</v>
      </c>
      <c r="G1152" s="6">
        <f t="shared" ref="G1152:G1157" si="31">29.101*L1152</f>
        <v>203.70699999999999</v>
      </c>
      <c r="H1152" s="7">
        <v>42130</v>
      </c>
      <c r="I1152" s="6" t="s">
        <v>9293</v>
      </c>
      <c r="J1152" s="6" t="s">
        <v>9291</v>
      </c>
      <c r="K1152" s="6" t="s">
        <v>274</v>
      </c>
      <c r="L1152" s="6">
        <v>7</v>
      </c>
      <c r="M1152" s="15" t="s">
        <v>7004</v>
      </c>
      <c r="N1152" s="15" t="s">
        <v>271</v>
      </c>
      <c r="O1152" s="18" t="s">
        <v>9816</v>
      </c>
    </row>
    <row r="1153" spans="1:15" s="1" customFormat="1" ht="13.5" customHeight="1">
      <c r="A1153" s="44" t="s">
        <v>9294</v>
      </c>
      <c r="B1153" s="44" t="s">
        <v>5430</v>
      </c>
      <c r="C1153" s="3"/>
      <c r="D1153" s="18" t="s">
        <v>108</v>
      </c>
      <c r="E1153" s="5" t="s">
        <v>33</v>
      </c>
      <c r="F1153" s="3" t="s">
        <v>9297</v>
      </c>
      <c r="G1153" s="6">
        <f t="shared" si="31"/>
        <v>232.80799999999999</v>
      </c>
      <c r="H1153" s="7">
        <v>42130</v>
      </c>
      <c r="I1153" s="6" t="s">
        <v>9301</v>
      </c>
      <c r="J1153" s="6" t="s">
        <v>9298</v>
      </c>
      <c r="K1153" s="6" t="s">
        <v>1115</v>
      </c>
      <c r="L1153" s="6">
        <v>8</v>
      </c>
      <c r="M1153" s="15" t="s">
        <v>11016</v>
      </c>
      <c r="N1153" s="15" t="s">
        <v>239</v>
      </c>
      <c r="O1153" s="18" t="s">
        <v>10464</v>
      </c>
    </row>
    <row r="1154" spans="1:15" s="1" customFormat="1" ht="13.5" customHeight="1">
      <c r="A1154" s="44" t="s">
        <v>9302</v>
      </c>
      <c r="B1154" s="4"/>
      <c r="C1154" s="3"/>
      <c r="D1154" s="18" t="s">
        <v>87</v>
      </c>
      <c r="E1154" s="5" t="s">
        <v>33</v>
      </c>
      <c r="F1154" s="3" t="s">
        <v>9303</v>
      </c>
      <c r="G1154" s="6">
        <f t="shared" si="31"/>
        <v>349.21199999999999</v>
      </c>
      <c r="H1154" s="7">
        <v>42130</v>
      </c>
      <c r="I1154" s="6" t="s">
        <v>3062</v>
      </c>
      <c r="J1154" s="6" t="s">
        <v>9304</v>
      </c>
      <c r="K1154" s="6" t="s">
        <v>1115</v>
      </c>
      <c r="L1154" s="6">
        <v>12</v>
      </c>
      <c r="M1154" s="15" t="s">
        <v>11017</v>
      </c>
      <c r="N1154" s="15" t="s">
        <v>26</v>
      </c>
      <c r="O1154" s="18" t="s">
        <v>9307</v>
      </c>
    </row>
    <row r="1155" spans="1:15" s="1" customFormat="1" ht="13.5" customHeight="1">
      <c r="A1155" s="44" t="s">
        <v>9308</v>
      </c>
      <c r="B1155" s="4"/>
      <c r="C1155" s="3"/>
      <c r="D1155" s="18" t="s">
        <v>87</v>
      </c>
      <c r="E1155" s="5" t="s">
        <v>33</v>
      </c>
      <c r="F1155" s="3" t="s">
        <v>9305</v>
      </c>
      <c r="G1155" s="6">
        <f t="shared" si="31"/>
        <v>378.31299999999999</v>
      </c>
      <c r="H1155" s="7">
        <v>42130</v>
      </c>
      <c r="I1155" s="6" t="s">
        <v>5409</v>
      </c>
      <c r="J1155" s="6" t="s">
        <v>9306</v>
      </c>
      <c r="K1155" s="6" t="s">
        <v>1115</v>
      </c>
      <c r="L1155" s="6">
        <v>13</v>
      </c>
      <c r="M1155" s="15" t="s">
        <v>11017</v>
      </c>
      <c r="N1155" s="15" t="s">
        <v>27</v>
      </c>
      <c r="O1155" s="18" t="s">
        <v>9817</v>
      </c>
    </row>
    <row r="1156" spans="1:15" s="1" customFormat="1" ht="13.5" customHeight="1">
      <c r="A1156" s="44" t="s">
        <v>178</v>
      </c>
      <c r="B1156" s="4"/>
      <c r="C1156" s="3"/>
      <c r="D1156" s="18" t="s">
        <v>179</v>
      </c>
      <c r="E1156" s="5" t="s">
        <v>33</v>
      </c>
      <c r="F1156" s="3" t="s">
        <v>9309</v>
      </c>
      <c r="G1156" s="6">
        <f t="shared" si="31"/>
        <v>291.01</v>
      </c>
      <c r="H1156" s="7">
        <v>42130</v>
      </c>
      <c r="I1156" s="6" t="s">
        <v>3549</v>
      </c>
      <c r="J1156" s="6" t="s">
        <v>9310</v>
      </c>
      <c r="K1156" s="6" t="s">
        <v>13</v>
      </c>
      <c r="L1156" s="6">
        <v>10</v>
      </c>
      <c r="M1156" s="15" t="s">
        <v>7846</v>
      </c>
      <c r="N1156" s="15" t="s">
        <v>253</v>
      </c>
      <c r="O1156" s="18" t="s">
        <v>9845</v>
      </c>
    </row>
    <row r="1157" spans="1:15" s="1" customFormat="1" ht="13.5" customHeight="1">
      <c r="A1157" s="44" t="s">
        <v>9313</v>
      </c>
      <c r="B1157" s="4"/>
      <c r="C1157" s="3"/>
      <c r="D1157" s="18" t="s">
        <v>179</v>
      </c>
      <c r="E1157" s="5" t="s">
        <v>33</v>
      </c>
      <c r="F1157" s="3" t="s">
        <v>9311</v>
      </c>
      <c r="G1157" s="6">
        <f t="shared" si="31"/>
        <v>291.01</v>
      </c>
      <c r="H1157" s="7">
        <v>42130</v>
      </c>
      <c r="I1157" s="6" t="s">
        <v>1210</v>
      </c>
      <c r="J1157" s="6" t="s">
        <v>9312</v>
      </c>
      <c r="K1157" s="6" t="s">
        <v>13</v>
      </c>
      <c r="L1157" s="6">
        <v>10</v>
      </c>
      <c r="M1157" s="15" t="s">
        <v>7846</v>
      </c>
      <c r="N1157" s="15" t="s">
        <v>254</v>
      </c>
      <c r="O1157" s="18" t="s">
        <v>9846</v>
      </c>
    </row>
    <row r="1158" spans="1:15" s="1" customFormat="1" ht="13.5" customHeight="1">
      <c r="A1158" s="44" t="s">
        <v>9314</v>
      </c>
      <c r="B1158" s="4"/>
      <c r="C1158" s="3"/>
      <c r="D1158" s="18" t="s">
        <v>48</v>
      </c>
      <c r="E1158" s="5" t="s">
        <v>33</v>
      </c>
      <c r="F1158" s="3" t="s">
        <v>9315</v>
      </c>
      <c r="G1158" s="6">
        <f>18.708*L1158</f>
        <v>224.49599999999998</v>
      </c>
      <c r="H1158" s="7">
        <v>42130</v>
      </c>
      <c r="I1158" s="6" t="s">
        <v>3440</v>
      </c>
      <c r="J1158" s="6" t="s">
        <v>9316</v>
      </c>
      <c r="K1158" s="6" t="s">
        <v>1055</v>
      </c>
      <c r="L1158" s="6">
        <v>12</v>
      </c>
      <c r="M1158" s="15" t="s">
        <v>9317</v>
      </c>
      <c r="N1158" s="15" t="s">
        <v>26</v>
      </c>
      <c r="O1158" s="18" t="s">
        <v>9317</v>
      </c>
    </row>
    <row r="1159" spans="1:15" s="1" customFormat="1" ht="13.5" customHeight="1">
      <c r="A1159" s="44" t="s">
        <v>9314</v>
      </c>
      <c r="B1159" s="4"/>
      <c r="C1159" s="3"/>
      <c r="D1159" s="18" t="s">
        <v>48</v>
      </c>
      <c r="E1159" s="5" t="s">
        <v>33</v>
      </c>
      <c r="F1159" s="3" t="s">
        <v>9318</v>
      </c>
      <c r="G1159" s="6">
        <f>18.708*L1159</f>
        <v>243.20399999999998</v>
      </c>
      <c r="H1159" s="7">
        <v>42130</v>
      </c>
      <c r="I1159" s="6" t="s">
        <v>7035</v>
      </c>
      <c r="J1159" s="6" t="s">
        <v>9319</v>
      </c>
      <c r="K1159" s="6" t="s">
        <v>1055</v>
      </c>
      <c r="L1159" s="6">
        <v>13</v>
      </c>
      <c r="M1159" s="15" t="s">
        <v>11018</v>
      </c>
      <c r="N1159" s="15" t="s">
        <v>27</v>
      </c>
      <c r="O1159" s="18" t="s">
        <v>9818</v>
      </c>
    </row>
    <row r="1160" spans="1:15" s="1" customFormat="1" ht="13.5" customHeight="1">
      <c r="A1160" s="44" t="s">
        <v>9333</v>
      </c>
      <c r="B1160" s="4"/>
      <c r="C1160" s="3"/>
      <c r="D1160" s="18" t="s">
        <v>56</v>
      </c>
      <c r="E1160" s="5" t="s">
        <v>33</v>
      </c>
      <c r="F1160" s="3" t="s">
        <v>9331</v>
      </c>
      <c r="G1160" s="6">
        <f>18.708*L1160</f>
        <v>149.66399999999999</v>
      </c>
      <c r="H1160" s="7">
        <v>42130</v>
      </c>
      <c r="I1160" s="6" t="s">
        <v>7043</v>
      </c>
      <c r="J1160" s="6" t="s">
        <v>9332</v>
      </c>
      <c r="K1160" s="6" t="s">
        <v>3766</v>
      </c>
      <c r="L1160" s="6">
        <v>8</v>
      </c>
      <c r="M1160" s="15" t="s">
        <v>11021</v>
      </c>
      <c r="N1160" s="15" t="s">
        <v>9261</v>
      </c>
      <c r="O1160" s="18" t="s">
        <v>7720</v>
      </c>
    </row>
    <row r="1161" spans="1:15" s="1" customFormat="1" ht="13.5" customHeight="1">
      <c r="A1161" s="44" t="s">
        <v>9355</v>
      </c>
      <c r="B1161" s="4"/>
      <c r="C1161" s="3"/>
      <c r="D1161" s="18" t="s">
        <v>2204</v>
      </c>
      <c r="E1161" s="5" t="s">
        <v>33</v>
      </c>
      <c r="F1161" s="3" t="s">
        <v>9359</v>
      </c>
      <c r="G1161" s="36">
        <f>17.498*L1161</f>
        <v>174.98000000000002</v>
      </c>
      <c r="H1161" s="7">
        <v>42130</v>
      </c>
      <c r="I1161" s="6" t="s">
        <v>2207</v>
      </c>
      <c r="J1161" s="6" t="s">
        <v>9354</v>
      </c>
      <c r="K1161" s="6" t="s">
        <v>4867</v>
      </c>
      <c r="L1161" s="6">
        <v>10</v>
      </c>
      <c r="M1161" s="15" t="s">
        <v>11025</v>
      </c>
      <c r="N1161" s="15" t="s">
        <v>254</v>
      </c>
      <c r="O1161" s="18" t="s">
        <v>9848</v>
      </c>
    </row>
    <row r="1162" spans="1:15" s="1" customFormat="1" ht="13.5" customHeight="1">
      <c r="A1162" s="44" t="s">
        <v>9355</v>
      </c>
      <c r="B1162" s="4"/>
      <c r="C1162" s="3"/>
      <c r="D1162" s="18" t="s">
        <v>2204</v>
      </c>
      <c r="E1162" s="5" t="s">
        <v>33</v>
      </c>
      <c r="F1162" s="3" t="s">
        <v>9356</v>
      </c>
      <c r="G1162" s="36">
        <f>17.498*L1162</f>
        <v>209.976</v>
      </c>
      <c r="H1162" s="7">
        <v>42130</v>
      </c>
      <c r="I1162" s="6" t="s">
        <v>4237</v>
      </c>
      <c r="J1162" s="6" t="s">
        <v>9357</v>
      </c>
      <c r="K1162" s="6" t="s">
        <v>4867</v>
      </c>
      <c r="L1162" s="6">
        <v>12</v>
      </c>
      <c r="M1162" s="15" t="s">
        <v>9358</v>
      </c>
      <c r="N1162" s="15" t="s">
        <v>26</v>
      </c>
      <c r="O1162" s="18" t="s">
        <v>9358</v>
      </c>
    </row>
    <row r="1163" spans="1:15" s="1" customFormat="1" ht="13.5" customHeight="1">
      <c r="A1163" s="44" t="s">
        <v>9362</v>
      </c>
      <c r="B1163" s="4"/>
      <c r="C1163" s="3"/>
      <c r="D1163" s="18" t="s">
        <v>2204</v>
      </c>
      <c r="E1163" s="5" t="s">
        <v>33</v>
      </c>
      <c r="F1163" s="3" t="s">
        <v>9360</v>
      </c>
      <c r="G1163" s="36">
        <f>17.498*L1163</f>
        <v>227.47400000000002</v>
      </c>
      <c r="H1163" s="7">
        <v>42130</v>
      </c>
      <c r="I1163" s="6" t="s">
        <v>1339</v>
      </c>
      <c r="J1163" s="6" t="s">
        <v>9361</v>
      </c>
      <c r="K1163" s="6" t="s">
        <v>1233</v>
      </c>
      <c r="L1163" s="6">
        <v>13</v>
      </c>
      <c r="M1163" s="15" t="s">
        <v>11026</v>
      </c>
      <c r="N1163" s="15" t="s">
        <v>27</v>
      </c>
      <c r="O1163" s="18" t="s">
        <v>9358</v>
      </c>
    </row>
    <row r="1164" spans="1:15" s="1" customFormat="1" ht="13.5" customHeight="1">
      <c r="A1164" s="44" t="s">
        <v>2428</v>
      </c>
      <c r="B1164" s="4"/>
      <c r="C1164" s="3"/>
      <c r="D1164" s="18" t="s">
        <v>5929</v>
      </c>
      <c r="E1164" s="5" t="s">
        <v>33</v>
      </c>
      <c r="F1164" s="3" t="s">
        <v>9371</v>
      </c>
      <c r="G1164" s="36">
        <f>25.399*L1164</f>
        <v>330.18700000000001</v>
      </c>
      <c r="H1164" s="7">
        <v>42130</v>
      </c>
      <c r="I1164" s="6" t="s">
        <v>4237</v>
      </c>
      <c r="J1164" s="6" t="s">
        <v>9374</v>
      </c>
      <c r="K1164" s="6" t="s">
        <v>7282</v>
      </c>
      <c r="L1164" s="6">
        <v>13</v>
      </c>
      <c r="M1164" s="15" t="s">
        <v>11029</v>
      </c>
      <c r="N1164" s="15" t="s">
        <v>41</v>
      </c>
      <c r="O1164" s="18" t="s">
        <v>9849</v>
      </c>
    </row>
    <row r="1165" spans="1:15" s="1" customFormat="1" ht="13.5" customHeight="1">
      <c r="A1165" s="44" t="s">
        <v>9382</v>
      </c>
      <c r="B1165" s="4"/>
      <c r="C1165" s="3"/>
      <c r="D1165" s="18" t="s">
        <v>224</v>
      </c>
      <c r="E1165" s="5" t="s">
        <v>33</v>
      </c>
      <c r="F1165" s="3" t="s">
        <v>9381</v>
      </c>
      <c r="G1165" s="6">
        <f>17.498*L1165</f>
        <v>52.494</v>
      </c>
      <c r="H1165" s="7">
        <v>42130</v>
      </c>
      <c r="I1165" s="6" t="s">
        <v>1087</v>
      </c>
      <c r="J1165" s="6" t="s">
        <v>9379</v>
      </c>
      <c r="K1165" s="6" t="s">
        <v>5619</v>
      </c>
      <c r="L1165" s="6">
        <v>3</v>
      </c>
      <c r="M1165" s="15" t="s">
        <v>11031</v>
      </c>
      <c r="N1165" s="15" t="s">
        <v>339</v>
      </c>
      <c r="O1165" s="18" t="s">
        <v>9380</v>
      </c>
    </row>
    <row r="1166" spans="1:15" s="1" customFormat="1" ht="13.5" customHeight="1">
      <c r="A1166" s="44" t="s">
        <v>9391</v>
      </c>
      <c r="B1166" s="4" t="s">
        <v>1116</v>
      </c>
      <c r="C1166" s="3"/>
      <c r="D1166" s="18" t="s">
        <v>168</v>
      </c>
      <c r="E1166" s="5" t="s">
        <v>33</v>
      </c>
      <c r="F1166" s="3" t="s">
        <v>9394</v>
      </c>
      <c r="G1166" s="6">
        <f>9.871*L1166</f>
        <v>128.32300000000001</v>
      </c>
      <c r="H1166" s="7">
        <v>42130</v>
      </c>
      <c r="I1166" s="6" t="s">
        <v>1084</v>
      </c>
      <c r="J1166" s="6" t="s">
        <v>9395</v>
      </c>
      <c r="K1166" s="6" t="s">
        <v>1088</v>
      </c>
      <c r="L1166" s="6">
        <v>13</v>
      </c>
      <c r="M1166" s="15" t="s">
        <v>11034</v>
      </c>
      <c r="N1166" s="15" t="s">
        <v>27</v>
      </c>
      <c r="O1166" s="18" t="s">
        <v>10467</v>
      </c>
    </row>
    <row r="1167" spans="1:15" s="1" customFormat="1" ht="13.5" customHeight="1">
      <c r="A1167" s="44" t="s">
        <v>167</v>
      </c>
      <c r="B1167" s="4" t="s">
        <v>1116</v>
      </c>
      <c r="C1167" s="3"/>
      <c r="D1167" s="18" t="s">
        <v>168</v>
      </c>
      <c r="E1167" s="5" t="s">
        <v>33</v>
      </c>
      <c r="F1167" s="3" t="s">
        <v>9397</v>
      </c>
      <c r="G1167" s="6">
        <f>9.871*L1167</f>
        <v>118.452</v>
      </c>
      <c r="H1167" s="7">
        <v>42130</v>
      </c>
      <c r="I1167" s="6" t="s">
        <v>4059</v>
      </c>
      <c r="J1167" s="6" t="s">
        <v>9398</v>
      </c>
      <c r="K1167" s="36" t="s">
        <v>1055</v>
      </c>
      <c r="L1167" s="6">
        <v>12</v>
      </c>
      <c r="M1167" s="15" t="s">
        <v>11035</v>
      </c>
      <c r="N1167" s="15" t="s">
        <v>26</v>
      </c>
      <c r="O1167" s="18" t="s">
        <v>9405</v>
      </c>
    </row>
    <row r="1168" spans="1:15" s="1" customFormat="1" ht="13.5" customHeight="1">
      <c r="A1168" s="44" t="s">
        <v>167</v>
      </c>
      <c r="B1168" s="4" t="s">
        <v>1116</v>
      </c>
      <c r="C1168" s="3"/>
      <c r="D1168" s="18" t="s">
        <v>168</v>
      </c>
      <c r="E1168" s="5" t="s">
        <v>33</v>
      </c>
      <c r="F1168" s="3" t="s">
        <v>9399</v>
      </c>
      <c r="G1168" s="6">
        <f>9.871*L1168</f>
        <v>128.32300000000001</v>
      </c>
      <c r="H1168" s="7">
        <v>42130</v>
      </c>
      <c r="I1168" s="6" t="s">
        <v>4059</v>
      </c>
      <c r="J1168" s="6" t="s">
        <v>9402</v>
      </c>
      <c r="K1168" s="36" t="s">
        <v>1055</v>
      </c>
      <c r="L1168" s="6">
        <v>13</v>
      </c>
      <c r="M1168" s="15" t="s">
        <v>11035</v>
      </c>
      <c r="N1168" s="15" t="s">
        <v>1239</v>
      </c>
      <c r="O1168" s="18" t="s">
        <v>10468</v>
      </c>
    </row>
    <row r="1169" spans="1:15" s="1" customFormat="1" ht="13.5" customHeight="1">
      <c r="A1169" s="44" t="s">
        <v>1257</v>
      </c>
      <c r="B1169" s="4" t="s">
        <v>1116</v>
      </c>
      <c r="C1169" s="3"/>
      <c r="D1169" s="18" t="s">
        <v>168</v>
      </c>
      <c r="E1169" s="5" t="s">
        <v>33</v>
      </c>
      <c r="F1169" s="3" t="s">
        <v>9401</v>
      </c>
      <c r="G1169" s="6">
        <f>9.871*L1169</f>
        <v>128.32300000000001</v>
      </c>
      <c r="H1169" s="7">
        <v>42130</v>
      </c>
      <c r="I1169" s="6" t="s">
        <v>4059</v>
      </c>
      <c r="J1169" s="6" t="s">
        <v>9404</v>
      </c>
      <c r="K1169" s="36" t="s">
        <v>1055</v>
      </c>
      <c r="L1169" s="6">
        <v>13</v>
      </c>
      <c r="M1169" s="15" t="s">
        <v>11036</v>
      </c>
      <c r="N1169" s="15" t="s">
        <v>1239</v>
      </c>
      <c r="O1169" s="18" t="s">
        <v>10469</v>
      </c>
    </row>
    <row r="1170" spans="1:15" s="1" customFormat="1" ht="13.5" customHeight="1">
      <c r="A1170" s="44" t="s">
        <v>9411</v>
      </c>
      <c r="B1170" s="4"/>
      <c r="C1170" s="3"/>
      <c r="D1170" s="18" t="s">
        <v>230</v>
      </c>
      <c r="E1170" s="5" t="s">
        <v>33</v>
      </c>
      <c r="F1170" s="3" t="s">
        <v>9412</v>
      </c>
      <c r="G1170" s="36">
        <f>13.006*L1170</f>
        <v>169.078</v>
      </c>
      <c r="H1170" s="7">
        <v>42130</v>
      </c>
      <c r="I1170" s="6" t="s">
        <v>9416</v>
      </c>
      <c r="J1170" s="6" t="s">
        <v>9413</v>
      </c>
      <c r="K1170" s="36" t="s">
        <v>1055</v>
      </c>
      <c r="L1170" s="6">
        <v>13</v>
      </c>
      <c r="M1170" s="15" t="s">
        <v>11037</v>
      </c>
      <c r="N1170" s="15" t="s">
        <v>9415</v>
      </c>
      <c r="O1170" s="18" t="s">
        <v>9414</v>
      </c>
    </row>
    <row r="1171" spans="1:15" s="1" customFormat="1" ht="13.5" customHeight="1">
      <c r="A1171" s="44" t="s">
        <v>9411</v>
      </c>
      <c r="B1171" s="4"/>
      <c r="C1171" s="3"/>
      <c r="D1171" s="18" t="s">
        <v>230</v>
      </c>
      <c r="E1171" s="5" t="s">
        <v>33</v>
      </c>
      <c r="F1171" s="3" t="s">
        <v>9417</v>
      </c>
      <c r="G1171" s="36">
        <f>13.006*L1171</f>
        <v>156.072</v>
      </c>
      <c r="H1171" s="7">
        <v>42130</v>
      </c>
      <c r="I1171" s="6" t="s">
        <v>9416</v>
      </c>
      <c r="J1171" s="6" t="s">
        <v>9419</v>
      </c>
      <c r="K1171" s="36" t="s">
        <v>1055</v>
      </c>
      <c r="L1171" s="6">
        <v>12</v>
      </c>
      <c r="M1171" s="15" t="s">
        <v>9421</v>
      </c>
      <c r="N1171" s="15" t="s">
        <v>40</v>
      </c>
      <c r="O1171" s="18" t="s">
        <v>9421</v>
      </c>
    </row>
    <row r="1172" spans="1:15" s="1" customFormat="1" ht="13.5" customHeight="1">
      <c r="A1172" s="44" t="s">
        <v>9411</v>
      </c>
      <c r="B1172" s="4"/>
      <c r="C1172" s="3"/>
      <c r="D1172" s="18" t="s">
        <v>230</v>
      </c>
      <c r="E1172" s="5" t="s">
        <v>33</v>
      </c>
      <c r="F1172" s="3" t="s">
        <v>9418</v>
      </c>
      <c r="G1172" s="36">
        <f>13.006*L1172</f>
        <v>169.078</v>
      </c>
      <c r="H1172" s="7">
        <v>42130</v>
      </c>
      <c r="I1172" s="6" t="s">
        <v>9422</v>
      </c>
      <c r="J1172" s="6" t="s">
        <v>9420</v>
      </c>
      <c r="K1172" s="36" t="s">
        <v>1055</v>
      </c>
      <c r="L1172" s="6">
        <v>13</v>
      </c>
      <c r="M1172" s="15" t="s">
        <v>11038</v>
      </c>
      <c r="N1172" s="15" t="s">
        <v>41</v>
      </c>
      <c r="O1172" s="18" t="s">
        <v>9822</v>
      </c>
    </row>
    <row r="1173" spans="1:15" s="1" customFormat="1" ht="13.5" customHeight="1">
      <c r="A1173" s="44" t="s">
        <v>9411</v>
      </c>
      <c r="B1173" s="4"/>
      <c r="C1173" s="3"/>
      <c r="D1173" s="18" t="s">
        <v>230</v>
      </c>
      <c r="E1173" s="5" t="s">
        <v>33</v>
      </c>
      <c r="F1173" s="3" t="s">
        <v>9423</v>
      </c>
      <c r="G1173" s="36">
        <f>13.006*L1173</f>
        <v>156.072</v>
      </c>
      <c r="H1173" s="7">
        <v>42130</v>
      </c>
      <c r="I1173" s="6" t="s">
        <v>9422</v>
      </c>
      <c r="J1173" s="6" t="s">
        <v>9424</v>
      </c>
      <c r="K1173" s="36" t="s">
        <v>1055</v>
      </c>
      <c r="L1173" s="6">
        <v>12</v>
      </c>
      <c r="M1173" s="15" t="s">
        <v>11039</v>
      </c>
      <c r="N1173" s="15" t="s">
        <v>40</v>
      </c>
      <c r="O1173" s="18" t="s">
        <v>9425</v>
      </c>
    </row>
    <row r="1174" spans="1:15" s="1" customFormat="1" ht="13.5" customHeight="1">
      <c r="A1174" s="44" t="s">
        <v>9436</v>
      </c>
      <c r="B1174" s="4"/>
      <c r="C1174" s="3"/>
      <c r="D1174" s="18" t="s">
        <v>82</v>
      </c>
      <c r="E1174" s="5" t="s">
        <v>33</v>
      </c>
      <c r="F1174" s="3" t="s">
        <v>9427</v>
      </c>
      <c r="G1174" s="6">
        <f>17.712*L1174</f>
        <v>212.54399999999998</v>
      </c>
      <c r="H1174" s="7">
        <v>42130</v>
      </c>
      <c r="I1174" s="6" t="s">
        <v>1086</v>
      </c>
      <c r="J1174" s="6" t="s">
        <v>9428</v>
      </c>
      <c r="K1174" s="6" t="s">
        <v>5469</v>
      </c>
      <c r="L1174" s="6">
        <v>12</v>
      </c>
      <c r="M1174" s="15" t="s">
        <v>11040</v>
      </c>
      <c r="N1174" s="15" t="s">
        <v>26</v>
      </c>
      <c r="O1174" s="18" t="s">
        <v>9433</v>
      </c>
    </row>
    <row r="1175" spans="1:15" s="1" customFormat="1" ht="13.5" customHeight="1">
      <c r="A1175" s="44" t="s">
        <v>9442</v>
      </c>
      <c r="B1175" s="4"/>
      <c r="C1175" s="3"/>
      <c r="D1175" s="18" t="s">
        <v>207</v>
      </c>
      <c r="E1175" s="5" t="s">
        <v>33</v>
      </c>
      <c r="F1175" s="3" t="s">
        <v>9437</v>
      </c>
      <c r="G1175" s="6">
        <f>17.712*L1175</f>
        <v>159.40799999999999</v>
      </c>
      <c r="H1175" s="7">
        <v>42130</v>
      </c>
      <c r="I1175" s="6" t="s">
        <v>1087</v>
      </c>
      <c r="J1175" s="6" t="s">
        <v>9438</v>
      </c>
      <c r="K1175" s="6" t="s">
        <v>1055</v>
      </c>
      <c r="L1175" s="6">
        <v>9</v>
      </c>
      <c r="M1175" s="15" t="s">
        <v>11042</v>
      </c>
      <c r="N1175" s="15" t="s">
        <v>9441</v>
      </c>
      <c r="O1175" s="18" t="s">
        <v>9852</v>
      </c>
    </row>
    <row r="1176" spans="1:15" s="1" customFormat="1" ht="13.5" customHeight="1">
      <c r="A1176" s="44" t="s">
        <v>1445</v>
      </c>
      <c r="B1176" s="4"/>
      <c r="C1176" s="3"/>
      <c r="D1176" s="18" t="s">
        <v>157</v>
      </c>
      <c r="E1176" s="5" t="s">
        <v>33</v>
      </c>
      <c r="F1176" s="3" t="s">
        <v>9443</v>
      </c>
      <c r="G1176" s="6">
        <f>17.712*L1176</f>
        <v>442.8</v>
      </c>
      <c r="H1176" s="7">
        <v>42130</v>
      </c>
      <c r="I1176" s="6" t="s">
        <v>1087</v>
      </c>
      <c r="J1176" s="6" t="s">
        <v>9444</v>
      </c>
      <c r="K1176" s="6" t="s">
        <v>1056</v>
      </c>
      <c r="L1176" s="6">
        <v>25</v>
      </c>
      <c r="M1176" s="15" t="s">
        <v>9445</v>
      </c>
      <c r="N1176" s="15" t="s">
        <v>9090</v>
      </c>
      <c r="O1176" s="18" t="s">
        <v>9445</v>
      </c>
    </row>
    <row r="1177" spans="1:15" s="1" customFormat="1" ht="13.5" customHeight="1">
      <c r="A1177" s="44" t="s">
        <v>184</v>
      </c>
      <c r="B1177" s="4" t="s">
        <v>1116</v>
      </c>
      <c r="C1177" s="3"/>
      <c r="D1177" s="18" t="s">
        <v>185</v>
      </c>
      <c r="E1177" s="5" t="s">
        <v>33</v>
      </c>
      <c r="F1177" s="3" t="s">
        <v>9462</v>
      </c>
      <c r="G1177" s="36">
        <f>8.606*L1177</f>
        <v>215.15</v>
      </c>
      <c r="H1177" s="7">
        <v>42130</v>
      </c>
      <c r="I1177" s="6" t="s">
        <v>1278</v>
      </c>
      <c r="J1177" s="6" t="s">
        <v>9451</v>
      </c>
      <c r="K1177" s="36" t="s">
        <v>5997</v>
      </c>
      <c r="L1177" s="6">
        <v>25</v>
      </c>
      <c r="M1177" s="15" t="s">
        <v>11044</v>
      </c>
      <c r="N1177" s="15" t="s">
        <v>8056</v>
      </c>
      <c r="O1177" s="18" t="s">
        <v>9458</v>
      </c>
    </row>
    <row r="1178" spans="1:15" s="1" customFormat="1" ht="13.5" customHeight="1">
      <c r="A1178" s="44" t="s">
        <v>184</v>
      </c>
      <c r="B1178" s="4" t="s">
        <v>1116</v>
      </c>
      <c r="C1178" s="3"/>
      <c r="D1178" s="18" t="s">
        <v>185</v>
      </c>
      <c r="E1178" s="5" t="s">
        <v>33</v>
      </c>
      <c r="F1178" s="3" t="s">
        <v>9453</v>
      </c>
      <c r="G1178" s="36">
        <f>8.606*L1178</f>
        <v>215.15</v>
      </c>
      <c r="H1178" s="7">
        <v>42130</v>
      </c>
      <c r="I1178" s="6" t="s">
        <v>1278</v>
      </c>
      <c r="J1178" s="6" t="s">
        <v>9456</v>
      </c>
      <c r="K1178" s="36" t="s">
        <v>5997</v>
      </c>
      <c r="L1178" s="6">
        <v>25</v>
      </c>
      <c r="M1178" s="15" t="s">
        <v>11046</v>
      </c>
      <c r="N1178" s="15" t="s">
        <v>8056</v>
      </c>
      <c r="O1178" s="18" t="s">
        <v>9460</v>
      </c>
    </row>
    <row r="1179" spans="1:15" s="1" customFormat="1" ht="13.5" customHeight="1">
      <c r="A1179" s="44" t="s">
        <v>267</v>
      </c>
      <c r="B1179" s="4"/>
      <c r="C1179" s="3"/>
      <c r="D1179" s="18" t="s">
        <v>328</v>
      </c>
      <c r="E1179" s="5" t="s">
        <v>33</v>
      </c>
      <c r="F1179" s="3" t="s">
        <v>9471</v>
      </c>
      <c r="G1179" s="6">
        <f>27.688*L1179</f>
        <v>166.12799999999999</v>
      </c>
      <c r="H1179" s="7">
        <v>42130</v>
      </c>
      <c r="I1179" s="6" t="s">
        <v>1087</v>
      </c>
      <c r="J1179" s="6" t="s">
        <v>9472</v>
      </c>
      <c r="K1179" s="6" t="s">
        <v>13</v>
      </c>
      <c r="L1179" s="6">
        <v>6</v>
      </c>
      <c r="M1179" s="15" t="s">
        <v>11050</v>
      </c>
      <c r="N1179" s="15" t="s">
        <v>9478</v>
      </c>
      <c r="O1179" s="18" t="s">
        <v>9855</v>
      </c>
    </row>
    <row r="1180" spans="1:15" s="1" customFormat="1" ht="13.5" customHeight="1">
      <c r="A1180" s="44" t="s">
        <v>321</v>
      </c>
      <c r="B1180" s="4"/>
      <c r="C1180" s="3"/>
      <c r="D1180" s="18" t="s">
        <v>174</v>
      </c>
      <c r="E1180" s="5" t="s">
        <v>33</v>
      </c>
      <c r="F1180" s="3" t="s">
        <v>9490</v>
      </c>
      <c r="G1180" s="6">
        <f>29.101*L1180</f>
        <v>232.80799999999999</v>
      </c>
      <c r="H1180" s="7">
        <v>42130</v>
      </c>
      <c r="I1180" s="6" t="s">
        <v>7006</v>
      </c>
      <c r="J1180" s="6" t="s">
        <v>9491</v>
      </c>
      <c r="K1180" s="6" t="s">
        <v>274</v>
      </c>
      <c r="L1180" s="6">
        <v>8</v>
      </c>
      <c r="M1180" s="15" t="s">
        <v>9499</v>
      </c>
      <c r="N1180" s="15" t="s">
        <v>293</v>
      </c>
      <c r="O1180" s="18" t="s">
        <v>9499</v>
      </c>
    </row>
    <row r="1181" spans="1:15" s="1" customFormat="1" ht="13.5" customHeight="1">
      <c r="A1181" s="44" t="s">
        <v>321</v>
      </c>
      <c r="B1181" s="4"/>
      <c r="C1181" s="3"/>
      <c r="D1181" s="18" t="s">
        <v>174</v>
      </c>
      <c r="E1181" s="5" t="s">
        <v>33</v>
      </c>
      <c r="F1181" s="3" t="s">
        <v>9493</v>
      </c>
      <c r="G1181" s="6">
        <f>29.101*L1181</f>
        <v>261.90899999999999</v>
      </c>
      <c r="H1181" s="7">
        <v>42130</v>
      </c>
      <c r="I1181" s="6" t="s">
        <v>7006</v>
      </c>
      <c r="J1181" s="6" t="s">
        <v>9495</v>
      </c>
      <c r="K1181" s="6" t="s">
        <v>274</v>
      </c>
      <c r="L1181" s="6">
        <v>9</v>
      </c>
      <c r="M1181" s="15" t="s">
        <v>11054</v>
      </c>
      <c r="N1181" s="15" t="s">
        <v>257</v>
      </c>
      <c r="O1181" s="18" t="s">
        <v>9824</v>
      </c>
    </row>
    <row r="1182" spans="1:15" s="1" customFormat="1" ht="13.5" customHeight="1">
      <c r="A1182" s="44" t="s">
        <v>9500</v>
      </c>
      <c r="B1182" s="4"/>
      <c r="C1182" s="3"/>
      <c r="D1182" s="18" t="s">
        <v>174</v>
      </c>
      <c r="E1182" s="5" t="s">
        <v>33</v>
      </c>
      <c r="F1182" s="3" t="s">
        <v>9496</v>
      </c>
      <c r="G1182" s="6">
        <f>29.101*L1182</f>
        <v>261.90899999999999</v>
      </c>
      <c r="H1182" s="7">
        <v>42130</v>
      </c>
      <c r="I1182" s="6" t="s">
        <v>7006</v>
      </c>
      <c r="J1182" s="6" t="s">
        <v>9497</v>
      </c>
      <c r="K1182" s="6" t="s">
        <v>274</v>
      </c>
      <c r="L1182" s="6">
        <v>9</v>
      </c>
      <c r="M1182" s="15" t="s">
        <v>11055</v>
      </c>
      <c r="N1182" s="15" t="s">
        <v>327</v>
      </c>
      <c r="O1182" s="18" t="s">
        <v>9498</v>
      </c>
    </row>
    <row r="1183" spans="1:15" s="1" customFormat="1" ht="13.5" customHeight="1">
      <c r="A1183" s="44" t="s">
        <v>9508</v>
      </c>
      <c r="B1183" s="4"/>
      <c r="C1183" s="3"/>
      <c r="D1183" s="18" t="s">
        <v>96</v>
      </c>
      <c r="E1183" s="5" t="s">
        <v>33</v>
      </c>
      <c r="F1183" s="3" t="s">
        <v>9507</v>
      </c>
      <c r="G1183" s="6">
        <f>12.838*L1183</f>
        <v>218.24599999999998</v>
      </c>
      <c r="H1183" s="7">
        <v>42130</v>
      </c>
      <c r="I1183" s="6" t="s">
        <v>2702</v>
      </c>
      <c r="J1183" s="6" t="s">
        <v>9505</v>
      </c>
      <c r="K1183" s="36" t="s">
        <v>13</v>
      </c>
      <c r="L1183" s="6">
        <v>17</v>
      </c>
      <c r="M1183" s="15" t="s">
        <v>11056</v>
      </c>
      <c r="N1183" s="15" t="s">
        <v>9506</v>
      </c>
      <c r="O1183" s="18" t="s">
        <v>9825</v>
      </c>
    </row>
    <row r="1184" spans="1:15" s="1" customFormat="1" ht="13.5" customHeight="1">
      <c r="A1184" s="44" t="s">
        <v>9512</v>
      </c>
      <c r="B1184" s="4"/>
      <c r="C1184" s="3"/>
      <c r="D1184" s="18" t="s">
        <v>65</v>
      </c>
      <c r="E1184" s="5" t="s">
        <v>33</v>
      </c>
      <c r="F1184" s="3" t="s">
        <v>9509</v>
      </c>
      <c r="G1184" s="6">
        <f>6.405*L1184</f>
        <v>160.125</v>
      </c>
      <c r="H1184" s="7">
        <v>42130</v>
      </c>
      <c r="I1184" s="6" t="s">
        <v>1092</v>
      </c>
      <c r="J1184" s="6" t="s">
        <v>9510</v>
      </c>
      <c r="K1184" s="6" t="s">
        <v>1088</v>
      </c>
      <c r="L1184" s="6">
        <v>25</v>
      </c>
      <c r="M1184" s="15" t="s">
        <v>11057</v>
      </c>
      <c r="N1184" s="15" t="s">
        <v>4852</v>
      </c>
      <c r="O1184" s="18" t="s">
        <v>9511</v>
      </c>
    </row>
    <row r="1185" spans="1:15" s="1" customFormat="1" ht="13.5" customHeight="1">
      <c r="A1185" s="44" t="s">
        <v>89</v>
      </c>
      <c r="B1185" s="4"/>
      <c r="C1185" s="3"/>
      <c r="D1185" s="18" t="s">
        <v>90</v>
      </c>
      <c r="E1185" s="5" t="s">
        <v>33</v>
      </c>
      <c r="F1185" s="3" t="s">
        <v>9515</v>
      </c>
      <c r="G1185" s="6">
        <f>18.708*L1185</f>
        <v>243.20399999999998</v>
      </c>
      <c r="H1185" s="7">
        <v>42130</v>
      </c>
      <c r="I1185" s="6" t="s">
        <v>3440</v>
      </c>
      <c r="J1185" s="6" t="s">
        <v>9516</v>
      </c>
      <c r="K1185" s="6" t="s">
        <v>274</v>
      </c>
      <c r="L1185" s="6">
        <v>13</v>
      </c>
      <c r="M1185" s="15" t="s">
        <v>11058</v>
      </c>
      <c r="N1185" s="15" t="s">
        <v>10020</v>
      </c>
      <c r="O1185" s="18" t="s">
        <v>9826</v>
      </c>
    </row>
    <row r="1186" spans="1:15" s="1" customFormat="1" ht="13.5" customHeight="1">
      <c r="A1186" s="44" t="s">
        <v>9544</v>
      </c>
      <c r="B1186" s="4"/>
      <c r="C1186" s="3"/>
      <c r="D1186" s="18" t="s">
        <v>214</v>
      </c>
      <c r="E1186" s="5" t="s">
        <v>33</v>
      </c>
      <c r="F1186" s="3" t="s">
        <v>9556</v>
      </c>
      <c r="G1186" s="6">
        <v>201.98699999999999</v>
      </c>
      <c r="H1186" s="7">
        <v>42130</v>
      </c>
      <c r="I1186" s="6" t="s">
        <v>1165</v>
      </c>
      <c r="J1186" s="6" t="s">
        <v>9551</v>
      </c>
      <c r="K1186" s="6" t="s">
        <v>1746</v>
      </c>
      <c r="L1186" s="6" t="s">
        <v>9548</v>
      </c>
      <c r="M1186" s="15" t="s">
        <v>9557</v>
      </c>
      <c r="N1186" s="15" t="s">
        <v>9558</v>
      </c>
      <c r="O1186" s="18" t="s">
        <v>9831</v>
      </c>
    </row>
    <row r="1187" spans="1:15" s="1" customFormat="1" ht="13.5" customHeight="1">
      <c r="A1187" s="44" t="s">
        <v>9544</v>
      </c>
      <c r="B1187" s="4"/>
      <c r="C1187" s="3"/>
      <c r="D1187" s="18" t="s">
        <v>214</v>
      </c>
      <c r="E1187" s="5" t="s">
        <v>33</v>
      </c>
      <c r="F1187" s="3" t="s">
        <v>9549</v>
      </c>
      <c r="G1187" s="6">
        <v>202.047</v>
      </c>
      <c r="H1187" s="7">
        <v>42130</v>
      </c>
      <c r="I1187" s="6" t="s">
        <v>1165</v>
      </c>
      <c r="J1187" s="6" t="s">
        <v>9552</v>
      </c>
      <c r="K1187" s="6" t="s">
        <v>1746</v>
      </c>
      <c r="L1187" s="6" t="s">
        <v>9547</v>
      </c>
      <c r="M1187" s="15" t="s">
        <v>9559</v>
      </c>
      <c r="N1187" s="15" t="s">
        <v>9560</v>
      </c>
      <c r="O1187" s="18" t="s">
        <v>9832</v>
      </c>
    </row>
    <row r="1188" spans="1:15" s="1" customFormat="1" ht="13.5" customHeight="1">
      <c r="A1188" s="44" t="s">
        <v>9544</v>
      </c>
      <c r="B1188" s="4"/>
      <c r="C1188" s="3"/>
      <c r="D1188" s="18" t="s">
        <v>214</v>
      </c>
      <c r="E1188" s="5" t="s">
        <v>33</v>
      </c>
      <c r="F1188" s="3" t="s">
        <v>9550</v>
      </c>
      <c r="G1188" s="6">
        <v>201.892</v>
      </c>
      <c r="H1188" s="7">
        <v>42130</v>
      </c>
      <c r="I1188" s="6" t="s">
        <v>1165</v>
      </c>
      <c r="J1188" s="6" t="s">
        <v>9553</v>
      </c>
      <c r="K1188" s="6" t="s">
        <v>1746</v>
      </c>
      <c r="L1188" s="6" t="s">
        <v>9548</v>
      </c>
      <c r="M1188" s="15" t="s">
        <v>9561</v>
      </c>
      <c r="N1188" s="15" t="s">
        <v>9562</v>
      </c>
      <c r="O1188" s="18" t="s">
        <v>9833</v>
      </c>
    </row>
    <row r="1189" spans="1:15" s="1" customFormat="1" ht="13.5" customHeight="1">
      <c r="A1189" s="44" t="s">
        <v>160</v>
      </c>
      <c r="B1189" s="4"/>
      <c r="C1189" s="3"/>
      <c r="D1189" s="18" t="s">
        <v>81</v>
      </c>
      <c r="E1189" s="5" t="s">
        <v>33</v>
      </c>
      <c r="F1189" s="3" t="s">
        <v>9563</v>
      </c>
      <c r="G1189" s="6">
        <v>155.69</v>
      </c>
      <c r="H1189" s="7">
        <v>42130</v>
      </c>
      <c r="I1189" s="6" t="s">
        <v>1165</v>
      </c>
      <c r="J1189" s="6" t="s">
        <v>9564</v>
      </c>
      <c r="K1189" s="6" t="s">
        <v>1157</v>
      </c>
      <c r="L1189" s="6" t="s">
        <v>9565</v>
      </c>
      <c r="M1189" s="15" t="s">
        <v>9572</v>
      </c>
      <c r="N1189" s="15" t="s">
        <v>9573</v>
      </c>
      <c r="O1189" s="18" t="s">
        <v>9834</v>
      </c>
    </row>
    <row r="1190" spans="1:15" s="1" customFormat="1" ht="13.5" customHeight="1">
      <c r="A1190" s="44" t="s">
        <v>160</v>
      </c>
      <c r="B1190" s="4"/>
      <c r="C1190" s="3"/>
      <c r="D1190" s="18" t="s">
        <v>81</v>
      </c>
      <c r="E1190" s="5" t="s">
        <v>33</v>
      </c>
      <c r="F1190" s="3" t="s">
        <v>9566</v>
      </c>
      <c r="G1190" s="6">
        <v>139.61600000000001</v>
      </c>
      <c r="H1190" s="7">
        <v>42130</v>
      </c>
      <c r="I1190" s="6" t="s">
        <v>1165</v>
      </c>
      <c r="J1190" s="6" t="s">
        <v>9568</v>
      </c>
      <c r="K1190" s="6" t="s">
        <v>1157</v>
      </c>
      <c r="L1190" s="6" t="s">
        <v>9570</v>
      </c>
      <c r="M1190" s="15" t="s">
        <v>9725</v>
      </c>
      <c r="N1190" s="15" t="s">
        <v>9575</v>
      </c>
      <c r="O1190" s="18" t="s">
        <v>9864</v>
      </c>
    </row>
    <row r="1191" spans="1:15" s="1" customFormat="1" ht="13.5" customHeight="1">
      <c r="A1191" s="44" t="s">
        <v>9571</v>
      </c>
      <c r="B1191" s="4"/>
      <c r="C1191" s="3"/>
      <c r="D1191" s="18" t="s">
        <v>81</v>
      </c>
      <c r="E1191" s="5" t="s">
        <v>33</v>
      </c>
      <c r="F1191" s="3" t="s">
        <v>9578</v>
      </c>
      <c r="G1191" s="6">
        <v>139.63</v>
      </c>
      <c r="H1191" s="7">
        <v>42130</v>
      </c>
      <c r="I1191" s="6" t="s">
        <v>1165</v>
      </c>
      <c r="J1191" s="6" t="s">
        <v>9569</v>
      </c>
      <c r="K1191" s="6" t="s">
        <v>1157</v>
      </c>
      <c r="L1191" s="6" t="s">
        <v>9570</v>
      </c>
      <c r="M1191" s="15" t="s">
        <v>9726</v>
      </c>
      <c r="N1191" s="15" t="s">
        <v>9576</v>
      </c>
      <c r="O1191" s="18" t="s">
        <v>9865</v>
      </c>
    </row>
    <row r="1192" spans="1:15" s="1" customFormat="1" ht="13.5" customHeight="1">
      <c r="A1192" s="44" t="s">
        <v>9622</v>
      </c>
      <c r="B1192" s="4"/>
      <c r="C1192" s="3"/>
      <c r="D1192" s="18" t="s">
        <v>65</v>
      </c>
      <c r="E1192" s="5" t="s">
        <v>33</v>
      </c>
      <c r="F1192" s="3" t="s">
        <v>9618</v>
      </c>
      <c r="G1192" s="36">
        <f>6.405*L1192</f>
        <v>70.454999999999998</v>
      </c>
      <c r="H1192" s="7">
        <v>42131</v>
      </c>
      <c r="I1192" s="6" t="s">
        <v>1092</v>
      </c>
      <c r="J1192" s="6" t="s">
        <v>9620</v>
      </c>
      <c r="K1192" s="6" t="s">
        <v>1088</v>
      </c>
      <c r="L1192" s="6">
        <v>11</v>
      </c>
      <c r="M1192" s="15" t="s">
        <v>11061</v>
      </c>
      <c r="N1192" s="15" t="s">
        <v>975</v>
      </c>
      <c r="O1192" s="18" t="s">
        <v>9621</v>
      </c>
    </row>
    <row r="1193" spans="1:15" s="1" customFormat="1" ht="13.5" customHeight="1">
      <c r="A1193" s="44" t="s">
        <v>9626</v>
      </c>
      <c r="B1193" s="4"/>
      <c r="C1193" s="3"/>
      <c r="D1193" s="18" t="s">
        <v>65</v>
      </c>
      <c r="E1193" s="5" t="s">
        <v>33</v>
      </c>
      <c r="F1193" s="3" t="s">
        <v>9625</v>
      </c>
      <c r="G1193" s="36">
        <f>6.405*L1193</f>
        <v>89.67</v>
      </c>
      <c r="H1193" s="7">
        <v>42131</v>
      </c>
      <c r="I1193" s="6" t="s">
        <v>1092</v>
      </c>
      <c r="J1193" s="6" t="s">
        <v>9623</v>
      </c>
      <c r="K1193" s="6" t="s">
        <v>1088</v>
      </c>
      <c r="L1193" s="6">
        <v>14</v>
      </c>
      <c r="M1193" s="15" t="s">
        <v>11061</v>
      </c>
      <c r="N1193" s="15" t="s">
        <v>9624</v>
      </c>
      <c r="O1193" s="18" t="s">
        <v>9835</v>
      </c>
    </row>
    <row r="1194" spans="1:15" s="1" customFormat="1" ht="13.5" customHeight="1">
      <c r="A1194" s="44" t="s">
        <v>9634</v>
      </c>
      <c r="B1194" s="4"/>
      <c r="C1194" s="3"/>
      <c r="D1194" s="18" t="s">
        <v>266</v>
      </c>
      <c r="E1194" s="5" t="s">
        <v>33</v>
      </c>
      <c r="F1194" s="3" t="s">
        <v>9631</v>
      </c>
      <c r="G1194" s="36">
        <f>17.52*L1194</f>
        <v>227.76</v>
      </c>
      <c r="H1194" s="7">
        <v>42131</v>
      </c>
      <c r="I1194" s="6" t="s">
        <v>1165</v>
      </c>
      <c r="J1194" s="6" t="s">
        <v>9632</v>
      </c>
      <c r="K1194" s="6" t="s">
        <v>1055</v>
      </c>
      <c r="L1194" s="6">
        <v>13</v>
      </c>
      <c r="M1194" s="15" t="s">
        <v>11063</v>
      </c>
      <c r="N1194" s="15" t="s">
        <v>367</v>
      </c>
      <c r="O1194" s="18" t="s">
        <v>9633</v>
      </c>
    </row>
    <row r="1195" spans="1:15" s="1" customFormat="1" ht="13.5" customHeight="1">
      <c r="A1195" s="44" t="s">
        <v>9637</v>
      </c>
      <c r="B1195" s="4"/>
      <c r="C1195" s="3"/>
      <c r="D1195" s="18" t="s">
        <v>266</v>
      </c>
      <c r="E1195" s="5" t="s">
        <v>33</v>
      </c>
      <c r="F1195" s="3" t="s">
        <v>9636</v>
      </c>
      <c r="G1195" s="36">
        <f>17.52*L1195</f>
        <v>210.24</v>
      </c>
      <c r="H1195" s="7">
        <v>42131</v>
      </c>
      <c r="I1195" s="6" t="s">
        <v>1165</v>
      </c>
      <c r="J1195" s="6" t="s">
        <v>9635</v>
      </c>
      <c r="K1195" s="6" t="s">
        <v>1088</v>
      </c>
      <c r="L1195" s="6">
        <v>12</v>
      </c>
      <c r="M1195" s="15" t="s">
        <v>11063</v>
      </c>
      <c r="N1195" s="15" t="s">
        <v>294</v>
      </c>
      <c r="O1195" s="18" t="s">
        <v>9836</v>
      </c>
    </row>
    <row r="1196" spans="1:15" s="1" customFormat="1" ht="13.5" customHeight="1">
      <c r="A1196" s="44" t="s">
        <v>9651</v>
      </c>
      <c r="B1196" s="4"/>
      <c r="C1196" s="3"/>
      <c r="D1196" s="18" t="s">
        <v>6982</v>
      </c>
      <c r="E1196" s="5" t="s">
        <v>33</v>
      </c>
      <c r="F1196" s="3" t="s">
        <v>9654</v>
      </c>
      <c r="G1196" s="36">
        <v>139.65899999999999</v>
      </c>
      <c r="H1196" s="7">
        <v>42131</v>
      </c>
      <c r="I1196" s="6" t="s">
        <v>1165</v>
      </c>
      <c r="J1196" s="6" t="s">
        <v>9643</v>
      </c>
      <c r="K1196" s="6" t="s">
        <v>35</v>
      </c>
      <c r="L1196" s="6" t="s">
        <v>9644</v>
      </c>
      <c r="M1196" s="15" t="s">
        <v>9652</v>
      </c>
      <c r="N1196" s="15" t="s">
        <v>9653</v>
      </c>
      <c r="O1196" s="18" t="s">
        <v>9837</v>
      </c>
    </row>
    <row r="1197" spans="1:15" s="1" customFormat="1" ht="13.5" customHeight="1">
      <c r="A1197" s="44" t="s">
        <v>9642</v>
      </c>
      <c r="B1197" s="4"/>
      <c r="C1197" s="3"/>
      <c r="D1197" s="18" t="s">
        <v>6982</v>
      </c>
      <c r="E1197" s="5" t="s">
        <v>33</v>
      </c>
      <c r="F1197" s="3" t="s">
        <v>9647</v>
      </c>
      <c r="G1197" s="36">
        <v>140.029</v>
      </c>
      <c r="H1197" s="7">
        <v>42131</v>
      </c>
      <c r="I1197" s="6" t="s">
        <v>1165</v>
      </c>
      <c r="J1197" s="6" t="s">
        <v>9649</v>
      </c>
      <c r="K1197" s="6" t="s">
        <v>35</v>
      </c>
      <c r="L1197" s="6" t="s">
        <v>9645</v>
      </c>
      <c r="M1197" s="15" t="s">
        <v>9655</v>
      </c>
      <c r="N1197" s="15" t="s">
        <v>9656</v>
      </c>
      <c r="O1197" s="18" t="s">
        <v>9838</v>
      </c>
    </row>
    <row r="1198" spans="1:15" s="1" customFormat="1" ht="13.5" customHeight="1">
      <c r="A1198" s="44" t="s">
        <v>9672</v>
      </c>
      <c r="B1198" s="4"/>
      <c r="C1198" s="3"/>
      <c r="D1198" s="18" t="s">
        <v>6541</v>
      </c>
      <c r="E1198" s="5" t="s">
        <v>33</v>
      </c>
      <c r="F1198" s="3" t="s">
        <v>9669</v>
      </c>
      <c r="G1198" s="36">
        <v>209.45599999999999</v>
      </c>
      <c r="H1198" s="7">
        <v>42131</v>
      </c>
      <c r="I1198" s="36" t="s">
        <v>2508</v>
      </c>
      <c r="J1198" s="6" t="s">
        <v>9670</v>
      </c>
      <c r="K1198" s="6" t="s">
        <v>360</v>
      </c>
      <c r="L1198" s="6" t="s">
        <v>9671</v>
      </c>
      <c r="M1198" s="15" t="s">
        <v>9673</v>
      </c>
      <c r="N1198" s="15" t="s">
        <v>9674</v>
      </c>
      <c r="O1198" s="18" t="s">
        <v>9857</v>
      </c>
    </row>
    <row r="1199" spans="1:15" s="1" customFormat="1" ht="13.5" customHeight="1">
      <c r="A1199" s="44" t="s">
        <v>9684</v>
      </c>
      <c r="B1199" s="4"/>
      <c r="C1199" s="3"/>
      <c r="D1199" s="18" t="s">
        <v>12967</v>
      </c>
      <c r="E1199" s="5" t="s">
        <v>33</v>
      </c>
      <c r="F1199" s="3" t="s">
        <v>9681</v>
      </c>
      <c r="G1199" s="36">
        <v>151.43600000000001</v>
      </c>
      <c r="H1199" s="7">
        <v>42131</v>
      </c>
      <c r="I1199" s="36" t="s">
        <v>9688</v>
      </c>
      <c r="J1199" s="6" t="s">
        <v>9683</v>
      </c>
      <c r="K1199" s="6" t="s">
        <v>360</v>
      </c>
      <c r="L1199" s="6" t="s">
        <v>9679</v>
      </c>
      <c r="M1199" s="15" t="s">
        <v>9691</v>
      </c>
      <c r="N1199" s="15" t="s">
        <v>9692</v>
      </c>
      <c r="O1199" s="18" t="s">
        <v>12958</v>
      </c>
    </row>
    <row r="1200" spans="1:15" s="1" customFormat="1" ht="13.5" customHeight="1">
      <c r="A1200" s="44" t="s">
        <v>9706</v>
      </c>
      <c r="B1200" s="4"/>
      <c r="C1200" s="3"/>
      <c r="D1200" s="18" t="s">
        <v>5747</v>
      </c>
      <c r="E1200" s="5" t="s">
        <v>33</v>
      </c>
      <c r="F1200" s="3" t="s">
        <v>9697</v>
      </c>
      <c r="G1200" s="36">
        <v>384.49200000000002</v>
      </c>
      <c r="H1200" s="7">
        <v>42131</v>
      </c>
      <c r="I1200" s="6" t="s">
        <v>1636</v>
      </c>
      <c r="J1200" s="6" t="s">
        <v>9698</v>
      </c>
      <c r="K1200" s="6" t="s">
        <v>1926</v>
      </c>
      <c r="L1200" s="6" t="s">
        <v>9699</v>
      </c>
      <c r="M1200" s="15" t="s">
        <v>9707</v>
      </c>
      <c r="N1200" s="15" t="s">
        <v>9708</v>
      </c>
      <c r="O1200" s="18" t="s">
        <v>10204</v>
      </c>
    </row>
    <row r="1201" spans="1:15" s="1" customFormat="1" ht="13.5" customHeight="1">
      <c r="A1201" s="44" t="s">
        <v>9706</v>
      </c>
      <c r="B1201" s="4"/>
      <c r="C1201" s="3"/>
      <c r="D1201" s="18" t="s">
        <v>5747</v>
      </c>
      <c r="E1201" s="5" t="s">
        <v>33</v>
      </c>
      <c r="F1201" s="3" t="s">
        <v>9703</v>
      </c>
      <c r="G1201" s="36">
        <v>303.5</v>
      </c>
      <c r="H1201" s="7">
        <v>42131</v>
      </c>
      <c r="I1201" s="6" t="s">
        <v>1636</v>
      </c>
      <c r="J1201" s="6" t="s">
        <v>9705</v>
      </c>
      <c r="K1201" s="6" t="s">
        <v>1926</v>
      </c>
      <c r="L1201" s="6" t="s">
        <v>9701</v>
      </c>
      <c r="M1201" s="15" t="s">
        <v>9711</v>
      </c>
      <c r="N1201" s="15" t="s">
        <v>9712</v>
      </c>
      <c r="O1201" s="18" t="s">
        <v>10206</v>
      </c>
    </row>
    <row r="1202" spans="1:15" s="1" customFormat="1" ht="13.5" customHeight="1">
      <c r="A1202" s="40" t="s">
        <v>9739</v>
      </c>
      <c r="B1202" s="4"/>
      <c r="C1202" s="3"/>
      <c r="D1202" s="18" t="s">
        <v>9737</v>
      </c>
      <c r="E1202" s="5" t="s">
        <v>33</v>
      </c>
      <c r="F1202" s="3" t="s">
        <v>9738</v>
      </c>
      <c r="G1202" s="36">
        <v>119.42</v>
      </c>
      <c r="H1202" s="7">
        <v>42132</v>
      </c>
      <c r="I1202" s="6" t="s">
        <v>2464</v>
      </c>
      <c r="J1202" s="6" t="s">
        <v>9740</v>
      </c>
      <c r="K1202" s="6" t="s">
        <v>6891</v>
      </c>
      <c r="L1202" s="6" t="s">
        <v>9741</v>
      </c>
      <c r="M1202" s="15" t="s">
        <v>9742</v>
      </c>
      <c r="N1202" s="15" t="s">
        <v>9743</v>
      </c>
      <c r="O1202" s="18" t="s">
        <v>10207</v>
      </c>
    </row>
    <row r="1203" spans="1:15" s="1" customFormat="1" ht="13.5" customHeight="1">
      <c r="A1203" s="44" t="s">
        <v>9744</v>
      </c>
      <c r="B1203" s="4"/>
      <c r="C1203" s="3"/>
      <c r="D1203" s="18" t="s">
        <v>5199</v>
      </c>
      <c r="E1203" s="5" t="s">
        <v>33</v>
      </c>
      <c r="F1203" s="3" t="s">
        <v>9761</v>
      </c>
      <c r="G1203" s="36">
        <v>99.822000000000003</v>
      </c>
      <c r="H1203" s="7">
        <v>42132</v>
      </c>
      <c r="I1203" s="6" t="s">
        <v>1165</v>
      </c>
      <c r="J1203" s="6" t="s">
        <v>9745</v>
      </c>
      <c r="K1203" s="6" t="s">
        <v>1875</v>
      </c>
      <c r="L1203" s="6" t="s">
        <v>6946</v>
      </c>
      <c r="M1203" s="15" t="s">
        <v>9753</v>
      </c>
      <c r="N1203" s="15" t="s">
        <v>9757</v>
      </c>
      <c r="O1203" s="18" t="s">
        <v>10208</v>
      </c>
    </row>
    <row r="1204" spans="1:15" s="1" customFormat="1" ht="13.5" customHeight="1">
      <c r="A1204" s="44" t="s">
        <v>9744</v>
      </c>
      <c r="B1204" s="4"/>
      <c r="C1204" s="3"/>
      <c r="D1204" s="18" t="s">
        <v>5199</v>
      </c>
      <c r="E1204" s="5" t="s">
        <v>33</v>
      </c>
      <c r="F1204" s="3" t="s">
        <v>9747</v>
      </c>
      <c r="G1204" s="36">
        <v>99.626000000000005</v>
      </c>
      <c r="H1204" s="7">
        <v>42132</v>
      </c>
      <c r="I1204" s="6" t="s">
        <v>1165</v>
      </c>
      <c r="J1204" s="6" t="s">
        <v>9749</v>
      </c>
      <c r="K1204" s="6" t="s">
        <v>1875</v>
      </c>
      <c r="L1204" s="6" t="s">
        <v>6946</v>
      </c>
      <c r="M1204" s="15" t="s">
        <v>9754</v>
      </c>
      <c r="N1204" s="15" t="s">
        <v>9758</v>
      </c>
      <c r="O1204" s="18" t="s">
        <v>10209</v>
      </c>
    </row>
    <row r="1205" spans="1:15" s="1" customFormat="1" ht="13.5" customHeight="1">
      <c r="A1205" s="44" t="s">
        <v>9744</v>
      </c>
      <c r="B1205" s="4"/>
      <c r="C1205" s="3"/>
      <c r="D1205" s="18" t="s">
        <v>5199</v>
      </c>
      <c r="E1205" s="5" t="s">
        <v>33</v>
      </c>
      <c r="F1205" s="3" t="s">
        <v>9748</v>
      </c>
      <c r="G1205" s="36">
        <v>99.677000000000007</v>
      </c>
      <c r="H1205" s="7">
        <v>42132</v>
      </c>
      <c r="I1205" s="6" t="s">
        <v>1165</v>
      </c>
      <c r="J1205" s="6" t="s">
        <v>9750</v>
      </c>
      <c r="K1205" s="6" t="s">
        <v>1875</v>
      </c>
      <c r="L1205" s="6" t="s">
        <v>6946</v>
      </c>
      <c r="M1205" s="15" t="s">
        <v>9755</v>
      </c>
      <c r="N1205" s="15" t="s">
        <v>9759</v>
      </c>
      <c r="O1205" s="18" t="s">
        <v>10210</v>
      </c>
    </row>
    <row r="1206" spans="1:15" s="1" customFormat="1" ht="13.5" customHeight="1">
      <c r="A1206" s="44" t="s">
        <v>9752</v>
      </c>
      <c r="B1206" s="4"/>
      <c r="C1206" s="3"/>
      <c r="D1206" s="18" t="s">
        <v>5199</v>
      </c>
      <c r="E1206" s="5" t="s">
        <v>33</v>
      </c>
      <c r="F1206" s="3" t="s">
        <v>9762</v>
      </c>
      <c r="G1206" s="36">
        <v>79.703000000000003</v>
      </c>
      <c r="H1206" s="7">
        <v>42132</v>
      </c>
      <c r="I1206" s="6" t="s">
        <v>2464</v>
      </c>
      <c r="J1206" s="6" t="s">
        <v>9751</v>
      </c>
      <c r="K1206" s="6" t="s">
        <v>1875</v>
      </c>
      <c r="L1206" s="6" t="s">
        <v>9746</v>
      </c>
      <c r="M1206" s="15" t="s">
        <v>9756</v>
      </c>
      <c r="N1206" s="15" t="s">
        <v>9760</v>
      </c>
      <c r="O1206" s="18" t="s">
        <v>10211</v>
      </c>
    </row>
    <row r="1207" spans="1:15" s="1" customFormat="1" ht="13.5" customHeight="1">
      <c r="A1207" s="44" t="s">
        <v>9766</v>
      </c>
      <c r="B1207" s="4"/>
      <c r="C1207" s="3"/>
      <c r="D1207" s="18" t="s">
        <v>187</v>
      </c>
      <c r="E1207" s="5" t="s">
        <v>33</v>
      </c>
      <c r="F1207" s="3" t="s">
        <v>9763</v>
      </c>
      <c r="G1207" s="36">
        <v>122.319</v>
      </c>
      <c r="H1207" s="7">
        <v>42132</v>
      </c>
      <c r="I1207" s="6" t="s">
        <v>1636</v>
      </c>
      <c r="J1207" s="6" t="s">
        <v>9764</v>
      </c>
      <c r="K1207" s="6" t="s">
        <v>1849</v>
      </c>
      <c r="L1207" s="6" t="s">
        <v>9765</v>
      </c>
      <c r="M1207" s="15" t="s">
        <v>9767</v>
      </c>
      <c r="N1207" s="15" t="s">
        <v>9768</v>
      </c>
      <c r="O1207" s="18" t="s">
        <v>10212</v>
      </c>
    </row>
    <row r="1208" spans="1:15" s="1" customFormat="1" ht="13.5" customHeight="1">
      <c r="A1208" s="44" t="s">
        <v>203</v>
      </c>
      <c r="B1208" s="4"/>
      <c r="C1208" s="3"/>
      <c r="D1208" s="18" t="s">
        <v>204</v>
      </c>
      <c r="E1208" s="5" t="s">
        <v>33</v>
      </c>
      <c r="F1208" s="3" t="s">
        <v>9769</v>
      </c>
      <c r="G1208" s="36">
        <v>31.509</v>
      </c>
      <c r="H1208" s="7">
        <v>42132</v>
      </c>
      <c r="I1208" s="6" t="s">
        <v>2464</v>
      </c>
      <c r="J1208" s="6" t="s">
        <v>9770</v>
      </c>
      <c r="K1208" s="6" t="s">
        <v>35</v>
      </c>
      <c r="L1208" s="6" t="s">
        <v>9771</v>
      </c>
      <c r="M1208" s="15" t="s">
        <v>9775</v>
      </c>
      <c r="N1208" s="15" t="s">
        <v>9776</v>
      </c>
      <c r="O1208" s="18" t="s">
        <v>10213</v>
      </c>
    </row>
    <row r="1209" spans="1:15" s="1" customFormat="1" ht="13.5" customHeight="1">
      <c r="A1209" s="44" t="s">
        <v>9789</v>
      </c>
      <c r="B1209" s="4"/>
      <c r="C1209" s="3"/>
      <c r="D1209" s="18" t="s">
        <v>5716</v>
      </c>
      <c r="E1209" s="5" t="s">
        <v>33</v>
      </c>
      <c r="F1209" s="3" t="s">
        <v>9781</v>
      </c>
      <c r="G1209" s="36">
        <v>269.18099999999998</v>
      </c>
      <c r="H1209" s="7">
        <v>42132</v>
      </c>
      <c r="I1209" s="6" t="s">
        <v>1636</v>
      </c>
      <c r="J1209" s="6" t="s">
        <v>9782</v>
      </c>
      <c r="K1209" s="6" t="s">
        <v>1875</v>
      </c>
      <c r="L1209" s="6" t="s">
        <v>9783</v>
      </c>
      <c r="M1209" s="15" t="s">
        <v>9790</v>
      </c>
      <c r="N1209" s="15" t="s">
        <v>9791</v>
      </c>
      <c r="O1209" s="18" t="s">
        <v>10215</v>
      </c>
    </row>
    <row r="1210" spans="1:15" s="1" customFormat="1" ht="13.5" customHeight="1">
      <c r="A1210" s="44" t="s">
        <v>9026</v>
      </c>
      <c r="B1210" s="4"/>
      <c r="C1210" s="3"/>
      <c r="D1210" s="18" t="s">
        <v>5716</v>
      </c>
      <c r="E1210" s="5" t="s">
        <v>33</v>
      </c>
      <c r="F1210" s="3" t="s">
        <v>9785</v>
      </c>
      <c r="G1210" s="36">
        <v>303.91199999999998</v>
      </c>
      <c r="H1210" s="7">
        <v>42132</v>
      </c>
      <c r="I1210" s="6" t="s">
        <v>1636</v>
      </c>
      <c r="J1210" s="6" t="s">
        <v>9787</v>
      </c>
      <c r="K1210" s="6" t="s">
        <v>1875</v>
      </c>
      <c r="L1210" s="6" t="s">
        <v>9784</v>
      </c>
      <c r="M1210" s="15" t="s">
        <v>9792</v>
      </c>
      <c r="N1210" s="15" t="s">
        <v>9795</v>
      </c>
      <c r="O1210" s="18" t="s">
        <v>10216</v>
      </c>
    </row>
    <row r="1211" spans="1:15" s="1" customFormat="1" ht="13.5" customHeight="1">
      <c r="A1211" s="44" t="s">
        <v>9789</v>
      </c>
      <c r="B1211" s="4"/>
      <c r="C1211" s="3"/>
      <c r="D1211" s="18" t="s">
        <v>5716</v>
      </c>
      <c r="E1211" s="5" t="s">
        <v>33</v>
      </c>
      <c r="F1211" s="3" t="s">
        <v>9786</v>
      </c>
      <c r="G1211" s="36">
        <v>303.55799999999999</v>
      </c>
      <c r="H1211" s="7">
        <v>42132</v>
      </c>
      <c r="I1211" s="6" t="s">
        <v>9927</v>
      </c>
      <c r="J1211" s="6" t="s">
        <v>9788</v>
      </c>
      <c r="K1211" s="6" t="s">
        <v>1875</v>
      </c>
      <c r="L1211" s="6" t="s">
        <v>9784</v>
      </c>
      <c r="M1211" s="15" t="s">
        <v>9793</v>
      </c>
      <c r="N1211" s="15" t="s">
        <v>10516</v>
      </c>
      <c r="O1211" s="18" t="s">
        <v>10217</v>
      </c>
    </row>
    <row r="1212" spans="1:15" s="1" customFormat="1" ht="13.5" customHeight="1">
      <c r="A1212" s="44" t="s">
        <v>9796</v>
      </c>
      <c r="B1212" s="4"/>
      <c r="C1212" s="3"/>
      <c r="D1212" s="18" t="s">
        <v>8417</v>
      </c>
      <c r="E1212" s="5" t="s">
        <v>33</v>
      </c>
      <c r="F1212" s="3" t="s">
        <v>10028</v>
      </c>
      <c r="G1212" s="36">
        <v>270.55500000000001</v>
      </c>
      <c r="H1212" s="7">
        <v>42132</v>
      </c>
      <c r="I1212" s="6" t="s">
        <v>1636</v>
      </c>
      <c r="J1212" s="6" t="s">
        <v>9797</v>
      </c>
      <c r="K1212" s="6" t="s">
        <v>1746</v>
      </c>
      <c r="L1212" s="6" t="s">
        <v>9783</v>
      </c>
      <c r="M1212" s="15" t="s">
        <v>10029</v>
      </c>
      <c r="N1212" s="15" t="s">
        <v>10031</v>
      </c>
      <c r="O1212" s="18" t="s">
        <v>10218</v>
      </c>
    </row>
    <row r="1213" spans="1:15" s="1" customFormat="1" ht="13.5" customHeight="1">
      <c r="A1213" s="44" t="s">
        <v>9796</v>
      </c>
      <c r="B1213" s="4"/>
      <c r="C1213" s="3"/>
      <c r="D1213" s="18" t="s">
        <v>8417</v>
      </c>
      <c r="E1213" s="5" t="s">
        <v>33</v>
      </c>
      <c r="F1213" s="3" t="s">
        <v>9799</v>
      </c>
      <c r="G1213" s="36">
        <v>307.02199999999999</v>
      </c>
      <c r="H1213" s="7">
        <v>42132</v>
      </c>
      <c r="I1213" s="6" t="s">
        <v>1636</v>
      </c>
      <c r="J1213" s="6" t="s">
        <v>9801</v>
      </c>
      <c r="K1213" s="6" t="s">
        <v>1746</v>
      </c>
      <c r="L1213" s="6" t="s">
        <v>9798</v>
      </c>
      <c r="M1213" s="15" t="s">
        <v>10030</v>
      </c>
      <c r="N1213" s="15" t="s">
        <v>10032</v>
      </c>
      <c r="O1213" s="18" t="s">
        <v>10219</v>
      </c>
    </row>
    <row r="1214" spans="1:15" s="1" customFormat="1" ht="13.5" customHeight="1">
      <c r="A1214" s="44" t="s">
        <v>9803</v>
      </c>
      <c r="B1214" s="4"/>
      <c r="C1214" s="3"/>
      <c r="D1214" s="18" t="s">
        <v>8417</v>
      </c>
      <c r="E1214" s="5" t="s">
        <v>33</v>
      </c>
      <c r="F1214" s="3" t="s">
        <v>9800</v>
      </c>
      <c r="G1214" s="36">
        <v>306.24700000000001</v>
      </c>
      <c r="H1214" s="7">
        <v>42132</v>
      </c>
      <c r="I1214" s="6" t="s">
        <v>1636</v>
      </c>
      <c r="J1214" s="6" t="s">
        <v>9802</v>
      </c>
      <c r="K1214" s="6" t="s">
        <v>1746</v>
      </c>
      <c r="L1214" s="6" t="s">
        <v>9784</v>
      </c>
      <c r="M1214" s="15" t="s">
        <v>9805</v>
      </c>
      <c r="N1214" s="15" t="s">
        <v>9806</v>
      </c>
      <c r="O1214" s="18" t="s">
        <v>10220</v>
      </c>
    </row>
    <row r="1215" spans="1:15" s="1" customFormat="1" ht="13.5" customHeight="1">
      <c r="A1215" s="44" t="s">
        <v>9880</v>
      </c>
      <c r="B1215" s="4"/>
      <c r="C1215" s="3"/>
      <c r="D1215" s="18" t="s">
        <v>48</v>
      </c>
      <c r="E1215" s="5" t="s">
        <v>9879</v>
      </c>
      <c r="F1215" s="3" t="s">
        <v>9878</v>
      </c>
      <c r="G1215" s="6">
        <f>18.708*L1215</f>
        <v>374.15999999999997</v>
      </c>
      <c r="H1215" s="7">
        <v>42136</v>
      </c>
      <c r="I1215" s="6" t="s">
        <v>3440</v>
      </c>
      <c r="J1215" s="6" t="s">
        <v>9881</v>
      </c>
      <c r="K1215" s="6" t="s">
        <v>1088</v>
      </c>
      <c r="L1215" s="6">
        <v>20</v>
      </c>
      <c r="M1215" s="15" t="s">
        <v>11066</v>
      </c>
      <c r="N1215" s="15" t="s">
        <v>9883</v>
      </c>
      <c r="O1215" s="18" t="s">
        <v>9882</v>
      </c>
    </row>
    <row r="1216" spans="1:15" s="1" customFormat="1" ht="13.5" customHeight="1">
      <c r="A1216" s="44" t="s">
        <v>226</v>
      </c>
      <c r="B1216" s="4"/>
      <c r="C1216" s="3"/>
      <c r="D1216" s="18" t="s">
        <v>96</v>
      </c>
      <c r="E1216" s="5" t="s">
        <v>1085</v>
      </c>
      <c r="F1216" s="3" t="s">
        <v>9893</v>
      </c>
      <c r="G1216" s="6">
        <f>12.838*L1216</f>
        <v>64.19</v>
      </c>
      <c r="H1216" s="7">
        <v>42136</v>
      </c>
      <c r="I1216" s="6" t="s">
        <v>2702</v>
      </c>
      <c r="J1216" s="6" t="s">
        <v>9895</v>
      </c>
      <c r="K1216" s="6" t="s">
        <v>1088</v>
      </c>
      <c r="L1216" s="6">
        <v>5</v>
      </c>
      <c r="M1216" s="15" t="s">
        <v>11068</v>
      </c>
      <c r="N1216" s="15" t="s">
        <v>307</v>
      </c>
      <c r="O1216" s="18" t="s">
        <v>10222</v>
      </c>
    </row>
    <row r="1217" spans="1:15" s="1" customFormat="1" ht="13.5" customHeight="1">
      <c r="A1217" s="44" t="s">
        <v>1126</v>
      </c>
      <c r="B1217" s="4"/>
      <c r="C1217" s="3"/>
      <c r="D1217" s="18" t="s">
        <v>76</v>
      </c>
      <c r="E1217" s="5" t="s">
        <v>1085</v>
      </c>
      <c r="F1217" s="3" t="s">
        <v>9896</v>
      </c>
      <c r="G1217" s="6">
        <f>12.838*L1217</f>
        <v>64.19</v>
      </c>
      <c r="H1217" s="7">
        <v>42136</v>
      </c>
      <c r="I1217" s="6" t="s">
        <v>1165</v>
      </c>
      <c r="J1217" s="6" t="s">
        <v>9897</v>
      </c>
      <c r="K1217" s="6" t="s">
        <v>1088</v>
      </c>
      <c r="L1217" s="6">
        <v>5</v>
      </c>
      <c r="M1217" s="15" t="s">
        <v>11069</v>
      </c>
      <c r="N1217" s="15" t="s">
        <v>6328</v>
      </c>
      <c r="O1217" s="18" t="s">
        <v>9898</v>
      </c>
    </row>
    <row r="1218" spans="1:15" s="1" customFormat="1" ht="13.5" customHeight="1">
      <c r="A1218" s="44" t="s">
        <v>9914</v>
      </c>
      <c r="B1218" s="4"/>
      <c r="C1218" s="3"/>
      <c r="D1218" s="18" t="s">
        <v>9912</v>
      </c>
      <c r="E1218" s="5" t="s">
        <v>1085</v>
      </c>
      <c r="F1218" s="3" t="s">
        <v>9911</v>
      </c>
      <c r="G1218" s="6">
        <f>18.708*L1218</f>
        <v>93.539999999999992</v>
      </c>
      <c r="H1218" s="7">
        <v>42136</v>
      </c>
      <c r="I1218" s="6" t="s">
        <v>57</v>
      </c>
      <c r="J1218" s="6" t="s">
        <v>9913</v>
      </c>
      <c r="K1218" s="6" t="s">
        <v>1060</v>
      </c>
      <c r="L1218" s="6">
        <v>5</v>
      </c>
      <c r="M1218" s="15" t="s">
        <v>11066</v>
      </c>
      <c r="N1218" s="15" t="s">
        <v>307</v>
      </c>
      <c r="O1218" s="18" t="s">
        <v>10223</v>
      </c>
    </row>
    <row r="1219" spans="1:15" s="1" customFormat="1" ht="13.5" customHeight="1">
      <c r="A1219" s="44" t="s">
        <v>9916</v>
      </c>
      <c r="B1219" s="4" t="s">
        <v>9917</v>
      </c>
      <c r="C1219" s="3"/>
      <c r="D1219" s="18"/>
      <c r="E1219" s="5" t="s">
        <v>10183</v>
      </c>
      <c r="F1219" s="3" t="s">
        <v>9915</v>
      </c>
      <c r="G1219" s="6">
        <v>37.5</v>
      </c>
      <c r="H1219" s="7">
        <v>42136</v>
      </c>
      <c r="I1219" s="6"/>
      <c r="J1219" s="6"/>
      <c r="K1219" s="6"/>
      <c r="L1219" s="6"/>
      <c r="M1219" s="15"/>
      <c r="N1219" s="15"/>
      <c r="O1219" s="18" t="s">
        <v>10241</v>
      </c>
    </row>
    <row r="1220" spans="1:15" s="1" customFormat="1" ht="13.5" customHeight="1">
      <c r="A1220" s="44" t="s">
        <v>9926</v>
      </c>
      <c r="B1220" s="4"/>
      <c r="C1220" s="3"/>
      <c r="D1220" s="18" t="s">
        <v>5716</v>
      </c>
      <c r="E1220" s="5" t="s">
        <v>9918</v>
      </c>
      <c r="F1220" s="3" t="s">
        <v>9925</v>
      </c>
      <c r="G1220" s="6">
        <v>302.53800000000001</v>
      </c>
      <c r="H1220" s="7">
        <v>42137</v>
      </c>
      <c r="I1220" s="6" t="s">
        <v>9931</v>
      </c>
      <c r="J1220" s="6" t="s">
        <v>9928</v>
      </c>
      <c r="K1220" s="6" t="s">
        <v>9929</v>
      </c>
      <c r="L1220" s="6" t="s">
        <v>9930</v>
      </c>
      <c r="M1220" s="15" t="s">
        <v>9932</v>
      </c>
      <c r="N1220" s="15" t="s">
        <v>9933</v>
      </c>
      <c r="O1220" s="18" t="s">
        <v>10225</v>
      </c>
    </row>
    <row r="1221" spans="1:15" s="1" customFormat="1" ht="13.5" customHeight="1">
      <c r="A1221" s="44" t="s">
        <v>9926</v>
      </c>
      <c r="B1221" s="4"/>
      <c r="C1221" s="3"/>
      <c r="D1221" s="18" t="s">
        <v>5716</v>
      </c>
      <c r="E1221" s="5" t="s">
        <v>9918</v>
      </c>
      <c r="F1221" s="3" t="s">
        <v>9934</v>
      </c>
      <c r="G1221" s="6">
        <v>267.202</v>
      </c>
      <c r="H1221" s="7">
        <v>42137</v>
      </c>
      <c r="I1221" s="6" t="s">
        <v>9931</v>
      </c>
      <c r="J1221" s="6" t="s">
        <v>9935</v>
      </c>
      <c r="K1221" s="6" t="s">
        <v>9929</v>
      </c>
      <c r="L1221" s="6" t="s">
        <v>9936</v>
      </c>
      <c r="M1221" s="15" t="s">
        <v>9937</v>
      </c>
      <c r="N1221" s="15" t="s">
        <v>9938</v>
      </c>
      <c r="O1221" s="18" t="s">
        <v>10226</v>
      </c>
    </row>
    <row r="1222" spans="1:15" s="1" customFormat="1" ht="13.5" customHeight="1">
      <c r="A1222" s="44" t="s">
        <v>9926</v>
      </c>
      <c r="B1222" s="4"/>
      <c r="C1222" s="3"/>
      <c r="D1222" s="18" t="s">
        <v>5716</v>
      </c>
      <c r="E1222" s="5" t="s">
        <v>9918</v>
      </c>
      <c r="F1222" s="3" t="s">
        <v>9939</v>
      </c>
      <c r="G1222" s="6">
        <v>301.78300000000002</v>
      </c>
      <c r="H1222" s="7">
        <v>42137</v>
      </c>
      <c r="I1222" s="6" t="s">
        <v>9931</v>
      </c>
      <c r="J1222" s="6" t="s">
        <v>9940</v>
      </c>
      <c r="K1222" s="6" t="s">
        <v>9929</v>
      </c>
      <c r="L1222" s="6" t="s">
        <v>9930</v>
      </c>
      <c r="M1222" s="15" t="s">
        <v>9941</v>
      </c>
      <c r="N1222" s="15" t="s">
        <v>9942</v>
      </c>
      <c r="O1222" s="18" t="s">
        <v>10227</v>
      </c>
    </row>
    <row r="1223" spans="1:15" s="1" customFormat="1" ht="13.5" customHeight="1">
      <c r="A1223" s="44" t="s">
        <v>9926</v>
      </c>
      <c r="B1223" s="4"/>
      <c r="C1223" s="3"/>
      <c r="D1223" s="18" t="s">
        <v>5716</v>
      </c>
      <c r="E1223" s="5" t="s">
        <v>9918</v>
      </c>
      <c r="F1223" s="3" t="s">
        <v>9943</v>
      </c>
      <c r="G1223" s="6">
        <v>151.31200000000001</v>
      </c>
      <c r="H1223" s="7">
        <v>42137</v>
      </c>
      <c r="I1223" s="6" t="s">
        <v>9931</v>
      </c>
      <c r="J1223" s="6" t="s">
        <v>9944</v>
      </c>
      <c r="K1223" s="6" t="s">
        <v>9929</v>
      </c>
      <c r="L1223" s="6" t="s">
        <v>9945</v>
      </c>
      <c r="M1223" s="15" t="s">
        <v>9946</v>
      </c>
      <c r="N1223" s="15" t="s">
        <v>9947</v>
      </c>
      <c r="O1223" s="18" t="s">
        <v>10228</v>
      </c>
    </row>
    <row r="1224" spans="1:15" s="1" customFormat="1" ht="13.5" customHeight="1">
      <c r="A1224" s="44" t="s">
        <v>9960</v>
      </c>
      <c r="B1224" s="4"/>
      <c r="C1224" s="3"/>
      <c r="D1224" s="18" t="s">
        <v>5747</v>
      </c>
      <c r="E1224" s="5" t="s">
        <v>9918</v>
      </c>
      <c r="F1224" s="3" t="s">
        <v>9962</v>
      </c>
      <c r="G1224" s="6">
        <v>302.12799999999999</v>
      </c>
      <c r="H1224" s="7">
        <v>42137</v>
      </c>
      <c r="I1224" s="6" t="s">
        <v>1636</v>
      </c>
      <c r="J1224" s="6" t="s">
        <v>9963</v>
      </c>
      <c r="K1224" s="6" t="s">
        <v>9929</v>
      </c>
      <c r="L1224" s="6" t="s">
        <v>9930</v>
      </c>
      <c r="M1224" s="15" t="s">
        <v>9965</v>
      </c>
      <c r="N1224" s="15" t="s">
        <v>9966</v>
      </c>
      <c r="O1224" s="18" t="s">
        <v>10230</v>
      </c>
    </row>
    <row r="1225" spans="1:15" s="1" customFormat="1" ht="13.5" customHeight="1">
      <c r="A1225" s="44" t="s">
        <v>9971</v>
      </c>
      <c r="B1225" s="4"/>
      <c r="C1225" s="3"/>
      <c r="D1225" s="18" t="s">
        <v>8417</v>
      </c>
      <c r="E1225" s="5" t="s">
        <v>9918</v>
      </c>
      <c r="F1225" s="3" t="s">
        <v>9967</v>
      </c>
      <c r="G1225" s="6">
        <v>294.661</v>
      </c>
      <c r="H1225" s="7">
        <v>42137</v>
      </c>
      <c r="I1225" s="6" t="s">
        <v>1636</v>
      </c>
      <c r="J1225" s="6" t="s">
        <v>9969</v>
      </c>
      <c r="K1225" s="6" t="s">
        <v>9970</v>
      </c>
      <c r="L1225" s="6" t="s">
        <v>9968</v>
      </c>
      <c r="M1225" s="15" t="s">
        <v>9972</v>
      </c>
      <c r="N1225" s="15" t="s">
        <v>9973</v>
      </c>
      <c r="O1225" s="18" t="s">
        <v>10231</v>
      </c>
    </row>
    <row r="1226" spans="1:15" s="1" customFormat="1" ht="13.5" customHeight="1">
      <c r="A1226" s="44" t="s">
        <v>10039</v>
      </c>
      <c r="B1226" s="4"/>
      <c r="C1226" s="3"/>
      <c r="D1226" s="18" t="s">
        <v>5716</v>
      </c>
      <c r="E1226" s="5" t="s">
        <v>1085</v>
      </c>
      <c r="F1226" s="3" t="s">
        <v>10042</v>
      </c>
      <c r="G1226" s="6">
        <v>267.738</v>
      </c>
      <c r="H1226" s="7">
        <v>42138</v>
      </c>
      <c r="I1226" s="6" t="s">
        <v>1165</v>
      </c>
      <c r="J1226" s="6" t="s">
        <v>10037</v>
      </c>
      <c r="K1226" s="6" t="s">
        <v>1926</v>
      </c>
      <c r="L1226" s="6" t="s">
        <v>10038</v>
      </c>
      <c r="M1226" s="15" t="s">
        <v>10040</v>
      </c>
      <c r="N1226" s="15" t="s">
        <v>10041</v>
      </c>
      <c r="O1226" s="18" t="s">
        <v>10242</v>
      </c>
    </row>
    <row r="1227" spans="1:15" s="1" customFormat="1" ht="13.5" customHeight="1">
      <c r="A1227" s="44" t="s">
        <v>10067</v>
      </c>
      <c r="B1227" s="4"/>
      <c r="C1227" s="3"/>
      <c r="D1227" s="18" t="s">
        <v>8417</v>
      </c>
      <c r="E1227" s="5" t="s">
        <v>1085</v>
      </c>
      <c r="F1227" s="3" t="s">
        <v>10063</v>
      </c>
      <c r="G1227" s="6">
        <v>270.62400000000002</v>
      </c>
      <c r="H1227" s="7">
        <v>42138</v>
      </c>
      <c r="I1227" s="6" t="s">
        <v>1636</v>
      </c>
      <c r="J1227" s="6" t="s">
        <v>10064</v>
      </c>
      <c r="K1227" s="6" t="s">
        <v>1157</v>
      </c>
      <c r="L1227" s="6" t="s">
        <v>10038</v>
      </c>
      <c r="M1227" s="15" t="s">
        <v>10068</v>
      </c>
      <c r="N1227" s="15" t="s">
        <v>10069</v>
      </c>
      <c r="O1227" s="18" t="s">
        <v>10243</v>
      </c>
    </row>
    <row r="1228" spans="1:15" s="1" customFormat="1" ht="13.5" customHeight="1">
      <c r="A1228" s="44" t="s">
        <v>10067</v>
      </c>
      <c r="B1228" s="4"/>
      <c r="C1228" s="3"/>
      <c r="D1228" s="18" t="s">
        <v>8417</v>
      </c>
      <c r="E1228" s="5" t="s">
        <v>1085</v>
      </c>
      <c r="F1228" s="3" t="s">
        <v>10072</v>
      </c>
      <c r="G1228" s="6">
        <v>307.84899999999999</v>
      </c>
      <c r="H1228" s="7">
        <v>42138</v>
      </c>
      <c r="I1228" s="6" t="s">
        <v>1636</v>
      </c>
      <c r="J1228" s="6" t="s">
        <v>10065</v>
      </c>
      <c r="K1228" s="6" t="s">
        <v>1157</v>
      </c>
      <c r="L1228" s="6" t="s">
        <v>10066</v>
      </c>
      <c r="M1228" s="15" t="s">
        <v>10070</v>
      </c>
      <c r="N1228" s="15" t="s">
        <v>10071</v>
      </c>
      <c r="O1228" s="18" t="s">
        <v>10244</v>
      </c>
    </row>
    <row r="1229" spans="1:15" s="1" customFormat="1" ht="13.5" customHeight="1">
      <c r="A1229" s="44" t="s">
        <v>10079</v>
      </c>
      <c r="B1229" s="4"/>
      <c r="C1229" s="3"/>
      <c r="D1229" s="18" t="s">
        <v>3550</v>
      </c>
      <c r="E1229" s="5" t="s">
        <v>1085</v>
      </c>
      <c r="F1229" s="3" t="s">
        <v>10073</v>
      </c>
      <c r="G1229" s="6">
        <v>199.76400000000001</v>
      </c>
      <c r="H1229" s="7">
        <v>42138</v>
      </c>
      <c r="I1229" s="36" t="s">
        <v>2469</v>
      </c>
      <c r="J1229" s="6" t="s">
        <v>10074</v>
      </c>
      <c r="K1229" s="6" t="s">
        <v>1157</v>
      </c>
      <c r="L1229" s="6" t="s">
        <v>10077</v>
      </c>
      <c r="M1229" s="15" t="s">
        <v>10080</v>
      </c>
      <c r="N1229" s="15" t="s">
        <v>10081</v>
      </c>
      <c r="O1229" s="18" t="s">
        <v>10245</v>
      </c>
    </row>
    <row r="1230" spans="1:15" s="1" customFormat="1" ht="13.5" customHeight="1">
      <c r="A1230" s="44" t="s">
        <v>10079</v>
      </c>
      <c r="B1230" s="4"/>
      <c r="C1230" s="3"/>
      <c r="D1230" s="18" t="s">
        <v>3550</v>
      </c>
      <c r="E1230" s="5" t="s">
        <v>1085</v>
      </c>
      <c r="F1230" s="3" t="s">
        <v>10075</v>
      </c>
      <c r="G1230" s="6">
        <v>260.19</v>
      </c>
      <c r="H1230" s="7">
        <v>42138</v>
      </c>
      <c r="I1230" s="36" t="s">
        <v>2469</v>
      </c>
      <c r="J1230" s="6" t="s">
        <v>10076</v>
      </c>
      <c r="K1230" s="6" t="s">
        <v>1157</v>
      </c>
      <c r="L1230" s="6" t="s">
        <v>10078</v>
      </c>
      <c r="M1230" s="15" t="s">
        <v>10082</v>
      </c>
      <c r="N1230" s="15" t="s">
        <v>10115</v>
      </c>
      <c r="O1230" s="18" t="s">
        <v>10246</v>
      </c>
    </row>
    <row r="1231" spans="1:15" s="1" customFormat="1" ht="13.5" customHeight="1">
      <c r="A1231" s="44" t="s">
        <v>10083</v>
      </c>
      <c r="B1231" s="4"/>
      <c r="C1231" s="3"/>
      <c r="D1231" s="18" t="s">
        <v>48</v>
      </c>
      <c r="E1231" s="5" t="s">
        <v>1085</v>
      </c>
      <c r="F1231" s="3" t="s">
        <v>10084</v>
      </c>
      <c r="G1231" s="6">
        <f>18.708*L1231</f>
        <v>224.49599999999998</v>
      </c>
      <c r="H1231" s="7">
        <v>42138</v>
      </c>
      <c r="I1231" s="6" t="s">
        <v>3440</v>
      </c>
      <c r="J1231" s="6" t="s">
        <v>10085</v>
      </c>
      <c r="K1231" s="6" t="s">
        <v>1088</v>
      </c>
      <c r="L1231" s="6">
        <v>12</v>
      </c>
      <c r="M1231" s="15" t="s">
        <v>11079</v>
      </c>
      <c r="N1231" s="15" t="s">
        <v>26</v>
      </c>
      <c r="O1231" s="18" t="s">
        <v>10088</v>
      </c>
    </row>
    <row r="1232" spans="1:15" s="1" customFormat="1" ht="13.5" customHeight="1">
      <c r="A1232" s="44" t="s">
        <v>10083</v>
      </c>
      <c r="B1232" s="4"/>
      <c r="C1232" s="3"/>
      <c r="D1232" s="18" t="s">
        <v>48</v>
      </c>
      <c r="E1232" s="5" t="s">
        <v>1085</v>
      </c>
      <c r="F1232" s="3" t="s">
        <v>10086</v>
      </c>
      <c r="G1232" s="6">
        <f>18.708*L1232</f>
        <v>243.20399999999998</v>
      </c>
      <c r="H1232" s="7">
        <v>42138</v>
      </c>
      <c r="I1232" s="6" t="s">
        <v>3440</v>
      </c>
      <c r="J1232" s="6" t="s">
        <v>10087</v>
      </c>
      <c r="K1232" s="6" t="s">
        <v>1088</v>
      </c>
      <c r="L1232" s="6">
        <v>13</v>
      </c>
      <c r="M1232" s="15" t="s">
        <v>11079</v>
      </c>
      <c r="N1232" s="15" t="s">
        <v>27</v>
      </c>
      <c r="O1232" s="18" t="s">
        <v>10238</v>
      </c>
    </row>
    <row r="1233" spans="1:15" s="1" customFormat="1" ht="13.5" customHeight="1">
      <c r="A1233" s="44" t="s">
        <v>10089</v>
      </c>
      <c r="B1233" s="4"/>
      <c r="C1233" s="3"/>
      <c r="D1233" s="18" t="s">
        <v>5929</v>
      </c>
      <c r="E1233" s="5" t="s">
        <v>1085</v>
      </c>
      <c r="F1233" s="3" t="s">
        <v>10094</v>
      </c>
      <c r="G1233" s="36">
        <f>25.399*L1233</f>
        <v>253.99</v>
      </c>
      <c r="H1233" s="7">
        <v>42138</v>
      </c>
      <c r="I1233" s="6" t="s">
        <v>1721</v>
      </c>
      <c r="J1233" s="6" t="s">
        <v>10096</v>
      </c>
      <c r="K1233" s="6" t="s">
        <v>1115</v>
      </c>
      <c r="L1233" s="6">
        <v>10</v>
      </c>
      <c r="M1233" s="15" t="s">
        <v>11081</v>
      </c>
      <c r="N1233" s="15" t="s">
        <v>255</v>
      </c>
      <c r="O1233" s="18" t="s">
        <v>10098</v>
      </c>
    </row>
    <row r="1234" spans="1:15" s="1" customFormat="1" ht="13.5" customHeight="1">
      <c r="A1234" s="44" t="s">
        <v>2495</v>
      </c>
      <c r="B1234" s="4"/>
      <c r="C1234" s="3"/>
      <c r="D1234" s="18" t="s">
        <v>3550</v>
      </c>
      <c r="E1234" s="5" t="s">
        <v>1085</v>
      </c>
      <c r="F1234" s="3" t="s">
        <v>10117</v>
      </c>
      <c r="G1234" s="6">
        <v>224.38399999999999</v>
      </c>
      <c r="H1234" s="7">
        <v>42139</v>
      </c>
      <c r="I1234" s="36" t="s">
        <v>2469</v>
      </c>
      <c r="J1234" s="6" t="s">
        <v>10103</v>
      </c>
      <c r="K1234" s="6" t="s">
        <v>1157</v>
      </c>
      <c r="L1234" s="6" t="s">
        <v>10105</v>
      </c>
      <c r="M1234" s="15" t="s">
        <v>11311</v>
      </c>
      <c r="N1234" s="15" t="s">
        <v>10116</v>
      </c>
      <c r="O1234" s="18" t="s">
        <v>10247</v>
      </c>
    </row>
    <row r="1235" spans="1:15" s="1" customFormat="1" ht="13.5" customHeight="1">
      <c r="A1235" s="44" t="s">
        <v>2495</v>
      </c>
      <c r="B1235" s="4"/>
      <c r="C1235" s="3"/>
      <c r="D1235" s="18" t="s">
        <v>3550</v>
      </c>
      <c r="E1235" s="5" t="s">
        <v>1085</v>
      </c>
      <c r="F1235" s="3" t="s">
        <v>10106</v>
      </c>
      <c r="G1235" s="6">
        <v>200.41900000000001</v>
      </c>
      <c r="H1235" s="7">
        <v>42139</v>
      </c>
      <c r="I1235" s="36" t="s">
        <v>2469</v>
      </c>
      <c r="J1235" s="6" t="s">
        <v>10107</v>
      </c>
      <c r="K1235" s="6" t="s">
        <v>1157</v>
      </c>
      <c r="L1235" s="6" t="s">
        <v>10104</v>
      </c>
      <c r="M1235" s="15" t="s">
        <v>11312</v>
      </c>
      <c r="N1235" s="15" t="s">
        <v>10118</v>
      </c>
      <c r="O1235" s="18" t="s">
        <v>10248</v>
      </c>
    </row>
    <row r="1236" spans="1:15" s="1" customFormat="1" ht="13.5" customHeight="1">
      <c r="A1236" s="44" t="s">
        <v>2495</v>
      </c>
      <c r="B1236" s="4"/>
      <c r="C1236" s="3"/>
      <c r="D1236" s="18" t="s">
        <v>3550</v>
      </c>
      <c r="E1236" s="5" t="s">
        <v>1085</v>
      </c>
      <c r="F1236" s="3" t="s">
        <v>10108</v>
      </c>
      <c r="G1236" s="6">
        <v>258.673</v>
      </c>
      <c r="H1236" s="7">
        <v>42139</v>
      </c>
      <c r="I1236" s="36" t="s">
        <v>2469</v>
      </c>
      <c r="J1236" s="6" t="s">
        <v>10111</v>
      </c>
      <c r="K1236" s="6" t="s">
        <v>1157</v>
      </c>
      <c r="L1236" s="6" t="s">
        <v>10114</v>
      </c>
      <c r="M1236" s="15" t="s">
        <v>11313</v>
      </c>
      <c r="N1236" s="15" t="s">
        <v>10119</v>
      </c>
      <c r="O1236" s="18" t="s">
        <v>10249</v>
      </c>
    </row>
    <row r="1237" spans="1:15" s="1" customFormat="1" ht="13.5" customHeight="1">
      <c r="A1237" s="44" t="s">
        <v>2495</v>
      </c>
      <c r="B1237" s="4"/>
      <c r="C1237" s="3"/>
      <c r="D1237" s="18" t="s">
        <v>3550</v>
      </c>
      <c r="E1237" s="5" t="s">
        <v>1085</v>
      </c>
      <c r="F1237" s="3" t="s">
        <v>10109</v>
      </c>
      <c r="G1237" s="6">
        <v>200.42599999999999</v>
      </c>
      <c r="H1237" s="7">
        <v>42139</v>
      </c>
      <c r="I1237" s="36" t="s">
        <v>2469</v>
      </c>
      <c r="J1237" s="6" t="s">
        <v>10112</v>
      </c>
      <c r="K1237" s="6" t="s">
        <v>1157</v>
      </c>
      <c r="L1237" s="6" t="s">
        <v>10104</v>
      </c>
      <c r="M1237" s="15" t="s">
        <v>11314</v>
      </c>
      <c r="N1237" s="15" t="s">
        <v>10120</v>
      </c>
      <c r="O1237" s="18" t="s">
        <v>10250</v>
      </c>
    </row>
    <row r="1238" spans="1:15" s="1" customFormat="1" ht="13.5" customHeight="1">
      <c r="A1238" s="44" t="s">
        <v>2495</v>
      </c>
      <c r="B1238" s="4"/>
      <c r="C1238" s="3"/>
      <c r="D1238" s="18" t="s">
        <v>3550</v>
      </c>
      <c r="E1238" s="5" t="s">
        <v>1085</v>
      </c>
      <c r="F1238" s="3" t="s">
        <v>10110</v>
      </c>
      <c r="G1238" s="6">
        <v>260.65100000000001</v>
      </c>
      <c r="H1238" s="7">
        <v>42139</v>
      </c>
      <c r="I1238" s="36" t="s">
        <v>2469</v>
      </c>
      <c r="J1238" s="6" t="s">
        <v>10113</v>
      </c>
      <c r="K1238" s="6" t="s">
        <v>1157</v>
      </c>
      <c r="L1238" s="6" t="s">
        <v>10114</v>
      </c>
      <c r="M1238" s="15" t="s">
        <v>11315</v>
      </c>
      <c r="N1238" s="15" t="s">
        <v>10121</v>
      </c>
      <c r="O1238" s="18" t="s">
        <v>10251</v>
      </c>
    </row>
    <row r="1239" spans="1:15" s="1" customFormat="1" ht="13.5" customHeight="1">
      <c r="A1239" s="44" t="s">
        <v>5518</v>
      </c>
      <c r="B1239" s="4"/>
      <c r="C1239" s="3"/>
      <c r="D1239" s="18" t="s">
        <v>5519</v>
      </c>
      <c r="E1239" s="5" t="s">
        <v>10122</v>
      </c>
      <c r="F1239" s="3" t="s">
        <v>10123</v>
      </c>
      <c r="G1239" s="36">
        <f>29.101*L1239</f>
        <v>203.70699999999999</v>
      </c>
      <c r="H1239" s="7">
        <v>42139</v>
      </c>
      <c r="I1239" s="6" t="s">
        <v>1158</v>
      </c>
      <c r="J1239" s="6" t="s">
        <v>10124</v>
      </c>
      <c r="K1239" s="6" t="s">
        <v>13</v>
      </c>
      <c r="L1239" s="6">
        <v>7</v>
      </c>
      <c r="M1239" s="15" t="s">
        <v>11083</v>
      </c>
      <c r="N1239" s="15" t="s">
        <v>10126</v>
      </c>
      <c r="O1239" s="18" t="s">
        <v>10125</v>
      </c>
    </row>
    <row r="1240" spans="1:15" s="1" customFormat="1" ht="13.5" customHeight="1">
      <c r="A1240" s="44" t="s">
        <v>10137</v>
      </c>
      <c r="B1240" s="4"/>
      <c r="C1240" s="3"/>
      <c r="D1240" s="18" t="s">
        <v>90</v>
      </c>
      <c r="E1240" s="5" t="s">
        <v>10122</v>
      </c>
      <c r="F1240" s="3" t="s">
        <v>10127</v>
      </c>
      <c r="G1240" s="6">
        <f>18.708*L1240</f>
        <v>224.49599999999998</v>
      </c>
      <c r="H1240" s="7">
        <v>42139</v>
      </c>
      <c r="I1240" s="6" t="s">
        <v>3440</v>
      </c>
      <c r="J1240" s="6" t="s">
        <v>10128</v>
      </c>
      <c r="K1240" s="6" t="s">
        <v>274</v>
      </c>
      <c r="L1240" s="6">
        <v>12</v>
      </c>
      <c r="M1240" s="15" t="s">
        <v>11316</v>
      </c>
      <c r="N1240" s="15" t="s">
        <v>26</v>
      </c>
      <c r="O1240" s="18" t="s">
        <v>10135</v>
      </c>
    </row>
    <row r="1241" spans="1:15" s="1" customFormat="1" ht="13.5" customHeight="1">
      <c r="A1241" s="44" t="s">
        <v>89</v>
      </c>
      <c r="B1241" s="4"/>
      <c r="C1241" s="3"/>
      <c r="D1241" s="18" t="s">
        <v>90</v>
      </c>
      <c r="E1241" s="5" t="s">
        <v>10122</v>
      </c>
      <c r="F1241" s="3" t="s">
        <v>10129</v>
      </c>
      <c r="G1241" s="6">
        <f>18.708*L1241</f>
        <v>243.20399999999998</v>
      </c>
      <c r="H1241" s="7">
        <v>42139</v>
      </c>
      <c r="I1241" s="6" t="s">
        <v>3440</v>
      </c>
      <c r="J1241" s="6" t="s">
        <v>10132</v>
      </c>
      <c r="K1241" s="6" t="s">
        <v>274</v>
      </c>
      <c r="L1241" s="6">
        <v>13</v>
      </c>
      <c r="M1241" s="15" t="s">
        <v>11316</v>
      </c>
      <c r="N1241" s="15" t="s">
        <v>1239</v>
      </c>
      <c r="O1241" s="18" t="s">
        <v>10239</v>
      </c>
    </row>
    <row r="1242" spans="1:15" s="1" customFormat="1" ht="13.5" customHeight="1">
      <c r="A1242" s="44" t="s">
        <v>89</v>
      </c>
      <c r="B1242" s="4"/>
      <c r="C1242" s="3"/>
      <c r="D1242" s="18" t="s">
        <v>90</v>
      </c>
      <c r="E1242" s="5" t="s">
        <v>10122</v>
      </c>
      <c r="F1242" s="3" t="s">
        <v>10130</v>
      </c>
      <c r="G1242" s="6">
        <f>18.708*L1242</f>
        <v>224.49599999999998</v>
      </c>
      <c r="H1242" s="7">
        <v>42139</v>
      </c>
      <c r="I1242" s="6" t="s">
        <v>3440</v>
      </c>
      <c r="J1242" s="6" t="s">
        <v>10133</v>
      </c>
      <c r="K1242" s="6" t="s">
        <v>274</v>
      </c>
      <c r="L1242" s="6">
        <v>12</v>
      </c>
      <c r="M1242" s="15" t="s">
        <v>11084</v>
      </c>
      <c r="N1242" s="15" t="s">
        <v>26</v>
      </c>
      <c r="O1242" s="18" t="s">
        <v>10136</v>
      </c>
    </row>
    <row r="1243" spans="1:15" s="1" customFormat="1" ht="13.5" customHeight="1">
      <c r="A1243" s="40" t="s">
        <v>6888</v>
      </c>
      <c r="B1243" s="4"/>
      <c r="C1243" s="3"/>
      <c r="D1243" s="18" t="s">
        <v>10265</v>
      </c>
      <c r="E1243" s="5" t="s">
        <v>1085</v>
      </c>
      <c r="F1243" s="3" t="s">
        <v>10266</v>
      </c>
      <c r="G1243" s="6">
        <v>119.09699999999999</v>
      </c>
      <c r="H1243" s="7">
        <v>42143</v>
      </c>
      <c r="I1243" s="6" t="s">
        <v>1165</v>
      </c>
      <c r="J1243" s="6" t="s">
        <v>10267</v>
      </c>
      <c r="K1243" s="6" t="s">
        <v>1926</v>
      </c>
      <c r="L1243" s="6" t="s">
        <v>10268</v>
      </c>
      <c r="M1243" s="15" t="s">
        <v>11317</v>
      </c>
      <c r="N1243" s="15" t="s">
        <v>10269</v>
      </c>
      <c r="O1243" s="18" t="s">
        <v>10471</v>
      </c>
    </row>
    <row r="1244" spans="1:15" s="1" customFormat="1" ht="13.5" customHeight="1">
      <c r="A1244" s="44" t="s">
        <v>10279</v>
      </c>
      <c r="B1244" s="4"/>
      <c r="C1244" s="3"/>
      <c r="D1244" s="18" t="s">
        <v>5199</v>
      </c>
      <c r="E1244" s="5" t="s">
        <v>1085</v>
      </c>
      <c r="F1244" s="3" t="s">
        <v>10270</v>
      </c>
      <c r="G1244" s="6">
        <v>99.001000000000005</v>
      </c>
      <c r="H1244" s="7">
        <v>42143</v>
      </c>
      <c r="I1244" s="6" t="s">
        <v>1165</v>
      </c>
      <c r="J1244" s="6" t="s">
        <v>10271</v>
      </c>
      <c r="K1244" s="6" t="s">
        <v>1875</v>
      </c>
      <c r="L1244" s="6" t="s">
        <v>10272</v>
      </c>
      <c r="M1244" s="15" t="s">
        <v>11318</v>
      </c>
      <c r="N1244" s="15" t="s">
        <v>10280</v>
      </c>
      <c r="O1244" s="18" t="s">
        <v>10472</v>
      </c>
    </row>
    <row r="1245" spans="1:15" s="1" customFormat="1" ht="13.5" customHeight="1">
      <c r="A1245" s="44" t="s">
        <v>10286</v>
      </c>
      <c r="B1245" s="4"/>
      <c r="C1245" s="3"/>
      <c r="D1245" s="18" t="s">
        <v>942</v>
      </c>
      <c r="E1245" s="5" t="s">
        <v>1085</v>
      </c>
      <c r="F1245" s="3" t="s">
        <v>10287</v>
      </c>
      <c r="G1245" s="6">
        <v>143.57499999999999</v>
      </c>
      <c r="H1245" s="7">
        <v>42143</v>
      </c>
      <c r="I1245" s="36" t="s">
        <v>2469</v>
      </c>
      <c r="J1245" s="6" t="s">
        <v>10288</v>
      </c>
      <c r="K1245" s="6" t="s">
        <v>1746</v>
      </c>
      <c r="L1245" s="6" t="s">
        <v>10289</v>
      </c>
      <c r="M1245" s="15" t="s">
        <v>11322</v>
      </c>
      <c r="N1245" s="15" t="s">
        <v>10290</v>
      </c>
      <c r="O1245" s="18" t="s">
        <v>10476</v>
      </c>
    </row>
    <row r="1246" spans="1:15" s="1" customFormat="1" ht="13.5" customHeight="1">
      <c r="A1246" s="44" t="s">
        <v>10291</v>
      </c>
      <c r="B1246" s="4"/>
      <c r="C1246" s="3"/>
      <c r="D1246" s="18" t="s">
        <v>8417</v>
      </c>
      <c r="E1246" s="5" t="s">
        <v>1085</v>
      </c>
      <c r="F1246" s="3" t="s">
        <v>10292</v>
      </c>
      <c r="G1246" s="6">
        <v>307.255</v>
      </c>
      <c r="H1246" s="7">
        <v>42143</v>
      </c>
      <c r="I1246" s="6" t="s">
        <v>1636</v>
      </c>
      <c r="J1246" s="6" t="s">
        <v>10293</v>
      </c>
      <c r="K1246" s="6" t="s">
        <v>1157</v>
      </c>
      <c r="L1246" s="6" t="s">
        <v>10294</v>
      </c>
      <c r="M1246" s="15" t="s">
        <v>10369</v>
      </c>
      <c r="N1246" s="15" t="s">
        <v>10295</v>
      </c>
      <c r="O1246" s="18" t="s">
        <v>10477</v>
      </c>
    </row>
    <row r="1247" spans="1:15" s="1" customFormat="1" ht="13.5" customHeight="1">
      <c r="A1247" s="44" t="s">
        <v>10302</v>
      </c>
      <c r="B1247" s="4"/>
      <c r="C1247" s="3"/>
      <c r="D1247" s="18" t="s">
        <v>5747</v>
      </c>
      <c r="E1247" s="5" t="s">
        <v>1085</v>
      </c>
      <c r="F1247" s="3" t="s">
        <v>10304</v>
      </c>
      <c r="G1247" s="6">
        <v>267.11799999999999</v>
      </c>
      <c r="H1247" s="7">
        <v>42143</v>
      </c>
      <c r="I1247" s="6" t="s">
        <v>10305</v>
      </c>
      <c r="J1247" s="6" t="s">
        <v>10296</v>
      </c>
      <c r="K1247" s="6" t="s">
        <v>1926</v>
      </c>
      <c r="L1247" s="6" t="s">
        <v>10297</v>
      </c>
      <c r="M1247" s="15" t="s">
        <v>10370</v>
      </c>
      <c r="N1247" s="15" t="s">
        <v>10303</v>
      </c>
      <c r="O1247" s="18" t="s">
        <v>10478</v>
      </c>
    </row>
    <row r="1248" spans="1:15" s="1" customFormat="1" ht="13.5" customHeight="1">
      <c r="A1248" s="44" t="s">
        <v>10302</v>
      </c>
      <c r="B1248" s="4"/>
      <c r="C1248" s="3"/>
      <c r="D1248" s="18" t="s">
        <v>5747</v>
      </c>
      <c r="E1248" s="5" t="s">
        <v>1085</v>
      </c>
      <c r="F1248" s="3" t="s">
        <v>10299</v>
      </c>
      <c r="G1248" s="6">
        <v>383.22</v>
      </c>
      <c r="H1248" s="7">
        <v>42143</v>
      </c>
      <c r="I1248" s="6" t="s">
        <v>1636</v>
      </c>
      <c r="J1248" s="6" t="s">
        <v>10301</v>
      </c>
      <c r="K1248" s="6" t="s">
        <v>1926</v>
      </c>
      <c r="L1248" s="6" t="s">
        <v>10298</v>
      </c>
      <c r="M1248" s="15" t="s">
        <v>11323</v>
      </c>
      <c r="N1248" s="15" t="s">
        <v>10306</v>
      </c>
      <c r="O1248" s="18" t="s">
        <v>10479</v>
      </c>
    </row>
    <row r="1249" spans="1:15" s="1" customFormat="1" ht="13.5" customHeight="1">
      <c r="A1249" s="44" t="s">
        <v>10324</v>
      </c>
      <c r="B1249" s="4"/>
      <c r="C1249" s="3"/>
      <c r="D1249" s="18" t="s">
        <v>120</v>
      </c>
      <c r="E1249" s="5" t="s">
        <v>1085</v>
      </c>
      <c r="F1249" s="3" t="s">
        <v>10322</v>
      </c>
      <c r="G1249" s="6">
        <v>49.075000000000003</v>
      </c>
      <c r="H1249" s="7">
        <v>42143</v>
      </c>
      <c r="I1249" s="6" t="s">
        <v>1165</v>
      </c>
      <c r="J1249" s="6" t="s">
        <v>10323</v>
      </c>
      <c r="K1249" s="6" t="s">
        <v>1157</v>
      </c>
      <c r="L1249" s="6" t="s">
        <v>10325</v>
      </c>
      <c r="M1249" s="15" t="s">
        <v>11326</v>
      </c>
      <c r="N1249" s="15" t="s">
        <v>10328</v>
      </c>
      <c r="O1249" s="18" t="s">
        <v>10482</v>
      </c>
    </row>
    <row r="1250" spans="1:15" s="1" customFormat="1" ht="13.5" customHeight="1">
      <c r="A1250" s="44" t="s">
        <v>10428</v>
      </c>
      <c r="B1250" s="4"/>
      <c r="C1250" s="3"/>
      <c r="D1250" s="18" t="s">
        <v>5747</v>
      </c>
      <c r="E1250" s="5" t="s">
        <v>1090</v>
      </c>
      <c r="F1250" s="3" t="s">
        <v>10424</v>
      </c>
      <c r="G1250" s="74">
        <v>301.697</v>
      </c>
      <c r="H1250" s="7">
        <v>42146</v>
      </c>
      <c r="I1250" s="6" t="s">
        <v>1636</v>
      </c>
      <c r="J1250" s="6" t="s">
        <v>10425</v>
      </c>
      <c r="K1250" s="6" t="s">
        <v>1926</v>
      </c>
      <c r="L1250" s="6" t="s">
        <v>10422</v>
      </c>
      <c r="M1250" s="15" t="s">
        <v>11346</v>
      </c>
      <c r="N1250" s="15" t="s">
        <v>10429</v>
      </c>
      <c r="O1250" s="18" t="s">
        <v>10484</v>
      </c>
    </row>
    <row r="1251" spans="1:15" s="1" customFormat="1" ht="13.5" customHeight="1">
      <c r="A1251" s="44" t="s">
        <v>10432</v>
      </c>
      <c r="B1251" s="4"/>
      <c r="C1251" s="3"/>
      <c r="D1251" s="18" t="s">
        <v>5747</v>
      </c>
      <c r="E1251" s="5" t="s">
        <v>1090</v>
      </c>
      <c r="F1251" s="3" t="s">
        <v>10431</v>
      </c>
      <c r="G1251" s="74">
        <v>383.137</v>
      </c>
      <c r="H1251" s="7">
        <v>42146</v>
      </c>
      <c r="I1251" s="6" t="s">
        <v>10430</v>
      </c>
      <c r="J1251" s="6" t="s">
        <v>10426</v>
      </c>
      <c r="K1251" s="6" t="s">
        <v>1926</v>
      </c>
      <c r="L1251" s="6" t="s">
        <v>10423</v>
      </c>
      <c r="M1251" s="15" t="s">
        <v>11347</v>
      </c>
      <c r="N1251" s="15" t="s">
        <v>10523</v>
      </c>
      <c r="O1251" s="18" t="s">
        <v>10485</v>
      </c>
    </row>
    <row r="1252" spans="1:15" s="1" customFormat="1" ht="13.5" customHeight="1">
      <c r="A1252" s="44" t="s">
        <v>10433</v>
      </c>
      <c r="B1252" s="4"/>
      <c r="C1252" s="3"/>
      <c r="D1252" s="18" t="s">
        <v>675</v>
      </c>
      <c r="E1252" s="5" t="s">
        <v>1090</v>
      </c>
      <c r="F1252" s="3" t="s">
        <v>10434</v>
      </c>
      <c r="G1252" s="70">
        <v>104.35599999999999</v>
      </c>
      <c r="H1252" s="7">
        <v>42146</v>
      </c>
      <c r="I1252" s="6" t="s">
        <v>1636</v>
      </c>
      <c r="J1252" s="6" t="s">
        <v>10435</v>
      </c>
      <c r="K1252" s="6" t="s">
        <v>1926</v>
      </c>
      <c r="L1252" s="6" t="s">
        <v>10436</v>
      </c>
      <c r="M1252" s="15" t="s">
        <v>11348</v>
      </c>
      <c r="N1252" s="15" t="s">
        <v>10438</v>
      </c>
      <c r="O1252" s="18" t="s">
        <v>10486</v>
      </c>
    </row>
    <row r="1253" spans="1:15" s="1" customFormat="1" ht="13.5" customHeight="1">
      <c r="A1253" s="44" t="s">
        <v>10507</v>
      </c>
      <c r="B1253" s="4"/>
      <c r="C1253" s="3"/>
      <c r="D1253" s="18" t="s">
        <v>8588</v>
      </c>
      <c r="E1253" s="5" t="s">
        <v>1090</v>
      </c>
      <c r="F1253" s="3" t="s">
        <v>10502</v>
      </c>
      <c r="G1253" s="6">
        <f>20.816*L1253</f>
        <v>249.79199999999997</v>
      </c>
      <c r="H1253" s="7">
        <v>42149</v>
      </c>
      <c r="I1253" s="6" t="s">
        <v>3296</v>
      </c>
      <c r="J1253" s="6" t="s">
        <v>10503</v>
      </c>
      <c r="K1253" s="6" t="s">
        <v>1115</v>
      </c>
      <c r="L1253" s="6">
        <v>12</v>
      </c>
      <c r="M1253" s="15" t="s">
        <v>11351</v>
      </c>
      <c r="N1253" s="15" t="s">
        <v>26</v>
      </c>
      <c r="O1253" s="18" t="s">
        <v>10506</v>
      </c>
    </row>
    <row r="1254" spans="1:15" s="1" customFormat="1" ht="13.5" customHeight="1">
      <c r="A1254" s="44" t="s">
        <v>10501</v>
      </c>
      <c r="B1254" s="4"/>
      <c r="C1254" s="3"/>
      <c r="D1254" s="18" t="s">
        <v>8588</v>
      </c>
      <c r="E1254" s="5" t="s">
        <v>1090</v>
      </c>
      <c r="F1254" s="3" t="s">
        <v>10504</v>
      </c>
      <c r="G1254" s="6">
        <f>20.816*L1254</f>
        <v>270.608</v>
      </c>
      <c r="H1254" s="7">
        <v>42149</v>
      </c>
      <c r="I1254" s="6" t="s">
        <v>3296</v>
      </c>
      <c r="J1254" s="6" t="s">
        <v>10505</v>
      </c>
      <c r="K1254" s="6" t="s">
        <v>1115</v>
      </c>
      <c r="L1254" s="6">
        <v>13</v>
      </c>
      <c r="M1254" s="15" t="s">
        <v>11351</v>
      </c>
      <c r="N1254" s="15" t="s">
        <v>27</v>
      </c>
      <c r="O1254" s="18" t="s">
        <v>10625</v>
      </c>
    </row>
    <row r="1255" spans="1:15" s="1" customFormat="1" ht="13.5" customHeight="1">
      <c r="A1255" s="44" t="s">
        <v>10514</v>
      </c>
      <c r="B1255" s="4"/>
      <c r="C1255" s="3"/>
      <c r="D1255" s="18" t="s">
        <v>5716</v>
      </c>
      <c r="E1255" s="5" t="s">
        <v>1090</v>
      </c>
      <c r="F1255" s="3" t="s">
        <v>10508</v>
      </c>
      <c r="G1255" s="6">
        <v>302.56200000000001</v>
      </c>
      <c r="H1255" s="7">
        <v>42149</v>
      </c>
      <c r="I1255" s="6" t="s">
        <v>1165</v>
      </c>
      <c r="J1255" s="6" t="s">
        <v>10509</v>
      </c>
      <c r="K1255" s="6" t="s">
        <v>1926</v>
      </c>
      <c r="L1255" s="6" t="s">
        <v>10510</v>
      </c>
      <c r="M1255" s="15" t="s">
        <v>11352</v>
      </c>
      <c r="N1255" s="15" t="s">
        <v>10704</v>
      </c>
      <c r="O1255" s="18" t="s">
        <v>10626</v>
      </c>
    </row>
    <row r="1256" spans="1:15" s="1" customFormat="1" ht="13.5" customHeight="1">
      <c r="A1256" s="44" t="s">
        <v>10522</v>
      </c>
      <c r="B1256" s="4"/>
      <c r="C1256" s="3"/>
      <c r="D1256" s="18" t="s">
        <v>5747</v>
      </c>
      <c r="E1256" s="5" t="s">
        <v>1090</v>
      </c>
      <c r="F1256" s="3" t="s">
        <v>10520</v>
      </c>
      <c r="G1256" s="6">
        <v>383.41199999999998</v>
      </c>
      <c r="H1256" s="7">
        <v>42149</v>
      </c>
      <c r="I1256" s="6" t="s">
        <v>1636</v>
      </c>
      <c r="J1256" s="6" t="s">
        <v>10521</v>
      </c>
      <c r="K1256" s="6" t="s">
        <v>1926</v>
      </c>
      <c r="L1256" s="6" t="s">
        <v>8526</v>
      </c>
      <c r="M1256" s="15" t="s">
        <v>10526</v>
      </c>
      <c r="N1256" s="15" t="s">
        <v>10525</v>
      </c>
      <c r="O1256" s="18" t="s">
        <v>10629</v>
      </c>
    </row>
    <row r="1257" spans="1:15" s="1" customFormat="1" ht="13.5" customHeight="1">
      <c r="A1257" s="44" t="s">
        <v>10522</v>
      </c>
      <c r="B1257" s="4"/>
      <c r="C1257" s="3"/>
      <c r="D1257" s="18" t="s">
        <v>5747</v>
      </c>
      <c r="E1257" s="5" t="s">
        <v>1090</v>
      </c>
      <c r="F1257" s="3" t="s">
        <v>10527</v>
      </c>
      <c r="G1257" s="6">
        <v>267.04300000000001</v>
      </c>
      <c r="H1257" s="7">
        <v>42149</v>
      </c>
      <c r="I1257" s="6" t="s">
        <v>1636</v>
      </c>
      <c r="J1257" s="6" t="s">
        <v>10528</v>
      </c>
      <c r="K1257" s="6" t="s">
        <v>1926</v>
      </c>
      <c r="L1257" s="6" t="s">
        <v>10529</v>
      </c>
      <c r="M1257" s="15" t="s">
        <v>11355</v>
      </c>
      <c r="N1257" s="15" t="s">
        <v>10530</v>
      </c>
      <c r="O1257" s="18" t="s">
        <v>10630</v>
      </c>
    </row>
    <row r="1258" spans="1:15" s="1" customFormat="1" ht="13.5" customHeight="1">
      <c r="A1258" s="44" t="s">
        <v>10542</v>
      </c>
      <c r="B1258" s="4"/>
      <c r="C1258" s="3"/>
      <c r="D1258" s="18" t="s">
        <v>6541</v>
      </c>
      <c r="E1258" s="5" t="s">
        <v>1085</v>
      </c>
      <c r="F1258" s="3" t="s">
        <v>10536</v>
      </c>
      <c r="G1258" s="6">
        <v>325.12799999999999</v>
      </c>
      <c r="H1258" s="7">
        <v>42150</v>
      </c>
      <c r="I1258" s="36" t="s">
        <v>2508</v>
      </c>
      <c r="J1258" s="6" t="s">
        <v>10537</v>
      </c>
      <c r="K1258" s="6" t="s">
        <v>360</v>
      </c>
      <c r="L1258" s="6" t="s">
        <v>10538</v>
      </c>
      <c r="M1258" s="15" t="s">
        <v>11357</v>
      </c>
      <c r="N1258" s="15" t="s">
        <v>10543</v>
      </c>
      <c r="O1258" s="18" t="s">
        <v>10705</v>
      </c>
    </row>
    <row r="1259" spans="1:15" s="1" customFormat="1" ht="13.5" customHeight="1">
      <c r="A1259" s="44" t="s">
        <v>10501</v>
      </c>
      <c r="B1259" s="4"/>
      <c r="C1259" s="3"/>
      <c r="D1259" s="18" t="s">
        <v>8588</v>
      </c>
      <c r="E1259" s="5" t="s">
        <v>1085</v>
      </c>
      <c r="F1259" s="3" t="s">
        <v>10552</v>
      </c>
      <c r="G1259" s="6">
        <f>20.816*L1259</f>
        <v>249.79199999999997</v>
      </c>
      <c r="H1259" s="7">
        <v>42150</v>
      </c>
      <c r="I1259" s="6" t="s">
        <v>3296</v>
      </c>
      <c r="J1259" s="6" t="s">
        <v>10553</v>
      </c>
      <c r="K1259" s="6" t="s">
        <v>1115</v>
      </c>
      <c r="L1259" s="6">
        <v>12</v>
      </c>
      <c r="M1259" s="15" t="s">
        <v>11085</v>
      </c>
      <c r="N1259" s="15" t="s">
        <v>294</v>
      </c>
      <c r="O1259" s="18" t="s">
        <v>10631</v>
      </c>
    </row>
    <row r="1260" spans="1:15" s="1" customFormat="1">
      <c r="A1260" s="44" t="s">
        <v>674</v>
      </c>
      <c r="B1260" s="4"/>
      <c r="C1260" s="3"/>
      <c r="D1260" s="18" t="s">
        <v>675</v>
      </c>
      <c r="E1260" s="5" t="s">
        <v>1085</v>
      </c>
      <c r="F1260" s="3" t="s">
        <v>10558</v>
      </c>
      <c r="G1260" s="6">
        <v>108.298</v>
      </c>
      <c r="H1260" s="7">
        <v>42150</v>
      </c>
      <c r="I1260" s="6" t="s">
        <v>1636</v>
      </c>
      <c r="J1260" s="6" t="s">
        <v>10560</v>
      </c>
      <c r="K1260" s="6" t="s">
        <v>1926</v>
      </c>
      <c r="L1260" s="6" t="s">
        <v>10557</v>
      </c>
      <c r="M1260" s="15" t="s">
        <v>11360</v>
      </c>
      <c r="N1260" s="15" t="s">
        <v>10565</v>
      </c>
      <c r="O1260" s="18" t="s">
        <v>10633</v>
      </c>
    </row>
    <row r="1261" spans="1:15" s="1" customFormat="1">
      <c r="A1261" s="44" t="s">
        <v>10567</v>
      </c>
      <c r="B1261" s="4"/>
      <c r="C1261" s="3"/>
      <c r="D1261" s="18" t="s">
        <v>675</v>
      </c>
      <c r="E1261" s="5" t="s">
        <v>1085</v>
      </c>
      <c r="F1261" s="3" t="s">
        <v>10559</v>
      </c>
      <c r="G1261" s="6">
        <v>80.144999999999996</v>
      </c>
      <c r="H1261" s="7">
        <v>42150</v>
      </c>
      <c r="I1261" s="6" t="s">
        <v>1636</v>
      </c>
      <c r="J1261" s="6" t="s">
        <v>10561</v>
      </c>
      <c r="K1261" s="6" t="s">
        <v>1926</v>
      </c>
      <c r="L1261" s="6" t="s">
        <v>10562</v>
      </c>
      <c r="M1261" s="15" t="s">
        <v>10563</v>
      </c>
      <c r="N1261" s="15" t="s">
        <v>10566</v>
      </c>
      <c r="O1261" s="18" t="s">
        <v>10634</v>
      </c>
    </row>
    <row r="1262" spans="1:15" s="1" customFormat="1" ht="13.5" customHeight="1">
      <c r="A1262" s="44" t="s">
        <v>10574</v>
      </c>
      <c r="B1262" s="4"/>
      <c r="C1262" s="3"/>
      <c r="D1262" s="18" t="s">
        <v>209</v>
      </c>
      <c r="E1262" s="5" t="s">
        <v>1085</v>
      </c>
      <c r="F1262" s="3" t="s">
        <v>10568</v>
      </c>
      <c r="G1262" s="6">
        <v>67.673000000000002</v>
      </c>
      <c r="H1262" s="7">
        <v>42150</v>
      </c>
      <c r="I1262" s="6" t="s">
        <v>1165</v>
      </c>
      <c r="J1262" s="6" t="s">
        <v>10569</v>
      </c>
      <c r="K1262" s="6" t="s">
        <v>35</v>
      </c>
      <c r="L1262" s="6" t="s">
        <v>10570</v>
      </c>
      <c r="M1262" s="15" t="s">
        <v>11361</v>
      </c>
      <c r="N1262" s="15" t="s">
        <v>10575</v>
      </c>
      <c r="O1262" s="18" t="s">
        <v>10635</v>
      </c>
    </row>
    <row r="1263" spans="1:15" s="1" customFormat="1" ht="13.5" customHeight="1">
      <c r="A1263" s="44" t="s">
        <v>10577</v>
      </c>
      <c r="B1263" s="4" t="s">
        <v>10578</v>
      </c>
      <c r="C1263" s="3"/>
      <c r="D1263" s="18"/>
      <c r="E1263" s="5" t="s">
        <v>1085</v>
      </c>
      <c r="F1263" s="3" t="s">
        <v>10917</v>
      </c>
      <c r="G1263" s="6">
        <v>120.53</v>
      </c>
      <c r="H1263" s="7">
        <v>42150</v>
      </c>
      <c r="I1263" s="6"/>
      <c r="J1263" s="6"/>
      <c r="K1263" s="6"/>
      <c r="L1263" s="6"/>
      <c r="M1263" s="15"/>
      <c r="N1263" s="15"/>
      <c r="O1263" s="18" t="s">
        <v>10638</v>
      </c>
    </row>
    <row r="1264" spans="1:15" s="1" customFormat="1" ht="13.5" customHeight="1">
      <c r="A1264" s="44" t="s">
        <v>10579</v>
      </c>
      <c r="B1264" s="4" t="s">
        <v>10578</v>
      </c>
      <c r="C1264" s="3"/>
      <c r="D1264" s="18"/>
      <c r="E1264" s="5" t="s">
        <v>1085</v>
      </c>
      <c r="F1264" s="3" t="s">
        <v>10580</v>
      </c>
      <c r="G1264" s="6">
        <v>32.920999999999999</v>
      </c>
      <c r="H1264" s="7">
        <v>42150</v>
      </c>
      <c r="I1264" s="6"/>
      <c r="J1264" s="6"/>
      <c r="K1264" s="6"/>
      <c r="L1264" s="6"/>
      <c r="M1264" s="15"/>
      <c r="N1264" s="15"/>
      <c r="O1264" s="18" t="s">
        <v>11104</v>
      </c>
    </row>
    <row r="1265" spans="1:15" s="1" customFormat="1" ht="13.5" customHeight="1">
      <c r="A1265" s="44" t="s">
        <v>10591</v>
      </c>
      <c r="B1265" s="4"/>
      <c r="C1265" s="3"/>
      <c r="D1265" s="18" t="s">
        <v>207</v>
      </c>
      <c r="E1265" s="5" t="s">
        <v>1085</v>
      </c>
      <c r="F1265" s="3" t="s">
        <v>10592</v>
      </c>
      <c r="G1265" s="6">
        <f>17.712*L1265</f>
        <v>177.12</v>
      </c>
      <c r="H1265" s="7">
        <v>42152</v>
      </c>
      <c r="I1265" s="6" t="s">
        <v>1275</v>
      </c>
      <c r="J1265" s="6" t="s">
        <v>10593</v>
      </c>
      <c r="K1265" s="6" t="s">
        <v>1055</v>
      </c>
      <c r="L1265" s="6">
        <v>10</v>
      </c>
      <c r="M1265" s="15" t="s">
        <v>11363</v>
      </c>
      <c r="N1265" s="15" t="s">
        <v>254</v>
      </c>
      <c r="O1265" s="18" t="s">
        <v>10594</v>
      </c>
    </row>
    <row r="1266" spans="1:15" s="1" customFormat="1" ht="13.5" customHeight="1">
      <c r="A1266" s="44" t="s">
        <v>2428</v>
      </c>
      <c r="B1266" s="4"/>
      <c r="C1266" s="3"/>
      <c r="D1266" s="18" t="s">
        <v>5929</v>
      </c>
      <c r="E1266" s="5" t="s">
        <v>1085</v>
      </c>
      <c r="F1266" s="3" t="s">
        <v>10661</v>
      </c>
      <c r="G1266" s="36">
        <f>25.399*L1266</f>
        <v>177.79300000000001</v>
      </c>
      <c r="H1266" s="7">
        <v>42153</v>
      </c>
      <c r="I1266" s="6" t="s">
        <v>1721</v>
      </c>
      <c r="J1266" s="6" t="s">
        <v>10662</v>
      </c>
      <c r="K1266" s="6" t="s">
        <v>1115</v>
      </c>
      <c r="L1266" s="6">
        <v>7</v>
      </c>
      <c r="M1266" s="15" t="s">
        <v>11369</v>
      </c>
      <c r="N1266" s="15" t="s">
        <v>366</v>
      </c>
      <c r="O1266" s="18" t="s">
        <v>10712</v>
      </c>
    </row>
    <row r="1267" spans="1:15" s="1" customFormat="1" ht="13.5" customHeight="1">
      <c r="A1267" s="44" t="s">
        <v>2428</v>
      </c>
      <c r="B1267" s="4"/>
      <c r="C1267" s="3"/>
      <c r="D1267" s="18" t="s">
        <v>5929</v>
      </c>
      <c r="E1267" s="5" t="s">
        <v>1085</v>
      </c>
      <c r="F1267" s="3" t="s">
        <v>10663</v>
      </c>
      <c r="G1267" s="36">
        <f>25.399*L1267</f>
        <v>203.19200000000001</v>
      </c>
      <c r="H1267" s="7">
        <v>42153</v>
      </c>
      <c r="I1267" s="6" t="s">
        <v>1721</v>
      </c>
      <c r="J1267" s="6" t="s">
        <v>10664</v>
      </c>
      <c r="K1267" s="6" t="s">
        <v>1115</v>
      </c>
      <c r="L1267" s="6">
        <v>8</v>
      </c>
      <c r="M1267" s="15" t="s">
        <v>11369</v>
      </c>
      <c r="N1267" s="15" t="s">
        <v>2815</v>
      </c>
      <c r="O1267" s="18" t="s">
        <v>10713</v>
      </c>
    </row>
    <row r="1268" spans="1:15" s="1" customFormat="1" ht="13.5" customHeight="1">
      <c r="A1268" s="44" t="s">
        <v>10739</v>
      </c>
      <c r="B1268" s="4"/>
      <c r="C1268" s="3"/>
      <c r="D1268" s="18" t="s">
        <v>8417</v>
      </c>
      <c r="E1268" s="5" t="s">
        <v>1085</v>
      </c>
      <c r="F1268" s="3" t="s">
        <v>10679</v>
      </c>
      <c r="G1268" s="6">
        <v>307.51600000000002</v>
      </c>
      <c r="H1268" s="7">
        <v>42153</v>
      </c>
      <c r="I1268" s="6" t="s">
        <v>1636</v>
      </c>
      <c r="J1268" s="6" t="s">
        <v>10680</v>
      </c>
      <c r="K1268" s="6" t="s">
        <v>1157</v>
      </c>
      <c r="L1268" s="6" t="s">
        <v>10681</v>
      </c>
      <c r="M1268" s="15" t="s">
        <v>10694</v>
      </c>
      <c r="N1268" s="15" t="s">
        <v>10695</v>
      </c>
      <c r="O1268" s="18" t="s">
        <v>10715</v>
      </c>
    </row>
    <row r="1269" spans="1:15" s="1" customFormat="1" ht="13.5" customHeight="1">
      <c r="A1269" s="44" t="s">
        <v>10739</v>
      </c>
      <c r="B1269" s="4"/>
      <c r="C1269" s="3"/>
      <c r="D1269" s="18" t="s">
        <v>8417</v>
      </c>
      <c r="E1269" s="5" t="s">
        <v>1085</v>
      </c>
      <c r="F1269" s="3" t="s">
        <v>10685</v>
      </c>
      <c r="G1269" s="6">
        <v>343.11099999999999</v>
      </c>
      <c r="H1269" s="7">
        <v>42153</v>
      </c>
      <c r="I1269" s="6" t="s">
        <v>2738</v>
      </c>
      <c r="J1269" s="6" t="s">
        <v>10690</v>
      </c>
      <c r="K1269" s="6" t="s">
        <v>1157</v>
      </c>
      <c r="L1269" s="6" t="s">
        <v>10683</v>
      </c>
      <c r="M1269" s="15" t="s">
        <v>11372</v>
      </c>
      <c r="N1269" s="15" t="s">
        <v>10697</v>
      </c>
      <c r="O1269" s="18" t="s">
        <v>10717</v>
      </c>
    </row>
    <row r="1270" spans="1:15" s="1" customFormat="1" ht="13.5" customHeight="1">
      <c r="A1270" s="44" t="s">
        <v>5936</v>
      </c>
      <c r="B1270" s="4"/>
      <c r="C1270" s="3"/>
      <c r="D1270" s="18" t="s">
        <v>5929</v>
      </c>
      <c r="E1270" s="5" t="s">
        <v>1085</v>
      </c>
      <c r="F1270" s="3" t="s">
        <v>10799</v>
      </c>
      <c r="G1270" s="36">
        <f>25.399*L1270</f>
        <v>304.78800000000001</v>
      </c>
      <c r="H1270" s="7">
        <v>42158</v>
      </c>
      <c r="I1270" s="6" t="s">
        <v>1721</v>
      </c>
      <c r="J1270" s="6" t="s">
        <v>10800</v>
      </c>
      <c r="K1270" s="6" t="s">
        <v>1115</v>
      </c>
      <c r="L1270" s="6">
        <v>12</v>
      </c>
      <c r="M1270" s="15" t="s">
        <v>11097</v>
      </c>
      <c r="N1270" s="15" t="s">
        <v>26</v>
      </c>
      <c r="O1270" s="18" t="s">
        <v>11122</v>
      </c>
    </row>
    <row r="1271" spans="1:15" s="1" customFormat="1" ht="13.5" customHeight="1">
      <c r="A1271" s="44" t="s">
        <v>64</v>
      </c>
      <c r="B1271" s="4"/>
      <c r="C1271" s="3"/>
      <c r="D1271" s="18" t="s">
        <v>65</v>
      </c>
      <c r="E1271" s="5" t="s">
        <v>1085</v>
      </c>
      <c r="F1271" s="3" t="s">
        <v>10817</v>
      </c>
      <c r="G1271" s="36">
        <f>6.405*L1271</f>
        <v>57.645000000000003</v>
      </c>
      <c r="H1271" s="7">
        <v>42158</v>
      </c>
      <c r="I1271" s="6" t="s">
        <v>1092</v>
      </c>
      <c r="J1271" s="6" t="s">
        <v>10818</v>
      </c>
      <c r="K1271" s="6" t="s">
        <v>1088</v>
      </c>
      <c r="L1271" s="6">
        <v>9</v>
      </c>
      <c r="M1271" s="15" t="s">
        <v>11062</v>
      </c>
      <c r="N1271" s="15" t="s">
        <v>10820</v>
      </c>
      <c r="O1271" s="18" t="s">
        <v>11201</v>
      </c>
    </row>
    <row r="1272" spans="1:15" s="1" customFormat="1" ht="13.5" customHeight="1">
      <c r="A1272" s="44" t="s">
        <v>321</v>
      </c>
      <c r="B1272" s="4"/>
      <c r="C1272" s="3"/>
      <c r="D1272" s="18" t="s">
        <v>174</v>
      </c>
      <c r="E1272" s="5" t="s">
        <v>1085</v>
      </c>
      <c r="F1272" s="3" t="s">
        <v>10874</v>
      </c>
      <c r="G1272" s="6">
        <f>29.101*L1272</f>
        <v>203.70699999999999</v>
      </c>
      <c r="H1272" s="7">
        <v>42158</v>
      </c>
      <c r="I1272" s="6" t="s">
        <v>7006</v>
      </c>
      <c r="J1272" s="6" t="s">
        <v>10875</v>
      </c>
      <c r="K1272" s="6" t="s">
        <v>274</v>
      </c>
      <c r="L1272" s="6">
        <v>7</v>
      </c>
      <c r="M1272" s="15" t="s">
        <v>11404</v>
      </c>
      <c r="N1272" s="15" t="s">
        <v>366</v>
      </c>
      <c r="O1272" s="18" t="s">
        <v>11220</v>
      </c>
    </row>
    <row r="1273" spans="1:15" s="1" customFormat="1" ht="13.5" customHeight="1">
      <c r="A1273" s="44" t="s">
        <v>11188</v>
      </c>
      <c r="B1273" s="4"/>
      <c r="C1273" s="3"/>
      <c r="D1273" s="18" t="s">
        <v>718</v>
      </c>
      <c r="E1273" s="5" t="s">
        <v>1085</v>
      </c>
      <c r="F1273" s="3" t="s">
        <v>11178</v>
      </c>
      <c r="G1273" s="6">
        <v>231.929</v>
      </c>
      <c r="H1273" s="7">
        <v>42163</v>
      </c>
      <c r="I1273" s="36" t="s">
        <v>2469</v>
      </c>
      <c r="J1273" s="6" t="s">
        <v>11182</v>
      </c>
      <c r="K1273" s="6" t="s">
        <v>1926</v>
      </c>
      <c r="L1273" s="6" t="s">
        <v>11186</v>
      </c>
      <c r="M1273" s="15" t="s">
        <v>11193</v>
      </c>
      <c r="N1273" s="15" t="s">
        <v>11192</v>
      </c>
      <c r="O1273" s="18" t="s">
        <v>11589</v>
      </c>
    </row>
    <row r="1274" spans="1:15" s="1" customFormat="1" ht="13.5" customHeight="1">
      <c r="A1274" s="44" t="s">
        <v>11253</v>
      </c>
      <c r="B1274" s="4"/>
      <c r="C1274" s="3"/>
      <c r="D1274" s="18" t="s">
        <v>3550</v>
      </c>
      <c r="E1274" s="5" t="s">
        <v>1085</v>
      </c>
      <c r="F1274" s="3" t="s">
        <v>11247</v>
      </c>
      <c r="G1274" s="6">
        <v>259.976</v>
      </c>
      <c r="H1274" s="7">
        <v>42163</v>
      </c>
      <c r="I1274" s="36" t="s">
        <v>5238</v>
      </c>
      <c r="J1274" s="6" t="s">
        <v>11248</v>
      </c>
      <c r="K1274" s="6" t="s">
        <v>1157</v>
      </c>
      <c r="L1274" s="6" t="s">
        <v>11249</v>
      </c>
      <c r="M1274" s="15" t="s">
        <v>11442</v>
      </c>
      <c r="N1274" s="15" t="s">
        <v>11254</v>
      </c>
      <c r="O1274" s="18" t="s">
        <v>11592</v>
      </c>
    </row>
    <row r="1275" spans="1:15" s="1" customFormat="1" ht="13.5" customHeight="1">
      <c r="A1275" s="44" t="s">
        <v>12083</v>
      </c>
      <c r="B1275" s="4" t="s">
        <v>11868</v>
      </c>
      <c r="C1275" s="3"/>
      <c r="D1275" s="18" t="s">
        <v>12084</v>
      </c>
      <c r="E1275" s="5" t="s">
        <v>11869</v>
      </c>
      <c r="F1275" s="3" t="s">
        <v>11870</v>
      </c>
      <c r="G1275" s="6">
        <v>12.377000000000001</v>
      </c>
      <c r="H1275" s="7">
        <v>42171</v>
      </c>
      <c r="I1275" s="6"/>
      <c r="J1275" s="6"/>
      <c r="K1275" s="6"/>
      <c r="L1275" s="6"/>
      <c r="M1275" s="15"/>
      <c r="N1275" s="15"/>
      <c r="O1275" s="18" t="s">
        <v>12082</v>
      </c>
    </row>
    <row r="1276" spans="1:15" s="1" customFormat="1" ht="13.5" customHeight="1">
      <c r="A1276" s="3" t="s">
        <v>135</v>
      </c>
      <c r="B1276" s="3"/>
      <c r="C1276" s="3"/>
      <c r="D1276" s="5" t="s">
        <v>136</v>
      </c>
      <c r="E1276" s="5" t="s">
        <v>363</v>
      </c>
      <c r="F1276" s="3" t="s">
        <v>1026</v>
      </c>
      <c r="G1276" s="6">
        <f>18.708*L1276</f>
        <v>243.20399999999998</v>
      </c>
      <c r="H1276" s="7">
        <v>41932</v>
      </c>
      <c r="I1276" s="6" t="s">
        <v>60</v>
      </c>
      <c r="J1276" s="6" t="s">
        <v>1027</v>
      </c>
      <c r="K1276" s="6" t="s">
        <v>274</v>
      </c>
      <c r="L1276" s="6">
        <v>13</v>
      </c>
      <c r="M1276" s="15" t="s">
        <v>1028</v>
      </c>
      <c r="N1276" s="15" t="s">
        <v>369</v>
      </c>
      <c r="O1276" s="18"/>
    </row>
    <row r="1277" spans="1:15" s="1" customFormat="1" ht="13.5" customHeight="1">
      <c r="A1277" s="3" t="s">
        <v>135</v>
      </c>
      <c r="B1277" s="3"/>
      <c r="C1277" s="3"/>
      <c r="D1277" s="5" t="s">
        <v>136</v>
      </c>
      <c r="E1277" s="5" t="s">
        <v>363</v>
      </c>
      <c r="F1277" s="3" t="s">
        <v>1029</v>
      </c>
      <c r="G1277" s="6">
        <f>18.708*L1277</f>
        <v>224.49599999999998</v>
      </c>
      <c r="H1277" s="7">
        <v>41932</v>
      </c>
      <c r="I1277" s="6" t="s">
        <v>60</v>
      </c>
      <c r="J1277" s="6" t="s">
        <v>1030</v>
      </c>
      <c r="K1277" s="6" t="s">
        <v>274</v>
      </c>
      <c r="L1277" s="6">
        <v>12</v>
      </c>
      <c r="M1277" s="15" t="s">
        <v>1031</v>
      </c>
      <c r="N1277" s="15" t="s">
        <v>352</v>
      </c>
      <c r="O1277" s="18"/>
    </row>
    <row r="1278" spans="1:15" s="1" customFormat="1" ht="13.5" customHeight="1">
      <c r="A1278" s="3" t="s">
        <v>135</v>
      </c>
      <c r="B1278" s="3"/>
      <c r="C1278" s="3"/>
      <c r="D1278" s="5" t="s">
        <v>136</v>
      </c>
      <c r="E1278" s="5" t="s">
        <v>363</v>
      </c>
      <c r="F1278" s="3" t="s">
        <v>1032</v>
      </c>
      <c r="G1278" s="6">
        <v>224.49600000000001</v>
      </c>
      <c r="H1278" s="7">
        <v>41941</v>
      </c>
      <c r="I1278" s="6" t="s">
        <v>60</v>
      </c>
      <c r="J1278" s="6" t="s">
        <v>1033</v>
      </c>
      <c r="K1278" s="6" t="s">
        <v>13</v>
      </c>
      <c r="L1278" s="6">
        <v>12</v>
      </c>
      <c r="M1278" s="15" t="s">
        <v>1034</v>
      </c>
      <c r="N1278" s="15" t="s">
        <v>26</v>
      </c>
      <c r="O1278" s="18"/>
    </row>
    <row r="1279" spans="1:15" s="1" customFormat="1" ht="13.5" customHeight="1">
      <c r="A1279" s="3" t="s">
        <v>135</v>
      </c>
      <c r="B1279" s="3"/>
      <c r="C1279" s="3"/>
      <c r="D1279" s="5" t="s">
        <v>136</v>
      </c>
      <c r="E1279" s="5" t="s">
        <v>363</v>
      </c>
      <c r="F1279" s="3" t="s">
        <v>1035</v>
      </c>
      <c r="G1279" s="6">
        <v>243.20400000000001</v>
      </c>
      <c r="H1279" s="7">
        <v>41941</v>
      </c>
      <c r="I1279" s="6" t="s">
        <v>60</v>
      </c>
      <c r="J1279" s="6" t="s">
        <v>1036</v>
      </c>
      <c r="K1279" s="6" t="s">
        <v>13</v>
      </c>
      <c r="L1279" s="6">
        <v>13</v>
      </c>
      <c r="M1279" s="15" t="s">
        <v>1034</v>
      </c>
      <c r="N1279" s="15" t="s">
        <v>41</v>
      </c>
      <c r="O1279" s="18"/>
    </row>
    <row r="1280" spans="1:15" s="1" customFormat="1" ht="13.5" customHeight="1">
      <c r="A1280" s="3" t="s">
        <v>12935</v>
      </c>
      <c r="B1280" s="3" t="s">
        <v>364</v>
      </c>
      <c r="C1280" s="3"/>
      <c r="D1280" s="5" t="s">
        <v>218</v>
      </c>
      <c r="E1280" s="5" t="s">
        <v>363</v>
      </c>
      <c r="F1280" s="3" t="s">
        <v>2573</v>
      </c>
      <c r="G1280" s="6">
        <f>29.101*L1280</f>
        <v>58.201999999999998</v>
      </c>
      <c r="H1280" s="7">
        <v>41947</v>
      </c>
      <c r="I1280" s="6" t="s">
        <v>5409</v>
      </c>
      <c r="J1280" s="6" t="s">
        <v>5410</v>
      </c>
      <c r="K1280" s="6" t="s">
        <v>1140</v>
      </c>
      <c r="L1280" s="6">
        <v>2</v>
      </c>
      <c r="M1280" s="15" t="s">
        <v>4659</v>
      </c>
      <c r="N1280" s="15" t="s">
        <v>1037</v>
      </c>
      <c r="O1280" s="18"/>
    </row>
    <row r="1281" spans="1:15" s="1" customFormat="1" ht="13.5" customHeight="1">
      <c r="A1281" s="3" t="s">
        <v>42</v>
      </c>
      <c r="B1281" s="3"/>
      <c r="C1281" s="3"/>
      <c r="D1281" s="5" t="s">
        <v>43</v>
      </c>
      <c r="E1281" s="5" t="s">
        <v>363</v>
      </c>
      <c r="F1281" s="3" t="s">
        <v>1039</v>
      </c>
      <c r="G1281" s="6">
        <f>17.498*L1281</f>
        <v>209.976</v>
      </c>
      <c r="H1281" s="7">
        <v>41948</v>
      </c>
      <c r="I1281" s="6" t="s">
        <v>60</v>
      </c>
      <c r="J1281" s="6" t="s">
        <v>1040</v>
      </c>
      <c r="K1281" s="6" t="s">
        <v>13</v>
      </c>
      <c r="L1281" s="6">
        <v>12</v>
      </c>
      <c r="M1281" s="15" t="s">
        <v>1038</v>
      </c>
      <c r="N1281" s="15" t="s">
        <v>180</v>
      </c>
      <c r="O1281" s="18"/>
    </row>
    <row r="1282" spans="1:15" s="1" customFormat="1" ht="13.5" customHeight="1">
      <c r="A1282" s="3" t="s">
        <v>42</v>
      </c>
      <c r="B1282" s="3"/>
      <c r="C1282" s="3"/>
      <c r="D1282" s="5" t="s">
        <v>43</v>
      </c>
      <c r="E1282" s="5" t="s">
        <v>363</v>
      </c>
      <c r="F1282" s="3" t="s">
        <v>1041</v>
      </c>
      <c r="G1282" s="6">
        <f>17.498*L1282</f>
        <v>209.976</v>
      </c>
      <c r="H1282" s="7">
        <v>41948</v>
      </c>
      <c r="I1282" s="6" t="s">
        <v>4237</v>
      </c>
      <c r="J1282" s="6" t="s">
        <v>1042</v>
      </c>
      <c r="K1282" s="6" t="s">
        <v>13</v>
      </c>
      <c r="L1282" s="6">
        <v>12</v>
      </c>
      <c r="M1282" s="15" t="s">
        <v>1043</v>
      </c>
      <c r="N1282" s="15" t="s">
        <v>3546</v>
      </c>
      <c r="O1282" s="18"/>
    </row>
    <row r="1283" spans="1:15" s="1" customFormat="1" ht="13.5" customHeight="1">
      <c r="A1283" s="3" t="s">
        <v>280</v>
      </c>
      <c r="B1283" s="3"/>
      <c r="C1283" s="3"/>
      <c r="D1283" s="5" t="s">
        <v>224</v>
      </c>
      <c r="E1283" s="5" t="s">
        <v>363</v>
      </c>
      <c r="F1283" s="3" t="s">
        <v>1045</v>
      </c>
      <c r="G1283" s="6">
        <f>17.498*L1283</f>
        <v>227.47400000000002</v>
      </c>
      <c r="H1283" s="7">
        <v>41948</v>
      </c>
      <c r="I1283" s="6" t="s">
        <v>2309</v>
      </c>
      <c r="J1283" s="6" t="s">
        <v>1046</v>
      </c>
      <c r="K1283" s="6" t="s">
        <v>13</v>
      </c>
      <c r="L1283" s="6">
        <v>13</v>
      </c>
      <c r="M1283" s="15" t="s">
        <v>1044</v>
      </c>
      <c r="N1283" s="15" t="s">
        <v>41</v>
      </c>
      <c r="O1283" s="18"/>
    </row>
    <row r="1284" spans="1:15" s="1" customFormat="1" ht="13.5" customHeight="1">
      <c r="A1284" s="3" t="s">
        <v>173</v>
      </c>
      <c r="B1284" s="3"/>
      <c r="C1284" s="3"/>
      <c r="D1284" s="5" t="s">
        <v>174</v>
      </c>
      <c r="E1284" s="5" t="s">
        <v>363</v>
      </c>
      <c r="F1284" s="3" t="s">
        <v>1047</v>
      </c>
      <c r="G1284" s="6">
        <f>29.101*L1284</f>
        <v>349.21199999999999</v>
      </c>
      <c r="H1284" s="7">
        <v>41950</v>
      </c>
      <c r="I1284" s="6" t="s">
        <v>45</v>
      </c>
      <c r="J1284" s="6" t="s">
        <v>1048</v>
      </c>
      <c r="K1284" s="6" t="s">
        <v>13</v>
      </c>
      <c r="L1284" s="6">
        <v>12</v>
      </c>
      <c r="M1284" s="15" t="s">
        <v>4660</v>
      </c>
      <c r="N1284" s="15" t="s">
        <v>26</v>
      </c>
      <c r="O1284" s="18"/>
    </row>
    <row r="1285" spans="1:15" s="1" customFormat="1" ht="13.5" customHeight="1">
      <c r="A1285" s="3" t="s">
        <v>115</v>
      </c>
      <c r="B1285" s="3"/>
      <c r="C1285" s="3"/>
      <c r="D1285" s="5" t="s">
        <v>90</v>
      </c>
      <c r="E1285" s="5" t="s">
        <v>363</v>
      </c>
      <c r="F1285" s="3" t="s">
        <v>1049</v>
      </c>
      <c r="G1285" s="6">
        <f t="shared" ref="G1285:G1297" si="32">18.708*L1285</f>
        <v>224.49599999999998</v>
      </c>
      <c r="H1285" s="7">
        <v>41950</v>
      </c>
      <c r="I1285" s="6" t="s">
        <v>1963</v>
      </c>
      <c r="J1285" s="6" t="s">
        <v>1050</v>
      </c>
      <c r="K1285" s="6" t="s">
        <v>274</v>
      </c>
      <c r="L1285" s="6">
        <v>12</v>
      </c>
      <c r="M1285" s="15" t="s">
        <v>1051</v>
      </c>
      <c r="N1285" s="15" t="s">
        <v>870</v>
      </c>
      <c r="O1285" s="18"/>
    </row>
    <row r="1286" spans="1:15" s="1" customFormat="1" ht="13.5" customHeight="1">
      <c r="A1286" s="3" t="s">
        <v>1197</v>
      </c>
      <c r="B1286" s="3"/>
      <c r="C1286" s="3"/>
      <c r="D1286" s="18" t="s">
        <v>90</v>
      </c>
      <c r="E1286" s="5" t="s">
        <v>1198</v>
      </c>
      <c r="F1286" s="3" t="s">
        <v>1199</v>
      </c>
      <c r="G1286" s="6">
        <f t="shared" si="32"/>
        <v>224.49599999999998</v>
      </c>
      <c r="H1286" s="7">
        <v>41964</v>
      </c>
      <c r="I1286" s="6" t="s">
        <v>45</v>
      </c>
      <c r="J1286" s="6" t="s">
        <v>1217</v>
      </c>
      <c r="K1286" s="6" t="s">
        <v>274</v>
      </c>
      <c r="L1286" s="6">
        <v>12</v>
      </c>
      <c r="M1286" s="15" t="s">
        <v>1211</v>
      </c>
      <c r="N1286" s="15" t="s">
        <v>26</v>
      </c>
      <c r="O1286" s="18"/>
    </row>
    <row r="1287" spans="1:15" s="1" customFormat="1" ht="13.5" customHeight="1">
      <c r="A1287" s="3" t="s">
        <v>1197</v>
      </c>
      <c r="B1287" s="3"/>
      <c r="C1287" s="3"/>
      <c r="D1287" s="18" t="s">
        <v>90</v>
      </c>
      <c r="E1287" s="5" t="s">
        <v>1198</v>
      </c>
      <c r="F1287" s="3" t="s">
        <v>1200</v>
      </c>
      <c r="G1287" s="6">
        <f t="shared" si="32"/>
        <v>243.20399999999998</v>
      </c>
      <c r="H1287" s="7">
        <v>41964</v>
      </c>
      <c r="I1287" s="6" t="s">
        <v>45</v>
      </c>
      <c r="J1287" s="6" t="s">
        <v>1218</v>
      </c>
      <c r="K1287" s="6" t="s">
        <v>274</v>
      </c>
      <c r="L1287" s="6">
        <v>13</v>
      </c>
      <c r="M1287" s="15" t="s">
        <v>1211</v>
      </c>
      <c r="N1287" s="15" t="s">
        <v>41</v>
      </c>
      <c r="O1287" s="18"/>
    </row>
    <row r="1288" spans="1:15" s="1" customFormat="1" ht="13.5" customHeight="1">
      <c r="A1288" s="3" t="s">
        <v>1197</v>
      </c>
      <c r="B1288" s="3"/>
      <c r="C1288" s="3"/>
      <c r="D1288" s="18" t="s">
        <v>90</v>
      </c>
      <c r="E1288" s="5" t="s">
        <v>1198</v>
      </c>
      <c r="F1288" s="3" t="s">
        <v>1201</v>
      </c>
      <c r="G1288" s="6">
        <f t="shared" si="32"/>
        <v>224.49599999999998</v>
      </c>
      <c r="H1288" s="7">
        <v>41964</v>
      </c>
      <c r="I1288" s="6" t="s">
        <v>45</v>
      </c>
      <c r="J1288" s="6" t="s">
        <v>1219</v>
      </c>
      <c r="K1288" s="6" t="s">
        <v>274</v>
      </c>
      <c r="L1288" s="6">
        <v>12</v>
      </c>
      <c r="M1288" s="15" t="s">
        <v>1212</v>
      </c>
      <c r="N1288" s="15" t="s">
        <v>26</v>
      </c>
      <c r="O1288" s="18"/>
    </row>
    <row r="1289" spans="1:15" s="1" customFormat="1" ht="13.5" customHeight="1">
      <c r="A1289" s="3" t="s">
        <v>1197</v>
      </c>
      <c r="B1289" s="3"/>
      <c r="C1289" s="3"/>
      <c r="D1289" s="18" t="s">
        <v>90</v>
      </c>
      <c r="E1289" s="5" t="s">
        <v>1198</v>
      </c>
      <c r="F1289" s="3" t="s">
        <v>1202</v>
      </c>
      <c r="G1289" s="6">
        <f t="shared" si="32"/>
        <v>243.20399999999998</v>
      </c>
      <c r="H1289" s="7">
        <v>41964</v>
      </c>
      <c r="I1289" s="6" t="s">
        <v>45</v>
      </c>
      <c r="J1289" s="6" t="s">
        <v>1220</v>
      </c>
      <c r="K1289" s="6" t="s">
        <v>274</v>
      </c>
      <c r="L1289" s="6">
        <v>13</v>
      </c>
      <c r="M1289" s="15" t="s">
        <v>4661</v>
      </c>
      <c r="N1289" s="15" t="s">
        <v>41</v>
      </c>
      <c r="O1289" s="18"/>
    </row>
    <row r="1290" spans="1:15" s="1" customFormat="1" ht="13.5" customHeight="1">
      <c r="A1290" s="3" t="s">
        <v>1197</v>
      </c>
      <c r="B1290" s="3"/>
      <c r="C1290" s="3"/>
      <c r="D1290" s="18" t="s">
        <v>90</v>
      </c>
      <c r="E1290" s="5" t="s">
        <v>1198</v>
      </c>
      <c r="F1290" s="3" t="s">
        <v>1203</v>
      </c>
      <c r="G1290" s="6">
        <f t="shared" si="32"/>
        <v>224.49599999999998</v>
      </c>
      <c r="H1290" s="7">
        <v>41964</v>
      </c>
      <c r="I1290" s="6" t="s">
        <v>45</v>
      </c>
      <c r="J1290" s="6" t="s">
        <v>1221</v>
      </c>
      <c r="K1290" s="6" t="s">
        <v>274</v>
      </c>
      <c r="L1290" s="6">
        <v>12</v>
      </c>
      <c r="M1290" s="15" t="s">
        <v>1213</v>
      </c>
      <c r="N1290" s="15" t="s">
        <v>26</v>
      </c>
      <c r="O1290" s="18"/>
    </row>
    <row r="1291" spans="1:15" s="1" customFormat="1" ht="13.5" customHeight="1">
      <c r="A1291" s="3" t="s">
        <v>1197</v>
      </c>
      <c r="B1291" s="3"/>
      <c r="C1291" s="3"/>
      <c r="D1291" s="18" t="s">
        <v>90</v>
      </c>
      <c r="E1291" s="5" t="s">
        <v>1198</v>
      </c>
      <c r="F1291" s="3" t="s">
        <v>1204</v>
      </c>
      <c r="G1291" s="6">
        <f t="shared" si="32"/>
        <v>243.20399999999998</v>
      </c>
      <c r="H1291" s="7">
        <v>41964</v>
      </c>
      <c r="I1291" s="6" t="s">
        <v>45</v>
      </c>
      <c r="J1291" s="6" t="s">
        <v>1222</v>
      </c>
      <c r="K1291" s="6" t="s">
        <v>274</v>
      </c>
      <c r="L1291" s="6">
        <v>13</v>
      </c>
      <c r="M1291" s="15" t="s">
        <v>1213</v>
      </c>
      <c r="N1291" s="15" t="s">
        <v>41</v>
      </c>
      <c r="O1291" s="18"/>
    </row>
    <row r="1292" spans="1:15" s="1" customFormat="1" ht="13.5" customHeight="1">
      <c r="A1292" s="3" t="s">
        <v>1197</v>
      </c>
      <c r="B1292" s="3"/>
      <c r="C1292" s="3"/>
      <c r="D1292" s="18" t="s">
        <v>90</v>
      </c>
      <c r="E1292" s="5" t="s">
        <v>1198</v>
      </c>
      <c r="F1292" s="3" t="s">
        <v>1205</v>
      </c>
      <c r="G1292" s="6">
        <f t="shared" si="32"/>
        <v>224.49599999999998</v>
      </c>
      <c r="H1292" s="7">
        <v>41964</v>
      </c>
      <c r="I1292" s="6" t="s">
        <v>45</v>
      </c>
      <c r="J1292" s="6" t="s">
        <v>1223</v>
      </c>
      <c r="K1292" s="6" t="s">
        <v>274</v>
      </c>
      <c r="L1292" s="6">
        <v>12</v>
      </c>
      <c r="M1292" s="15" t="s">
        <v>1214</v>
      </c>
      <c r="N1292" s="15" t="s">
        <v>26</v>
      </c>
      <c r="O1292" s="18"/>
    </row>
    <row r="1293" spans="1:15" s="1" customFormat="1" ht="13.5" customHeight="1">
      <c r="A1293" s="3" t="s">
        <v>1197</v>
      </c>
      <c r="B1293" s="3"/>
      <c r="C1293" s="3"/>
      <c r="D1293" s="18" t="s">
        <v>90</v>
      </c>
      <c r="E1293" s="5" t="s">
        <v>1198</v>
      </c>
      <c r="F1293" s="3" t="s">
        <v>1206</v>
      </c>
      <c r="G1293" s="6">
        <f t="shared" si="32"/>
        <v>224.49599999999998</v>
      </c>
      <c r="H1293" s="7">
        <v>41964</v>
      </c>
      <c r="I1293" s="6" t="s">
        <v>45</v>
      </c>
      <c r="J1293" s="6" t="s">
        <v>1224</v>
      </c>
      <c r="K1293" s="6" t="s">
        <v>274</v>
      </c>
      <c r="L1293" s="6">
        <v>12</v>
      </c>
      <c r="M1293" s="15" t="s">
        <v>1215</v>
      </c>
      <c r="N1293" s="15" t="s">
        <v>26</v>
      </c>
      <c r="O1293" s="18"/>
    </row>
    <row r="1294" spans="1:15" s="1" customFormat="1" ht="13.5" customHeight="1">
      <c r="A1294" s="3" t="s">
        <v>1197</v>
      </c>
      <c r="B1294" s="3"/>
      <c r="C1294" s="3"/>
      <c r="D1294" s="18" t="s">
        <v>90</v>
      </c>
      <c r="E1294" s="5" t="s">
        <v>1198</v>
      </c>
      <c r="F1294" s="3" t="s">
        <v>1207</v>
      </c>
      <c r="G1294" s="6">
        <f t="shared" si="32"/>
        <v>243.20399999999998</v>
      </c>
      <c r="H1294" s="7">
        <v>41964</v>
      </c>
      <c r="I1294" s="6" t="s">
        <v>45</v>
      </c>
      <c r="J1294" s="6" t="s">
        <v>1225</v>
      </c>
      <c r="K1294" s="6" t="s">
        <v>274</v>
      </c>
      <c r="L1294" s="6">
        <v>13</v>
      </c>
      <c r="M1294" s="15" t="s">
        <v>1215</v>
      </c>
      <c r="N1294" s="15" t="s">
        <v>41</v>
      </c>
      <c r="O1294" s="18"/>
    </row>
    <row r="1295" spans="1:15" s="1" customFormat="1" ht="13.5" customHeight="1">
      <c r="A1295" s="3" t="s">
        <v>1197</v>
      </c>
      <c r="B1295" s="3"/>
      <c r="C1295" s="3"/>
      <c r="D1295" s="18" t="s">
        <v>90</v>
      </c>
      <c r="E1295" s="5" t="s">
        <v>1198</v>
      </c>
      <c r="F1295" s="3" t="s">
        <v>1208</v>
      </c>
      <c r="G1295" s="6">
        <f t="shared" si="32"/>
        <v>224.49599999999998</v>
      </c>
      <c r="H1295" s="7">
        <v>41964</v>
      </c>
      <c r="I1295" s="6" t="s">
        <v>45</v>
      </c>
      <c r="J1295" s="6" t="s">
        <v>1226</v>
      </c>
      <c r="K1295" s="6" t="s">
        <v>274</v>
      </c>
      <c r="L1295" s="6">
        <v>12</v>
      </c>
      <c r="M1295" s="15" t="s">
        <v>1216</v>
      </c>
      <c r="N1295" s="15" t="s">
        <v>26</v>
      </c>
      <c r="O1295" s="18"/>
    </row>
    <row r="1296" spans="1:15" s="1" customFormat="1" ht="13.5" customHeight="1">
      <c r="A1296" s="3" t="s">
        <v>1197</v>
      </c>
      <c r="B1296" s="3"/>
      <c r="C1296" s="3"/>
      <c r="D1296" s="18" t="s">
        <v>90</v>
      </c>
      <c r="E1296" s="5" t="s">
        <v>1198</v>
      </c>
      <c r="F1296" s="3" t="s">
        <v>1209</v>
      </c>
      <c r="G1296" s="6">
        <f t="shared" si="32"/>
        <v>243.20399999999998</v>
      </c>
      <c r="H1296" s="7">
        <v>41964</v>
      </c>
      <c r="I1296" s="6" t="s">
        <v>1210</v>
      </c>
      <c r="J1296" s="6" t="s">
        <v>1227</v>
      </c>
      <c r="K1296" s="6" t="s">
        <v>274</v>
      </c>
      <c r="L1296" s="6">
        <v>13</v>
      </c>
      <c r="M1296" s="15" t="s">
        <v>1216</v>
      </c>
      <c r="N1296" s="15" t="s">
        <v>41</v>
      </c>
      <c r="O1296" s="18"/>
    </row>
    <row r="1297" spans="1:15" s="1" customFormat="1" ht="13.5" customHeight="1">
      <c r="A1297" s="3" t="s">
        <v>1228</v>
      </c>
      <c r="B1297" s="3"/>
      <c r="C1297" s="3"/>
      <c r="D1297" s="18" t="s">
        <v>136</v>
      </c>
      <c r="E1297" s="5" t="s">
        <v>1229</v>
      </c>
      <c r="F1297" s="3" t="s">
        <v>1230</v>
      </c>
      <c r="G1297" s="6">
        <f t="shared" si="32"/>
        <v>187.07999999999998</v>
      </c>
      <c r="H1297" s="7">
        <v>41964</v>
      </c>
      <c r="I1297" s="6" t="s">
        <v>1234</v>
      </c>
      <c r="J1297" s="6" t="s">
        <v>1232</v>
      </c>
      <c r="K1297" s="6" t="s">
        <v>1233</v>
      </c>
      <c r="L1297" s="6">
        <v>10</v>
      </c>
      <c r="M1297" s="15" t="s">
        <v>1231</v>
      </c>
      <c r="N1297" s="15" t="s">
        <v>255</v>
      </c>
      <c r="O1297" s="18"/>
    </row>
    <row r="1298" spans="1:15" s="1" customFormat="1" ht="13.5" customHeight="1">
      <c r="A1298" s="3" t="s">
        <v>12941</v>
      </c>
      <c r="B1298" s="3"/>
      <c r="C1298" s="3"/>
      <c r="D1298" s="18" t="s">
        <v>43</v>
      </c>
      <c r="E1298" s="5" t="s">
        <v>1236</v>
      </c>
      <c r="F1298" s="3" t="s">
        <v>1237</v>
      </c>
      <c r="G1298" s="6">
        <f>17.498*L1298</f>
        <v>209.976</v>
      </c>
      <c r="H1298" s="7">
        <v>41964</v>
      </c>
      <c r="I1298" s="6" t="s">
        <v>60</v>
      </c>
      <c r="J1298" s="6" t="s">
        <v>1240</v>
      </c>
      <c r="K1298" s="6" t="s">
        <v>1233</v>
      </c>
      <c r="L1298" s="6">
        <v>12</v>
      </c>
      <c r="M1298" s="15" t="s">
        <v>1238</v>
      </c>
      <c r="N1298" s="15" t="s">
        <v>26</v>
      </c>
      <c r="O1298" s="18"/>
    </row>
    <row r="1299" spans="1:15" s="1" customFormat="1" ht="13.5" customHeight="1">
      <c r="A1299" s="3" t="s">
        <v>1241</v>
      </c>
      <c r="B1299" s="3"/>
      <c r="C1299" s="3"/>
      <c r="D1299" s="18" t="s">
        <v>62</v>
      </c>
      <c r="E1299" s="5" t="s">
        <v>1236</v>
      </c>
      <c r="F1299" s="3" t="s">
        <v>1242</v>
      </c>
      <c r="G1299" s="6">
        <f>17.498*L1299</f>
        <v>227.47400000000002</v>
      </c>
      <c r="H1299" s="7">
        <v>41964</v>
      </c>
      <c r="I1299" s="6" t="s">
        <v>8669</v>
      </c>
      <c r="J1299" s="6" t="s">
        <v>1243</v>
      </c>
      <c r="K1299" s="6" t="s">
        <v>1244</v>
      </c>
      <c r="L1299" s="6">
        <v>13</v>
      </c>
      <c r="M1299" s="15" t="s">
        <v>1245</v>
      </c>
      <c r="N1299" s="15" t="s">
        <v>367</v>
      </c>
      <c r="O1299" s="18"/>
    </row>
    <row r="1300" spans="1:15" s="1" customFormat="1" ht="13.5" customHeight="1">
      <c r="A1300" s="3" t="s">
        <v>1294</v>
      </c>
      <c r="B1300" s="3"/>
      <c r="C1300" s="3"/>
      <c r="D1300" s="18" t="s">
        <v>174</v>
      </c>
      <c r="E1300" s="5" t="s">
        <v>1295</v>
      </c>
      <c r="F1300" s="3" t="s">
        <v>1308</v>
      </c>
      <c r="G1300" s="36">
        <f t="shared" ref="G1300:G1305" si="33">29.101*L1300</f>
        <v>378.31299999999999</v>
      </c>
      <c r="H1300" s="7">
        <v>41967</v>
      </c>
      <c r="I1300" s="36" t="s">
        <v>1054</v>
      </c>
      <c r="J1300" s="6" t="s">
        <v>1296</v>
      </c>
      <c r="K1300" s="36" t="s">
        <v>1055</v>
      </c>
      <c r="L1300" s="6">
        <v>13</v>
      </c>
      <c r="M1300" s="15" t="s">
        <v>1302</v>
      </c>
      <c r="N1300" s="15" t="s">
        <v>27</v>
      </c>
      <c r="O1300" s="18"/>
    </row>
    <row r="1301" spans="1:15" s="1" customFormat="1" ht="13.5" customHeight="1">
      <c r="A1301" s="3" t="s">
        <v>1294</v>
      </c>
      <c r="B1301" s="3"/>
      <c r="C1301" s="3"/>
      <c r="D1301" s="18" t="s">
        <v>174</v>
      </c>
      <c r="E1301" s="5" t="s">
        <v>1295</v>
      </c>
      <c r="F1301" s="3" t="s">
        <v>1309</v>
      </c>
      <c r="G1301" s="36">
        <f t="shared" si="33"/>
        <v>349.21199999999999</v>
      </c>
      <c r="H1301" s="7">
        <v>41967</v>
      </c>
      <c r="I1301" s="36" t="s">
        <v>1054</v>
      </c>
      <c r="J1301" s="6" t="s">
        <v>1297</v>
      </c>
      <c r="K1301" s="36" t="s">
        <v>1055</v>
      </c>
      <c r="L1301" s="6">
        <v>12</v>
      </c>
      <c r="M1301" s="15" t="s">
        <v>1303</v>
      </c>
      <c r="N1301" s="15" t="s">
        <v>26</v>
      </c>
      <c r="O1301" s="18"/>
    </row>
    <row r="1302" spans="1:15" s="1" customFormat="1" ht="13.5" customHeight="1">
      <c r="A1302" s="3" t="s">
        <v>1294</v>
      </c>
      <c r="B1302" s="3"/>
      <c r="C1302" s="3"/>
      <c r="D1302" s="18" t="s">
        <v>174</v>
      </c>
      <c r="E1302" s="5" t="s">
        <v>1295</v>
      </c>
      <c r="F1302" s="3" t="s">
        <v>1310</v>
      </c>
      <c r="G1302" s="36">
        <f t="shared" si="33"/>
        <v>349.21199999999999</v>
      </c>
      <c r="H1302" s="7">
        <v>41967</v>
      </c>
      <c r="I1302" s="36" t="s">
        <v>1054</v>
      </c>
      <c r="J1302" s="6" t="s">
        <v>1298</v>
      </c>
      <c r="K1302" s="36" t="s">
        <v>1055</v>
      </c>
      <c r="L1302" s="6">
        <v>12</v>
      </c>
      <c r="M1302" s="15" t="s">
        <v>1304</v>
      </c>
      <c r="N1302" s="15" t="s">
        <v>26</v>
      </c>
      <c r="O1302" s="18"/>
    </row>
    <row r="1303" spans="1:15" s="1" customFormat="1" ht="13.5" customHeight="1">
      <c r="A1303" s="3" t="s">
        <v>1294</v>
      </c>
      <c r="B1303" s="3"/>
      <c r="C1303" s="3"/>
      <c r="D1303" s="18" t="s">
        <v>174</v>
      </c>
      <c r="E1303" s="5" t="s">
        <v>1295</v>
      </c>
      <c r="F1303" s="3" t="s">
        <v>1311</v>
      </c>
      <c r="G1303" s="36">
        <f t="shared" si="33"/>
        <v>349.21199999999999</v>
      </c>
      <c r="H1303" s="7">
        <v>41967</v>
      </c>
      <c r="I1303" s="36" t="s">
        <v>1054</v>
      </c>
      <c r="J1303" s="6" t="s">
        <v>1299</v>
      </c>
      <c r="K1303" s="36" t="s">
        <v>1055</v>
      </c>
      <c r="L1303" s="6">
        <v>12</v>
      </c>
      <c r="M1303" s="15" t="s">
        <v>1305</v>
      </c>
      <c r="N1303" s="15" t="s">
        <v>26</v>
      </c>
      <c r="O1303" s="18"/>
    </row>
    <row r="1304" spans="1:15" s="1" customFormat="1" ht="13.5" customHeight="1">
      <c r="A1304" s="3" t="s">
        <v>1294</v>
      </c>
      <c r="B1304" s="3"/>
      <c r="C1304" s="3"/>
      <c r="D1304" s="18" t="s">
        <v>174</v>
      </c>
      <c r="E1304" s="5" t="s">
        <v>1295</v>
      </c>
      <c r="F1304" s="3" t="s">
        <v>1312</v>
      </c>
      <c r="G1304" s="36">
        <f t="shared" si="33"/>
        <v>378.31299999999999</v>
      </c>
      <c r="H1304" s="7">
        <v>41967</v>
      </c>
      <c r="I1304" s="36" t="s">
        <v>1054</v>
      </c>
      <c r="J1304" s="6" t="s">
        <v>1300</v>
      </c>
      <c r="K1304" s="36" t="s">
        <v>1055</v>
      </c>
      <c r="L1304" s="6">
        <v>13</v>
      </c>
      <c r="M1304" s="15" t="s">
        <v>1306</v>
      </c>
      <c r="N1304" s="15" t="s">
        <v>27</v>
      </c>
      <c r="O1304" s="18"/>
    </row>
    <row r="1305" spans="1:15" s="1" customFormat="1" ht="13.5" customHeight="1">
      <c r="A1305" s="3" t="s">
        <v>1294</v>
      </c>
      <c r="B1305" s="3"/>
      <c r="C1305" s="3"/>
      <c r="D1305" s="18" t="s">
        <v>174</v>
      </c>
      <c r="E1305" s="5" t="s">
        <v>1295</v>
      </c>
      <c r="F1305" s="3" t="s">
        <v>1313</v>
      </c>
      <c r="G1305" s="36">
        <f t="shared" si="33"/>
        <v>378.31299999999999</v>
      </c>
      <c r="H1305" s="7">
        <v>41967</v>
      </c>
      <c r="I1305" s="36" t="s">
        <v>1054</v>
      </c>
      <c r="J1305" s="6" t="s">
        <v>1301</v>
      </c>
      <c r="K1305" s="36" t="s">
        <v>1055</v>
      </c>
      <c r="L1305" s="6">
        <v>13</v>
      </c>
      <c r="M1305" s="15" t="s">
        <v>1307</v>
      </c>
      <c r="N1305" s="15" t="s">
        <v>27</v>
      </c>
      <c r="O1305" s="18"/>
    </row>
    <row r="1306" spans="1:15" s="1" customFormat="1" ht="13.5" customHeight="1">
      <c r="A1306" s="3" t="s">
        <v>1314</v>
      </c>
      <c r="B1306" s="3"/>
      <c r="C1306" s="3"/>
      <c r="D1306" s="18" t="s">
        <v>90</v>
      </c>
      <c r="E1306" s="5" t="s">
        <v>1295</v>
      </c>
      <c r="F1306" s="3" t="s">
        <v>1315</v>
      </c>
      <c r="G1306" s="6">
        <f>18.708*L1306</f>
        <v>224.49599999999998</v>
      </c>
      <c r="H1306" s="7">
        <v>41967</v>
      </c>
      <c r="I1306" s="6" t="s">
        <v>45</v>
      </c>
      <c r="J1306" s="6" t="s">
        <v>1317</v>
      </c>
      <c r="K1306" s="6" t="s">
        <v>274</v>
      </c>
      <c r="L1306" s="6">
        <v>12</v>
      </c>
      <c r="M1306" s="15" t="s">
        <v>1319</v>
      </c>
      <c r="N1306" s="15" t="s">
        <v>26</v>
      </c>
      <c r="O1306" s="18"/>
    </row>
    <row r="1307" spans="1:15" s="1" customFormat="1" ht="13.5" customHeight="1">
      <c r="A1307" s="3" t="s">
        <v>1314</v>
      </c>
      <c r="B1307" s="3"/>
      <c r="C1307" s="3"/>
      <c r="D1307" s="18" t="s">
        <v>90</v>
      </c>
      <c r="E1307" s="5" t="s">
        <v>1295</v>
      </c>
      <c r="F1307" s="3" t="s">
        <v>1316</v>
      </c>
      <c r="G1307" s="6">
        <f>18.708*L1307</f>
        <v>243.20399999999998</v>
      </c>
      <c r="H1307" s="7">
        <v>41967</v>
      </c>
      <c r="I1307" s="6" t="s">
        <v>1158</v>
      </c>
      <c r="J1307" s="6" t="s">
        <v>1318</v>
      </c>
      <c r="K1307" s="6" t="s">
        <v>274</v>
      </c>
      <c r="L1307" s="6">
        <v>13</v>
      </c>
      <c r="M1307" s="15" t="s">
        <v>1319</v>
      </c>
      <c r="N1307" s="15" t="s">
        <v>41</v>
      </c>
      <c r="O1307" s="18"/>
    </row>
    <row r="1308" spans="1:15" s="1" customFormat="1" ht="13.5" customHeight="1">
      <c r="A1308" s="40" t="s">
        <v>1320</v>
      </c>
      <c r="B1308" s="3"/>
      <c r="C1308" s="3"/>
      <c r="D1308" s="18" t="s">
        <v>224</v>
      </c>
      <c r="E1308" s="5" t="s">
        <v>1295</v>
      </c>
      <c r="F1308" s="3" t="s">
        <v>1321</v>
      </c>
      <c r="G1308" s="6">
        <f>17.498*L1308</f>
        <v>174.98000000000002</v>
      </c>
      <c r="H1308" s="7">
        <v>41967</v>
      </c>
      <c r="I1308" s="6" t="s">
        <v>1275</v>
      </c>
      <c r="J1308" s="6" t="s">
        <v>1322</v>
      </c>
      <c r="K1308" s="6" t="s">
        <v>1088</v>
      </c>
      <c r="L1308" s="6">
        <v>10</v>
      </c>
      <c r="M1308" s="15" t="s">
        <v>1323</v>
      </c>
      <c r="N1308" s="15" t="s">
        <v>255</v>
      </c>
      <c r="O1308" s="18"/>
    </row>
    <row r="1309" spans="1:15" s="1" customFormat="1" ht="13.5" customHeight="1">
      <c r="A1309" s="3" t="s">
        <v>1326</v>
      </c>
      <c r="B1309" s="3"/>
      <c r="C1309" s="3"/>
      <c r="D1309" s="18" t="s">
        <v>177</v>
      </c>
      <c r="E1309" s="5" t="s">
        <v>1295</v>
      </c>
      <c r="F1309" s="3" t="s">
        <v>1324</v>
      </c>
      <c r="G1309" s="6">
        <f>17.712*L1309</f>
        <v>247.96799999999999</v>
      </c>
      <c r="H1309" s="7">
        <v>41967</v>
      </c>
      <c r="I1309" s="6" t="s">
        <v>1087</v>
      </c>
      <c r="J1309" s="6" t="s">
        <v>1325</v>
      </c>
      <c r="K1309" s="6" t="s">
        <v>1088</v>
      </c>
      <c r="L1309" s="6">
        <v>14</v>
      </c>
      <c r="M1309" s="15" t="s">
        <v>1327</v>
      </c>
      <c r="N1309" s="15" t="s">
        <v>276</v>
      </c>
      <c r="O1309" s="18"/>
    </row>
    <row r="1310" spans="1:15" s="1" customFormat="1" ht="13.5" customHeight="1">
      <c r="A1310" s="3" t="s">
        <v>1052</v>
      </c>
      <c r="B1310" s="3"/>
      <c r="C1310" s="3"/>
      <c r="D1310" s="18" t="s">
        <v>174</v>
      </c>
      <c r="E1310" s="5" t="s">
        <v>1198</v>
      </c>
      <c r="F1310" s="3" t="s">
        <v>1541</v>
      </c>
      <c r="G1310" s="36">
        <f t="shared" ref="G1310:G1327" si="34">29.101*L1310</f>
        <v>349.21199999999999</v>
      </c>
      <c r="H1310" s="7">
        <v>41975</v>
      </c>
      <c r="I1310" s="36" t="s">
        <v>1054</v>
      </c>
      <c r="J1310" s="6" t="s">
        <v>1571</v>
      </c>
      <c r="K1310" s="36" t="s">
        <v>1055</v>
      </c>
      <c r="L1310" s="6">
        <v>12</v>
      </c>
      <c r="M1310" s="15" t="s">
        <v>1543</v>
      </c>
      <c r="N1310" s="37" t="s">
        <v>26</v>
      </c>
      <c r="O1310" s="18"/>
    </row>
    <row r="1311" spans="1:15" s="1" customFormat="1" ht="13.5" customHeight="1">
      <c r="A1311" s="3" t="s">
        <v>1052</v>
      </c>
      <c r="B1311" s="3"/>
      <c r="C1311" s="3"/>
      <c r="D1311" s="18" t="s">
        <v>174</v>
      </c>
      <c r="E1311" s="5" t="s">
        <v>1198</v>
      </c>
      <c r="F1311" s="3" t="s">
        <v>1542</v>
      </c>
      <c r="G1311" s="36">
        <f t="shared" si="34"/>
        <v>378.31299999999999</v>
      </c>
      <c r="H1311" s="7">
        <v>41975</v>
      </c>
      <c r="I1311" s="36" t="s">
        <v>1054</v>
      </c>
      <c r="J1311" s="6" t="s">
        <v>1572</v>
      </c>
      <c r="K1311" s="36" t="s">
        <v>1055</v>
      </c>
      <c r="L1311" s="6">
        <v>13</v>
      </c>
      <c r="M1311" s="15" t="s">
        <v>1543</v>
      </c>
      <c r="N1311" s="15" t="s">
        <v>27</v>
      </c>
      <c r="O1311" s="18"/>
    </row>
    <row r="1312" spans="1:15" s="1" customFormat="1" ht="13.5" customHeight="1">
      <c r="A1312" s="3" t="s">
        <v>1052</v>
      </c>
      <c r="B1312" s="3"/>
      <c r="C1312" s="3"/>
      <c r="D1312" s="18" t="s">
        <v>174</v>
      </c>
      <c r="E1312" s="5" t="s">
        <v>1198</v>
      </c>
      <c r="F1312" s="3" t="s">
        <v>1544</v>
      </c>
      <c r="G1312" s="36">
        <f t="shared" si="34"/>
        <v>349.21199999999999</v>
      </c>
      <c r="H1312" s="7">
        <v>41975</v>
      </c>
      <c r="I1312" s="36" t="s">
        <v>1054</v>
      </c>
      <c r="J1312" s="6" t="s">
        <v>1573</v>
      </c>
      <c r="K1312" s="36" t="s">
        <v>1055</v>
      </c>
      <c r="L1312" s="6">
        <v>12</v>
      </c>
      <c r="M1312" s="15" t="s">
        <v>1545</v>
      </c>
      <c r="N1312" s="15" t="s">
        <v>26</v>
      </c>
      <c r="O1312" s="18"/>
    </row>
    <row r="1313" spans="1:15" s="1" customFormat="1" ht="13.5" customHeight="1">
      <c r="A1313" s="3" t="s">
        <v>1052</v>
      </c>
      <c r="B1313" s="3"/>
      <c r="C1313" s="3"/>
      <c r="D1313" s="18" t="s">
        <v>174</v>
      </c>
      <c r="E1313" s="5" t="s">
        <v>1198</v>
      </c>
      <c r="F1313" s="3" t="s">
        <v>1546</v>
      </c>
      <c r="G1313" s="36">
        <f t="shared" si="34"/>
        <v>378.31299999999999</v>
      </c>
      <c r="H1313" s="7">
        <v>41975</v>
      </c>
      <c r="I1313" s="36" t="s">
        <v>1054</v>
      </c>
      <c r="J1313" s="6" t="s">
        <v>1574</v>
      </c>
      <c r="K1313" s="36" t="s">
        <v>1055</v>
      </c>
      <c r="L1313" s="6">
        <v>13</v>
      </c>
      <c r="M1313" s="15" t="s">
        <v>1547</v>
      </c>
      <c r="N1313" s="15" t="s">
        <v>27</v>
      </c>
      <c r="O1313" s="18"/>
    </row>
    <row r="1314" spans="1:15" s="1" customFormat="1" ht="13.5" customHeight="1">
      <c r="A1314" s="3" t="s">
        <v>1052</v>
      </c>
      <c r="B1314" s="3"/>
      <c r="C1314" s="3"/>
      <c r="D1314" s="18" t="s">
        <v>174</v>
      </c>
      <c r="E1314" s="5" t="s">
        <v>1198</v>
      </c>
      <c r="F1314" s="3" t="s">
        <v>1548</v>
      </c>
      <c r="G1314" s="36">
        <f t="shared" si="34"/>
        <v>349.21199999999999</v>
      </c>
      <c r="H1314" s="7">
        <v>41975</v>
      </c>
      <c r="I1314" s="36" t="s">
        <v>1054</v>
      </c>
      <c r="J1314" s="6" t="s">
        <v>1575</v>
      </c>
      <c r="K1314" s="36" t="s">
        <v>1055</v>
      </c>
      <c r="L1314" s="6">
        <v>12</v>
      </c>
      <c r="M1314" s="15" t="s">
        <v>1550</v>
      </c>
      <c r="N1314" s="15" t="s">
        <v>26</v>
      </c>
      <c r="O1314" s="18"/>
    </row>
    <row r="1315" spans="1:15" s="1" customFormat="1" ht="13.5" customHeight="1">
      <c r="A1315" s="3" t="s">
        <v>1052</v>
      </c>
      <c r="B1315" s="3"/>
      <c r="C1315" s="3"/>
      <c r="D1315" s="18" t="s">
        <v>174</v>
      </c>
      <c r="E1315" s="5" t="s">
        <v>1198</v>
      </c>
      <c r="F1315" s="3" t="s">
        <v>1549</v>
      </c>
      <c r="G1315" s="36">
        <f t="shared" si="34"/>
        <v>378.31299999999999</v>
      </c>
      <c r="H1315" s="7">
        <v>41975</v>
      </c>
      <c r="I1315" s="36" t="s">
        <v>1054</v>
      </c>
      <c r="J1315" s="6" t="s">
        <v>1576</v>
      </c>
      <c r="K1315" s="36" t="s">
        <v>1055</v>
      </c>
      <c r="L1315" s="6">
        <v>13</v>
      </c>
      <c r="M1315" s="15" t="s">
        <v>1550</v>
      </c>
      <c r="N1315" s="15" t="s">
        <v>27</v>
      </c>
      <c r="O1315" s="18"/>
    </row>
    <row r="1316" spans="1:15" s="1" customFormat="1" ht="13.5" customHeight="1">
      <c r="A1316" s="3" t="s">
        <v>1052</v>
      </c>
      <c r="B1316" s="3"/>
      <c r="C1316" s="3"/>
      <c r="D1316" s="18" t="s">
        <v>174</v>
      </c>
      <c r="E1316" s="5" t="s">
        <v>1198</v>
      </c>
      <c r="F1316" s="3" t="s">
        <v>1551</v>
      </c>
      <c r="G1316" s="36">
        <f t="shared" si="34"/>
        <v>349.21199999999999</v>
      </c>
      <c r="H1316" s="7">
        <v>41975</v>
      </c>
      <c r="I1316" s="36" t="s">
        <v>1054</v>
      </c>
      <c r="J1316" s="6" t="s">
        <v>1577</v>
      </c>
      <c r="K1316" s="36" t="s">
        <v>1055</v>
      </c>
      <c r="L1316" s="6">
        <v>12</v>
      </c>
      <c r="M1316" s="15" t="s">
        <v>1553</v>
      </c>
      <c r="N1316" s="15" t="s">
        <v>26</v>
      </c>
      <c r="O1316" s="18"/>
    </row>
    <row r="1317" spans="1:15" s="1" customFormat="1" ht="13.5" customHeight="1">
      <c r="A1317" s="3" t="s">
        <v>1052</v>
      </c>
      <c r="B1317" s="3"/>
      <c r="C1317" s="3"/>
      <c r="D1317" s="18" t="s">
        <v>174</v>
      </c>
      <c r="E1317" s="5" t="s">
        <v>1198</v>
      </c>
      <c r="F1317" s="3" t="s">
        <v>1552</v>
      </c>
      <c r="G1317" s="36">
        <f t="shared" si="34"/>
        <v>378.31299999999999</v>
      </c>
      <c r="H1317" s="7">
        <v>41975</v>
      </c>
      <c r="I1317" s="36" t="s">
        <v>1054</v>
      </c>
      <c r="J1317" s="6" t="s">
        <v>1578</v>
      </c>
      <c r="K1317" s="36" t="s">
        <v>1055</v>
      </c>
      <c r="L1317" s="6">
        <v>13</v>
      </c>
      <c r="M1317" s="15" t="s">
        <v>1553</v>
      </c>
      <c r="N1317" s="15" t="s">
        <v>27</v>
      </c>
      <c r="O1317" s="18"/>
    </row>
    <row r="1318" spans="1:15" s="1" customFormat="1" ht="13.5" customHeight="1">
      <c r="A1318" s="3" t="s">
        <v>1052</v>
      </c>
      <c r="B1318" s="3"/>
      <c r="C1318" s="3"/>
      <c r="D1318" s="18" t="s">
        <v>174</v>
      </c>
      <c r="E1318" s="5" t="s">
        <v>1198</v>
      </c>
      <c r="F1318" s="3" t="s">
        <v>1554</v>
      </c>
      <c r="G1318" s="36">
        <f t="shared" si="34"/>
        <v>320.11099999999999</v>
      </c>
      <c r="H1318" s="7">
        <v>41975</v>
      </c>
      <c r="I1318" s="36" t="s">
        <v>1054</v>
      </c>
      <c r="J1318" s="6" t="s">
        <v>1579</v>
      </c>
      <c r="K1318" s="36" t="s">
        <v>1055</v>
      </c>
      <c r="L1318" s="6">
        <v>11</v>
      </c>
      <c r="M1318" s="15" t="s">
        <v>1556</v>
      </c>
      <c r="N1318" s="15" t="s">
        <v>1557</v>
      </c>
      <c r="O1318" s="18"/>
    </row>
    <row r="1319" spans="1:15" s="1" customFormat="1" ht="13.5" customHeight="1">
      <c r="A1319" s="3" t="s">
        <v>1052</v>
      </c>
      <c r="B1319" s="3"/>
      <c r="C1319" s="3"/>
      <c r="D1319" s="18" t="s">
        <v>174</v>
      </c>
      <c r="E1319" s="5" t="s">
        <v>1198</v>
      </c>
      <c r="F1319" s="3" t="s">
        <v>1555</v>
      </c>
      <c r="G1319" s="36">
        <f t="shared" si="34"/>
        <v>349.21199999999999</v>
      </c>
      <c r="H1319" s="7">
        <v>41975</v>
      </c>
      <c r="I1319" s="36" t="s">
        <v>1054</v>
      </c>
      <c r="J1319" s="6" t="s">
        <v>1580</v>
      </c>
      <c r="K1319" s="36" t="s">
        <v>1055</v>
      </c>
      <c r="L1319" s="6">
        <v>12</v>
      </c>
      <c r="M1319" s="15" t="s">
        <v>1556</v>
      </c>
      <c r="N1319" s="15" t="s">
        <v>1558</v>
      </c>
      <c r="O1319" s="18"/>
    </row>
    <row r="1320" spans="1:15" s="1" customFormat="1" ht="13.5" customHeight="1">
      <c r="A1320" s="3" t="s">
        <v>1052</v>
      </c>
      <c r="B1320" s="3"/>
      <c r="C1320" s="3"/>
      <c r="D1320" s="18" t="s">
        <v>174</v>
      </c>
      <c r="E1320" s="5" t="s">
        <v>1198</v>
      </c>
      <c r="F1320" s="3" t="s">
        <v>1559</v>
      </c>
      <c r="G1320" s="36">
        <f t="shared" si="34"/>
        <v>349.21199999999999</v>
      </c>
      <c r="H1320" s="7">
        <v>41975</v>
      </c>
      <c r="I1320" s="36" t="s">
        <v>1054</v>
      </c>
      <c r="J1320" s="6" t="s">
        <v>1581</v>
      </c>
      <c r="K1320" s="36" t="s">
        <v>1055</v>
      </c>
      <c r="L1320" s="6">
        <v>12</v>
      </c>
      <c r="M1320" s="15" t="s">
        <v>1561</v>
      </c>
      <c r="N1320" s="15" t="s">
        <v>26</v>
      </c>
      <c r="O1320" s="18"/>
    </row>
    <row r="1321" spans="1:15" s="1" customFormat="1" ht="13.5" customHeight="1">
      <c r="A1321" s="3" t="s">
        <v>1052</v>
      </c>
      <c r="B1321" s="3"/>
      <c r="C1321" s="3"/>
      <c r="D1321" s="18" t="s">
        <v>174</v>
      </c>
      <c r="E1321" s="5" t="s">
        <v>1198</v>
      </c>
      <c r="F1321" s="3" t="s">
        <v>1560</v>
      </c>
      <c r="G1321" s="36">
        <f t="shared" si="34"/>
        <v>378.31299999999999</v>
      </c>
      <c r="H1321" s="7">
        <v>41975</v>
      </c>
      <c r="I1321" s="36" t="s">
        <v>1054</v>
      </c>
      <c r="J1321" s="6" t="s">
        <v>1582</v>
      </c>
      <c r="K1321" s="36" t="s">
        <v>1055</v>
      </c>
      <c r="L1321" s="6">
        <v>13</v>
      </c>
      <c r="M1321" s="15" t="s">
        <v>1561</v>
      </c>
      <c r="N1321" s="15" t="s">
        <v>27</v>
      </c>
      <c r="O1321" s="18"/>
    </row>
    <row r="1322" spans="1:15" s="1" customFormat="1" ht="13.5" customHeight="1">
      <c r="A1322" s="3" t="s">
        <v>1052</v>
      </c>
      <c r="B1322" s="3"/>
      <c r="C1322" s="3"/>
      <c r="D1322" s="18" t="s">
        <v>174</v>
      </c>
      <c r="E1322" s="5" t="s">
        <v>1198</v>
      </c>
      <c r="F1322" s="3" t="s">
        <v>1562</v>
      </c>
      <c r="G1322" s="36">
        <f t="shared" si="34"/>
        <v>349.21199999999999</v>
      </c>
      <c r="H1322" s="7">
        <v>41975</v>
      </c>
      <c r="I1322" s="36" t="s">
        <v>1054</v>
      </c>
      <c r="J1322" s="6" t="s">
        <v>1583</v>
      </c>
      <c r="K1322" s="36" t="s">
        <v>1055</v>
      </c>
      <c r="L1322" s="6">
        <v>12</v>
      </c>
      <c r="M1322" s="15" t="s">
        <v>1564</v>
      </c>
      <c r="N1322" s="15" t="s">
        <v>26</v>
      </c>
      <c r="O1322" s="18"/>
    </row>
    <row r="1323" spans="1:15" s="1" customFormat="1" ht="13.5" customHeight="1">
      <c r="A1323" s="3" t="s">
        <v>1052</v>
      </c>
      <c r="B1323" s="3"/>
      <c r="C1323" s="3"/>
      <c r="D1323" s="18" t="s">
        <v>174</v>
      </c>
      <c r="E1323" s="5" t="s">
        <v>1198</v>
      </c>
      <c r="F1323" s="3" t="s">
        <v>1563</v>
      </c>
      <c r="G1323" s="36">
        <f t="shared" si="34"/>
        <v>378.31299999999999</v>
      </c>
      <c r="H1323" s="7">
        <v>41975</v>
      </c>
      <c r="I1323" s="36" t="s">
        <v>1054</v>
      </c>
      <c r="J1323" s="6" t="s">
        <v>1584</v>
      </c>
      <c r="K1323" s="36" t="s">
        <v>1055</v>
      </c>
      <c r="L1323" s="6">
        <v>13</v>
      </c>
      <c r="M1323" s="15" t="s">
        <v>1564</v>
      </c>
      <c r="N1323" s="15" t="s">
        <v>27</v>
      </c>
      <c r="O1323" s="18"/>
    </row>
    <row r="1324" spans="1:15" s="1" customFormat="1" ht="13.5" customHeight="1">
      <c r="A1324" s="3" t="s">
        <v>1052</v>
      </c>
      <c r="B1324" s="3"/>
      <c r="C1324" s="3"/>
      <c r="D1324" s="18" t="s">
        <v>174</v>
      </c>
      <c r="E1324" s="5" t="s">
        <v>1198</v>
      </c>
      <c r="F1324" s="3" t="s">
        <v>1565</v>
      </c>
      <c r="G1324" s="36">
        <f t="shared" si="34"/>
        <v>349.21199999999999</v>
      </c>
      <c r="H1324" s="7">
        <v>41975</v>
      </c>
      <c r="I1324" s="36" t="s">
        <v>1054</v>
      </c>
      <c r="J1324" s="6" t="s">
        <v>1585</v>
      </c>
      <c r="K1324" s="36" t="s">
        <v>1055</v>
      </c>
      <c r="L1324" s="6">
        <v>12</v>
      </c>
      <c r="M1324" s="15" t="s">
        <v>1567</v>
      </c>
      <c r="N1324" s="15" t="s">
        <v>26</v>
      </c>
      <c r="O1324" s="18"/>
    </row>
    <row r="1325" spans="1:15" s="1" customFormat="1" ht="13.5" customHeight="1">
      <c r="A1325" s="3" t="s">
        <v>1052</v>
      </c>
      <c r="B1325" s="3"/>
      <c r="C1325" s="3"/>
      <c r="D1325" s="18" t="s">
        <v>174</v>
      </c>
      <c r="E1325" s="5" t="s">
        <v>1198</v>
      </c>
      <c r="F1325" s="3" t="s">
        <v>1566</v>
      </c>
      <c r="G1325" s="36">
        <f t="shared" si="34"/>
        <v>378.31299999999999</v>
      </c>
      <c r="H1325" s="7">
        <v>41975</v>
      </c>
      <c r="I1325" s="36" t="s">
        <v>1054</v>
      </c>
      <c r="J1325" s="6" t="s">
        <v>1586</v>
      </c>
      <c r="K1325" s="36" t="s">
        <v>1055</v>
      </c>
      <c r="L1325" s="6">
        <v>13</v>
      </c>
      <c r="M1325" s="15" t="s">
        <v>1567</v>
      </c>
      <c r="N1325" s="15" t="s">
        <v>27</v>
      </c>
      <c r="O1325" s="18"/>
    </row>
    <row r="1326" spans="1:15" s="1" customFormat="1" ht="13.5" customHeight="1">
      <c r="A1326" s="3" t="s">
        <v>1052</v>
      </c>
      <c r="B1326" s="3"/>
      <c r="C1326" s="3"/>
      <c r="D1326" s="18" t="s">
        <v>174</v>
      </c>
      <c r="E1326" s="5" t="s">
        <v>1198</v>
      </c>
      <c r="F1326" s="3" t="s">
        <v>1568</v>
      </c>
      <c r="G1326" s="36">
        <f t="shared" si="34"/>
        <v>349.21199999999999</v>
      </c>
      <c r="H1326" s="7">
        <v>41975</v>
      </c>
      <c r="I1326" s="36" t="s">
        <v>1054</v>
      </c>
      <c r="J1326" s="6" t="s">
        <v>1587</v>
      </c>
      <c r="K1326" s="36" t="s">
        <v>1055</v>
      </c>
      <c r="L1326" s="6">
        <v>12</v>
      </c>
      <c r="M1326" s="15" t="s">
        <v>1570</v>
      </c>
      <c r="N1326" s="15" t="s">
        <v>26</v>
      </c>
      <c r="O1326" s="18"/>
    </row>
    <row r="1327" spans="1:15" s="1" customFormat="1" ht="13.5" customHeight="1">
      <c r="A1327" s="3" t="s">
        <v>1052</v>
      </c>
      <c r="B1327" s="3"/>
      <c r="C1327" s="3"/>
      <c r="D1327" s="18" t="s">
        <v>174</v>
      </c>
      <c r="E1327" s="5" t="s">
        <v>1198</v>
      </c>
      <c r="F1327" s="3" t="s">
        <v>1569</v>
      </c>
      <c r="G1327" s="36">
        <f t="shared" si="34"/>
        <v>378.31299999999999</v>
      </c>
      <c r="H1327" s="7">
        <v>41975</v>
      </c>
      <c r="I1327" s="36" t="s">
        <v>1054</v>
      </c>
      <c r="J1327" s="6" t="s">
        <v>1588</v>
      </c>
      <c r="K1327" s="36" t="s">
        <v>1055</v>
      </c>
      <c r="L1327" s="6">
        <v>13</v>
      </c>
      <c r="M1327" s="15" t="s">
        <v>1570</v>
      </c>
      <c r="N1327" s="15" t="s">
        <v>27</v>
      </c>
      <c r="O1327" s="18"/>
    </row>
    <row r="1328" spans="1:15" s="1" customFormat="1" ht="13.5" customHeight="1">
      <c r="A1328" s="3" t="s">
        <v>163</v>
      </c>
      <c r="B1328" s="3"/>
      <c r="C1328" s="3"/>
      <c r="D1328" s="18" t="s">
        <v>1594</v>
      </c>
      <c r="E1328" s="5" t="s">
        <v>1198</v>
      </c>
      <c r="F1328" s="3" t="s">
        <v>1589</v>
      </c>
      <c r="G1328" s="36">
        <f t="shared" ref="G1328:G1342" si="35">18.708*L1328</f>
        <v>224.49599999999998</v>
      </c>
      <c r="H1328" s="7">
        <v>41975</v>
      </c>
      <c r="I1328" s="6" t="s">
        <v>1158</v>
      </c>
      <c r="J1328" s="6" t="s">
        <v>1590</v>
      </c>
      <c r="K1328" s="36" t="s">
        <v>1591</v>
      </c>
      <c r="L1328" s="6">
        <v>12</v>
      </c>
      <c r="M1328" s="15" t="s">
        <v>1592</v>
      </c>
      <c r="N1328" s="15" t="s">
        <v>26</v>
      </c>
      <c r="O1328" s="18"/>
    </row>
    <row r="1329" spans="1:15" s="1" customFormat="1" ht="13.5" customHeight="1">
      <c r="A1329" s="3" t="s">
        <v>163</v>
      </c>
      <c r="B1329" s="3"/>
      <c r="C1329" s="3"/>
      <c r="D1329" s="18" t="s">
        <v>90</v>
      </c>
      <c r="E1329" s="5" t="s">
        <v>1198</v>
      </c>
      <c r="F1329" s="3" t="s">
        <v>1593</v>
      </c>
      <c r="G1329" s="36">
        <f t="shared" si="35"/>
        <v>243.20399999999998</v>
      </c>
      <c r="H1329" s="7">
        <v>41975</v>
      </c>
      <c r="I1329" s="6" t="s">
        <v>1158</v>
      </c>
      <c r="J1329" s="6" t="s">
        <v>1595</v>
      </c>
      <c r="K1329" s="36" t="s">
        <v>1591</v>
      </c>
      <c r="L1329" s="6">
        <v>13</v>
      </c>
      <c r="M1329" s="15" t="s">
        <v>1592</v>
      </c>
      <c r="N1329" s="15" t="s">
        <v>41</v>
      </c>
      <c r="O1329" s="18"/>
    </row>
    <row r="1330" spans="1:15" s="1" customFormat="1" ht="13.5" customHeight="1">
      <c r="A1330" s="3" t="s">
        <v>163</v>
      </c>
      <c r="B1330" s="3"/>
      <c r="C1330" s="3"/>
      <c r="D1330" s="18" t="s">
        <v>90</v>
      </c>
      <c r="E1330" s="5" t="s">
        <v>1198</v>
      </c>
      <c r="F1330" s="3" t="s">
        <v>1596</v>
      </c>
      <c r="G1330" s="36">
        <f t="shared" si="35"/>
        <v>243.20399999999998</v>
      </c>
      <c r="H1330" s="7">
        <v>41975</v>
      </c>
      <c r="I1330" s="6" t="s">
        <v>1158</v>
      </c>
      <c r="J1330" s="6" t="s">
        <v>1598</v>
      </c>
      <c r="K1330" s="36" t="s">
        <v>1591</v>
      </c>
      <c r="L1330" s="6">
        <v>13</v>
      </c>
      <c r="M1330" s="15" t="s">
        <v>1597</v>
      </c>
      <c r="N1330" s="15" t="s">
        <v>41</v>
      </c>
      <c r="O1330" s="18"/>
    </row>
    <row r="1331" spans="1:15" s="1" customFormat="1" ht="13.5" customHeight="1">
      <c r="A1331" s="3" t="s">
        <v>163</v>
      </c>
      <c r="B1331" s="3"/>
      <c r="C1331" s="3"/>
      <c r="D1331" s="18" t="s">
        <v>90</v>
      </c>
      <c r="E1331" s="5" t="s">
        <v>1198</v>
      </c>
      <c r="F1331" s="3" t="s">
        <v>1605</v>
      </c>
      <c r="G1331" s="36">
        <f t="shared" si="35"/>
        <v>224.49599999999998</v>
      </c>
      <c r="H1331" s="7">
        <v>41975</v>
      </c>
      <c r="I1331" s="6" t="s">
        <v>1158</v>
      </c>
      <c r="J1331" s="6" t="s">
        <v>1617</v>
      </c>
      <c r="K1331" s="36" t="s">
        <v>1591</v>
      </c>
      <c r="L1331" s="6">
        <v>12</v>
      </c>
      <c r="M1331" s="15" t="s">
        <v>1599</v>
      </c>
      <c r="N1331" s="15" t="s">
        <v>26</v>
      </c>
      <c r="O1331" s="18"/>
    </row>
    <row r="1332" spans="1:15" s="1" customFormat="1" ht="13.5" customHeight="1">
      <c r="A1332" s="3" t="s">
        <v>12936</v>
      </c>
      <c r="B1332" s="3"/>
      <c r="C1332" s="3"/>
      <c r="D1332" s="18" t="s">
        <v>90</v>
      </c>
      <c r="E1332" s="5" t="s">
        <v>1198</v>
      </c>
      <c r="F1332" s="3" t="s">
        <v>1606</v>
      </c>
      <c r="G1332" s="36">
        <f t="shared" si="35"/>
        <v>243.20399999999998</v>
      </c>
      <c r="H1332" s="7">
        <v>41975</v>
      </c>
      <c r="I1332" s="6" t="s">
        <v>1158</v>
      </c>
      <c r="J1332" s="6" t="s">
        <v>1618</v>
      </c>
      <c r="K1332" s="36" t="s">
        <v>1591</v>
      </c>
      <c r="L1332" s="6">
        <v>13</v>
      </c>
      <c r="M1332" s="15" t="s">
        <v>1599</v>
      </c>
      <c r="N1332" s="15" t="s">
        <v>41</v>
      </c>
      <c r="O1332" s="18"/>
    </row>
    <row r="1333" spans="1:15" s="1" customFormat="1" ht="13.5" customHeight="1">
      <c r="A1333" s="3" t="s">
        <v>163</v>
      </c>
      <c r="B1333" s="3"/>
      <c r="C1333" s="3"/>
      <c r="D1333" s="18" t="s">
        <v>90</v>
      </c>
      <c r="E1333" s="5" t="s">
        <v>1198</v>
      </c>
      <c r="F1333" s="3" t="s">
        <v>1607</v>
      </c>
      <c r="G1333" s="36">
        <f t="shared" si="35"/>
        <v>224.49599999999998</v>
      </c>
      <c r="H1333" s="7">
        <v>41975</v>
      </c>
      <c r="I1333" s="6" t="s">
        <v>1158</v>
      </c>
      <c r="J1333" s="6" t="s">
        <v>1619</v>
      </c>
      <c r="K1333" s="36" t="s">
        <v>1591</v>
      </c>
      <c r="L1333" s="6">
        <v>12</v>
      </c>
      <c r="M1333" s="15" t="s">
        <v>1600</v>
      </c>
      <c r="N1333" s="15" t="s">
        <v>26</v>
      </c>
      <c r="O1333" s="18"/>
    </row>
    <row r="1334" spans="1:15" s="1" customFormat="1" ht="13.5" customHeight="1">
      <c r="A1334" s="3" t="s">
        <v>163</v>
      </c>
      <c r="B1334" s="3"/>
      <c r="C1334" s="3"/>
      <c r="D1334" s="18" t="s">
        <v>90</v>
      </c>
      <c r="E1334" s="5" t="s">
        <v>1198</v>
      </c>
      <c r="F1334" s="3" t="s">
        <v>1608</v>
      </c>
      <c r="G1334" s="36">
        <f t="shared" si="35"/>
        <v>243.20399999999998</v>
      </c>
      <c r="H1334" s="7">
        <v>41975</v>
      </c>
      <c r="I1334" s="6" t="s">
        <v>1158</v>
      </c>
      <c r="J1334" s="6" t="s">
        <v>1620</v>
      </c>
      <c r="K1334" s="36" t="s">
        <v>1591</v>
      </c>
      <c r="L1334" s="6">
        <v>13</v>
      </c>
      <c r="M1334" s="15" t="s">
        <v>1600</v>
      </c>
      <c r="N1334" s="15" t="s">
        <v>41</v>
      </c>
      <c r="O1334" s="18"/>
    </row>
    <row r="1335" spans="1:15" s="1" customFormat="1" ht="13.5" customHeight="1">
      <c r="A1335" s="3" t="s">
        <v>163</v>
      </c>
      <c r="B1335" s="3"/>
      <c r="C1335" s="3"/>
      <c r="D1335" s="18" t="s">
        <v>90</v>
      </c>
      <c r="E1335" s="5" t="s">
        <v>1198</v>
      </c>
      <c r="F1335" s="3" t="s">
        <v>1609</v>
      </c>
      <c r="G1335" s="36">
        <f t="shared" si="35"/>
        <v>224.49599999999998</v>
      </c>
      <c r="H1335" s="7">
        <v>41975</v>
      </c>
      <c r="I1335" s="6" t="s">
        <v>1158</v>
      </c>
      <c r="J1335" s="6" t="s">
        <v>1621</v>
      </c>
      <c r="K1335" s="36" t="s">
        <v>1591</v>
      </c>
      <c r="L1335" s="6">
        <v>12</v>
      </c>
      <c r="M1335" s="15" t="s">
        <v>1601</v>
      </c>
      <c r="N1335" s="15" t="s">
        <v>26</v>
      </c>
      <c r="O1335" s="18"/>
    </row>
    <row r="1336" spans="1:15" s="1" customFormat="1" ht="13.5" customHeight="1">
      <c r="A1336" s="3" t="s">
        <v>1629</v>
      </c>
      <c r="B1336" s="3"/>
      <c r="C1336" s="3"/>
      <c r="D1336" s="18" t="s">
        <v>90</v>
      </c>
      <c r="E1336" s="5" t="s">
        <v>1198</v>
      </c>
      <c r="F1336" s="3" t="s">
        <v>1610</v>
      </c>
      <c r="G1336" s="36">
        <f t="shared" si="35"/>
        <v>243.20399999999998</v>
      </c>
      <c r="H1336" s="7">
        <v>41975</v>
      </c>
      <c r="I1336" s="6" t="s">
        <v>1158</v>
      </c>
      <c r="J1336" s="6" t="s">
        <v>1622</v>
      </c>
      <c r="K1336" s="36" t="s">
        <v>1591</v>
      </c>
      <c r="L1336" s="6">
        <v>13</v>
      </c>
      <c r="M1336" s="15" t="s">
        <v>1601</v>
      </c>
      <c r="N1336" s="15" t="s">
        <v>41</v>
      </c>
      <c r="O1336" s="18"/>
    </row>
    <row r="1337" spans="1:15" s="1" customFormat="1" ht="13.5" customHeight="1">
      <c r="A1337" s="3" t="s">
        <v>163</v>
      </c>
      <c r="B1337" s="3"/>
      <c r="C1337" s="3"/>
      <c r="D1337" s="18" t="s">
        <v>90</v>
      </c>
      <c r="E1337" s="5" t="s">
        <v>1198</v>
      </c>
      <c r="F1337" s="3" t="s">
        <v>1611</v>
      </c>
      <c r="G1337" s="36">
        <f t="shared" si="35"/>
        <v>224.49599999999998</v>
      </c>
      <c r="H1337" s="7">
        <v>41975</v>
      </c>
      <c r="I1337" s="6" t="s">
        <v>1158</v>
      </c>
      <c r="J1337" s="6" t="s">
        <v>1623</v>
      </c>
      <c r="K1337" s="36" t="s">
        <v>1591</v>
      </c>
      <c r="L1337" s="6">
        <v>12</v>
      </c>
      <c r="M1337" s="15" t="s">
        <v>3356</v>
      </c>
      <c r="N1337" s="15" t="s">
        <v>26</v>
      </c>
      <c r="O1337" s="18"/>
    </row>
    <row r="1338" spans="1:15" s="1" customFormat="1" ht="13.5" customHeight="1">
      <c r="A1338" s="3" t="s">
        <v>163</v>
      </c>
      <c r="B1338" s="3"/>
      <c r="C1338" s="3"/>
      <c r="D1338" s="18" t="s">
        <v>90</v>
      </c>
      <c r="E1338" s="5" t="s">
        <v>1198</v>
      </c>
      <c r="F1338" s="3" t="s">
        <v>1612</v>
      </c>
      <c r="G1338" s="36">
        <f t="shared" si="35"/>
        <v>243.20399999999998</v>
      </c>
      <c r="H1338" s="7">
        <v>41975</v>
      </c>
      <c r="I1338" s="6" t="s">
        <v>1158</v>
      </c>
      <c r="J1338" s="6" t="s">
        <v>1624</v>
      </c>
      <c r="K1338" s="36" t="s">
        <v>1591</v>
      </c>
      <c r="L1338" s="6">
        <v>13</v>
      </c>
      <c r="M1338" s="15" t="s">
        <v>1602</v>
      </c>
      <c r="N1338" s="15" t="s">
        <v>41</v>
      </c>
      <c r="O1338" s="18"/>
    </row>
    <row r="1339" spans="1:15" s="1" customFormat="1" ht="13.5" customHeight="1">
      <c r="A1339" s="3" t="s">
        <v>163</v>
      </c>
      <c r="B1339" s="3"/>
      <c r="C1339" s="3"/>
      <c r="D1339" s="18" t="s">
        <v>90</v>
      </c>
      <c r="E1339" s="5" t="s">
        <v>1198</v>
      </c>
      <c r="F1339" s="3" t="s">
        <v>1613</v>
      </c>
      <c r="G1339" s="36">
        <f t="shared" si="35"/>
        <v>224.49599999999998</v>
      </c>
      <c r="H1339" s="7">
        <v>41975</v>
      </c>
      <c r="I1339" s="6" t="s">
        <v>1158</v>
      </c>
      <c r="J1339" s="6" t="s">
        <v>1625</v>
      </c>
      <c r="K1339" s="36" t="s">
        <v>1591</v>
      </c>
      <c r="L1339" s="6">
        <v>12</v>
      </c>
      <c r="M1339" s="15" t="s">
        <v>1603</v>
      </c>
      <c r="N1339" s="15" t="s">
        <v>26</v>
      </c>
      <c r="O1339" s="18"/>
    </row>
    <row r="1340" spans="1:15" s="1" customFormat="1" ht="13.5" customHeight="1">
      <c r="A1340" s="3" t="s">
        <v>163</v>
      </c>
      <c r="B1340" s="3"/>
      <c r="C1340" s="3"/>
      <c r="D1340" s="18" t="s">
        <v>90</v>
      </c>
      <c r="E1340" s="5" t="s">
        <v>1198</v>
      </c>
      <c r="F1340" s="3" t="s">
        <v>1614</v>
      </c>
      <c r="G1340" s="36">
        <f t="shared" si="35"/>
        <v>243.20399999999998</v>
      </c>
      <c r="H1340" s="7">
        <v>41975</v>
      </c>
      <c r="I1340" s="6" t="s">
        <v>1158</v>
      </c>
      <c r="J1340" s="6" t="s">
        <v>1626</v>
      </c>
      <c r="K1340" s="36" t="s">
        <v>1591</v>
      </c>
      <c r="L1340" s="6">
        <v>13</v>
      </c>
      <c r="M1340" s="15" t="s">
        <v>1603</v>
      </c>
      <c r="N1340" s="15" t="s">
        <v>41</v>
      </c>
      <c r="O1340" s="18"/>
    </row>
    <row r="1341" spans="1:15" s="1" customFormat="1" ht="13.5" customHeight="1">
      <c r="A1341" s="3" t="s">
        <v>163</v>
      </c>
      <c r="B1341" s="3"/>
      <c r="C1341" s="3"/>
      <c r="D1341" s="18" t="s">
        <v>90</v>
      </c>
      <c r="E1341" s="5" t="s">
        <v>1198</v>
      </c>
      <c r="F1341" s="3" t="s">
        <v>1615</v>
      </c>
      <c r="G1341" s="36">
        <f t="shared" si="35"/>
        <v>224.49599999999998</v>
      </c>
      <c r="H1341" s="7">
        <v>41975</v>
      </c>
      <c r="I1341" s="6" t="s">
        <v>1158</v>
      </c>
      <c r="J1341" s="6" t="s">
        <v>1627</v>
      </c>
      <c r="K1341" s="36" t="s">
        <v>1591</v>
      </c>
      <c r="L1341" s="6">
        <v>12</v>
      </c>
      <c r="M1341" s="15" t="s">
        <v>1604</v>
      </c>
      <c r="N1341" s="15" t="s">
        <v>26</v>
      </c>
      <c r="O1341" s="18"/>
    </row>
    <row r="1342" spans="1:15" s="1" customFormat="1" ht="13.5" customHeight="1">
      <c r="A1342" s="3" t="s">
        <v>163</v>
      </c>
      <c r="B1342" s="3"/>
      <c r="C1342" s="3"/>
      <c r="D1342" s="18" t="s">
        <v>90</v>
      </c>
      <c r="E1342" s="5" t="s">
        <v>1198</v>
      </c>
      <c r="F1342" s="3" t="s">
        <v>1616</v>
      </c>
      <c r="G1342" s="36">
        <f t="shared" si="35"/>
        <v>243.20399999999998</v>
      </c>
      <c r="H1342" s="7">
        <v>41975</v>
      </c>
      <c r="I1342" s="6" t="s">
        <v>1158</v>
      </c>
      <c r="J1342" s="6" t="s">
        <v>1628</v>
      </c>
      <c r="K1342" s="36" t="s">
        <v>1591</v>
      </c>
      <c r="L1342" s="6">
        <v>13</v>
      </c>
      <c r="M1342" s="15" t="s">
        <v>1604</v>
      </c>
      <c r="N1342" s="15" t="s">
        <v>41</v>
      </c>
      <c r="O1342" s="18"/>
    </row>
    <row r="1343" spans="1:15" s="1" customFormat="1" ht="13.5" customHeight="1">
      <c r="A1343" s="3" t="s">
        <v>1052</v>
      </c>
      <c r="B1343" s="3"/>
      <c r="C1343" s="3"/>
      <c r="D1343" s="18" t="s">
        <v>174</v>
      </c>
      <c r="E1343" s="5" t="s">
        <v>1198</v>
      </c>
      <c r="F1343" s="3" t="s">
        <v>1791</v>
      </c>
      <c r="G1343" s="36">
        <f t="shared" ref="G1343:G1358" si="36">29.101*L1343</f>
        <v>261.90899999999999</v>
      </c>
      <c r="H1343" s="7">
        <v>41977</v>
      </c>
      <c r="I1343" s="36" t="s">
        <v>1054</v>
      </c>
      <c r="J1343" s="6" t="s">
        <v>1792</v>
      </c>
      <c r="K1343" s="36" t="s">
        <v>1055</v>
      </c>
      <c r="L1343" s="6">
        <v>9</v>
      </c>
      <c r="M1343" s="15" t="s">
        <v>1795</v>
      </c>
      <c r="N1343" s="15" t="s">
        <v>1796</v>
      </c>
      <c r="O1343" s="18"/>
    </row>
    <row r="1344" spans="1:15" s="1" customFormat="1" ht="13.5" customHeight="1">
      <c r="A1344" s="3" t="s">
        <v>1052</v>
      </c>
      <c r="B1344" s="3"/>
      <c r="C1344" s="3"/>
      <c r="D1344" s="18" t="s">
        <v>174</v>
      </c>
      <c r="E1344" s="5" t="s">
        <v>1198</v>
      </c>
      <c r="F1344" s="3" t="s">
        <v>1794</v>
      </c>
      <c r="G1344" s="36">
        <f t="shared" si="36"/>
        <v>291.01</v>
      </c>
      <c r="H1344" s="7">
        <v>41977</v>
      </c>
      <c r="I1344" s="36" t="s">
        <v>1054</v>
      </c>
      <c r="J1344" s="6" t="s">
        <v>1793</v>
      </c>
      <c r="K1344" s="36" t="s">
        <v>1055</v>
      </c>
      <c r="L1344" s="6">
        <v>10</v>
      </c>
      <c r="M1344" s="15" t="s">
        <v>1795</v>
      </c>
      <c r="N1344" s="15" t="s">
        <v>1797</v>
      </c>
      <c r="O1344" s="18"/>
    </row>
    <row r="1345" spans="1:15" s="1" customFormat="1" ht="13.5" customHeight="1">
      <c r="A1345" s="3" t="s">
        <v>1052</v>
      </c>
      <c r="B1345" s="3"/>
      <c r="C1345" s="3"/>
      <c r="D1345" s="18" t="s">
        <v>174</v>
      </c>
      <c r="E1345" s="5" t="s">
        <v>1198</v>
      </c>
      <c r="F1345" s="3" t="s">
        <v>1798</v>
      </c>
      <c r="G1345" s="36">
        <f t="shared" si="36"/>
        <v>349.21199999999999</v>
      </c>
      <c r="H1345" s="7">
        <v>41977</v>
      </c>
      <c r="I1345" s="36" t="s">
        <v>1054</v>
      </c>
      <c r="J1345" s="6" t="s">
        <v>1800</v>
      </c>
      <c r="K1345" s="36" t="s">
        <v>1055</v>
      </c>
      <c r="L1345" s="6">
        <v>12</v>
      </c>
      <c r="M1345" s="15" t="s">
        <v>3367</v>
      </c>
      <c r="N1345" s="15" t="s">
        <v>26</v>
      </c>
      <c r="O1345" s="18"/>
    </row>
    <row r="1346" spans="1:15" s="1" customFormat="1" ht="13.5" customHeight="1">
      <c r="A1346" s="3" t="s">
        <v>1052</v>
      </c>
      <c r="B1346" s="3"/>
      <c r="C1346" s="3"/>
      <c r="D1346" s="18" t="s">
        <v>174</v>
      </c>
      <c r="E1346" s="5" t="s">
        <v>1198</v>
      </c>
      <c r="F1346" s="3" t="s">
        <v>1799</v>
      </c>
      <c r="G1346" s="36">
        <f t="shared" si="36"/>
        <v>378.31299999999999</v>
      </c>
      <c r="H1346" s="7">
        <v>41977</v>
      </c>
      <c r="I1346" s="36" t="s">
        <v>1054</v>
      </c>
      <c r="J1346" s="6" t="s">
        <v>1801</v>
      </c>
      <c r="K1346" s="36" t="s">
        <v>1055</v>
      </c>
      <c r="L1346" s="6">
        <v>13</v>
      </c>
      <c r="M1346" s="15" t="s">
        <v>1802</v>
      </c>
      <c r="N1346" s="15" t="s">
        <v>27</v>
      </c>
      <c r="O1346" s="18"/>
    </row>
    <row r="1347" spans="1:15" s="1" customFormat="1" ht="13.5" customHeight="1">
      <c r="A1347" s="3" t="s">
        <v>1052</v>
      </c>
      <c r="B1347" s="3"/>
      <c r="C1347" s="3"/>
      <c r="D1347" s="18" t="s">
        <v>174</v>
      </c>
      <c r="E1347" s="5" t="s">
        <v>1198</v>
      </c>
      <c r="F1347" s="3" t="s">
        <v>1803</v>
      </c>
      <c r="G1347" s="36">
        <f t="shared" si="36"/>
        <v>349.21199999999999</v>
      </c>
      <c r="H1347" s="7">
        <v>41977</v>
      </c>
      <c r="I1347" s="36" t="s">
        <v>1054</v>
      </c>
      <c r="J1347" s="6" t="s">
        <v>1805</v>
      </c>
      <c r="K1347" s="36" t="s">
        <v>1055</v>
      </c>
      <c r="L1347" s="6">
        <v>12</v>
      </c>
      <c r="M1347" s="15" t="s">
        <v>1807</v>
      </c>
      <c r="N1347" s="15" t="s">
        <v>26</v>
      </c>
      <c r="O1347" s="18"/>
    </row>
    <row r="1348" spans="1:15" s="1" customFormat="1" ht="13.5" customHeight="1">
      <c r="A1348" s="3" t="s">
        <v>1052</v>
      </c>
      <c r="B1348" s="3"/>
      <c r="C1348" s="3"/>
      <c r="D1348" s="18" t="s">
        <v>174</v>
      </c>
      <c r="E1348" s="5" t="s">
        <v>1198</v>
      </c>
      <c r="F1348" s="3" t="s">
        <v>1804</v>
      </c>
      <c r="G1348" s="36">
        <f t="shared" si="36"/>
        <v>378.31299999999999</v>
      </c>
      <c r="H1348" s="7">
        <v>41977</v>
      </c>
      <c r="I1348" s="36" t="s">
        <v>1054</v>
      </c>
      <c r="J1348" s="6" t="s">
        <v>1806</v>
      </c>
      <c r="K1348" s="36" t="s">
        <v>1055</v>
      </c>
      <c r="L1348" s="6">
        <v>13</v>
      </c>
      <c r="M1348" s="15" t="s">
        <v>1807</v>
      </c>
      <c r="N1348" s="15" t="s">
        <v>27</v>
      </c>
      <c r="O1348" s="18"/>
    </row>
    <row r="1349" spans="1:15" s="1" customFormat="1" ht="13.5" customHeight="1">
      <c r="A1349" s="3" t="s">
        <v>1052</v>
      </c>
      <c r="B1349" s="3"/>
      <c r="C1349" s="3"/>
      <c r="D1349" s="18" t="s">
        <v>174</v>
      </c>
      <c r="E1349" s="5" t="s">
        <v>1198</v>
      </c>
      <c r="F1349" s="3" t="s">
        <v>1809</v>
      </c>
      <c r="G1349" s="36">
        <f t="shared" si="36"/>
        <v>349.21199999999999</v>
      </c>
      <c r="H1349" s="7">
        <v>41977</v>
      </c>
      <c r="I1349" s="36" t="s">
        <v>1054</v>
      </c>
      <c r="J1349" s="6" t="s">
        <v>1808</v>
      </c>
      <c r="K1349" s="36" t="s">
        <v>1055</v>
      </c>
      <c r="L1349" s="6">
        <v>12</v>
      </c>
      <c r="M1349" s="15" t="s">
        <v>1811</v>
      </c>
      <c r="N1349" s="15" t="s">
        <v>26</v>
      </c>
      <c r="O1349" s="18"/>
    </row>
    <row r="1350" spans="1:15" s="1" customFormat="1" ht="13.5" customHeight="1">
      <c r="A1350" s="3" t="s">
        <v>1052</v>
      </c>
      <c r="B1350" s="3"/>
      <c r="C1350" s="3"/>
      <c r="D1350" s="18" t="s">
        <v>174</v>
      </c>
      <c r="E1350" s="5" t="s">
        <v>1198</v>
      </c>
      <c r="F1350" s="3" t="s">
        <v>1810</v>
      </c>
      <c r="G1350" s="36">
        <f t="shared" si="36"/>
        <v>378.31299999999999</v>
      </c>
      <c r="H1350" s="7">
        <v>41977</v>
      </c>
      <c r="I1350" s="36" t="s">
        <v>1054</v>
      </c>
      <c r="J1350" s="6" t="s">
        <v>1812</v>
      </c>
      <c r="K1350" s="36" t="s">
        <v>1055</v>
      </c>
      <c r="L1350" s="6">
        <v>13</v>
      </c>
      <c r="M1350" s="15" t="s">
        <v>1811</v>
      </c>
      <c r="N1350" s="15" t="s">
        <v>27</v>
      </c>
      <c r="O1350" s="18"/>
    </row>
    <row r="1351" spans="1:15" s="1" customFormat="1" ht="13.5" customHeight="1">
      <c r="A1351" s="3" t="s">
        <v>1052</v>
      </c>
      <c r="B1351" s="3"/>
      <c r="C1351" s="3"/>
      <c r="D1351" s="18" t="s">
        <v>174</v>
      </c>
      <c r="E1351" s="5" t="s">
        <v>1198</v>
      </c>
      <c r="F1351" s="3" t="s">
        <v>1816</v>
      </c>
      <c r="G1351" s="36">
        <f t="shared" si="36"/>
        <v>349.21199999999999</v>
      </c>
      <c r="H1351" s="7">
        <v>41977</v>
      </c>
      <c r="I1351" s="36" t="s">
        <v>1054</v>
      </c>
      <c r="J1351" s="6" t="s">
        <v>1813</v>
      </c>
      <c r="K1351" s="36" t="s">
        <v>1055</v>
      </c>
      <c r="L1351" s="6">
        <v>12</v>
      </c>
      <c r="M1351" s="15" t="s">
        <v>1815</v>
      </c>
      <c r="N1351" s="15" t="s">
        <v>26</v>
      </c>
      <c r="O1351" s="18"/>
    </row>
    <row r="1352" spans="1:15" s="1" customFormat="1" ht="13.5" customHeight="1">
      <c r="A1352" s="3" t="s">
        <v>1052</v>
      </c>
      <c r="B1352" s="3"/>
      <c r="C1352" s="3"/>
      <c r="D1352" s="18" t="s">
        <v>174</v>
      </c>
      <c r="E1352" s="5" t="s">
        <v>1198</v>
      </c>
      <c r="F1352" s="3" t="s">
        <v>1817</v>
      </c>
      <c r="G1352" s="36">
        <f t="shared" si="36"/>
        <v>378.31299999999999</v>
      </c>
      <c r="H1352" s="7">
        <v>41977</v>
      </c>
      <c r="I1352" s="36" t="s">
        <v>1054</v>
      </c>
      <c r="J1352" s="6" t="s">
        <v>1814</v>
      </c>
      <c r="K1352" s="36" t="s">
        <v>1055</v>
      </c>
      <c r="L1352" s="6">
        <v>13</v>
      </c>
      <c r="M1352" s="15" t="s">
        <v>1815</v>
      </c>
      <c r="N1352" s="15" t="s">
        <v>27</v>
      </c>
      <c r="O1352" s="18"/>
    </row>
    <row r="1353" spans="1:15" s="1" customFormat="1" ht="13.5" customHeight="1">
      <c r="A1353" s="3" t="s">
        <v>1052</v>
      </c>
      <c r="B1353" s="3"/>
      <c r="C1353" s="3"/>
      <c r="D1353" s="18" t="s">
        <v>174</v>
      </c>
      <c r="E1353" s="5" t="s">
        <v>1198</v>
      </c>
      <c r="F1353" s="3" t="s">
        <v>1821</v>
      </c>
      <c r="G1353" s="36">
        <f t="shared" si="36"/>
        <v>349.21199999999999</v>
      </c>
      <c r="H1353" s="7">
        <v>41977</v>
      </c>
      <c r="I1353" s="36" t="s">
        <v>1054</v>
      </c>
      <c r="J1353" s="6" t="s">
        <v>1818</v>
      </c>
      <c r="K1353" s="36" t="s">
        <v>1055</v>
      </c>
      <c r="L1353" s="6">
        <v>12</v>
      </c>
      <c r="M1353" s="15" t="s">
        <v>1820</v>
      </c>
      <c r="N1353" s="15" t="s">
        <v>26</v>
      </c>
      <c r="O1353" s="18"/>
    </row>
    <row r="1354" spans="1:15" s="1" customFormat="1" ht="13.5" customHeight="1">
      <c r="A1354" s="3" t="s">
        <v>1052</v>
      </c>
      <c r="B1354" s="3"/>
      <c r="C1354" s="3"/>
      <c r="D1354" s="18" t="s">
        <v>174</v>
      </c>
      <c r="E1354" s="5" t="s">
        <v>1198</v>
      </c>
      <c r="F1354" s="3" t="s">
        <v>1822</v>
      </c>
      <c r="G1354" s="36">
        <f t="shared" si="36"/>
        <v>378.31299999999999</v>
      </c>
      <c r="H1354" s="7">
        <v>41977</v>
      </c>
      <c r="I1354" s="36" t="s">
        <v>1054</v>
      </c>
      <c r="J1354" s="6" t="s">
        <v>1819</v>
      </c>
      <c r="K1354" s="36" t="s">
        <v>1055</v>
      </c>
      <c r="L1354" s="6">
        <v>13</v>
      </c>
      <c r="M1354" s="15" t="s">
        <v>1820</v>
      </c>
      <c r="N1354" s="15" t="s">
        <v>27</v>
      </c>
      <c r="O1354" s="18"/>
    </row>
    <row r="1355" spans="1:15" s="1" customFormat="1" ht="13.5" customHeight="1">
      <c r="A1355" s="3" t="s">
        <v>1052</v>
      </c>
      <c r="B1355" s="3"/>
      <c r="C1355" s="3"/>
      <c r="D1355" s="18" t="s">
        <v>174</v>
      </c>
      <c r="E1355" s="5" t="s">
        <v>1198</v>
      </c>
      <c r="F1355" s="3" t="s">
        <v>1823</v>
      </c>
      <c r="G1355" s="36">
        <f t="shared" si="36"/>
        <v>349.21199999999999</v>
      </c>
      <c r="H1355" s="7">
        <v>41977</v>
      </c>
      <c r="I1355" s="36" t="s">
        <v>1054</v>
      </c>
      <c r="J1355" s="6" t="s">
        <v>1825</v>
      </c>
      <c r="K1355" s="36" t="s">
        <v>1055</v>
      </c>
      <c r="L1355" s="6">
        <v>12</v>
      </c>
      <c r="M1355" s="15" t="s">
        <v>1827</v>
      </c>
      <c r="N1355" s="15" t="s">
        <v>26</v>
      </c>
      <c r="O1355" s="18"/>
    </row>
    <row r="1356" spans="1:15" s="1" customFormat="1" ht="13.5" customHeight="1">
      <c r="A1356" s="3" t="s">
        <v>1052</v>
      </c>
      <c r="B1356" s="3"/>
      <c r="C1356" s="3"/>
      <c r="D1356" s="18" t="s">
        <v>174</v>
      </c>
      <c r="E1356" s="5" t="s">
        <v>1198</v>
      </c>
      <c r="F1356" s="3" t="s">
        <v>1824</v>
      </c>
      <c r="G1356" s="36">
        <f t="shared" si="36"/>
        <v>378.31299999999999</v>
      </c>
      <c r="H1356" s="7">
        <v>41977</v>
      </c>
      <c r="I1356" s="36" t="s">
        <v>1054</v>
      </c>
      <c r="J1356" s="6" t="s">
        <v>1826</v>
      </c>
      <c r="K1356" s="36" t="s">
        <v>1055</v>
      </c>
      <c r="L1356" s="6">
        <v>13</v>
      </c>
      <c r="M1356" s="15" t="s">
        <v>1828</v>
      </c>
      <c r="N1356" s="15" t="s">
        <v>27</v>
      </c>
      <c r="O1356" s="18"/>
    </row>
    <row r="1357" spans="1:15" s="1" customFormat="1" ht="13.5" customHeight="1">
      <c r="A1357" s="3" t="s">
        <v>1052</v>
      </c>
      <c r="B1357" s="3"/>
      <c r="C1357" s="3"/>
      <c r="D1357" s="18" t="s">
        <v>174</v>
      </c>
      <c r="E1357" s="5" t="s">
        <v>1198</v>
      </c>
      <c r="F1357" s="3" t="s">
        <v>1829</v>
      </c>
      <c r="G1357" s="36">
        <f t="shared" si="36"/>
        <v>349.21199999999999</v>
      </c>
      <c r="H1357" s="7">
        <v>41977</v>
      </c>
      <c r="I1357" s="36" t="s">
        <v>1054</v>
      </c>
      <c r="J1357" s="6" t="s">
        <v>1831</v>
      </c>
      <c r="K1357" s="36" t="s">
        <v>1055</v>
      </c>
      <c r="L1357" s="6">
        <v>12</v>
      </c>
      <c r="M1357" s="15" t="s">
        <v>3368</v>
      </c>
      <c r="N1357" s="15" t="s">
        <v>26</v>
      </c>
      <c r="O1357" s="18"/>
    </row>
    <row r="1358" spans="1:15" s="1" customFormat="1" ht="13.5" customHeight="1">
      <c r="A1358" s="3" t="s">
        <v>1052</v>
      </c>
      <c r="B1358" s="3"/>
      <c r="C1358" s="3"/>
      <c r="D1358" s="18" t="s">
        <v>174</v>
      </c>
      <c r="E1358" s="5" t="s">
        <v>1198</v>
      </c>
      <c r="F1358" s="3" t="s">
        <v>1830</v>
      </c>
      <c r="G1358" s="36">
        <f t="shared" si="36"/>
        <v>378.31299999999999</v>
      </c>
      <c r="H1358" s="7">
        <v>41977</v>
      </c>
      <c r="I1358" s="36" t="s">
        <v>1054</v>
      </c>
      <c r="J1358" s="6" t="s">
        <v>1832</v>
      </c>
      <c r="K1358" s="36" t="s">
        <v>1055</v>
      </c>
      <c r="L1358" s="6">
        <v>13</v>
      </c>
      <c r="M1358" s="15" t="s">
        <v>3368</v>
      </c>
      <c r="N1358" s="15" t="s">
        <v>27</v>
      </c>
      <c r="O1358" s="18"/>
    </row>
    <row r="1359" spans="1:15" s="1" customFormat="1" ht="13.5" customHeight="1">
      <c r="A1359" s="3" t="s">
        <v>1835</v>
      </c>
      <c r="B1359" s="3"/>
      <c r="C1359" s="3"/>
      <c r="D1359" s="5" t="s">
        <v>362</v>
      </c>
      <c r="E1359" s="5" t="s">
        <v>1833</v>
      </c>
      <c r="F1359" s="3" t="s">
        <v>1834</v>
      </c>
      <c r="G1359" s="36">
        <f>17.498*L1359</f>
        <v>227.47400000000002</v>
      </c>
      <c r="H1359" s="7">
        <v>41977</v>
      </c>
      <c r="I1359" s="6" t="s">
        <v>60</v>
      </c>
      <c r="J1359" s="6" t="s">
        <v>1836</v>
      </c>
      <c r="K1359" s="6" t="s">
        <v>274</v>
      </c>
      <c r="L1359" s="6">
        <v>13</v>
      </c>
      <c r="M1359" s="15" t="s">
        <v>3369</v>
      </c>
      <c r="N1359" s="15" t="s">
        <v>1720</v>
      </c>
      <c r="O1359" s="18"/>
    </row>
    <row r="1360" spans="1:15" s="1" customFormat="1" ht="13.5" customHeight="1">
      <c r="A1360" s="3" t="s">
        <v>1052</v>
      </c>
      <c r="B1360" s="3"/>
      <c r="C1360" s="3"/>
      <c r="D1360" s="18" t="s">
        <v>174</v>
      </c>
      <c r="E1360" s="5" t="s">
        <v>1198</v>
      </c>
      <c r="F1360" s="3" t="s">
        <v>2079</v>
      </c>
      <c r="G1360" s="36">
        <f t="shared" ref="G1360:G1371" si="37">29.101*L1360</f>
        <v>349.21199999999999</v>
      </c>
      <c r="H1360" s="7">
        <v>41988</v>
      </c>
      <c r="I1360" s="36" t="s">
        <v>1054</v>
      </c>
      <c r="J1360" s="6" t="s">
        <v>2081</v>
      </c>
      <c r="K1360" s="36" t="s">
        <v>1055</v>
      </c>
      <c r="L1360" s="6">
        <v>12</v>
      </c>
      <c r="M1360" s="15" t="s">
        <v>3384</v>
      </c>
      <c r="N1360" s="15" t="s">
        <v>26</v>
      </c>
      <c r="O1360" s="18"/>
    </row>
    <row r="1361" spans="1:15" s="1" customFormat="1" ht="13.5" customHeight="1">
      <c r="A1361" s="3" t="s">
        <v>1052</v>
      </c>
      <c r="B1361" s="3"/>
      <c r="C1361" s="3"/>
      <c r="D1361" s="18" t="s">
        <v>174</v>
      </c>
      <c r="E1361" s="5" t="s">
        <v>1198</v>
      </c>
      <c r="F1361" s="3" t="s">
        <v>2080</v>
      </c>
      <c r="G1361" s="36">
        <f t="shared" si="37"/>
        <v>378.31299999999999</v>
      </c>
      <c r="H1361" s="7">
        <v>41988</v>
      </c>
      <c r="I1361" s="36" t="s">
        <v>1054</v>
      </c>
      <c r="J1361" s="6" t="s">
        <v>2082</v>
      </c>
      <c r="K1361" s="36" t="s">
        <v>1055</v>
      </c>
      <c r="L1361" s="6">
        <v>13</v>
      </c>
      <c r="M1361" s="15" t="s">
        <v>2083</v>
      </c>
      <c r="N1361" s="15" t="s">
        <v>27</v>
      </c>
      <c r="O1361" s="18"/>
    </row>
    <row r="1362" spans="1:15" s="1" customFormat="1" ht="13.5" customHeight="1">
      <c r="A1362" s="3" t="s">
        <v>1052</v>
      </c>
      <c r="B1362" s="3"/>
      <c r="C1362" s="3"/>
      <c r="D1362" s="18" t="s">
        <v>174</v>
      </c>
      <c r="E1362" s="5" t="s">
        <v>1198</v>
      </c>
      <c r="F1362" s="3" t="s">
        <v>2086</v>
      </c>
      <c r="G1362" s="36">
        <f t="shared" si="37"/>
        <v>349.21199999999999</v>
      </c>
      <c r="H1362" s="7">
        <v>41988</v>
      </c>
      <c r="I1362" s="36" t="s">
        <v>1054</v>
      </c>
      <c r="J1362" s="6" t="s">
        <v>2084</v>
      </c>
      <c r="K1362" s="36" t="s">
        <v>1055</v>
      </c>
      <c r="L1362" s="6">
        <v>12</v>
      </c>
      <c r="M1362" s="15" t="s">
        <v>3385</v>
      </c>
      <c r="N1362" s="15" t="s">
        <v>26</v>
      </c>
      <c r="O1362" s="18"/>
    </row>
    <row r="1363" spans="1:15" s="1" customFormat="1" ht="13.5" customHeight="1">
      <c r="A1363" s="3" t="s">
        <v>1052</v>
      </c>
      <c r="B1363" s="3"/>
      <c r="C1363" s="3"/>
      <c r="D1363" s="18" t="s">
        <v>174</v>
      </c>
      <c r="E1363" s="5" t="s">
        <v>1198</v>
      </c>
      <c r="F1363" s="3" t="s">
        <v>2087</v>
      </c>
      <c r="G1363" s="36">
        <f t="shared" si="37"/>
        <v>378.31299999999999</v>
      </c>
      <c r="H1363" s="7">
        <v>41988</v>
      </c>
      <c r="I1363" s="36" t="s">
        <v>1054</v>
      </c>
      <c r="J1363" s="6" t="s">
        <v>2085</v>
      </c>
      <c r="K1363" s="36" t="s">
        <v>1055</v>
      </c>
      <c r="L1363" s="6">
        <v>13</v>
      </c>
      <c r="M1363" s="15" t="s">
        <v>2088</v>
      </c>
      <c r="N1363" s="15" t="s">
        <v>27</v>
      </c>
      <c r="O1363" s="18"/>
    </row>
    <row r="1364" spans="1:15" s="1" customFormat="1" ht="13.5" customHeight="1">
      <c r="A1364" s="3" t="s">
        <v>1052</v>
      </c>
      <c r="B1364" s="3"/>
      <c r="C1364" s="3"/>
      <c r="D1364" s="18" t="s">
        <v>174</v>
      </c>
      <c r="E1364" s="5" t="s">
        <v>1198</v>
      </c>
      <c r="F1364" s="3" t="s">
        <v>2089</v>
      </c>
      <c r="G1364" s="36">
        <f t="shared" si="37"/>
        <v>349.21199999999999</v>
      </c>
      <c r="H1364" s="7">
        <v>41988</v>
      </c>
      <c r="I1364" s="36" t="s">
        <v>1054</v>
      </c>
      <c r="J1364" s="6" t="s">
        <v>2092</v>
      </c>
      <c r="K1364" s="36" t="s">
        <v>1055</v>
      </c>
      <c r="L1364" s="6">
        <v>12</v>
      </c>
      <c r="M1364" s="15" t="s">
        <v>3386</v>
      </c>
      <c r="N1364" s="15" t="s">
        <v>26</v>
      </c>
      <c r="O1364" s="18"/>
    </row>
    <row r="1365" spans="1:15" s="1" customFormat="1" ht="13.5" customHeight="1">
      <c r="A1365" s="3" t="s">
        <v>1052</v>
      </c>
      <c r="B1365" s="3"/>
      <c r="C1365" s="3"/>
      <c r="D1365" s="18" t="s">
        <v>174</v>
      </c>
      <c r="E1365" s="5" t="s">
        <v>1198</v>
      </c>
      <c r="F1365" s="3" t="s">
        <v>2090</v>
      </c>
      <c r="G1365" s="36">
        <f t="shared" si="37"/>
        <v>378.31299999999999</v>
      </c>
      <c r="H1365" s="7">
        <v>41988</v>
      </c>
      <c r="I1365" s="36" t="s">
        <v>1054</v>
      </c>
      <c r="J1365" s="6" t="s">
        <v>2093</v>
      </c>
      <c r="K1365" s="36" t="s">
        <v>1055</v>
      </c>
      <c r="L1365" s="6">
        <v>13</v>
      </c>
      <c r="M1365" s="15" t="s">
        <v>2091</v>
      </c>
      <c r="N1365" s="15" t="s">
        <v>27</v>
      </c>
      <c r="O1365" s="18"/>
    </row>
    <row r="1366" spans="1:15" s="1" customFormat="1" ht="13.5" customHeight="1">
      <c r="A1366" s="3" t="s">
        <v>1052</v>
      </c>
      <c r="B1366" s="3"/>
      <c r="C1366" s="3"/>
      <c r="D1366" s="18" t="s">
        <v>174</v>
      </c>
      <c r="E1366" s="5" t="s">
        <v>1198</v>
      </c>
      <c r="F1366" s="3" t="s">
        <v>2096</v>
      </c>
      <c r="G1366" s="36">
        <f t="shared" si="37"/>
        <v>349.21199999999999</v>
      </c>
      <c r="H1366" s="7">
        <v>41988</v>
      </c>
      <c r="I1366" s="36" t="s">
        <v>1054</v>
      </c>
      <c r="J1366" s="6" t="s">
        <v>2094</v>
      </c>
      <c r="K1366" s="36" t="s">
        <v>1055</v>
      </c>
      <c r="L1366" s="6">
        <v>12</v>
      </c>
      <c r="M1366" s="15" t="s">
        <v>3387</v>
      </c>
      <c r="N1366" s="15" t="s">
        <v>26</v>
      </c>
      <c r="O1366" s="18"/>
    </row>
    <row r="1367" spans="1:15" s="1" customFormat="1" ht="13.5" customHeight="1">
      <c r="A1367" s="3" t="s">
        <v>1052</v>
      </c>
      <c r="B1367" s="3"/>
      <c r="C1367" s="3"/>
      <c r="D1367" s="18" t="s">
        <v>174</v>
      </c>
      <c r="E1367" s="5" t="s">
        <v>1198</v>
      </c>
      <c r="F1367" s="3" t="s">
        <v>2097</v>
      </c>
      <c r="G1367" s="36">
        <f t="shared" si="37"/>
        <v>378.31299999999999</v>
      </c>
      <c r="H1367" s="7">
        <v>41988</v>
      </c>
      <c r="I1367" s="36" t="s">
        <v>1054</v>
      </c>
      <c r="J1367" s="6" t="s">
        <v>2095</v>
      </c>
      <c r="K1367" s="36" t="s">
        <v>1055</v>
      </c>
      <c r="L1367" s="6">
        <v>13</v>
      </c>
      <c r="M1367" s="15" t="s">
        <v>3387</v>
      </c>
      <c r="N1367" s="15" t="s">
        <v>27</v>
      </c>
      <c r="O1367" s="18"/>
    </row>
    <row r="1368" spans="1:15" s="1" customFormat="1" ht="13.5" customHeight="1">
      <c r="A1368" s="3" t="s">
        <v>1052</v>
      </c>
      <c r="B1368" s="3"/>
      <c r="C1368" s="3"/>
      <c r="D1368" s="18" t="s">
        <v>174</v>
      </c>
      <c r="E1368" s="5" t="s">
        <v>1198</v>
      </c>
      <c r="F1368" s="3" t="s">
        <v>2209</v>
      </c>
      <c r="G1368" s="36">
        <f t="shared" si="37"/>
        <v>349.21199999999999</v>
      </c>
      <c r="H1368" s="7">
        <v>41992</v>
      </c>
      <c r="I1368" s="36" t="s">
        <v>1054</v>
      </c>
      <c r="J1368" s="6" t="s">
        <v>2210</v>
      </c>
      <c r="K1368" s="36" t="s">
        <v>1055</v>
      </c>
      <c r="L1368" s="6">
        <v>12</v>
      </c>
      <c r="M1368" s="15" t="s">
        <v>2213</v>
      </c>
      <c r="N1368" s="15" t="s">
        <v>26</v>
      </c>
      <c r="O1368" s="18"/>
    </row>
    <row r="1369" spans="1:15" s="1" customFormat="1" ht="13.5" customHeight="1">
      <c r="A1369" s="3" t="s">
        <v>1052</v>
      </c>
      <c r="B1369" s="3"/>
      <c r="C1369" s="3"/>
      <c r="D1369" s="18" t="s">
        <v>174</v>
      </c>
      <c r="E1369" s="5" t="s">
        <v>1198</v>
      </c>
      <c r="F1369" s="3" t="s">
        <v>2211</v>
      </c>
      <c r="G1369" s="36">
        <f t="shared" si="37"/>
        <v>378.31299999999999</v>
      </c>
      <c r="H1369" s="7">
        <v>41992</v>
      </c>
      <c r="I1369" s="36" t="s">
        <v>1054</v>
      </c>
      <c r="J1369" s="6" t="s">
        <v>2212</v>
      </c>
      <c r="K1369" s="36" t="s">
        <v>1055</v>
      </c>
      <c r="L1369" s="6">
        <v>13</v>
      </c>
      <c r="M1369" s="15" t="s">
        <v>2213</v>
      </c>
      <c r="N1369" s="15" t="s">
        <v>27</v>
      </c>
      <c r="O1369" s="18"/>
    </row>
    <row r="1370" spans="1:15" s="1" customFormat="1" ht="13.5" customHeight="1">
      <c r="A1370" s="3" t="s">
        <v>1052</v>
      </c>
      <c r="B1370" s="3"/>
      <c r="C1370" s="3"/>
      <c r="D1370" s="18" t="s">
        <v>174</v>
      </c>
      <c r="E1370" s="5" t="s">
        <v>1198</v>
      </c>
      <c r="F1370" s="3" t="s">
        <v>2214</v>
      </c>
      <c r="G1370" s="36">
        <f t="shared" si="37"/>
        <v>349.21199999999999</v>
      </c>
      <c r="H1370" s="7">
        <v>41992</v>
      </c>
      <c r="I1370" s="36" t="s">
        <v>1054</v>
      </c>
      <c r="J1370" s="6" t="s">
        <v>2216</v>
      </c>
      <c r="K1370" s="36" t="s">
        <v>1055</v>
      </c>
      <c r="L1370" s="6">
        <v>12</v>
      </c>
      <c r="M1370" s="15" t="s">
        <v>2218</v>
      </c>
      <c r="N1370" s="15" t="s">
        <v>26</v>
      </c>
      <c r="O1370" s="18"/>
    </row>
    <row r="1371" spans="1:15" s="1" customFormat="1" ht="13.5" customHeight="1">
      <c r="A1371" s="3" t="s">
        <v>1052</v>
      </c>
      <c r="B1371" s="3"/>
      <c r="C1371" s="3"/>
      <c r="D1371" s="18" t="s">
        <v>174</v>
      </c>
      <c r="E1371" s="5" t="s">
        <v>1198</v>
      </c>
      <c r="F1371" s="3" t="s">
        <v>2215</v>
      </c>
      <c r="G1371" s="36">
        <f t="shared" si="37"/>
        <v>378.31299999999999</v>
      </c>
      <c r="H1371" s="7">
        <v>41992</v>
      </c>
      <c r="I1371" s="36" t="s">
        <v>1054</v>
      </c>
      <c r="J1371" s="6" t="s">
        <v>2217</v>
      </c>
      <c r="K1371" s="36" t="s">
        <v>1055</v>
      </c>
      <c r="L1371" s="6">
        <v>13</v>
      </c>
      <c r="M1371" s="15" t="s">
        <v>2218</v>
      </c>
      <c r="N1371" s="15" t="s">
        <v>27</v>
      </c>
      <c r="O1371" s="18"/>
    </row>
    <row r="1372" spans="1:15" s="1" customFormat="1" ht="13.5" customHeight="1">
      <c r="A1372" s="3" t="s">
        <v>2305</v>
      </c>
      <c r="B1372" s="3"/>
      <c r="C1372" s="3"/>
      <c r="D1372" s="18" t="s">
        <v>224</v>
      </c>
      <c r="E1372" s="5" t="s">
        <v>2306</v>
      </c>
      <c r="F1372" s="3" t="s">
        <v>2307</v>
      </c>
      <c r="G1372" s="6">
        <f>17.498*L1372</f>
        <v>122.486</v>
      </c>
      <c r="H1372" s="7">
        <v>41996</v>
      </c>
      <c r="I1372" s="6" t="s">
        <v>60</v>
      </c>
      <c r="J1372" s="6" t="s">
        <v>2308</v>
      </c>
      <c r="K1372" s="36" t="s">
        <v>1845</v>
      </c>
      <c r="L1372" s="6">
        <v>7</v>
      </c>
      <c r="M1372" s="15" t="s">
        <v>3408</v>
      </c>
      <c r="N1372" s="15" t="s">
        <v>366</v>
      </c>
      <c r="O1372" s="18"/>
    </row>
    <row r="1373" spans="1:15" s="1" customFormat="1" ht="13.5" customHeight="1">
      <c r="A1373" s="3" t="s">
        <v>2368</v>
      </c>
      <c r="B1373" s="3"/>
      <c r="C1373" s="3"/>
      <c r="D1373" s="18" t="s">
        <v>2369</v>
      </c>
      <c r="E1373" s="5" t="s">
        <v>1053</v>
      </c>
      <c r="F1373" s="3" t="s">
        <v>2366</v>
      </c>
      <c r="G1373" s="36">
        <f t="shared" ref="G1373:G1412" si="38">29.101*L1373</f>
        <v>349.21199999999999</v>
      </c>
      <c r="H1373" s="7">
        <v>42004</v>
      </c>
      <c r="I1373" s="36" t="s">
        <v>1054</v>
      </c>
      <c r="J1373" s="6" t="s">
        <v>2370</v>
      </c>
      <c r="K1373" s="36" t="s">
        <v>1055</v>
      </c>
      <c r="L1373" s="6">
        <v>12</v>
      </c>
      <c r="M1373" s="15" t="s">
        <v>3422</v>
      </c>
      <c r="N1373" s="15" t="s">
        <v>26</v>
      </c>
      <c r="O1373" s="18"/>
    </row>
    <row r="1374" spans="1:15" s="1" customFormat="1" ht="13.5" customHeight="1">
      <c r="A1374" s="3" t="s">
        <v>2368</v>
      </c>
      <c r="B1374" s="3"/>
      <c r="C1374" s="3"/>
      <c r="D1374" s="18" t="s">
        <v>2369</v>
      </c>
      <c r="E1374" s="5" t="s">
        <v>1053</v>
      </c>
      <c r="F1374" s="3" t="s">
        <v>2367</v>
      </c>
      <c r="G1374" s="36">
        <f t="shared" si="38"/>
        <v>378.31299999999999</v>
      </c>
      <c r="H1374" s="7">
        <v>42004</v>
      </c>
      <c r="I1374" s="36" t="s">
        <v>1054</v>
      </c>
      <c r="J1374" s="6" t="s">
        <v>2371</v>
      </c>
      <c r="K1374" s="36" t="s">
        <v>1055</v>
      </c>
      <c r="L1374" s="6">
        <v>13</v>
      </c>
      <c r="M1374" s="15" t="s">
        <v>3422</v>
      </c>
      <c r="N1374" s="15" t="s">
        <v>27</v>
      </c>
      <c r="O1374" s="18"/>
    </row>
    <row r="1375" spans="1:15" s="1" customFormat="1" ht="13.5" customHeight="1">
      <c r="A1375" s="3" t="s">
        <v>2368</v>
      </c>
      <c r="B1375" s="3"/>
      <c r="C1375" s="3"/>
      <c r="D1375" s="18" t="s">
        <v>2369</v>
      </c>
      <c r="E1375" s="5" t="s">
        <v>1053</v>
      </c>
      <c r="F1375" s="3" t="s">
        <v>2372</v>
      </c>
      <c r="G1375" s="36">
        <f t="shared" si="38"/>
        <v>349.21199999999999</v>
      </c>
      <c r="H1375" s="7">
        <v>42004</v>
      </c>
      <c r="I1375" s="36" t="s">
        <v>1054</v>
      </c>
      <c r="J1375" s="6" t="s">
        <v>2374</v>
      </c>
      <c r="K1375" s="36" t="s">
        <v>1055</v>
      </c>
      <c r="L1375" s="6">
        <v>12</v>
      </c>
      <c r="M1375" s="15" t="s">
        <v>3423</v>
      </c>
      <c r="N1375" s="15" t="s">
        <v>26</v>
      </c>
      <c r="O1375" s="18"/>
    </row>
    <row r="1376" spans="1:15" s="1" customFormat="1" ht="13.5" customHeight="1">
      <c r="A1376" s="3" t="s">
        <v>2368</v>
      </c>
      <c r="B1376" s="3"/>
      <c r="C1376" s="3"/>
      <c r="D1376" s="18" t="s">
        <v>2369</v>
      </c>
      <c r="E1376" s="5" t="s">
        <v>1053</v>
      </c>
      <c r="F1376" s="3" t="s">
        <v>2373</v>
      </c>
      <c r="G1376" s="36">
        <f t="shared" si="38"/>
        <v>378.31299999999999</v>
      </c>
      <c r="H1376" s="7">
        <v>42004</v>
      </c>
      <c r="I1376" s="36" t="s">
        <v>1054</v>
      </c>
      <c r="J1376" s="6" t="s">
        <v>2375</v>
      </c>
      <c r="K1376" s="36" t="s">
        <v>1055</v>
      </c>
      <c r="L1376" s="6">
        <v>13</v>
      </c>
      <c r="M1376" s="15" t="s">
        <v>3423</v>
      </c>
      <c r="N1376" s="15" t="s">
        <v>27</v>
      </c>
      <c r="O1376" s="18"/>
    </row>
    <row r="1377" spans="1:15" s="1" customFormat="1" ht="13.5" customHeight="1">
      <c r="A1377" s="3" t="s">
        <v>2368</v>
      </c>
      <c r="B1377" s="3"/>
      <c r="C1377" s="3"/>
      <c r="D1377" s="18" t="s">
        <v>2369</v>
      </c>
      <c r="E1377" s="5" t="s">
        <v>1053</v>
      </c>
      <c r="F1377" s="3" t="s">
        <v>2376</v>
      </c>
      <c r="G1377" s="36">
        <f t="shared" si="38"/>
        <v>349.21199999999999</v>
      </c>
      <c r="H1377" s="7">
        <v>42004</v>
      </c>
      <c r="I1377" s="36" t="s">
        <v>1054</v>
      </c>
      <c r="J1377" s="6" t="s">
        <v>2378</v>
      </c>
      <c r="K1377" s="36" t="s">
        <v>1055</v>
      </c>
      <c r="L1377" s="6">
        <v>12</v>
      </c>
      <c r="M1377" s="15" t="s">
        <v>3424</v>
      </c>
      <c r="N1377" s="15" t="s">
        <v>26</v>
      </c>
      <c r="O1377" s="18"/>
    </row>
    <row r="1378" spans="1:15" s="1" customFormat="1" ht="13.5" customHeight="1">
      <c r="A1378" s="3" t="s">
        <v>2368</v>
      </c>
      <c r="B1378" s="3"/>
      <c r="C1378" s="3"/>
      <c r="D1378" s="18" t="s">
        <v>2369</v>
      </c>
      <c r="E1378" s="5" t="s">
        <v>1053</v>
      </c>
      <c r="F1378" s="3" t="s">
        <v>2377</v>
      </c>
      <c r="G1378" s="36">
        <f t="shared" si="38"/>
        <v>378.31299999999999</v>
      </c>
      <c r="H1378" s="7">
        <v>42004</v>
      </c>
      <c r="I1378" s="36" t="s">
        <v>1054</v>
      </c>
      <c r="J1378" s="6" t="s">
        <v>2379</v>
      </c>
      <c r="K1378" s="36" t="s">
        <v>1055</v>
      </c>
      <c r="L1378" s="6">
        <v>13</v>
      </c>
      <c r="M1378" s="15" t="s">
        <v>3424</v>
      </c>
      <c r="N1378" s="15" t="s">
        <v>27</v>
      </c>
      <c r="O1378" s="18"/>
    </row>
    <row r="1379" spans="1:15" s="1" customFormat="1" ht="13.5" customHeight="1">
      <c r="A1379" s="3" t="s">
        <v>2368</v>
      </c>
      <c r="B1379" s="3"/>
      <c r="C1379" s="3"/>
      <c r="D1379" s="18" t="s">
        <v>2369</v>
      </c>
      <c r="E1379" s="5" t="s">
        <v>1053</v>
      </c>
      <c r="F1379" s="3" t="s">
        <v>2380</v>
      </c>
      <c r="G1379" s="36">
        <f t="shared" si="38"/>
        <v>349.21199999999999</v>
      </c>
      <c r="H1379" s="7">
        <v>42004</v>
      </c>
      <c r="I1379" s="36" t="s">
        <v>1054</v>
      </c>
      <c r="J1379" s="6" t="s">
        <v>2382</v>
      </c>
      <c r="K1379" s="36" t="s">
        <v>1055</v>
      </c>
      <c r="L1379" s="6">
        <v>12</v>
      </c>
      <c r="M1379" s="15" t="s">
        <v>3840</v>
      </c>
      <c r="N1379" s="15" t="s">
        <v>26</v>
      </c>
      <c r="O1379" s="18"/>
    </row>
    <row r="1380" spans="1:15" s="1" customFormat="1" ht="13.5" customHeight="1">
      <c r="A1380" s="3" t="s">
        <v>2368</v>
      </c>
      <c r="B1380" s="3"/>
      <c r="C1380" s="3"/>
      <c r="D1380" s="18" t="s">
        <v>2369</v>
      </c>
      <c r="E1380" s="5" t="s">
        <v>1053</v>
      </c>
      <c r="F1380" s="3" t="s">
        <v>2381</v>
      </c>
      <c r="G1380" s="36">
        <f t="shared" si="38"/>
        <v>378.31299999999999</v>
      </c>
      <c r="H1380" s="7">
        <v>42004</v>
      </c>
      <c r="I1380" s="36" t="s">
        <v>1054</v>
      </c>
      <c r="J1380" s="6" t="s">
        <v>2383</v>
      </c>
      <c r="K1380" s="36" t="s">
        <v>1055</v>
      </c>
      <c r="L1380" s="6">
        <v>13</v>
      </c>
      <c r="M1380" s="15" t="s">
        <v>3425</v>
      </c>
      <c r="N1380" s="15" t="s">
        <v>27</v>
      </c>
      <c r="O1380" s="18"/>
    </row>
    <row r="1381" spans="1:15" s="1" customFormat="1" ht="13.5" customHeight="1">
      <c r="A1381" s="3" t="s">
        <v>1052</v>
      </c>
      <c r="B1381" s="3"/>
      <c r="C1381" s="3"/>
      <c r="D1381" s="18" t="s">
        <v>2369</v>
      </c>
      <c r="E1381" s="5" t="s">
        <v>1053</v>
      </c>
      <c r="F1381" s="3" t="s">
        <v>2384</v>
      </c>
      <c r="G1381" s="36">
        <f t="shared" si="38"/>
        <v>349.21199999999999</v>
      </c>
      <c r="H1381" s="7">
        <v>42004</v>
      </c>
      <c r="I1381" s="36" t="s">
        <v>1054</v>
      </c>
      <c r="J1381" s="6" t="s">
        <v>2386</v>
      </c>
      <c r="K1381" s="36" t="s">
        <v>1055</v>
      </c>
      <c r="L1381" s="6">
        <v>12</v>
      </c>
      <c r="M1381" s="15" t="s">
        <v>3426</v>
      </c>
      <c r="N1381" s="15" t="s">
        <v>26</v>
      </c>
      <c r="O1381" s="18"/>
    </row>
    <row r="1382" spans="1:15" s="1" customFormat="1" ht="13.5" customHeight="1">
      <c r="A1382" s="3" t="s">
        <v>2368</v>
      </c>
      <c r="B1382" s="3"/>
      <c r="C1382" s="3"/>
      <c r="D1382" s="18" t="s">
        <v>2369</v>
      </c>
      <c r="E1382" s="5" t="s">
        <v>1053</v>
      </c>
      <c r="F1382" s="3" t="s">
        <v>2385</v>
      </c>
      <c r="G1382" s="36">
        <f t="shared" si="38"/>
        <v>378.31299999999999</v>
      </c>
      <c r="H1382" s="7">
        <v>42004</v>
      </c>
      <c r="I1382" s="36" t="s">
        <v>1054</v>
      </c>
      <c r="J1382" s="6" t="s">
        <v>2387</v>
      </c>
      <c r="K1382" s="36" t="s">
        <v>1055</v>
      </c>
      <c r="L1382" s="6">
        <v>13</v>
      </c>
      <c r="M1382" s="15" t="s">
        <v>3426</v>
      </c>
      <c r="N1382" s="15" t="s">
        <v>27</v>
      </c>
      <c r="O1382" s="18"/>
    </row>
    <row r="1383" spans="1:15" s="1" customFormat="1" ht="13.5" customHeight="1">
      <c r="A1383" s="3" t="s">
        <v>2368</v>
      </c>
      <c r="B1383" s="3"/>
      <c r="C1383" s="3"/>
      <c r="D1383" s="18" t="s">
        <v>2369</v>
      </c>
      <c r="E1383" s="5" t="s">
        <v>1053</v>
      </c>
      <c r="F1383" s="3" t="s">
        <v>2388</v>
      </c>
      <c r="G1383" s="36">
        <f t="shared" si="38"/>
        <v>349.21199999999999</v>
      </c>
      <c r="H1383" s="7">
        <v>42004</v>
      </c>
      <c r="I1383" s="36" t="s">
        <v>1054</v>
      </c>
      <c r="J1383" s="6" t="s">
        <v>2390</v>
      </c>
      <c r="K1383" s="36" t="s">
        <v>1055</v>
      </c>
      <c r="L1383" s="6">
        <v>12</v>
      </c>
      <c r="M1383" s="15" t="s">
        <v>3841</v>
      </c>
      <c r="N1383" s="15" t="s">
        <v>26</v>
      </c>
      <c r="O1383" s="18"/>
    </row>
    <row r="1384" spans="1:15" s="1" customFormat="1" ht="13.5" customHeight="1">
      <c r="A1384" s="3" t="s">
        <v>2368</v>
      </c>
      <c r="B1384" s="3"/>
      <c r="C1384" s="3"/>
      <c r="D1384" s="18" t="s">
        <v>2369</v>
      </c>
      <c r="E1384" s="5" t="s">
        <v>1053</v>
      </c>
      <c r="F1384" s="3" t="s">
        <v>2389</v>
      </c>
      <c r="G1384" s="36">
        <f t="shared" si="38"/>
        <v>378.31299999999999</v>
      </c>
      <c r="H1384" s="7">
        <v>42004</v>
      </c>
      <c r="I1384" s="36" t="s">
        <v>1054</v>
      </c>
      <c r="J1384" s="6" t="s">
        <v>2393</v>
      </c>
      <c r="K1384" s="36" t="s">
        <v>1055</v>
      </c>
      <c r="L1384" s="6">
        <v>13</v>
      </c>
      <c r="M1384" s="15" t="s">
        <v>3427</v>
      </c>
      <c r="N1384" s="15" t="s">
        <v>27</v>
      </c>
      <c r="O1384" s="18"/>
    </row>
    <row r="1385" spans="1:15" s="1" customFormat="1" ht="13.5" customHeight="1">
      <c r="A1385" s="3" t="s">
        <v>2368</v>
      </c>
      <c r="B1385" s="3"/>
      <c r="C1385" s="3"/>
      <c r="D1385" s="18" t="s">
        <v>2369</v>
      </c>
      <c r="E1385" s="5" t="s">
        <v>1053</v>
      </c>
      <c r="F1385" s="3" t="s">
        <v>2391</v>
      </c>
      <c r="G1385" s="36">
        <f t="shared" si="38"/>
        <v>349.21199999999999</v>
      </c>
      <c r="H1385" s="7">
        <v>42004</v>
      </c>
      <c r="I1385" s="36" t="s">
        <v>1054</v>
      </c>
      <c r="J1385" s="6" t="s">
        <v>2394</v>
      </c>
      <c r="K1385" s="36" t="s">
        <v>1055</v>
      </c>
      <c r="L1385" s="6">
        <v>12</v>
      </c>
      <c r="M1385" s="15" t="s">
        <v>3428</v>
      </c>
      <c r="N1385" s="15" t="s">
        <v>26</v>
      </c>
      <c r="O1385" s="18"/>
    </row>
    <row r="1386" spans="1:15" s="1" customFormat="1" ht="13.5" customHeight="1">
      <c r="A1386" s="3" t="s">
        <v>2368</v>
      </c>
      <c r="B1386" s="3"/>
      <c r="C1386" s="3"/>
      <c r="D1386" s="18" t="s">
        <v>2369</v>
      </c>
      <c r="E1386" s="5" t="s">
        <v>1053</v>
      </c>
      <c r="F1386" s="3" t="s">
        <v>2392</v>
      </c>
      <c r="G1386" s="36">
        <f t="shared" si="38"/>
        <v>378.31299999999999</v>
      </c>
      <c r="H1386" s="7">
        <v>42004</v>
      </c>
      <c r="I1386" s="36" t="s">
        <v>1054</v>
      </c>
      <c r="J1386" s="6" t="s">
        <v>2395</v>
      </c>
      <c r="K1386" s="36" t="s">
        <v>1055</v>
      </c>
      <c r="L1386" s="6">
        <v>13</v>
      </c>
      <c r="M1386" s="15" t="s">
        <v>3428</v>
      </c>
      <c r="N1386" s="15" t="s">
        <v>27</v>
      </c>
      <c r="O1386" s="18"/>
    </row>
    <row r="1387" spans="1:15" s="1" customFormat="1" ht="13.5" customHeight="1">
      <c r="A1387" s="3" t="s">
        <v>2368</v>
      </c>
      <c r="B1387" s="3"/>
      <c r="C1387" s="3"/>
      <c r="D1387" s="18" t="s">
        <v>2369</v>
      </c>
      <c r="E1387" s="5" t="s">
        <v>1053</v>
      </c>
      <c r="F1387" s="3" t="s">
        <v>2601</v>
      </c>
      <c r="G1387" s="36">
        <f t="shared" si="38"/>
        <v>349.21199999999999</v>
      </c>
      <c r="H1387" s="7">
        <v>42009</v>
      </c>
      <c r="I1387" s="36" t="s">
        <v>2576</v>
      </c>
      <c r="J1387" s="6" t="s">
        <v>2574</v>
      </c>
      <c r="K1387" s="36" t="s">
        <v>1055</v>
      </c>
      <c r="L1387" s="6">
        <v>12</v>
      </c>
      <c r="M1387" s="15" t="s">
        <v>3429</v>
      </c>
      <c r="N1387" s="15" t="s">
        <v>26</v>
      </c>
      <c r="O1387" s="18"/>
    </row>
    <row r="1388" spans="1:15" s="1" customFormat="1" ht="13.5" customHeight="1">
      <c r="A1388" s="3" t="s">
        <v>2368</v>
      </c>
      <c r="B1388" s="3"/>
      <c r="C1388" s="3"/>
      <c r="D1388" s="18" t="s">
        <v>2369</v>
      </c>
      <c r="E1388" s="5" t="s">
        <v>1053</v>
      </c>
      <c r="F1388" s="3" t="s">
        <v>2602</v>
      </c>
      <c r="G1388" s="36">
        <f t="shared" si="38"/>
        <v>378.31299999999999</v>
      </c>
      <c r="H1388" s="7">
        <v>42009</v>
      </c>
      <c r="I1388" s="36" t="s">
        <v>1054</v>
      </c>
      <c r="J1388" s="6" t="s">
        <v>2575</v>
      </c>
      <c r="K1388" s="36" t="s">
        <v>1055</v>
      </c>
      <c r="L1388" s="6">
        <v>13</v>
      </c>
      <c r="M1388" s="15" t="s">
        <v>3429</v>
      </c>
      <c r="N1388" s="15" t="s">
        <v>27</v>
      </c>
      <c r="O1388" s="18"/>
    </row>
    <row r="1389" spans="1:15" s="1" customFormat="1" ht="13.5" customHeight="1">
      <c r="A1389" s="3" t="s">
        <v>2368</v>
      </c>
      <c r="B1389" s="3"/>
      <c r="C1389" s="3"/>
      <c r="D1389" s="18" t="s">
        <v>2369</v>
      </c>
      <c r="E1389" s="5" t="s">
        <v>1053</v>
      </c>
      <c r="F1389" s="3" t="s">
        <v>2603</v>
      </c>
      <c r="G1389" s="36">
        <f t="shared" si="38"/>
        <v>349.21199999999999</v>
      </c>
      <c r="H1389" s="7">
        <v>42009</v>
      </c>
      <c r="I1389" s="36" t="s">
        <v>2576</v>
      </c>
      <c r="J1389" s="6" t="s">
        <v>2577</v>
      </c>
      <c r="K1389" s="36" t="s">
        <v>1055</v>
      </c>
      <c r="L1389" s="6">
        <v>12</v>
      </c>
      <c r="M1389" s="15" t="s">
        <v>3842</v>
      </c>
      <c r="N1389" s="15" t="s">
        <v>26</v>
      </c>
      <c r="O1389" s="18"/>
    </row>
    <row r="1390" spans="1:15" s="1" customFormat="1" ht="13.5" customHeight="1">
      <c r="A1390" s="3" t="s">
        <v>2368</v>
      </c>
      <c r="B1390" s="3"/>
      <c r="C1390" s="3"/>
      <c r="D1390" s="18" t="s">
        <v>2369</v>
      </c>
      <c r="E1390" s="5" t="s">
        <v>1053</v>
      </c>
      <c r="F1390" s="3" t="s">
        <v>2604</v>
      </c>
      <c r="G1390" s="36">
        <f t="shared" si="38"/>
        <v>378.31299999999999</v>
      </c>
      <c r="H1390" s="7">
        <v>42009</v>
      </c>
      <c r="I1390" s="36" t="s">
        <v>1054</v>
      </c>
      <c r="J1390" s="6" t="s">
        <v>2578</v>
      </c>
      <c r="K1390" s="36" t="s">
        <v>1055</v>
      </c>
      <c r="L1390" s="6">
        <v>13</v>
      </c>
      <c r="M1390" s="15" t="s">
        <v>3842</v>
      </c>
      <c r="N1390" s="15" t="s">
        <v>27</v>
      </c>
      <c r="O1390" s="18"/>
    </row>
    <row r="1391" spans="1:15" s="1" customFormat="1" ht="13.5" customHeight="1">
      <c r="A1391" s="3" t="s">
        <v>2368</v>
      </c>
      <c r="B1391" s="3"/>
      <c r="C1391" s="3"/>
      <c r="D1391" s="18" t="s">
        <v>2369</v>
      </c>
      <c r="E1391" s="5" t="s">
        <v>1053</v>
      </c>
      <c r="F1391" s="3" t="s">
        <v>2605</v>
      </c>
      <c r="G1391" s="36">
        <f t="shared" si="38"/>
        <v>349.21199999999999</v>
      </c>
      <c r="H1391" s="7">
        <v>42009</v>
      </c>
      <c r="I1391" s="36" t="s">
        <v>2576</v>
      </c>
      <c r="J1391" s="6" t="s">
        <v>2579</v>
      </c>
      <c r="K1391" s="36" t="s">
        <v>1055</v>
      </c>
      <c r="L1391" s="6">
        <v>12</v>
      </c>
      <c r="M1391" s="15" t="s">
        <v>3843</v>
      </c>
      <c r="N1391" s="15" t="s">
        <v>26</v>
      </c>
      <c r="O1391" s="18"/>
    </row>
    <row r="1392" spans="1:15" s="1" customFormat="1" ht="13.5" customHeight="1">
      <c r="A1392" s="3" t="s">
        <v>2368</v>
      </c>
      <c r="B1392" s="3"/>
      <c r="C1392" s="3"/>
      <c r="D1392" s="18" t="s">
        <v>2369</v>
      </c>
      <c r="E1392" s="5" t="s">
        <v>1053</v>
      </c>
      <c r="F1392" s="3" t="s">
        <v>2606</v>
      </c>
      <c r="G1392" s="36">
        <f t="shared" si="38"/>
        <v>378.31299999999999</v>
      </c>
      <c r="H1392" s="7">
        <v>42009</v>
      </c>
      <c r="I1392" s="36" t="s">
        <v>1054</v>
      </c>
      <c r="J1392" s="6" t="s">
        <v>2580</v>
      </c>
      <c r="K1392" s="36" t="s">
        <v>1055</v>
      </c>
      <c r="L1392" s="6">
        <v>13</v>
      </c>
      <c r="M1392" s="15" t="s">
        <v>3843</v>
      </c>
      <c r="N1392" s="15" t="s">
        <v>27</v>
      </c>
      <c r="O1392" s="18"/>
    </row>
    <row r="1393" spans="1:15" s="1" customFormat="1" ht="13.5" customHeight="1">
      <c r="A1393" s="3" t="s">
        <v>2368</v>
      </c>
      <c r="B1393" s="3"/>
      <c r="C1393" s="3"/>
      <c r="D1393" s="18" t="s">
        <v>2369</v>
      </c>
      <c r="E1393" s="5" t="s">
        <v>1053</v>
      </c>
      <c r="F1393" s="3" t="s">
        <v>2607</v>
      </c>
      <c r="G1393" s="36">
        <f t="shared" si="38"/>
        <v>349.21199999999999</v>
      </c>
      <c r="H1393" s="7">
        <v>42009</v>
      </c>
      <c r="I1393" s="36" t="s">
        <v>2576</v>
      </c>
      <c r="J1393" s="6" t="s">
        <v>2581</v>
      </c>
      <c r="K1393" s="36" t="s">
        <v>1055</v>
      </c>
      <c r="L1393" s="6">
        <v>12</v>
      </c>
      <c r="M1393" s="15" t="s">
        <v>3844</v>
      </c>
      <c r="N1393" s="15" t="s">
        <v>26</v>
      </c>
      <c r="O1393" s="18"/>
    </row>
    <row r="1394" spans="1:15" s="1" customFormat="1" ht="13.5" customHeight="1">
      <c r="A1394" s="3" t="s">
        <v>2368</v>
      </c>
      <c r="B1394" s="3"/>
      <c r="C1394" s="3"/>
      <c r="D1394" s="18" t="s">
        <v>2369</v>
      </c>
      <c r="E1394" s="5" t="s">
        <v>1053</v>
      </c>
      <c r="F1394" s="3" t="s">
        <v>2608</v>
      </c>
      <c r="G1394" s="36">
        <f t="shared" si="38"/>
        <v>378.31299999999999</v>
      </c>
      <c r="H1394" s="7">
        <v>42009</v>
      </c>
      <c r="I1394" s="36" t="s">
        <v>1054</v>
      </c>
      <c r="J1394" s="6" t="s">
        <v>2582</v>
      </c>
      <c r="K1394" s="36" t="s">
        <v>1055</v>
      </c>
      <c r="L1394" s="6">
        <v>13</v>
      </c>
      <c r="M1394" s="15" t="s">
        <v>3844</v>
      </c>
      <c r="N1394" s="15" t="s">
        <v>27</v>
      </c>
      <c r="O1394" s="18"/>
    </row>
    <row r="1395" spans="1:15" s="1" customFormat="1" ht="13.5" customHeight="1">
      <c r="A1395" s="3" t="s">
        <v>2368</v>
      </c>
      <c r="B1395" s="3"/>
      <c r="C1395" s="3"/>
      <c r="D1395" s="18" t="s">
        <v>2369</v>
      </c>
      <c r="E1395" s="5" t="s">
        <v>1053</v>
      </c>
      <c r="F1395" s="3" t="s">
        <v>2609</v>
      </c>
      <c r="G1395" s="36">
        <f t="shared" si="38"/>
        <v>349.21199999999999</v>
      </c>
      <c r="H1395" s="7">
        <v>42009</v>
      </c>
      <c r="I1395" s="36" t="s">
        <v>2576</v>
      </c>
      <c r="J1395" s="6" t="s">
        <v>2583</v>
      </c>
      <c r="K1395" s="36" t="s">
        <v>1055</v>
      </c>
      <c r="L1395" s="6">
        <v>12</v>
      </c>
      <c r="M1395" s="15" t="s">
        <v>3430</v>
      </c>
      <c r="N1395" s="15" t="s">
        <v>26</v>
      </c>
      <c r="O1395" s="18"/>
    </row>
    <row r="1396" spans="1:15" s="1" customFormat="1" ht="13.5" customHeight="1">
      <c r="A1396" s="3" t="s">
        <v>2368</v>
      </c>
      <c r="B1396" s="3"/>
      <c r="C1396" s="3"/>
      <c r="D1396" s="18" t="s">
        <v>2369</v>
      </c>
      <c r="E1396" s="5" t="s">
        <v>1053</v>
      </c>
      <c r="F1396" s="3" t="s">
        <v>2610</v>
      </c>
      <c r="G1396" s="36">
        <f t="shared" si="38"/>
        <v>378.31299999999999</v>
      </c>
      <c r="H1396" s="7">
        <v>42009</v>
      </c>
      <c r="I1396" s="36" t="s">
        <v>1054</v>
      </c>
      <c r="J1396" s="6" t="s">
        <v>2584</v>
      </c>
      <c r="K1396" s="36" t="s">
        <v>1055</v>
      </c>
      <c r="L1396" s="6">
        <v>13</v>
      </c>
      <c r="M1396" s="15" t="s">
        <v>3430</v>
      </c>
      <c r="N1396" s="15" t="s">
        <v>27</v>
      </c>
      <c r="O1396" s="18"/>
    </row>
    <row r="1397" spans="1:15" s="1" customFormat="1" ht="13.5" customHeight="1">
      <c r="A1397" s="3" t="s">
        <v>2368</v>
      </c>
      <c r="B1397" s="3"/>
      <c r="C1397" s="3"/>
      <c r="D1397" s="18" t="s">
        <v>2369</v>
      </c>
      <c r="E1397" s="5" t="s">
        <v>1053</v>
      </c>
      <c r="F1397" s="3" t="s">
        <v>2611</v>
      </c>
      <c r="G1397" s="36">
        <f t="shared" si="38"/>
        <v>349.21199999999999</v>
      </c>
      <c r="H1397" s="7">
        <v>42009</v>
      </c>
      <c r="I1397" s="36" t="s">
        <v>2576</v>
      </c>
      <c r="J1397" s="6" t="s">
        <v>2585</v>
      </c>
      <c r="K1397" s="36" t="s">
        <v>1055</v>
      </c>
      <c r="L1397" s="6">
        <v>12</v>
      </c>
      <c r="M1397" s="15" t="s">
        <v>3845</v>
      </c>
      <c r="N1397" s="15" t="s">
        <v>26</v>
      </c>
      <c r="O1397" s="18"/>
    </row>
    <row r="1398" spans="1:15" s="1" customFormat="1" ht="13.5" customHeight="1">
      <c r="A1398" s="3" t="s">
        <v>2368</v>
      </c>
      <c r="B1398" s="3"/>
      <c r="C1398" s="3"/>
      <c r="D1398" s="18" t="s">
        <v>2369</v>
      </c>
      <c r="E1398" s="5" t="s">
        <v>1053</v>
      </c>
      <c r="F1398" s="3" t="s">
        <v>2612</v>
      </c>
      <c r="G1398" s="36">
        <f t="shared" si="38"/>
        <v>378.31299999999999</v>
      </c>
      <c r="H1398" s="7">
        <v>42009</v>
      </c>
      <c r="I1398" s="36" t="s">
        <v>1054</v>
      </c>
      <c r="J1398" s="6" t="s">
        <v>2586</v>
      </c>
      <c r="K1398" s="36" t="s">
        <v>1055</v>
      </c>
      <c r="L1398" s="6">
        <v>13</v>
      </c>
      <c r="M1398" s="15" t="s">
        <v>3845</v>
      </c>
      <c r="N1398" s="15" t="s">
        <v>27</v>
      </c>
      <c r="O1398" s="18"/>
    </row>
    <row r="1399" spans="1:15" s="1" customFormat="1" ht="13.5" customHeight="1">
      <c r="A1399" s="3" t="s">
        <v>2368</v>
      </c>
      <c r="B1399" s="3"/>
      <c r="C1399" s="3"/>
      <c r="D1399" s="18" t="s">
        <v>2369</v>
      </c>
      <c r="E1399" s="5" t="s">
        <v>1053</v>
      </c>
      <c r="F1399" s="3" t="s">
        <v>2613</v>
      </c>
      <c r="G1399" s="36">
        <f t="shared" si="38"/>
        <v>349.21199999999999</v>
      </c>
      <c r="H1399" s="7">
        <v>42009</v>
      </c>
      <c r="I1399" s="36" t="s">
        <v>2576</v>
      </c>
      <c r="J1399" s="6" t="s">
        <v>2587</v>
      </c>
      <c r="K1399" s="36" t="s">
        <v>1055</v>
      </c>
      <c r="L1399" s="6">
        <v>12</v>
      </c>
      <c r="M1399" s="15" t="s">
        <v>3431</v>
      </c>
      <c r="N1399" s="15" t="s">
        <v>26</v>
      </c>
      <c r="O1399" s="18"/>
    </row>
    <row r="1400" spans="1:15" s="1" customFormat="1" ht="13.5" customHeight="1">
      <c r="A1400" s="3" t="s">
        <v>2368</v>
      </c>
      <c r="B1400" s="3"/>
      <c r="C1400" s="3"/>
      <c r="D1400" s="18" t="s">
        <v>2369</v>
      </c>
      <c r="E1400" s="5" t="s">
        <v>1053</v>
      </c>
      <c r="F1400" s="3" t="s">
        <v>2614</v>
      </c>
      <c r="G1400" s="36">
        <f t="shared" si="38"/>
        <v>378.31299999999999</v>
      </c>
      <c r="H1400" s="7">
        <v>42009</v>
      </c>
      <c r="I1400" s="36" t="s">
        <v>1054</v>
      </c>
      <c r="J1400" s="6" t="s">
        <v>2588</v>
      </c>
      <c r="K1400" s="36" t="s">
        <v>1055</v>
      </c>
      <c r="L1400" s="6">
        <v>13</v>
      </c>
      <c r="M1400" s="15" t="s">
        <v>3431</v>
      </c>
      <c r="N1400" s="15" t="s">
        <v>27</v>
      </c>
      <c r="O1400" s="18"/>
    </row>
    <row r="1401" spans="1:15" s="1" customFormat="1" ht="13.5" customHeight="1">
      <c r="A1401" s="3" t="s">
        <v>2368</v>
      </c>
      <c r="B1401" s="3"/>
      <c r="C1401" s="3"/>
      <c r="D1401" s="18" t="s">
        <v>2369</v>
      </c>
      <c r="E1401" s="5" t="s">
        <v>1053</v>
      </c>
      <c r="F1401" s="3" t="s">
        <v>2615</v>
      </c>
      <c r="G1401" s="36">
        <f t="shared" si="38"/>
        <v>349.21199999999999</v>
      </c>
      <c r="H1401" s="7">
        <v>42009</v>
      </c>
      <c r="I1401" s="36" t="s">
        <v>2576</v>
      </c>
      <c r="J1401" s="6" t="s">
        <v>2589</v>
      </c>
      <c r="K1401" s="36" t="s">
        <v>1055</v>
      </c>
      <c r="L1401" s="6">
        <v>12</v>
      </c>
      <c r="M1401" s="15" t="s">
        <v>3432</v>
      </c>
      <c r="N1401" s="15" t="s">
        <v>26</v>
      </c>
      <c r="O1401" s="18"/>
    </row>
    <row r="1402" spans="1:15" s="1" customFormat="1" ht="13.5" customHeight="1">
      <c r="A1402" s="3" t="s">
        <v>2368</v>
      </c>
      <c r="B1402" s="3"/>
      <c r="C1402" s="3"/>
      <c r="D1402" s="18" t="s">
        <v>2369</v>
      </c>
      <c r="E1402" s="5" t="s">
        <v>1053</v>
      </c>
      <c r="F1402" s="3" t="s">
        <v>2616</v>
      </c>
      <c r="G1402" s="36">
        <f t="shared" si="38"/>
        <v>378.31299999999999</v>
      </c>
      <c r="H1402" s="7">
        <v>42009</v>
      </c>
      <c r="I1402" s="36" t="s">
        <v>1054</v>
      </c>
      <c r="J1402" s="6" t="s">
        <v>2590</v>
      </c>
      <c r="K1402" s="36" t="s">
        <v>1055</v>
      </c>
      <c r="L1402" s="6">
        <v>13</v>
      </c>
      <c r="M1402" s="15" t="s">
        <v>3432</v>
      </c>
      <c r="N1402" s="15" t="s">
        <v>27</v>
      </c>
      <c r="O1402" s="18"/>
    </row>
    <row r="1403" spans="1:15" s="1" customFormat="1" ht="13.5" customHeight="1">
      <c r="A1403" s="3" t="s">
        <v>1052</v>
      </c>
      <c r="B1403" s="3"/>
      <c r="C1403" s="3"/>
      <c r="D1403" s="18" t="s">
        <v>2369</v>
      </c>
      <c r="E1403" s="5" t="s">
        <v>1053</v>
      </c>
      <c r="F1403" s="3" t="s">
        <v>2617</v>
      </c>
      <c r="G1403" s="36">
        <f t="shared" si="38"/>
        <v>349.21199999999999</v>
      </c>
      <c r="H1403" s="7">
        <v>42009</v>
      </c>
      <c r="I1403" s="36" t="s">
        <v>2576</v>
      </c>
      <c r="J1403" s="6" t="s">
        <v>2591</v>
      </c>
      <c r="K1403" s="36" t="s">
        <v>1055</v>
      </c>
      <c r="L1403" s="6">
        <v>12</v>
      </c>
      <c r="M1403" s="15" t="s">
        <v>3846</v>
      </c>
      <c r="N1403" s="15" t="s">
        <v>26</v>
      </c>
      <c r="O1403" s="18"/>
    </row>
    <row r="1404" spans="1:15" s="1" customFormat="1" ht="13.5" customHeight="1">
      <c r="A1404" s="3" t="s">
        <v>1052</v>
      </c>
      <c r="B1404" s="3"/>
      <c r="C1404" s="3"/>
      <c r="D1404" s="18" t="s">
        <v>2369</v>
      </c>
      <c r="E1404" s="5" t="s">
        <v>1053</v>
      </c>
      <c r="F1404" s="3" t="s">
        <v>2618</v>
      </c>
      <c r="G1404" s="36">
        <f t="shared" si="38"/>
        <v>378.31299999999999</v>
      </c>
      <c r="H1404" s="7">
        <v>42009</v>
      </c>
      <c r="I1404" s="36" t="s">
        <v>1054</v>
      </c>
      <c r="J1404" s="6" t="s">
        <v>2592</v>
      </c>
      <c r="K1404" s="36" t="s">
        <v>1055</v>
      </c>
      <c r="L1404" s="6">
        <v>13</v>
      </c>
      <c r="M1404" s="15" t="s">
        <v>3846</v>
      </c>
      <c r="N1404" s="15" t="s">
        <v>27</v>
      </c>
      <c r="O1404" s="18"/>
    </row>
    <row r="1405" spans="1:15" s="1" customFormat="1" ht="13.5" customHeight="1">
      <c r="A1405" s="3" t="s">
        <v>1052</v>
      </c>
      <c r="B1405" s="3"/>
      <c r="C1405" s="3"/>
      <c r="D1405" s="18" t="s">
        <v>2369</v>
      </c>
      <c r="E1405" s="5" t="s">
        <v>1053</v>
      </c>
      <c r="F1405" s="3" t="s">
        <v>2619</v>
      </c>
      <c r="G1405" s="36">
        <f t="shared" si="38"/>
        <v>349.21199999999999</v>
      </c>
      <c r="H1405" s="7">
        <v>42009</v>
      </c>
      <c r="I1405" s="36" t="s">
        <v>2576</v>
      </c>
      <c r="J1405" s="6" t="s">
        <v>2593</v>
      </c>
      <c r="K1405" s="36" t="s">
        <v>1055</v>
      </c>
      <c r="L1405" s="6">
        <v>12</v>
      </c>
      <c r="M1405" s="15" t="s">
        <v>3847</v>
      </c>
      <c r="N1405" s="15" t="s">
        <v>26</v>
      </c>
      <c r="O1405" s="18"/>
    </row>
    <row r="1406" spans="1:15" s="1" customFormat="1" ht="13.5" customHeight="1">
      <c r="A1406" s="3" t="s">
        <v>1052</v>
      </c>
      <c r="B1406" s="3"/>
      <c r="C1406" s="3"/>
      <c r="D1406" s="18" t="s">
        <v>2369</v>
      </c>
      <c r="E1406" s="5" t="s">
        <v>1053</v>
      </c>
      <c r="F1406" s="3" t="s">
        <v>2620</v>
      </c>
      <c r="G1406" s="36">
        <f t="shared" si="38"/>
        <v>378.31299999999999</v>
      </c>
      <c r="H1406" s="7">
        <v>42009</v>
      </c>
      <c r="I1406" s="36" t="s">
        <v>1054</v>
      </c>
      <c r="J1406" s="6" t="s">
        <v>2594</v>
      </c>
      <c r="K1406" s="36" t="s">
        <v>1055</v>
      </c>
      <c r="L1406" s="6">
        <v>13</v>
      </c>
      <c r="M1406" s="15" t="s">
        <v>3847</v>
      </c>
      <c r="N1406" s="15" t="s">
        <v>27</v>
      </c>
      <c r="O1406" s="18"/>
    </row>
    <row r="1407" spans="1:15" s="1" customFormat="1" ht="13.5" customHeight="1">
      <c r="A1407" s="3" t="s">
        <v>1052</v>
      </c>
      <c r="B1407" s="3"/>
      <c r="C1407" s="3"/>
      <c r="D1407" s="18" t="s">
        <v>2369</v>
      </c>
      <c r="E1407" s="5" t="s">
        <v>1053</v>
      </c>
      <c r="F1407" s="3" t="s">
        <v>2621</v>
      </c>
      <c r="G1407" s="36">
        <f t="shared" si="38"/>
        <v>349.21199999999999</v>
      </c>
      <c r="H1407" s="7">
        <v>42009</v>
      </c>
      <c r="I1407" s="36" t="s">
        <v>2576</v>
      </c>
      <c r="J1407" s="6" t="s">
        <v>2595</v>
      </c>
      <c r="K1407" s="36" t="s">
        <v>1055</v>
      </c>
      <c r="L1407" s="6">
        <v>12</v>
      </c>
      <c r="M1407" s="15" t="s">
        <v>3848</v>
      </c>
      <c r="N1407" s="15" t="s">
        <v>26</v>
      </c>
      <c r="O1407" s="18"/>
    </row>
    <row r="1408" spans="1:15" s="1" customFormat="1" ht="13.5" customHeight="1">
      <c r="A1408" s="3" t="s">
        <v>1052</v>
      </c>
      <c r="B1408" s="3"/>
      <c r="C1408" s="3"/>
      <c r="D1408" s="18" t="s">
        <v>2369</v>
      </c>
      <c r="E1408" s="5" t="s">
        <v>1053</v>
      </c>
      <c r="F1408" s="3" t="s">
        <v>2622</v>
      </c>
      <c r="G1408" s="36">
        <f t="shared" si="38"/>
        <v>378.31299999999999</v>
      </c>
      <c r="H1408" s="7">
        <v>42009</v>
      </c>
      <c r="I1408" s="36" t="s">
        <v>1054</v>
      </c>
      <c r="J1408" s="6" t="s">
        <v>2596</v>
      </c>
      <c r="K1408" s="36" t="s">
        <v>1055</v>
      </c>
      <c r="L1408" s="6">
        <v>13</v>
      </c>
      <c r="M1408" s="15" t="s">
        <v>3848</v>
      </c>
      <c r="N1408" s="15" t="s">
        <v>27</v>
      </c>
      <c r="O1408" s="18"/>
    </row>
    <row r="1409" spans="1:15" s="1" customFormat="1" ht="13.5" customHeight="1">
      <c r="A1409" s="3" t="s">
        <v>1052</v>
      </c>
      <c r="B1409" s="3"/>
      <c r="C1409" s="3"/>
      <c r="D1409" s="18" t="s">
        <v>2369</v>
      </c>
      <c r="E1409" s="5" t="s">
        <v>1053</v>
      </c>
      <c r="F1409" s="3" t="s">
        <v>2623</v>
      </c>
      <c r="G1409" s="36">
        <f t="shared" si="38"/>
        <v>349.21199999999999</v>
      </c>
      <c r="H1409" s="7">
        <v>42009</v>
      </c>
      <c r="I1409" s="36" t="s">
        <v>2576</v>
      </c>
      <c r="J1409" s="6" t="s">
        <v>2597</v>
      </c>
      <c r="K1409" s="36" t="s">
        <v>1055</v>
      </c>
      <c r="L1409" s="6">
        <v>12</v>
      </c>
      <c r="M1409" s="15" t="s">
        <v>3849</v>
      </c>
      <c r="N1409" s="15" t="s">
        <v>26</v>
      </c>
      <c r="O1409" s="18"/>
    </row>
    <row r="1410" spans="1:15" s="1" customFormat="1" ht="13.5" customHeight="1">
      <c r="A1410" s="3" t="s">
        <v>1052</v>
      </c>
      <c r="B1410" s="3"/>
      <c r="C1410" s="3"/>
      <c r="D1410" s="18" t="s">
        <v>2369</v>
      </c>
      <c r="E1410" s="5" t="s">
        <v>1053</v>
      </c>
      <c r="F1410" s="3" t="s">
        <v>2624</v>
      </c>
      <c r="G1410" s="36">
        <f t="shared" si="38"/>
        <v>378.31299999999999</v>
      </c>
      <c r="H1410" s="7">
        <v>42009</v>
      </c>
      <c r="I1410" s="36" t="s">
        <v>1054</v>
      </c>
      <c r="J1410" s="6" t="s">
        <v>2598</v>
      </c>
      <c r="K1410" s="36" t="s">
        <v>1055</v>
      </c>
      <c r="L1410" s="6">
        <v>13</v>
      </c>
      <c r="M1410" s="15" t="s">
        <v>3849</v>
      </c>
      <c r="N1410" s="15" t="s">
        <v>27</v>
      </c>
      <c r="O1410" s="18"/>
    </row>
    <row r="1411" spans="1:15" s="1" customFormat="1" ht="13.5" customHeight="1">
      <c r="A1411" s="3" t="s">
        <v>1052</v>
      </c>
      <c r="B1411" s="3"/>
      <c r="C1411" s="3"/>
      <c r="D1411" s="18" t="s">
        <v>2369</v>
      </c>
      <c r="E1411" s="5" t="s">
        <v>1053</v>
      </c>
      <c r="F1411" s="3" t="s">
        <v>2625</v>
      </c>
      <c r="G1411" s="36">
        <f t="shared" si="38"/>
        <v>349.21199999999999</v>
      </c>
      <c r="H1411" s="7">
        <v>42009</v>
      </c>
      <c r="I1411" s="36" t="s">
        <v>2576</v>
      </c>
      <c r="J1411" s="6" t="s">
        <v>2599</v>
      </c>
      <c r="K1411" s="36" t="s">
        <v>1055</v>
      </c>
      <c r="L1411" s="6">
        <v>12</v>
      </c>
      <c r="M1411" s="15" t="s">
        <v>3850</v>
      </c>
      <c r="N1411" s="15" t="s">
        <v>26</v>
      </c>
      <c r="O1411" s="18"/>
    </row>
    <row r="1412" spans="1:15" s="1" customFormat="1" ht="13.5" customHeight="1">
      <c r="A1412" s="3" t="s">
        <v>1052</v>
      </c>
      <c r="B1412" s="3"/>
      <c r="C1412" s="3"/>
      <c r="D1412" s="18" t="s">
        <v>2369</v>
      </c>
      <c r="E1412" s="5" t="s">
        <v>1053</v>
      </c>
      <c r="F1412" s="3" t="s">
        <v>2626</v>
      </c>
      <c r="G1412" s="36">
        <f t="shared" si="38"/>
        <v>378.31299999999999</v>
      </c>
      <c r="H1412" s="7">
        <v>42009</v>
      </c>
      <c r="I1412" s="36" t="s">
        <v>1054</v>
      </c>
      <c r="J1412" s="6" t="s">
        <v>2600</v>
      </c>
      <c r="K1412" s="36" t="s">
        <v>1055</v>
      </c>
      <c r="L1412" s="6">
        <v>13</v>
      </c>
      <c r="M1412" s="15" t="s">
        <v>3850</v>
      </c>
      <c r="N1412" s="15" t="s">
        <v>27</v>
      </c>
      <c r="O1412" s="18"/>
    </row>
    <row r="1413" spans="1:15" s="1" customFormat="1" ht="13.5" customHeight="1">
      <c r="A1413" s="3" t="s">
        <v>163</v>
      </c>
      <c r="B1413" s="4"/>
      <c r="C1413" s="3"/>
      <c r="D1413" s="18" t="s">
        <v>90</v>
      </c>
      <c r="E1413" s="5" t="s">
        <v>2798</v>
      </c>
      <c r="F1413" s="3" t="s">
        <v>2799</v>
      </c>
      <c r="G1413" s="36">
        <f t="shared" ref="G1413:G1419" si="39">18.708*L1413</f>
        <v>224.49599999999998</v>
      </c>
      <c r="H1413" s="7">
        <v>42011</v>
      </c>
      <c r="I1413" s="6" t="s">
        <v>1158</v>
      </c>
      <c r="J1413" s="6" t="s">
        <v>2800</v>
      </c>
      <c r="K1413" s="36" t="s">
        <v>1056</v>
      </c>
      <c r="L1413" s="6">
        <v>12</v>
      </c>
      <c r="M1413" s="15" t="s">
        <v>3876</v>
      </c>
      <c r="N1413" s="15" t="s">
        <v>26</v>
      </c>
      <c r="O1413" s="18"/>
    </row>
    <row r="1414" spans="1:15" s="1" customFormat="1" ht="13.5" customHeight="1">
      <c r="A1414" s="3" t="s">
        <v>163</v>
      </c>
      <c r="B1414" s="4"/>
      <c r="C1414" s="3"/>
      <c r="D1414" s="18" t="s">
        <v>90</v>
      </c>
      <c r="E1414" s="5" t="s">
        <v>2798</v>
      </c>
      <c r="F1414" s="3" t="s">
        <v>2801</v>
      </c>
      <c r="G1414" s="36">
        <f t="shared" si="39"/>
        <v>243.20399999999998</v>
      </c>
      <c r="H1414" s="7">
        <v>42011</v>
      </c>
      <c r="I1414" s="6" t="s">
        <v>1158</v>
      </c>
      <c r="J1414" s="6" t="s">
        <v>2802</v>
      </c>
      <c r="K1414" s="36" t="s">
        <v>1056</v>
      </c>
      <c r="L1414" s="6">
        <v>13</v>
      </c>
      <c r="M1414" s="15" t="s">
        <v>3876</v>
      </c>
      <c r="N1414" s="15" t="s">
        <v>41</v>
      </c>
      <c r="O1414" s="18"/>
    </row>
    <row r="1415" spans="1:15" s="1" customFormat="1" ht="13.5" customHeight="1">
      <c r="A1415" s="3" t="s">
        <v>163</v>
      </c>
      <c r="B1415" s="4"/>
      <c r="C1415" s="3"/>
      <c r="D1415" s="18" t="s">
        <v>90</v>
      </c>
      <c r="E1415" s="5" t="s">
        <v>2798</v>
      </c>
      <c r="F1415" s="3" t="s">
        <v>2803</v>
      </c>
      <c r="G1415" s="36">
        <f t="shared" si="39"/>
        <v>224.49599999999998</v>
      </c>
      <c r="H1415" s="7">
        <v>42011</v>
      </c>
      <c r="I1415" s="6" t="s">
        <v>1158</v>
      </c>
      <c r="J1415" s="6" t="s">
        <v>2805</v>
      </c>
      <c r="K1415" s="36" t="s">
        <v>1056</v>
      </c>
      <c r="L1415" s="6">
        <v>12</v>
      </c>
      <c r="M1415" s="15" t="s">
        <v>3877</v>
      </c>
      <c r="N1415" s="15" t="s">
        <v>26</v>
      </c>
      <c r="O1415" s="18"/>
    </row>
    <row r="1416" spans="1:15" s="1" customFormat="1" ht="13.5" customHeight="1">
      <c r="A1416" s="3" t="s">
        <v>163</v>
      </c>
      <c r="B1416" s="4"/>
      <c r="C1416" s="3"/>
      <c r="D1416" s="18" t="s">
        <v>90</v>
      </c>
      <c r="E1416" s="5" t="s">
        <v>2798</v>
      </c>
      <c r="F1416" s="3" t="s">
        <v>2804</v>
      </c>
      <c r="G1416" s="36">
        <f t="shared" si="39"/>
        <v>243.20399999999998</v>
      </c>
      <c r="H1416" s="7">
        <v>42011</v>
      </c>
      <c r="I1416" s="6" t="s">
        <v>1158</v>
      </c>
      <c r="J1416" s="6" t="s">
        <v>2806</v>
      </c>
      <c r="K1416" s="36" t="s">
        <v>1056</v>
      </c>
      <c r="L1416" s="6">
        <v>13</v>
      </c>
      <c r="M1416" s="15" t="s">
        <v>3877</v>
      </c>
      <c r="N1416" s="15" t="s">
        <v>41</v>
      </c>
      <c r="O1416" s="18"/>
    </row>
    <row r="1417" spans="1:15" s="1" customFormat="1" ht="13.5" customHeight="1">
      <c r="A1417" s="3" t="s">
        <v>163</v>
      </c>
      <c r="B1417" s="4"/>
      <c r="C1417" s="3"/>
      <c r="D1417" s="18" t="s">
        <v>90</v>
      </c>
      <c r="E1417" s="5" t="s">
        <v>2798</v>
      </c>
      <c r="F1417" s="3" t="s">
        <v>2807</v>
      </c>
      <c r="G1417" s="36">
        <f t="shared" si="39"/>
        <v>224.49599999999998</v>
      </c>
      <c r="H1417" s="7">
        <v>42011</v>
      </c>
      <c r="I1417" s="6" t="s">
        <v>1158</v>
      </c>
      <c r="J1417" s="6" t="s">
        <v>2809</v>
      </c>
      <c r="K1417" s="36" t="s">
        <v>1056</v>
      </c>
      <c r="L1417" s="6">
        <v>12</v>
      </c>
      <c r="M1417" s="15" t="s">
        <v>3878</v>
      </c>
      <c r="N1417" s="15" t="s">
        <v>26</v>
      </c>
      <c r="O1417" s="18"/>
    </row>
    <row r="1418" spans="1:15" s="1" customFormat="1" ht="13.5" customHeight="1">
      <c r="A1418" s="3" t="s">
        <v>163</v>
      </c>
      <c r="B1418" s="4"/>
      <c r="C1418" s="3"/>
      <c r="D1418" s="18" t="s">
        <v>90</v>
      </c>
      <c r="E1418" s="5" t="s">
        <v>2798</v>
      </c>
      <c r="F1418" s="3" t="s">
        <v>2808</v>
      </c>
      <c r="G1418" s="36">
        <f t="shared" si="39"/>
        <v>243.20399999999998</v>
      </c>
      <c r="H1418" s="7">
        <v>42011</v>
      </c>
      <c r="I1418" s="6" t="s">
        <v>1158</v>
      </c>
      <c r="J1418" s="6" t="s">
        <v>2810</v>
      </c>
      <c r="K1418" s="36" t="s">
        <v>1056</v>
      </c>
      <c r="L1418" s="6">
        <v>13</v>
      </c>
      <c r="M1418" s="15" t="s">
        <v>3878</v>
      </c>
      <c r="N1418" s="15" t="s">
        <v>41</v>
      </c>
      <c r="O1418" s="18"/>
    </row>
    <row r="1419" spans="1:15" s="1" customFormat="1" ht="13.5" customHeight="1">
      <c r="A1419" s="3" t="s">
        <v>135</v>
      </c>
      <c r="B1419" s="4"/>
      <c r="C1419" s="3"/>
      <c r="D1419" s="18" t="s">
        <v>136</v>
      </c>
      <c r="E1419" s="5" t="s">
        <v>2798</v>
      </c>
      <c r="F1419" s="3" t="s">
        <v>2811</v>
      </c>
      <c r="G1419" s="36">
        <f t="shared" si="39"/>
        <v>224.49599999999998</v>
      </c>
      <c r="H1419" s="7">
        <v>42011</v>
      </c>
      <c r="I1419" s="6" t="s">
        <v>1087</v>
      </c>
      <c r="J1419" s="6" t="s">
        <v>2812</v>
      </c>
      <c r="K1419" s="36" t="s">
        <v>1056</v>
      </c>
      <c r="L1419" s="6">
        <v>12</v>
      </c>
      <c r="M1419" s="15" t="s">
        <v>3879</v>
      </c>
      <c r="N1419" s="15" t="s">
        <v>26</v>
      </c>
      <c r="O1419" s="18"/>
    </row>
    <row r="1420" spans="1:15" s="1" customFormat="1" ht="13.5" customHeight="1">
      <c r="A1420" s="3" t="s">
        <v>248</v>
      </c>
      <c r="B1420" s="4"/>
      <c r="C1420" s="3"/>
      <c r="D1420" s="18" t="s">
        <v>224</v>
      </c>
      <c r="E1420" s="5" t="s">
        <v>2798</v>
      </c>
      <c r="F1420" s="3" t="s">
        <v>2813</v>
      </c>
      <c r="G1420" s="36">
        <f t="shared" ref="G1420:G1425" si="40">17.498*L1420</f>
        <v>139.98400000000001</v>
      </c>
      <c r="H1420" s="7">
        <v>42011</v>
      </c>
      <c r="I1420" s="6" t="s">
        <v>1086</v>
      </c>
      <c r="J1420" s="6" t="s">
        <v>2814</v>
      </c>
      <c r="K1420" s="36" t="s">
        <v>1056</v>
      </c>
      <c r="L1420" s="6">
        <v>8</v>
      </c>
      <c r="M1420" s="15" t="s">
        <v>3408</v>
      </c>
      <c r="N1420" s="15" t="s">
        <v>2815</v>
      </c>
      <c r="O1420" s="18"/>
    </row>
    <row r="1421" spans="1:15" s="1" customFormat="1" ht="13.5" customHeight="1">
      <c r="A1421" s="3" t="s">
        <v>248</v>
      </c>
      <c r="B1421" s="4"/>
      <c r="C1421" s="3"/>
      <c r="D1421" s="18" t="s">
        <v>224</v>
      </c>
      <c r="E1421" s="5" t="s">
        <v>2817</v>
      </c>
      <c r="F1421" s="3" t="s">
        <v>2818</v>
      </c>
      <c r="G1421" s="36">
        <f t="shared" si="40"/>
        <v>209.976</v>
      </c>
      <c r="H1421" s="7">
        <v>42011</v>
      </c>
      <c r="I1421" s="6" t="s">
        <v>1086</v>
      </c>
      <c r="J1421" s="6" t="s">
        <v>2819</v>
      </c>
      <c r="K1421" s="36" t="s">
        <v>2820</v>
      </c>
      <c r="L1421" s="6">
        <v>12</v>
      </c>
      <c r="M1421" s="15" t="s">
        <v>3438</v>
      </c>
      <c r="N1421" s="15" t="s">
        <v>1057</v>
      </c>
      <c r="O1421" s="18"/>
    </row>
    <row r="1422" spans="1:15" s="1" customFormat="1" ht="13.5" customHeight="1">
      <c r="A1422" s="3" t="s">
        <v>2822</v>
      </c>
      <c r="B1422" s="4"/>
      <c r="C1422" s="3"/>
      <c r="D1422" s="18" t="s">
        <v>224</v>
      </c>
      <c r="E1422" s="5" t="s">
        <v>2817</v>
      </c>
      <c r="F1422" s="3" t="s">
        <v>2816</v>
      </c>
      <c r="G1422" s="36">
        <f t="shared" si="40"/>
        <v>227.47400000000002</v>
      </c>
      <c r="H1422" s="7">
        <v>42011</v>
      </c>
      <c r="I1422" s="6" t="s">
        <v>1086</v>
      </c>
      <c r="J1422" s="6" t="s">
        <v>2821</v>
      </c>
      <c r="K1422" s="36" t="s">
        <v>2820</v>
      </c>
      <c r="L1422" s="6">
        <v>13</v>
      </c>
      <c r="M1422" s="15" t="s">
        <v>3438</v>
      </c>
      <c r="N1422" s="15" t="s">
        <v>1720</v>
      </c>
      <c r="O1422" s="18"/>
    </row>
    <row r="1423" spans="1:15" s="1" customFormat="1" ht="13.5" customHeight="1">
      <c r="A1423" s="3" t="s">
        <v>2822</v>
      </c>
      <c r="B1423" s="4"/>
      <c r="C1423" s="3"/>
      <c r="D1423" s="18" t="s">
        <v>224</v>
      </c>
      <c r="E1423" s="5" t="s">
        <v>2817</v>
      </c>
      <c r="F1423" s="3" t="s">
        <v>2823</v>
      </c>
      <c r="G1423" s="36">
        <f t="shared" si="40"/>
        <v>209.976</v>
      </c>
      <c r="H1423" s="7">
        <v>42011</v>
      </c>
      <c r="I1423" s="6" t="s">
        <v>1086</v>
      </c>
      <c r="J1423" s="6" t="s">
        <v>2825</v>
      </c>
      <c r="K1423" s="36" t="s">
        <v>2820</v>
      </c>
      <c r="L1423" s="6">
        <v>12</v>
      </c>
      <c r="M1423" s="15" t="s">
        <v>3880</v>
      </c>
      <c r="N1423" s="15" t="s">
        <v>1057</v>
      </c>
      <c r="O1423" s="18"/>
    </row>
    <row r="1424" spans="1:15" s="1" customFormat="1" ht="13.5" customHeight="1">
      <c r="A1424" s="3" t="s">
        <v>2822</v>
      </c>
      <c r="B1424" s="4"/>
      <c r="C1424" s="3"/>
      <c r="D1424" s="18" t="s">
        <v>224</v>
      </c>
      <c r="E1424" s="5" t="s">
        <v>2817</v>
      </c>
      <c r="F1424" s="3" t="s">
        <v>2824</v>
      </c>
      <c r="G1424" s="36">
        <f t="shared" si="40"/>
        <v>227.47400000000002</v>
      </c>
      <c r="H1424" s="7">
        <v>42011</v>
      </c>
      <c r="I1424" s="6" t="s">
        <v>1086</v>
      </c>
      <c r="J1424" s="6" t="s">
        <v>2826</v>
      </c>
      <c r="K1424" s="36" t="s">
        <v>2820</v>
      </c>
      <c r="L1424" s="6">
        <v>13</v>
      </c>
      <c r="M1424" s="15" t="s">
        <v>3880</v>
      </c>
      <c r="N1424" s="15" t="s">
        <v>1720</v>
      </c>
      <c r="O1424" s="18"/>
    </row>
    <row r="1425" spans="1:15" s="1" customFormat="1" ht="13.5" customHeight="1">
      <c r="A1425" s="3" t="s">
        <v>12938</v>
      </c>
      <c r="B1425" s="4"/>
      <c r="C1425" s="3"/>
      <c r="D1425" s="18" t="s">
        <v>224</v>
      </c>
      <c r="E1425" s="5" t="s">
        <v>2817</v>
      </c>
      <c r="F1425" s="3" t="s">
        <v>2827</v>
      </c>
      <c r="G1425" s="36">
        <f t="shared" si="40"/>
        <v>87.490000000000009</v>
      </c>
      <c r="H1425" s="7">
        <v>42011</v>
      </c>
      <c r="I1425" s="6" t="s">
        <v>1721</v>
      </c>
      <c r="J1425" s="6" t="s">
        <v>2828</v>
      </c>
      <c r="K1425" s="36" t="s">
        <v>2820</v>
      </c>
      <c r="L1425" s="6">
        <v>5</v>
      </c>
      <c r="M1425" s="15" t="s">
        <v>3881</v>
      </c>
      <c r="N1425" s="15" t="s">
        <v>2829</v>
      </c>
      <c r="O1425" s="18"/>
    </row>
    <row r="1426" spans="1:15" s="1" customFormat="1" ht="13.5" customHeight="1">
      <c r="A1426" s="3" t="s">
        <v>2982</v>
      </c>
      <c r="B1426" s="4"/>
      <c r="C1426" s="3"/>
      <c r="D1426" s="18" t="s">
        <v>2369</v>
      </c>
      <c r="E1426" s="5" t="s">
        <v>2817</v>
      </c>
      <c r="F1426" s="3" t="s">
        <v>2981</v>
      </c>
      <c r="G1426" s="6">
        <f t="shared" ref="G1426:G1431" si="41">29.101*L1426</f>
        <v>349.21199999999999</v>
      </c>
      <c r="H1426" s="7">
        <v>42017</v>
      </c>
      <c r="I1426" s="36" t="s">
        <v>1054</v>
      </c>
      <c r="J1426" s="6" t="s">
        <v>2983</v>
      </c>
      <c r="K1426" s="36" t="s">
        <v>1055</v>
      </c>
      <c r="L1426" s="6">
        <v>12</v>
      </c>
      <c r="M1426" s="15" t="s">
        <v>3898</v>
      </c>
      <c r="N1426" s="15" t="s">
        <v>26</v>
      </c>
      <c r="O1426" s="18"/>
    </row>
    <row r="1427" spans="1:15" s="1" customFormat="1" ht="13.5" customHeight="1">
      <c r="A1427" s="3" t="s">
        <v>2982</v>
      </c>
      <c r="B1427" s="4"/>
      <c r="C1427" s="3"/>
      <c r="D1427" s="18" t="s">
        <v>2369</v>
      </c>
      <c r="E1427" s="5" t="s">
        <v>2817</v>
      </c>
      <c r="F1427" s="3" t="s">
        <v>2984</v>
      </c>
      <c r="G1427" s="6">
        <f t="shared" si="41"/>
        <v>378.31299999999999</v>
      </c>
      <c r="H1427" s="7">
        <v>42017</v>
      </c>
      <c r="I1427" s="36" t="s">
        <v>1054</v>
      </c>
      <c r="J1427" s="6" t="s">
        <v>2985</v>
      </c>
      <c r="K1427" s="36" t="s">
        <v>1055</v>
      </c>
      <c r="L1427" s="6">
        <v>13</v>
      </c>
      <c r="M1427" s="15" t="s">
        <v>3898</v>
      </c>
      <c r="N1427" s="15" t="s">
        <v>27</v>
      </c>
      <c r="O1427" s="18"/>
    </row>
    <row r="1428" spans="1:15" s="1" customFormat="1" ht="13.5" customHeight="1">
      <c r="A1428" s="3" t="s">
        <v>2982</v>
      </c>
      <c r="B1428" s="4"/>
      <c r="C1428" s="3"/>
      <c r="D1428" s="18" t="s">
        <v>2369</v>
      </c>
      <c r="E1428" s="5" t="s">
        <v>2817</v>
      </c>
      <c r="F1428" s="3" t="s">
        <v>2986</v>
      </c>
      <c r="G1428" s="6">
        <f t="shared" si="41"/>
        <v>349.21199999999999</v>
      </c>
      <c r="H1428" s="7">
        <v>42017</v>
      </c>
      <c r="I1428" s="36" t="s">
        <v>1054</v>
      </c>
      <c r="J1428" s="6" t="s">
        <v>2988</v>
      </c>
      <c r="K1428" s="36" t="s">
        <v>1055</v>
      </c>
      <c r="L1428" s="6">
        <v>12</v>
      </c>
      <c r="M1428" s="15" t="s">
        <v>3899</v>
      </c>
      <c r="N1428" s="15" t="s">
        <v>26</v>
      </c>
      <c r="O1428" s="18"/>
    </row>
    <row r="1429" spans="1:15" s="1" customFormat="1" ht="13.5" customHeight="1">
      <c r="A1429" s="3" t="s">
        <v>2982</v>
      </c>
      <c r="B1429" s="4"/>
      <c r="C1429" s="3"/>
      <c r="D1429" s="18" t="s">
        <v>2369</v>
      </c>
      <c r="E1429" s="5" t="s">
        <v>2817</v>
      </c>
      <c r="F1429" s="3" t="s">
        <v>2987</v>
      </c>
      <c r="G1429" s="6">
        <f t="shared" si="41"/>
        <v>378.31299999999999</v>
      </c>
      <c r="H1429" s="7">
        <v>42017</v>
      </c>
      <c r="I1429" s="36" t="s">
        <v>1054</v>
      </c>
      <c r="J1429" s="6" t="s">
        <v>2989</v>
      </c>
      <c r="K1429" s="36" t="s">
        <v>1055</v>
      </c>
      <c r="L1429" s="6">
        <v>13</v>
      </c>
      <c r="M1429" s="15" t="s">
        <v>3899</v>
      </c>
      <c r="N1429" s="15" t="s">
        <v>27</v>
      </c>
      <c r="O1429" s="18"/>
    </row>
    <row r="1430" spans="1:15" s="1" customFormat="1" ht="13.5" customHeight="1">
      <c r="A1430" s="3" t="s">
        <v>2982</v>
      </c>
      <c r="B1430" s="4"/>
      <c r="C1430" s="3"/>
      <c r="D1430" s="18" t="s">
        <v>2369</v>
      </c>
      <c r="E1430" s="5" t="s">
        <v>2817</v>
      </c>
      <c r="F1430" s="3" t="s">
        <v>2990</v>
      </c>
      <c r="G1430" s="6">
        <f t="shared" si="41"/>
        <v>349.21199999999999</v>
      </c>
      <c r="H1430" s="7">
        <v>42017</v>
      </c>
      <c r="I1430" s="36" t="s">
        <v>1054</v>
      </c>
      <c r="J1430" s="6" t="s">
        <v>2992</v>
      </c>
      <c r="K1430" s="36" t="s">
        <v>1055</v>
      </c>
      <c r="L1430" s="6">
        <v>12</v>
      </c>
      <c r="M1430" s="15" t="s">
        <v>3900</v>
      </c>
      <c r="N1430" s="15" t="s">
        <v>26</v>
      </c>
      <c r="O1430" s="18"/>
    </row>
    <row r="1431" spans="1:15" s="1" customFormat="1" ht="13.5" customHeight="1">
      <c r="A1431" s="3" t="s">
        <v>2982</v>
      </c>
      <c r="B1431" s="4"/>
      <c r="C1431" s="3"/>
      <c r="D1431" s="18" t="s">
        <v>2369</v>
      </c>
      <c r="E1431" s="5" t="s">
        <v>2817</v>
      </c>
      <c r="F1431" s="3" t="s">
        <v>2991</v>
      </c>
      <c r="G1431" s="6">
        <f t="shared" si="41"/>
        <v>378.31299999999999</v>
      </c>
      <c r="H1431" s="7">
        <v>42017</v>
      </c>
      <c r="I1431" s="36" t="s">
        <v>1054</v>
      </c>
      <c r="J1431" s="6" t="s">
        <v>2993</v>
      </c>
      <c r="K1431" s="36" t="s">
        <v>1055</v>
      </c>
      <c r="L1431" s="6">
        <v>13</v>
      </c>
      <c r="M1431" s="15" t="s">
        <v>3900</v>
      </c>
      <c r="N1431" s="15" t="s">
        <v>27</v>
      </c>
      <c r="O1431" s="18"/>
    </row>
    <row r="1432" spans="1:15" s="1" customFormat="1" ht="13.5" customHeight="1">
      <c r="A1432" s="3" t="s">
        <v>2994</v>
      </c>
      <c r="B1432" s="4"/>
      <c r="C1432" s="3"/>
      <c r="D1432" s="18" t="s">
        <v>2995</v>
      </c>
      <c r="E1432" s="5" t="s">
        <v>2817</v>
      </c>
      <c r="F1432" s="3" t="s">
        <v>2996</v>
      </c>
      <c r="G1432" s="6">
        <f t="shared" ref="G1432:G1441" si="42">18.708*L1432</f>
        <v>224.49599999999998</v>
      </c>
      <c r="H1432" s="7">
        <v>42017</v>
      </c>
      <c r="I1432" s="6" t="s">
        <v>1158</v>
      </c>
      <c r="J1432" s="6" t="s">
        <v>2997</v>
      </c>
      <c r="K1432" s="36" t="s">
        <v>1055</v>
      </c>
      <c r="L1432" s="6">
        <v>12</v>
      </c>
      <c r="M1432" s="15" t="s">
        <v>3901</v>
      </c>
      <c r="N1432" s="15" t="s">
        <v>26</v>
      </c>
      <c r="O1432" s="18"/>
    </row>
    <row r="1433" spans="1:15" s="1" customFormat="1" ht="13.5" customHeight="1">
      <c r="A1433" s="3" t="s">
        <v>2994</v>
      </c>
      <c r="B1433" s="4"/>
      <c r="C1433" s="3"/>
      <c r="D1433" s="18" t="s">
        <v>2995</v>
      </c>
      <c r="E1433" s="5" t="s">
        <v>2817</v>
      </c>
      <c r="F1433" s="3" t="s">
        <v>2998</v>
      </c>
      <c r="G1433" s="6">
        <f t="shared" si="42"/>
        <v>243.20399999999998</v>
      </c>
      <c r="H1433" s="7">
        <v>42017</v>
      </c>
      <c r="I1433" s="6" t="s">
        <v>1195</v>
      </c>
      <c r="J1433" s="6" t="s">
        <v>2999</v>
      </c>
      <c r="K1433" s="36" t="s">
        <v>1055</v>
      </c>
      <c r="L1433" s="6">
        <v>13</v>
      </c>
      <c r="M1433" s="15" t="s">
        <v>3901</v>
      </c>
      <c r="N1433" s="15" t="s">
        <v>41</v>
      </c>
      <c r="O1433" s="18"/>
    </row>
    <row r="1434" spans="1:15" s="1" customFormat="1" ht="13.5" customHeight="1">
      <c r="A1434" s="3" t="s">
        <v>2994</v>
      </c>
      <c r="B1434" s="4"/>
      <c r="C1434" s="3"/>
      <c r="D1434" s="18" t="s">
        <v>2995</v>
      </c>
      <c r="E1434" s="5" t="s">
        <v>2817</v>
      </c>
      <c r="F1434" s="3" t="s">
        <v>3000</v>
      </c>
      <c r="G1434" s="6">
        <f t="shared" si="42"/>
        <v>224.49599999999998</v>
      </c>
      <c r="H1434" s="7">
        <v>42017</v>
      </c>
      <c r="I1434" s="6" t="s">
        <v>1195</v>
      </c>
      <c r="J1434" s="6" t="s">
        <v>3002</v>
      </c>
      <c r="K1434" s="36" t="s">
        <v>1055</v>
      </c>
      <c r="L1434" s="6">
        <v>12</v>
      </c>
      <c r="M1434" s="15" t="s">
        <v>3902</v>
      </c>
      <c r="N1434" s="15" t="s">
        <v>26</v>
      </c>
      <c r="O1434" s="18"/>
    </row>
    <row r="1435" spans="1:15" s="1" customFormat="1" ht="13.5" customHeight="1">
      <c r="A1435" s="3" t="s">
        <v>2994</v>
      </c>
      <c r="B1435" s="4"/>
      <c r="C1435" s="3"/>
      <c r="D1435" s="18" t="s">
        <v>2995</v>
      </c>
      <c r="E1435" s="5" t="s">
        <v>2817</v>
      </c>
      <c r="F1435" s="3" t="s">
        <v>3001</v>
      </c>
      <c r="G1435" s="6">
        <f t="shared" si="42"/>
        <v>243.20399999999998</v>
      </c>
      <c r="H1435" s="7">
        <v>42017</v>
      </c>
      <c r="I1435" s="6" t="s">
        <v>1195</v>
      </c>
      <c r="J1435" s="6" t="s">
        <v>3003</v>
      </c>
      <c r="K1435" s="36" t="s">
        <v>1055</v>
      </c>
      <c r="L1435" s="6">
        <v>13</v>
      </c>
      <c r="M1435" s="15" t="s">
        <v>3902</v>
      </c>
      <c r="N1435" s="15" t="s">
        <v>41</v>
      </c>
      <c r="O1435" s="18"/>
    </row>
    <row r="1436" spans="1:15" s="1" customFormat="1" ht="13.5" customHeight="1">
      <c r="A1436" s="3" t="s">
        <v>2994</v>
      </c>
      <c r="B1436" s="4"/>
      <c r="C1436" s="3"/>
      <c r="D1436" s="18" t="s">
        <v>2995</v>
      </c>
      <c r="E1436" s="5" t="s">
        <v>2817</v>
      </c>
      <c r="F1436" s="3" t="s">
        <v>3006</v>
      </c>
      <c r="G1436" s="6">
        <f t="shared" si="42"/>
        <v>224.49599999999998</v>
      </c>
      <c r="H1436" s="7">
        <v>42017</v>
      </c>
      <c r="I1436" s="6" t="s">
        <v>1195</v>
      </c>
      <c r="J1436" s="6" t="s">
        <v>3004</v>
      </c>
      <c r="K1436" s="36" t="s">
        <v>1055</v>
      </c>
      <c r="L1436" s="6">
        <v>12</v>
      </c>
      <c r="M1436" s="15" t="s">
        <v>3903</v>
      </c>
      <c r="N1436" s="15" t="s">
        <v>26</v>
      </c>
      <c r="O1436" s="18"/>
    </row>
    <row r="1437" spans="1:15" s="1" customFormat="1" ht="13.5" customHeight="1">
      <c r="A1437" s="3" t="s">
        <v>2994</v>
      </c>
      <c r="B1437" s="4"/>
      <c r="C1437" s="3"/>
      <c r="D1437" s="18" t="s">
        <v>2995</v>
      </c>
      <c r="E1437" s="5" t="s">
        <v>2817</v>
      </c>
      <c r="F1437" s="3" t="s">
        <v>3007</v>
      </c>
      <c r="G1437" s="6">
        <f t="shared" si="42"/>
        <v>243.20399999999998</v>
      </c>
      <c r="H1437" s="7">
        <v>42017</v>
      </c>
      <c r="I1437" s="6" t="s">
        <v>1195</v>
      </c>
      <c r="J1437" s="6" t="s">
        <v>3005</v>
      </c>
      <c r="K1437" s="36" t="s">
        <v>1055</v>
      </c>
      <c r="L1437" s="6">
        <v>13</v>
      </c>
      <c r="M1437" s="15" t="s">
        <v>3903</v>
      </c>
      <c r="N1437" s="15" t="s">
        <v>41</v>
      </c>
      <c r="O1437" s="18"/>
    </row>
    <row r="1438" spans="1:15" s="1" customFormat="1" ht="13.5" customHeight="1">
      <c r="A1438" s="3" t="s">
        <v>2994</v>
      </c>
      <c r="B1438" s="4"/>
      <c r="C1438" s="3"/>
      <c r="D1438" s="18" t="s">
        <v>2995</v>
      </c>
      <c r="E1438" s="5" t="s">
        <v>2817</v>
      </c>
      <c r="F1438" s="3" t="s">
        <v>3008</v>
      </c>
      <c r="G1438" s="6">
        <f t="shared" si="42"/>
        <v>224.49599999999998</v>
      </c>
      <c r="H1438" s="7">
        <v>42017</v>
      </c>
      <c r="I1438" s="6" t="s">
        <v>1195</v>
      </c>
      <c r="J1438" s="6" t="s">
        <v>3010</v>
      </c>
      <c r="K1438" s="36" t="s">
        <v>1055</v>
      </c>
      <c r="L1438" s="6">
        <v>12</v>
      </c>
      <c r="M1438" s="15" t="s">
        <v>3904</v>
      </c>
      <c r="N1438" s="15" t="s">
        <v>26</v>
      </c>
      <c r="O1438" s="18"/>
    </row>
    <row r="1439" spans="1:15" s="1" customFormat="1" ht="13.5" customHeight="1">
      <c r="A1439" s="3" t="s">
        <v>2994</v>
      </c>
      <c r="B1439" s="4"/>
      <c r="C1439" s="3"/>
      <c r="D1439" s="18" t="s">
        <v>2995</v>
      </c>
      <c r="E1439" s="5" t="s">
        <v>2817</v>
      </c>
      <c r="F1439" s="3" t="s">
        <v>3009</v>
      </c>
      <c r="G1439" s="6">
        <f t="shared" si="42"/>
        <v>243.20399999999998</v>
      </c>
      <c r="H1439" s="7">
        <v>42017</v>
      </c>
      <c r="I1439" s="6" t="s">
        <v>1195</v>
      </c>
      <c r="J1439" s="6" t="s">
        <v>3011</v>
      </c>
      <c r="K1439" s="36" t="s">
        <v>1055</v>
      </c>
      <c r="L1439" s="6">
        <v>13</v>
      </c>
      <c r="M1439" s="15" t="s">
        <v>3904</v>
      </c>
      <c r="N1439" s="15" t="s">
        <v>41</v>
      </c>
      <c r="O1439" s="18"/>
    </row>
    <row r="1440" spans="1:15" s="1" customFormat="1" ht="13.5" customHeight="1">
      <c r="A1440" s="3" t="s">
        <v>2994</v>
      </c>
      <c r="B1440" s="4"/>
      <c r="C1440" s="3"/>
      <c r="D1440" s="18" t="s">
        <v>2995</v>
      </c>
      <c r="E1440" s="5" t="s">
        <v>2817</v>
      </c>
      <c r="F1440" s="3" t="s">
        <v>3013</v>
      </c>
      <c r="G1440" s="6">
        <f t="shared" si="42"/>
        <v>187.07999999999998</v>
      </c>
      <c r="H1440" s="7">
        <v>42017</v>
      </c>
      <c r="I1440" s="6" t="s">
        <v>1195</v>
      </c>
      <c r="J1440" s="6" t="s">
        <v>3012</v>
      </c>
      <c r="K1440" s="36" t="s">
        <v>1055</v>
      </c>
      <c r="L1440" s="6">
        <v>10</v>
      </c>
      <c r="M1440" s="15" t="s">
        <v>3905</v>
      </c>
      <c r="N1440" s="15" t="s">
        <v>3014</v>
      </c>
      <c r="O1440" s="18"/>
    </row>
    <row r="1441" spans="1:15" s="1" customFormat="1" ht="13.5" customHeight="1">
      <c r="A1441" s="3" t="s">
        <v>3016</v>
      </c>
      <c r="B1441" s="4"/>
      <c r="C1441" s="3"/>
      <c r="D1441" s="18" t="s">
        <v>2995</v>
      </c>
      <c r="E1441" s="5" t="s">
        <v>2817</v>
      </c>
      <c r="F1441" s="3" t="s">
        <v>3015</v>
      </c>
      <c r="G1441" s="6">
        <f t="shared" si="42"/>
        <v>168.37199999999999</v>
      </c>
      <c r="H1441" s="7">
        <v>42017</v>
      </c>
      <c r="I1441" s="6" t="s">
        <v>2279</v>
      </c>
      <c r="J1441" s="6" t="s">
        <v>3017</v>
      </c>
      <c r="K1441" s="36" t="s">
        <v>1055</v>
      </c>
      <c r="L1441" s="6">
        <v>9</v>
      </c>
      <c r="M1441" s="15" t="s">
        <v>3905</v>
      </c>
      <c r="N1441" s="15" t="s">
        <v>257</v>
      </c>
      <c r="O1441" s="18"/>
    </row>
    <row r="1442" spans="1:15" s="1" customFormat="1" ht="13.5" customHeight="1">
      <c r="A1442" s="3" t="s">
        <v>3019</v>
      </c>
      <c r="B1442" s="3"/>
      <c r="C1442" s="3"/>
      <c r="D1442" s="18" t="s">
        <v>3018</v>
      </c>
      <c r="E1442" s="5" t="s">
        <v>3020</v>
      </c>
      <c r="F1442" s="3" t="s">
        <v>3021</v>
      </c>
      <c r="G1442" s="36">
        <f t="shared" ref="G1442:G1448" si="43">17.498*L1442</f>
        <v>174.98000000000002</v>
      </c>
      <c r="H1442" s="7">
        <v>42017</v>
      </c>
      <c r="I1442" s="6" t="s">
        <v>1721</v>
      </c>
      <c r="J1442" s="6" t="s">
        <v>3022</v>
      </c>
      <c r="K1442" s="6" t="s">
        <v>1055</v>
      </c>
      <c r="L1442" s="6">
        <v>10</v>
      </c>
      <c r="M1442" s="15" t="s">
        <v>3906</v>
      </c>
      <c r="N1442" s="15" t="s">
        <v>254</v>
      </c>
      <c r="O1442" s="18"/>
    </row>
    <row r="1443" spans="1:15" s="1" customFormat="1" ht="13.5" customHeight="1">
      <c r="A1443" s="3" t="s">
        <v>2822</v>
      </c>
      <c r="B1443" s="3"/>
      <c r="C1443" s="3"/>
      <c r="D1443" s="5" t="s">
        <v>3024</v>
      </c>
      <c r="E1443" s="5" t="s">
        <v>3020</v>
      </c>
      <c r="F1443" s="3" t="s">
        <v>3023</v>
      </c>
      <c r="G1443" s="36">
        <f t="shared" si="43"/>
        <v>174.98000000000002</v>
      </c>
      <c r="H1443" s="7">
        <v>42017</v>
      </c>
      <c r="I1443" s="6" t="s">
        <v>1086</v>
      </c>
      <c r="J1443" s="6" t="s">
        <v>3025</v>
      </c>
      <c r="K1443" s="6" t="s">
        <v>1055</v>
      </c>
      <c r="L1443" s="6">
        <v>10</v>
      </c>
      <c r="M1443" s="15" t="s">
        <v>3881</v>
      </c>
      <c r="N1443" s="15" t="s">
        <v>3028</v>
      </c>
      <c r="O1443" s="18"/>
    </row>
    <row r="1444" spans="1:15" s="1" customFormat="1">
      <c r="A1444" s="3" t="s">
        <v>2822</v>
      </c>
      <c r="B1444" s="3"/>
      <c r="C1444" s="3"/>
      <c r="D1444" s="5" t="s">
        <v>3024</v>
      </c>
      <c r="E1444" s="5" t="s">
        <v>3020</v>
      </c>
      <c r="F1444" s="3" t="s">
        <v>3026</v>
      </c>
      <c r="G1444" s="36">
        <f t="shared" si="43"/>
        <v>174.98000000000002</v>
      </c>
      <c r="H1444" s="7">
        <v>42017</v>
      </c>
      <c r="I1444" s="6" t="s">
        <v>1086</v>
      </c>
      <c r="J1444" s="6" t="s">
        <v>3027</v>
      </c>
      <c r="K1444" s="6" t="s">
        <v>1055</v>
      </c>
      <c r="L1444" s="6">
        <v>10</v>
      </c>
      <c r="M1444" s="15" t="s">
        <v>3881</v>
      </c>
      <c r="N1444" s="15" t="s">
        <v>3029</v>
      </c>
      <c r="O1444" s="18"/>
    </row>
    <row r="1445" spans="1:15" s="1" customFormat="1">
      <c r="A1445" s="3" t="s">
        <v>2822</v>
      </c>
      <c r="B1445" s="3"/>
      <c r="C1445" s="3"/>
      <c r="D1445" s="5" t="s">
        <v>3024</v>
      </c>
      <c r="E1445" s="5" t="s">
        <v>3020</v>
      </c>
      <c r="F1445" s="3" t="s">
        <v>3030</v>
      </c>
      <c r="G1445" s="36">
        <f t="shared" si="43"/>
        <v>209.976</v>
      </c>
      <c r="H1445" s="7">
        <v>42017</v>
      </c>
      <c r="I1445" s="6" t="s">
        <v>1086</v>
      </c>
      <c r="J1445" s="6" t="s">
        <v>3032</v>
      </c>
      <c r="K1445" s="6" t="s">
        <v>1055</v>
      </c>
      <c r="L1445" s="6">
        <v>12</v>
      </c>
      <c r="M1445" s="15" t="s">
        <v>3907</v>
      </c>
      <c r="N1445" s="15" t="s">
        <v>1057</v>
      </c>
      <c r="O1445" s="18"/>
    </row>
    <row r="1446" spans="1:15" s="1" customFormat="1">
      <c r="A1446" s="3" t="s">
        <v>2822</v>
      </c>
      <c r="B1446" s="3"/>
      <c r="C1446" s="3"/>
      <c r="D1446" s="5" t="s">
        <v>3024</v>
      </c>
      <c r="E1446" s="5" t="s">
        <v>3020</v>
      </c>
      <c r="F1446" s="3" t="s">
        <v>3031</v>
      </c>
      <c r="G1446" s="36">
        <f t="shared" si="43"/>
        <v>227.47400000000002</v>
      </c>
      <c r="H1446" s="7">
        <v>42017</v>
      </c>
      <c r="I1446" s="6" t="s">
        <v>1086</v>
      </c>
      <c r="J1446" s="6" t="s">
        <v>3033</v>
      </c>
      <c r="K1446" s="6" t="s">
        <v>1055</v>
      </c>
      <c r="L1446" s="6">
        <v>13</v>
      </c>
      <c r="M1446" s="15" t="s">
        <v>3907</v>
      </c>
      <c r="N1446" s="15" t="s">
        <v>1720</v>
      </c>
      <c r="O1446" s="18"/>
    </row>
    <row r="1447" spans="1:15" s="1" customFormat="1">
      <c r="A1447" s="3" t="s">
        <v>2822</v>
      </c>
      <c r="B1447" s="3"/>
      <c r="C1447" s="3"/>
      <c r="D1447" s="5" t="s">
        <v>3024</v>
      </c>
      <c r="E1447" s="5" t="s">
        <v>3020</v>
      </c>
      <c r="F1447" s="3" t="s">
        <v>3034</v>
      </c>
      <c r="G1447" s="36">
        <f t="shared" si="43"/>
        <v>209.976</v>
      </c>
      <c r="H1447" s="7">
        <v>42017</v>
      </c>
      <c r="I1447" s="6" t="s">
        <v>1086</v>
      </c>
      <c r="J1447" s="6" t="s">
        <v>3036</v>
      </c>
      <c r="K1447" s="6" t="s">
        <v>1055</v>
      </c>
      <c r="L1447" s="6">
        <v>12</v>
      </c>
      <c r="M1447" s="15" t="s">
        <v>3908</v>
      </c>
      <c r="N1447" s="15" t="s">
        <v>1057</v>
      </c>
      <c r="O1447" s="18"/>
    </row>
    <row r="1448" spans="1:15" s="1" customFormat="1" ht="13.5" customHeight="1">
      <c r="A1448" s="3" t="s">
        <v>2822</v>
      </c>
      <c r="B1448" s="3"/>
      <c r="C1448" s="3"/>
      <c r="D1448" s="5" t="s">
        <v>3024</v>
      </c>
      <c r="E1448" s="5" t="s">
        <v>3020</v>
      </c>
      <c r="F1448" s="3" t="s">
        <v>3035</v>
      </c>
      <c r="G1448" s="36">
        <f t="shared" si="43"/>
        <v>227.47400000000002</v>
      </c>
      <c r="H1448" s="7">
        <v>42017</v>
      </c>
      <c r="I1448" s="6" t="s">
        <v>1963</v>
      </c>
      <c r="J1448" s="6" t="s">
        <v>3037</v>
      </c>
      <c r="K1448" s="6" t="s">
        <v>1055</v>
      </c>
      <c r="L1448" s="6">
        <v>13</v>
      </c>
      <c r="M1448" s="15" t="s">
        <v>3908</v>
      </c>
      <c r="N1448" s="15" t="s">
        <v>1720</v>
      </c>
      <c r="O1448" s="18"/>
    </row>
    <row r="1449" spans="1:15" s="1" customFormat="1" ht="13.5" customHeight="1">
      <c r="A1449" s="3" t="s">
        <v>3040</v>
      </c>
      <c r="B1449" s="3"/>
      <c r="C1449" s="3"/>
      <c r="D1449" s="5" t="s">
        <v>3039</v>
      </c>
      <c r="E1449" s="5" t="s">
        <v>3020</v>
      </c>
      <c r="F1449" s="3" t="s">
        <v>3038</v>
      </c>
      <c r="G1449" s="36">
        <f>18.708*L1449</f>
        <v>224.49599999999998</v>
      </c>
      <c r="H1449" s="7">
        <v>42017</v>
      </c>
      <c r="I1449" s="6" t="s">
        <v>1087</v>
      </c>
      <c r="J1449" s="6" t="s">
        <v>3041</v>
      </c>
      <c r="K1449" s="6" t="s">
        <v>1055</v>
      </c>
      <c r="L1449" s="6">
        <v>12</v>
      </c>
      <c r="M1449" s="15" t="s">
        <v>3909</v>
      </c>
      <c r="N1449" s="15" t="s">
        <v>26</v>
      </c>
      <c r="O1449" s="18"/>
    </row>
    <row r="1450" spans="1:15" s="1" customFormat="1" ht="13.5" customHeight="1">
      <c r="A1450" s="3" t="s">
        <v>3040</v>
      </c>
      <c r="B1450" s="3"/>
      <c r="C1450" s="3"/>
      <c r="D1450" s="5" t="s">
        <v>3039</v>
      </c>
      <c r="E1450" s="5" t="s">
        <v>3020</v>
      </c>
      <c r="F1450" s="3" t="s">
        <v>3042</v>
      </c>
      <c r="G1450" s="36">
        <f>18.708*L1450</f>
        <v>243.20399999999998</v>
      </c>
      <c r="H1450" s="7">
        <v>42017</v>
      </c>
      <c r="I1450" s="6" t="s">
        <v>1087</v>
      </c>
      <c r="J1450" s="6" t="s">
        <v>3043</v>
      </c>
      <c r="K1450" s="6" t="s">
        <v>1055</v>
      </c>
      <c r="L1450" s="6">
        <v>13</v>
      </c>
      <c r="M1450" s="15" t="s">
        <v>3909</v>
      </c>
      <c r="N1450" s="15" t="s">
        <v>41</v>
      </c>
      <c r="O1450" s="18"/>
    </row>
    <row r="1451" spans="1:15" s="1" customFormat="1" ht="13.5" customHeight="1">
      <c r="A1451" s="3" t="s">
        <v>3241</v>
      </c>
      <c r="B1451" s="4"/>
      <c r="C1451" s="3"/>
      <c r="D1451" s="18" t="s">
        <v>2369</v>
      </c>
      <c r="E1451" s="5" t="s">
        <v>3240</v>
      </c>
      <c r="F1451" s="3" t="s">
        <v>3239</v>
      </c>
      <c r="G1451" s="36">
        <f t="shared" ref="G1451:G1466" si="44">29.101*L1451</f>
        <v>349.21199999999999</v>
      </c>
      <c r="H1451" s="7">
        <v>42024</v>
      </c>
      <c r="I1451" s="36" t="s">
        <v>1054</v>
      </c>
      <c r="J1451" s="6" t="s">
        <v>3243</v>
      </c>
      <c r="K1451" s="6" t="s">
        <v>1055</v>
      </c>
      <c r="L1451" s="6">
        <v>12</v>
      </c>
      <c r="M1451" s="15" t="s">
        <v>3947</v>
      </c>
      <c r="N1451" s="15" t="s">
        <v>26</v>
      </c>
      <c r="O1451" s="18"/>
    </row>
    <row r="1452" spans="1:15" s="1" customFormat="1" ht="13.5" customHeight="1">
      <c r="A1452" s="3" t="s">
        <v>3241</v>
      </c>
      <c r="B1452" s="4"/>
      <c r="C1452" s="3"/>
      <c r="D1452" s="18" t="s">
        <v>2369</v>
      </c>
      <c r="E1452" s="5" t="s">
        <v>3240</v>
      </c>
      <c r="F1452" s="3" t="s">
        <v>3242</v>
      </c>
      <c r="G1452" s="36">
        <f t="shared" si="44"/>
        <v>378.31299999999999</v>
      </c>
      <c r="H1452" s="7">
        <v>42024</v>
      </c>
      <c r="I1452" s="36" t="s">
        <v>1054</v>
      </c>
      <c r="J1452" s="6" t="s">
        <v>3244</v>
      </c>
      <c r="K1452" s="6" t="s">
        <v>1055</v>
      </c>
      <c r="L1452" s="6">
        <v>13</v>
      </c>
      <c r="M1452" s="15" t="s">
        <v>3947</v>
      </c>
      <c r="N1452" s="15" t="s">
        <v>27</v>
      </c>
      <c r="O1452" s="18"/>
    </row>
    <row r="1453" spans="1:15" s="1" customFormat="1" ht="13.5" customHeight="1">
      <c r="A1453" s="3" t="s">
        <v>3241</v>
      </c>
      <c r="B1453" s="4"/>
      <c r="C1453" s="3"/>
      <c r="D1453" s="18" t="s">
        <v>2369</v>
      </c>
      <c r="E1453" s="5" t="s">
        <v>3240</v>
      </c>
      <c r="F1453" s="3" t="s">
        <v>3247</v>
      </c>
      <c r="G1453" s="36">
        <f t="shared" si="44"/>
        <v>349.21199999999999</v>
      </c>
      <c r="H1453" s="7">
        <v>42024</v>
      </c>
      <c r="I1453" s="36" t="s">
        <v>3249</v>
      </c>
      <c r="J1453" s="6" t="s">
        <v>3245</v>
      </c>
      <c r="K1453" s="6" t="s">
        <v>1055</v>
      </c>
      <c r="L1453" s="6">
        <v>12</v>
      </c>
      <c r="M1453" s="15" t="s">
        <v>3948</v>
      </c>
      <c r="N1453" s="15" t="s">
        <v>26</v>
      </c>
      <c r="O1453" s="18"/>
    </row>
    <row r="1454" spans="1:15" s="1" customFormat="1" ht="13.5" customHeight="1">
      <c r="A1454" s="3" t="s">
        <v>3241</v>
      </c>
      <c r="B1454" s="4"/>
      <c r="C1454" s="3"/>
      <c r="D1454" s="18" t="s">
        <v>2369</v>
      </c>
      <c r="E1454" s="5" t="s">
        <v>3240</v>
      </c>
      <c r="F1454" s="3" t="s">
        <v>3248</v>
      </c>
      <c r="G1454" s="36">
        <f t="shared" si="44"/>
        <v>378.31299999999999</v>
      </c>
      <c r="H1454" s="7">
        <v>42024</v>
      </c>
      <c r="I1454" s="36" t="s">
        <v>1054</v>
      </c>
      <c r="J1454" s="6" t="s">
        <v>3246</v>
      </c>
      <c r="K1454" s="6" t="s">
        <v>1055</v>
      </c>
      <c r="L1454" s="6">
        <v>13</v>
      </c>
      <c r="M1454" s="15" t="s">
        <v>3948</v>
      </c>
      <c r="N1454" s="15" t="s">
        <v>27</v>
      </c>
      <c r="O1454" s="18"/>
    </row>
    <row r="1455" spans="1:15" s="1" customFormat="1" ht="13.5" customHeight="1">
      <c r="A1455" s="3" t="s">
        <v>3241</v>
      </c>
      <c r="B1455" s="4"/>
      <c r="C1455" s="3"/>
      <c r="D1455" s="18" t="s">
        <v>2369</v>
      </c>
      <c r="E1455" s="5" t="s">
        <v>3240</v>
      </c>
      <c r="F1455" s="3" t="s">
        <v>3252</v>
      </c>
      <c r="G1455" s="36">
        <f t="shared" si="44"/>
        <v>349.21199999999999</v>
      </c>
      <c r="H1455" s="7">
        <v>42024</v>
      </c>
      <c r="I1455" s="36" t="s">
        <v>1054</v>
      </c>
      <c r="J1455" s="6" t="s">
        <v>3250</v>
      </c>
      <c r="K1455" s="6" t="s">
        <v>1055</v>
      </c>
      <c r="L1455" s="6">
        <v>12</v>
      </c>
      <c r="M1455" s="15" t="s">
        <v>3949</v>
      </c>
      <c r="N1455" s="15" t="s">
        <v>26</v>
      </c>
      <c r="O1455" s="18"/>
    </row>
    <row r="1456" spans="1:15" s="1" customFormat="1" ht="13.5" customHeight="1">
      <c r="A1456" s="3" t="s">
        <v>3241</v>
      </c>
      <c r="B1456" s="4"/>
      <c r="C1456" s="3"/>
      <c r="D1456" s="18" t="s">
        <v>2369</v>
      </c>
      <c r="E1456" s="5" t="s">
        <v>3240</v>
      </c>
      <c r="F1456" s="3" t="s">
        <v>3253</v>
      </c>
      <c r="G1456" s="36">
        <f t="shared" si="44"/>
        <v>378.31299999999999</v>
      </c>
      <c r="H1456" s="7">
        <v>42024</v>
      </c>
      <c r="I1456" s="36" t="s">
        <v>1054</v>
      </c>
      <c r="J1456" s="6" t="s">
        <v>3251</v>
      </c>
      <c r="K1456" s="6" t="s">
        <v>1055</v>
      </c>
      <c r="L1456" s="6">
        <v>13</v>
      </c>
      <c r="M1456" s="15" t="s">
        <v>3949</v>
      </c>
      <c r="N1456" s="15" t="s">
        <v>27</v>
      </c>
      <c r="O1456" s="18"/>
    </row>
    <row r="1457" spans="1:15" s="1" customFormat="1" ht="13.5" customHeight="1">
      <c r="A1457" s="3" t="s">
        <v>3241</v>
      </c>
      <c r="B1457" s="4"/>
      <c r="C1457" s="3"/>
      <c r="D1457" s="18" t="s">
        <v>2369</v>
      </c>
      <c r="E1457" s="5" t="s">
        <v>3240</v>
      </c>
      <c r="F1457" s="3" t="s">
        <v>3254</v>
      </c>
      <c r="G1457" s="36">
        <f t="shared" si="44"/>
        <v>349.21199999999999</v>
      </c>
      <c r="H1457" s="7">
        <v>42024</v>
      </c>
      <c r="I1457" s="36" t="s">
        <v>1054</v>
      </c>
      <c r="J1457" s="6" t="s">
        <v>3256</v>
      </c>
      <c r="K1457" s="6" t="s">
        <v>1055</v>
      </c>
      <c r="L1457" s="6">
        <v>12</v>
      </c>
      <c r="M1457" s="15" t="s">
        <v>3950</v>
      </c>
      <c r="N1457" s="15" t="s">
        <v>26</v>
      </c>
      <c r="O1457" s="18"/>
    </row>
    <row r="1458" spans="1:15" s="1" customFormat="1" ht="13.5" customHeight="1">
      <c r="A1458" s="3" t="s">
        <v>3241</v>
      </c>
      <c r="B1458" s="4"/>
      <c r="C1458" s="3"/>
      <c r="D1458" s="18" t="s">
        <v>2369</v>
      </c>
      <c r="E1458" s="5" t="s">
        <v>3240</v>
      </c>
      <c r="F1458" s="3" t="s">
        <v>3255</v>
      </c>
      <c r="G1458" s="36">
        <f t="shared" si="44"/>
        <v>378.31299999999999</v>
      </c>
      <c r="H1458" s="7">
        <v>42024</v>
      </c>
      <c r="I1458" s="36" t="s">
        <v>3249</v>
      </c>
      <c r="J1458" s="6" t="s">
        <v>3257</v>
      </c>
      <c r="K1458" s="6" t="s">
        <v>1055</v>
      </c>
      <c r="L1458" s="6">
        <v>13</v>
      </c>
      <c r="M1458" s="15" t="s">
        <v>3950</v>
      </c>
      <c r="N1458" s="15" t="s">
        <v>27</v>
      </c>
      <c r="O1458" s="18"/>
    </row>
    <row r="1459" spans="1:15" s="1" customFormat="1" ht="13.5" customHeight="1">
      <c r="A1459" s="3" t="s">
        <v>3241</v>
      </c>
      <c r="B1459" s="4"/>
      <c r="C1459" s="3"/>
      <c r="D1459" s="18" t="s">
        <v>2369</v>
      </c>
      <c r="E1459" s="5" t="s">
        <v>3240</v>
      </c>
      <c r="F1459" s="3" t="s">
        <v>3258</v>
      </c>
      <c r="G1459" s="36">
        <f t="shared" si="44"/>
        <v>349.21199999999999</v>
      </c>
      <c r="H1459" s="7">
        <v>42024</v>
      </c>
      <c r="I1459" s="36" t="s">
        <v>3249</v>
      </c>
      <c r="J1459" s="6" t="s">
        <v>3260</v>
      </c>
      <c r="K1459" s="6" t="s">
        <v>1055</v>
      </c>
      <c r="L1459" s="6">
        <v>12</v>
      </c>
      <c r="M1459" s="15" t="s">
        <v>3951</v>
      </c>
      <c r="N1459" s="15" t="s">
        <v>26</v>
      </c>
      <c r="O1459" s="18"/>
    </row>
    <row r="1460" spans="1:15" s="1" customFormat="1" ht="13.5" customHeight="1">
      <c r="A1460" s="3" t="s">
        <v>3241</v>
      </c>
      <c r="B1460" s="4"/>
      <c r="C1460" s="3"/>
      <c r="D1460" s="18" t="s">
        <v>2369</v>
      </c>
      <c r="E1460" s="5" t="s">
        <v>3240</v>
      </c>
      <c r="F1460" s="3" t="s">
        <v>3259</v>
      </c>
      <c r="G1460" s="36">
        <f t="shared" si="44"/>
        <v>378.31299999999999</v>
      </c>
      <c r="H1460" s="7">
        <v>42024</v>
      </c>
      <c r="I1460" s="36" t="s">
        <v>3249</v>
      </c>
      <c r="J1460" s="6" t="s">
        <v>3261</v>
      </c>
      <c r="K1460" s="6" t="s">
        <v>1055</v>
      </c>
      <c r="L1460" s="6">
        <v>13</v>
      </c>
      <c r="M1460" s="15" t="s">
        <v>3951</v>
      </c>
      <c r="N1460" s="15" t="s">
        <v>27</v>
      </c>
      <c r="O1460" s="18"/>
    </row>
    <row r="1461" spans="1:15" s="1" customFormat="1" ht="13.5" customHeight="1">
      <c r="A1461" s="3" t="s">
        <v>3241</v>
      </c>
      <c r="B1461" s="4"/>
      <c r="C1461" s="3"/>
      <c r="D1461" s="18" t="s">
        <v>2369</v>
      </c>
      <c r="E1461" s="5" t="s">
        <v>3240</v>
      </c>
      <c r="F1461" s="3" t="s">
        <v>3262</v>
      </c>
      <c r="G1461" s="36">
        <f t="shared" si="44"/>
        <v>349.21199999999999</v>
      </c>
      <c r="H1461" s="7">
        <v>42024</v>
      </c>
      <c r="I1461" s="36" t="s">
        <v>3249</v>
      </c>
      <c r="J1461" s="6" t="s">
        <v>3264</v>
      </c>
      <c r="K1461" s="6" t="s">
        <v>1055</v>
      </c>
      <c r="L1461" s="6">
        <v>12</v>
      </c>
      <c r="M1461" s="15" t="s">
        <v>3952</v>
      </c>
      <c r="N1461" s="15" t="s">
        <v>26</v>
      </c>
      <c r="O1461" s="18"/>
    </row>
    <row r="1462" spans="1:15" s="1" customFormat="1" ht="13.5" customHeight="1">
      <c r="A1462" s="3" t="s">
        <v>3241</v>
      </c>
      <c r="B1462" s="4"/>
      <c r="C1462" s="3"/>
      <c r="D1462" s="18" t="s">
        <v>2369</v>
      </c>
      <c r="E1462" s="5" t="s">
        <v>3240</v>
      </c>
      <c r="F1462" s="3" t="s">
        <v>3263</v>
      </c>
      <c r="G1462" s="36">
        <f t="shared" si="44"/>
        <v>378.31299999999999</v>
      </c>
      <c r="H1462" s="7">
        <v>42024</v>
      </c>
      <c r="I1462" s="36" t="s">
        <v>3249</v>
      </c>
      <c r="J1462" s="6" t="s">
        <v>3265</v>
      </c>
      <c r="K1462" s="6" t="s">
        <v>1055</v>
      </c>
      <c r="L1462" s="6">
        <v>13</v>
      </c>
      <c r="M1462" s="15" t="s">
        <v>3952</v>
      </c>
      <c r="N1462" s="15" t="s">
        <v>27</v>
      </c>
      <c r="O1462" s="18"/>
    </row>
    <row r="1463" spans="1:15" s="1" customFormat="1" ht="13.5" customHeight="1">
      <c r="A1463" s="3" t="s">
        <v>3241</v>
      </c>
      <c r="B1463" s="4"/>
      <c r="C1463" s="3"/>
      <c r="D1463" s="18" t="s">
        <v>2369</v>
      </c>
      <c r="E1463" s="5" t="s">
        <v>3240</v>
      </c>
      <c r="F1463" s="3" t="s">
        <v>3266</v>
      </c>
      <c r="G1463" s="36">
        <f t="shared" si="44"/>
        <v>349.21199999999999</v>
      </c>
      <c r="H1463" s="7">
        <v>42024</v>
      </c>
      <c r="I1463" s="36" t="s">
        <v>3249</v>
      </c>
      <c r="J1463" s="6" t="s">
        <v>3268</v>
      </c>
      <c r="K1463" s="6" t="s">
        <v>1055</v>
      </c>
      <c r="L1463" s="6">
        <v>12</v>
      </c>
      <c r="M1463" s="15" t="s">
        <v>3953</v>
      </c>
      <c r="N1463" s="15" t="s">
        <v>26</v>
      </c>
      <c r="O1463" s="18"/>
    </row>
    <row r="1464" spans="1:15" s="1" customFormat="1" ht="13.5" customHeight="1">
      <c r="A1464" s="3" t="s">
        <v>3241</v>
      </c>
      <c r="B1464" s="4"/>
      <c r="C1464" s="3"/>
      <c r="D1464" s="18" t="s">
        <v>2369</v>
      </c>
      <c r="E1464" s="5" t="s">
        <v>3240</v>
      </c>
      <c r="F1464" s="3" t="s">
        <v>3267</v>
      </c>
      <c r="G1464" s="36">
        <f t="shared" si="44"/>
        <v>378.31299999999999</v>
      </c>
      <c r="H1464" s="7">
        <v>42024</v>
      </c>
      <c r="I1464" s="36" t="s">
        <v>3249</v>
      </c>
      <c r="J1464" s="6" t="s">
        <v>3269</v>
      </c>
      <c r="K1464" s="6" t="s">
        <v>1055</v>
      </c>
      <c r="L1464" s="6">
        <v>13</v>
      </c>
      <c r="M1464" s="15" t="s">
        <v>3953</v>
      </c>
      <c r="N1464" s="15" t="s">
        <v>27</v>
      </c>
      <c r="O1464" s="18"/>
    </row>
    <row r="1465" spans="1:15" s="1" customFormat="1" ht="13.5" customHeight="1">
      <c r="A1465" s="3" t="s">
        <v>3241</v>
      </c>
      <c r="B1465" s="4"/>
      <c r="C1465" s="3"/>
      <c r="D1465" s="18" t="s">
        <v>2369</v>
      </c>
      <c r="E1465" s="5" t="s">
        <v>3240</v>
      </c>
      <c r="F1465" s="3" t="s">
        <v>3270</v>
      </c>
      <c r="G1465" s="36">
        <f t="shared" si="44"/>
        <v>349.21199999999999</v>
      </c>
      <c r="H1465" s="7">
        <v>42024</v>
      </c>
      <c r="I1465" s="36" t="s">
        <v>3249</v>
      </c>
      <c r="J1465" s="6" t="s">
        <v>3272</v>
      </c>
      <c r="K1465" s="6" t="s">
        <v>1055</v>
      </c>
      <c r="L1465" s="6">
        <v>12</v>
      </c>
      <c r="M1465" s="15" t="s">
        <v>3954</v>
      </c>
      <c r="N1465" s="15" t="s">
        <v>26</v>
      </c>
      <c r="O1465" s="18"/>
    </row>
    <row r="1466" spans="1:15" s="1" customFormat="1" ht="13.5" customHeight="1">
      <c r="A1466" s="3" t="s">
        <v>3241</v>
      </c>
      <c r="B1466" s="4"/>
      <c r="C1466" s="3"/>
      <c r="D1466" s="18" t="s">
        <v>2369</v>
      </c>
      <c r="E1466" s="5" t="s">
        <v>3240</v>
      </c>
      <c r="F1466" s="3" t="s">
        <v>3271</v>
      </c>
      <c r="G1466" s="36">
        <f t="shared" si="44"/>
        <v>378.31299999999999</v>
      </c>
      <c r="H1466" s="7">
        <v>42024</v>
      </c>
      <c r="I1466" s="36" t="s">
        <v>3249</v>
      </c>
      <c r="J1466" s="6" t="s">
        <v>3273</v>
      </c>
      <c r="K1466" s="6" t="s">
        <v>1055</v>
      </c>
      <c r="L1466" s="6">
        <v>13</v>
      </c>
      <c r="M1466" s="15" t="s">
        <v>3954</v>
      </c>
      <c r="N1466" s="15" t="s">
        <v>27</v>
      </c>
      <c r="O1466" s="18"/>
    </row>
    <row r="1467" spans="1:15" s="1" customFormat="1" ht="13.5" customHeight="1">
      <c r="A1467" s="3" t="s">
        <v>3274</v>
      </c>
      <c r="B1467" s="4"/>
      <c r="C1467" s="3"/>
      <c r="D1467" s="18" t="s">
        <v>1594</v>
      </c>
      <c r="E1467" s="5" t="s">
        <v>3240</v>
      </c>
      <c r="F1467" s="3" t="s">
        <v>3275</v>
      </c>
      <c r="G1467" s="36">
        <f t="shared" ref="G1467:G1473" si="45">18.708*L1467</f>
        <v>224.49599999999998</v>
      </c>
      <c r="H1467" s="7">
        <v>42024</v>
      </c>
      <c r="I1467" s="6" t="s">
        <v>1195</v>
      </c>
      <c r="J1467" s="6" t="s">
        <v>3276</v>
      </c>
      <c r="K1467" s="6" t="s">
        <v>1055</v>
      </c>
      <c r="L1467" s="6">
        <v>12</v>
      </c>
      <c r="M1467" s="15" t="s">
        <v>3955</v>
      </c>
      <c r="N1467" s="15" t="s">
        <v>26</v>
      </c>
      <c r="O1467" s="18"/>
    </row>
    <row r="1468" spans="1:15" s="1" customFormat="1" ht="13.5" customHeight="1">
      <c r="A1468" s="3" t="s">
        <v>3274</v>
      </c>
      <c r="B1468" s="4"/>
      <c r="C1468" s="3"/>
      <c r="D1468" s="18" t="s">
        <v>1594</v>
      </c>
      <c r="E1468" s="5" t="s">
        <v>3240</v>
      </c>
      <c r="F1468" s="3" t="s">
        <v>3277</v>
      </c>
      <c r="G1468" s="36">
        <f t="shared" si="45"/>
        <v>243.20399999999998</v>
      </c>
      <c r="H1468" s="7">
        <v>42024</v>
      </c>
      <c r="I1468" s="6" t="s">
        <v>1195</v>
      </c>
      <c r="J1468" s="6" t="s">
        <v>3278</v>
      </c>
      <c r="K1468" s="6" t="s">
        <v>1055</v>
      </c>
      <c r="L1468" s="6">
        <v>13</v>
      </c>
      <c r="M1468" s="15" t="s">
        <v>3955</v>
      </c>
      <c r="N1468" s="15" t="s">
        <v>41</v>
      </c>
      <c r="O1468" s="18"/>
    </row>
    <row r="1469" spans="1:15" s="1" customFormat="1" ht="13.5" customHeight="1">
      <c r="A1469" s="3" t="s">
        <v>3274</v>
      </c>
      <c r="B1469" s="4"/>
      <c r="C1469" s="3"/>
      <c r="D1469" s="18" t="s">
        <v>1594</v>
      </c>
      <c r="E1469" s="5" t="s">
        <v>3240</v>
      </c>
      <c r="F1469" s="3" t="s">
        <v>3281</v>
      </c>
      <c r="G1469" s="36">
        <f t="shared" si="45"/>
        <v>224.49599999999998</v>
      </c>
      <c r="H1469" s="7">
        <v>42024</v>
      </c>
      <c r="I1469" s="6" t="s">
        <v>1195</v>
      </c>
      <c r="J1469" s="6" t="s">
        <v>3279</v>
      </c>
      <c r="K1469" s="6" t="s">
        <v>1055</v>
      </c>
      <c r="L1469" s="6">
        <v>12</v>
      </c>
      <c r="M1469" s="15" t="s">
        <v>3956</v>
      </c>
      <c r="N1469" s="15" t="s">
        <v>26</v>
      </c>
      <c r="O1469" s="18"/>
    </row>
    <row r="1470" spans="1:15" s="1" customFormat="1" ht="13.5" customHeight="1">
      <c r="A1470" s="3" t="s">
        <v>3274</v>
      </c>
      <c r="B1470" s="4"/>
      <c r="C1470" s="3"/>
      <c r="D1470" s="18" t="s">
        <v>1594</v>
      </c>
      <c r="E1470" s="5" t="s">
        <v>3240</v>
      </c>
      <c r="F1470" s="3" t="s">
        <v>3282</v>
      </c>
      <c r="G1470" s="36">
        <f t="shared" si="45"/>
        <v>243.20399999999998</v>
      </c>
      <c r="H1470" s="7">
        <v>42024</v>
      </c>
      <c r="I1470" s="6" t="s">
        <v>1195</v>
      </c>
      <c r="J1470" s="6" t="s">
        <v>3280</v>
      </c>
      <c r="K1470" s="6" t="s">
        <v>1055</v>
      </c>
      <c r="L1470" s="6">
        <v>13</v>
      </c>
      <c r="M1470" s="15" t="s">
        <v>3956</v>
      </c>
      <c r="N1470" s="15" t="s">
        <v>41</v>
      </c>
      <c r="O1470" s="18"/>
    </row>
    <row r="1471" spans="1:15" s="1" customFormat="1" ht="13.5" customHeight="1">
      <c r="A1471" s="3" t="s">
        <v>3274</v>
      </c>
      <c r="B1471" s="4"/>
      <c r="C1471" s="3"/>
      <c r="D1471" s="18" t="s">
        <v>1594</v>
      </c>
      <c r="E1471" s="5" t="s">
        <v>3240</v>
      </c>
      <c r="F1471" s="3" t="s">
        <v>3283</v>
      </c>
      <c r="G1471" s="36">
        <f t="shared" si="45"/>
        <v>168.37199999999999</v>
      </c>
      <c r="H1471" s="7">
        <v>42024</v>
      </c>
      <c r="I1471" s="6" t="s">
        <v>1210</v>
      </c>
      <c r="J1471" s="6" t="s">
        <v>3285</v>
      </c>
      <c r="K1471" s="6" t="s">
        <v>1055</v>
      </c>
      <c r="L1471" s="6">
        <v>9</v>
      </c>
      <c r="M1471" s="15" t="s">
        <v>3957</v>
      </c>
      <c r="N1471" s="15" t="s">
        <v>3287</v>
      </c>
      <c r="O1471" s="18"/>
    </row>
    <row r="1472" spans="1:15" s="1" customFormat="1" ht="13.5" customHeight="1">
      <c r="A1472" s="3" t="s">
        <v>3274</v>
      </c>
      <c r="B1472" s="4"/>
      <c r="C1472" s="3"/>
      <c r="D1472" s="18" t="s">
        <v>1594</v>
      </c>
      <c r="E1472" s="5" t="s">
        <v>3240</v>
      </c>
      <c r="F1472" s="3" t="s">
        <v>3284</v>
      </c>
      <c r="G1472" s="36">
        <f t="shared" si="45"/>
        <v>187.07999999999998</v>
      </c>
      <c r="H1472" s="7">
        <v>42024</v>
      </c>
      <c r="I1472" s="6" t="s">
        <v>1195</v>
      </c>
      <c r="J1472" s="6" t="s">
        <v>3286</v>
      </c>
      <c r="K1472" s="6" t="s">
        <v>1055</v>
      </c>
      <c r="L1472" s="6">
        <v>10</v>
      </c>
      <c r="M1472" s="15" t="s">
        <v>3957</v>
      </c>
      <c r="N1472" s="15" t="s">
        <v>3288</v>
      </c>
      <c r="O1472" s="18"/>
    </row>
    <row r="1473" spans="1:15" s="1" customFormat="1" ht="13.5" customHeight="1">
      <c r="A1473" s="3" t="s">
        <v>3016</v>
      </c>
      <c r="B1473" s="4"/>
      <c r="C1473" s="3"/>
      <c r="D1473" s="18" t="s">
        <v>1594</v>
      </c>
      <c r="E1473" s="5" t="s">
        <v>3240</v>
      </c>
      <c r="F1473" s="3" t="s">
        <v>3289</v>
      </c>
      <c r="G1473" s="36">
        <f t="shared" si="45"/>
        <v>112.24799999999999</v>
      </c>
      <c r="H1473" s="7">
        <v>42024</v>
      </c>
      <c r="I1473" s="6" t="s">
        <v>1086</v>
      </c>
      <c r="J1473" s="6" t="s">
        <v>3290</v>
      </c>
      <c r="K1473" s="6" t="s">
        <v>1055</v>
      </c>
      <c r="L1473" s="6">
        <v>6</v>
      </c>
      <c r="M1473" s="15" t="s">
        <v>3957</v>
      </c>
      <c r="N1473" s="15" t="s">
        <v>2065</v>
      </c>
      <c r="O1473" s="18"/>
    </row>
    <row r="1474" spans="1:15" s="1" customFormat="1" ht="13.5" customHeight="1">
      <c r="A1474" s="3" t="s">
        <v>3241</v>
      </c>
      <c r="B1474" s="4"/>
      <c r="C1474" s="3"/>
      <c r="D1474" s="18" t="s">
        <v>2369</v>
      </c>
      <c r="E1474" s="5" t="s">
        <v>3240</v>
      </c>
      <c r="F1474" s="3" t="s">
        <v>3677</v>
      </c>
      <c r="G1474" s="36">
        <f t="shared" ref="G1474:G1499" si="46">29.101*L1474</f>
        <v>349.21199999999999</v>
      </c>
      <c r="H1474" s="7">
        <v>42031</v>
      </c>
      <c r="I1474" s="36" t="s">
        <v>2576</v>
      </c>
      <c r="J1474" s="6" t="s">
        <v>3679</v>
      </c>
      <c r="K1474" s="6" t="s">
        <v>1055</v>
      </c>
      <c r="L1474" s="6">
        <v>12</v>
      </c>
      <c r="M1474" s="15" t="s">
        <v>3987</v>
      </c>
      <c r="N1474" s="15" t="s">
        <v>26</v>
      </c>
      <c r="O1474" s="18"/>
    </row>
    <row r="1475" spans="1:15" s="1" customFormat="1" ht="13.5" customHeight="1">
      <c r="A1475" s="3" t="s">
        <v>3241</v>
      </c>
      <c r="B1475" s="4"/>
      <c r="C1475" s="3"/>
      <c r="D1475" s="18" t="s">
        <v>2369</v>
      </c>
      <c r="E1475" s="5" t="s">
        <v>3240</v>
      </c>
      <c r="F1475" s="3" t="s">
        <v>3678</v>
      </c>
      <c r="G1475" s="36">
        <f t="shared" si="46"/>
        <v>378.31299999999999</v>
      </c>
      <c r="H1475" s="7">
        <v>42031</v>
      </c>
      <c r="I1475" s="36" t="s">
        <v>2576</v>
      </c>
      <c r="J1475" s="6" t="s">
        <v>3680</v>
      </c>
      <c r="K1475" s="6" t="s">
        <v>1055</v>
      </c>
      <c r="L1475" s="6">
        <v>13</v>
      </c>
      <c r="M1475" s="15" t="s">
        <v>3987</v>
      </c>
      <c r="N1475" s="15" t="s">
        <v>27</v>
      </c>
      <c r="O1475" s="18"/>
    </row>
    <row r="1476" spans="1:15" s="1" customFormat="1" ht="13.5" customHeight="1">
      <c r="A1476" s="3" t="s">
        <v>3241</v>
      </c>
      <c r="B1476" s="4"/>
      <c r="C1476" s="3"/>
      <c r="D1476" s="18" t="s">
        <v>2369</v>
      </c>
      <c r="E1476" s="5" t="s">
        <v>3240</v>
      </c>
      <c r="F1476" s="3" t="s">
        <v>3681</v>
      </c>
      <c r="G1476" s="36">
        <f t="shared" si="46"/>
        <v>349.21199999999999</v>
      </c>
      <c r="H1476" s="7">
        <v>42031</v>
      </c>
      <c r="I1476" s="36" t="s">
        <v>2576</v>
      </c>
      <c r="J1476" s="6" t="s">
        <v>3683</v>
      </c>
      <c r="K1476" s="6" t="s">
        <v>1055</v>
      </c>
      <c r="L1476" s="6">
        <v>12</v>
      </c>
      <c r="M1476" s="15" t="s">
        <v>3988</v>
      </c>
      <c r="N1476" s="15" t="s">
        <v>26</v>
      </c>
      <c r="O1476" s="18"/>
    </row>
    <row r="1477" spans="1:15" s="1" customFormat="1" ht="13.5" customHeight="1">
      <c r="A1477" s="3" t="s">
        <v>3241</v>
      </c>
      <c r="B1477" s="4"/>
      <c r="C1477" s="3"/>
      <c r="D1477" s="18" t="s">
        <v>2369</v>
      </c>
      <c r="E1477" s="5" t="s">
        <v>3240</v>
      </c>
      <c r="F1477" s="3" t="s">
        <v>3682</v>
      </c>
      <c r="G1477" s="36">
        <f t="shared" si="46"/>
        <v>378.31299999999999</v>
      </c>
      <c r="H1477" s="7">
        <v>42031</v>
      </c>
      <c r="I1477" s="36" t="s">
        <v>2576</v>
      </c>
      <c r="J1477" s="6" t="s">
        <v>3684</v>
      </c>
      <c r="K1477" s="6" t="s">
        <v>1055</v>
      </c>
      <c r="L1477" s="6">
        <v>13</v>
      </c>
      <c r="M1477" s="15" t="s">
        <v>3988</v>
      </c>
      <c r="N1477" s="15" t="s">
        <v>27</v>
      </c>
      <c r="O1477" s="18"/>
    </row>
    <row r="1478" spans="1:15" s="1" customFormat="1" ht="13.5" customHeight="1">
      <c r="A1478" s="3" t="s">
        <v>3241</v>
      </c>
      <c r="B1478" s="4"/>
      <c r="C1478" s="3"/>
      <c r="D1478" s="18" t="s">
        <v>2369</v>
      </c>
      <c r="E1478" s="5" t="s">
        <v>3240</v>
      </c>
      <c r="F1478" s="3" t="s">
        <v>3685</v>
      </c>
      <c r="G1478" s="36">
        <f t="shared" si="46"/>
        <v>349.21199999999999</v>
      </c>
      <c r="H1478" s="7">
        <v>42031</v>
      </c>
      <c r="I1478" s="36" t="s">
        <v>2576</v>
      </c>
      <c r="J1478" s="6" t="s">
        <v>3687</v>
      </c>
      <c r="K1478" s="6" t="s">
        <v>1055</v>
      </c>
      <c r="L1478" s="6">
        <v>12</v>
      </c>
      <c r="M1478" s="15" t="s">
        <v>3989</v>
      </c>
      <c r="N1478" s="15" t="s">
        <v>26</v>
      </c>
      <c r="O1478" s="18"/>
    </row>
    <row r="1479" spans="1:15" s="1" customFormat="1" ht="13.5" customHeight="1">
      <c r="A1479" s="3" t="s">
        <v>3241</v>
      </c>
      <c r="B1479" s="4"/>
      <c r="C1479" s="3"/>
      <c r="D1479" s="18" t="s">
        <v>2369</v>
      </c>
      <c r="E1479" s="5" t="s">
        <v>3240</v>
      </c>
      <c r="F1479" s="3" t="s">
        <v>3686</v>
      </c>
      <c r="G1479" s="36">
        <f t="shared" si="46"/>
        <v>378.31299999999999</v>
      </c>
      <c r="H1479" s="7">
        <v>42031</v>
      </c>
      <c r="I1479" s="36" t="s">
        <v>2576</v>
      </c>
      <c r="J1479" s="6" t="s">
        <v>3688</v>
      </c>
      <c r="K1479" s="6" t="s">
        <v>1055</v>
      </c>
      <c r="L1479" s="6">
        <v>13</v>
      </c>
      <c r="M1479" s="15" t="s">
        <v>3989</v>
      </c>
      <c r="N1479" s="15" t="s">
        <v>27</v>
      </c>
      <c r="O1479" s="18"/>
    </row>
    <row r="1480" spans="1:15" s="1" customFormat="1" ht="13.5" customHeight="1">
      <c r="A1480" s="3" t="s">
        <v>3241</v>
      </c>
      <c r="B1480" s="4"/>
      <c r="C1480" s="3"/>
      <c r="D1480" s="18" t="s">
        <v>2369</v>
      </c>
      <c r="E1480" s="5" t="s">
        <v>3240</v>
      </c>
      <c r="F1480" s="3" t="s">
        <v>3689</v>
      </c>
      <c r="G1480" s="36">
        <f t="shared" si="46"/>
        <v>349.21199999999999</v>
      </c>
      <c r="H1480" s="7">
        <v>42031</v>
      </c>
      <c r="I1480" s="36" t="s">
        <v>2576</v>
      </c>
      <c r="J1480" s="6" t="s">
        <v>3691</v>
      </c>
      <c r="K1480" s="6" t="s">
        <v>1055</v>
      </c>
      <c r="L1480" s="6">
        <v>12</v>
      </c>
      <c r="M1480" s="15" t="s">
        <v>3990</v>
      </c>
      <c r="N1480" s="15" t="s">
        <v>26</v>
      </c>
      <c r="O1480" s="18"/>
    </row>
    <row r="1481" spans="1:15" s="1" customFormat="1" ht="13.5" customHeight="1">
      <c r="A1481" s="3" t="s">
        <v>3241</v>
      </c>
      <c r="B1481" s="4"/>
      <c r="C1481" s="3"/>
      <c r="D1481" s="18" t="s">
        <v>2369</v>
      </c>
      <c r="E1481" s="5" t="s">
        <v>3240</v>
      </c>
      <c r="F1481" s="3" t="s">
        <v>3690</v>
      </c>
      <c r="G1481" s="36">
        <f t="shared" si="46"/>
        <v>378.31299999999999</v>
      </c>
      <c r="H1481" s="7">
        <v>42031</v>
      </c>
      <c r="I1481" s="36" t="s">
        <v>2576</v>
      </c>
      <c r="J1481" s="6" t="s">
        <v>3692</v>
      </c>
      <c r="K1481" s="6" t="s">
        <v>1055</v>
      </c>
      <c r="L1481" s="6">
        <v>13</v>
      </c>
      <c r="M1481" s="15" t="s">
        <v>3990</v>
      </c>
      <c r="N1481" s="15" t="s">
        <v>27</v>
      </c>
      <c r="O1481" s="18"/>
    </row>
    <row r="1482" spans="1:15" s="1" customFormat="1" ht="13.5" customHeight="1">
      <c r="A1482" s="3" t="s">
        <v>3241</v>
      </c>
      <c r="B1482" s="4"/>
      <c r="C1482" s="3"/>
      <c r="D1482" s="18" t="s">
        <v>2369</v>
      </c>
      <c r="E1482" s="5" t="s">
        <v>3240</v>
      </c>
      <c r="F1482" s="3" t="s">
        <v>3693</v>
      </c>
      <c r="G1482" s="36">
        <f t="shared" si="46"/>
        <v>349.21199999999999</v>
      </c>
      <c r="H1482" s="7">
        <v>42031</v>
      </c>
      <c r="I1482" s="36" t="s">
        <v>2576</v>
      </c>
      <c r="J1482" s="6" t="s">
        <v>3695</v>
      </c>
      <c r="K1482" s="6" t="s">
        <v>1055</v>
      </c>
      <c r="L1482" s="6">
        <v>12</v>
      </c>
      <c r="M1482" s="15" t="s">
        <v>3991</v>
      </c>
      <c r="N1482" s="15" t="s">
        <v>26</v>
      </c>
      <c r="O1482" s="18"/>
    </row>
    <row r="1483" spans="1:15" s="1" customFormat="1" ht="13.5" customHeight="1">
      <c r="A1483" s="3" t="s">
        <v>3241</v>
      </c>
      <c r="B1483" s="4"/>
      <c r="C1483" s="3"/>
      <c r="D1483" s="18" t="s">
        <v>2369</v>
      </c>
      <c r="E1483" s="5" t="s">
        <v>3240</v>
      </c>
      <c r="F1483" s="3" t="s">
        <v>3694</v>
      </c>
      <c r="G1483" s="36">
        <f t="shared" si="46"/>
        <v>378.31299999999999</v>
      </c>
      <c r="H1483" s="7">
        <v>42031</v>
      </c>
      <c r="I1483" s="36" t="s">
        <v>2576</v>
      </c>
      <c r="J1483" s="6" t="s">
        <v>3696</v>
      </c>
      <c r="K1483" s="6" t="s">
        <v>1055</v>
      </c>
      <c r="L1483" s="6">
        <v>13</v>
      </c>
      <c r="M1483" s="15" t="s">
        <v>3991</v>
      </c>
      <c r="N1483" s="15" t="s">
        <v>27</v>
      </c>
      <c r="O1483" s="18"/>
    </row>
    <row r="1484" spans="1:15" s="1" customFormat="1" ht="13.5" customHeight="1">
      <c r="A1484" s="3" t="s">
        <v>3241</v>
      </c>
      <c r="B1484" s="4"/>
      <c r="C1484" s="3"/>
      <c r="D1484" s="18" t="s">
        <v>2369</v>
      </c>
      <c r="E1484" s="5" t="s">
        <v>3240</v>
      </c>
      <c r="F1484" s="3" t="s">
        <v>3697</v>
      </c>
      <c r="G1484" s="36">
        <f t="shared" si="46"/>
        <v>349.21199999999999</v>
      </c>
      <c r="H1484" s="7">
        <v>42031</v>
      </c>
      <c r="I1484" s="36" t="s">
        <v>2576</v>
      </c>
      <c r="J1484" s="6" t="s">
        <v>3699</v>
      </c>
      <c r="K1484" s="6" t="s">
        <v>1055</v>
      </c>
      <c r="L1484" s="6">
        <v>12</v>
      </c>
      <c r="M1484" s="15" t="s">
        <v>3992</v>
      </c>
      <c r="N1484" s="15" t="s">
        <v>26</v>
      </c>
      <c r="O1484" s="18"/>
    </row>
    <row r="1485" spans="1:15" s="1" customFormat="1" ht="13.5" customHeight="1">
      <c r="A1485" s="3" t="s">
        <v>3241</v>
      </c>
      <c r="B1485" s="4"/>
      <c r="C1485" s="3"/>
      <c r="D1485" s="18" t="s">
        <v>2369</v>
      </c>
      <c r="E1485" s="5" t="s">
        <v>3240</v>
      </c>
      <c r="F1485" s="3" t="s">
        <v>3698</v>
      </c>
      <c r="G1485" s="36">
        <f t="shared" si="46"/>
        <v>378.31299999999999</v>
      </c>
      <c r="H1485" s="7">
        <v>42031</v>
      </c>
      <c r="I1485" s="36" t="s">
        <v>2576</v>
      </c>
      <c r="J1485" s="6" t="s">
        <v>3700</v>
      </c>
      <c r="K1485" s="6" t="s">
        <v>1055</v>
      </c>
      <c r="L1485" s="6">
        <v>13</v>
      </c>
      <c r="M1485" s="15" t="s">
        <v>3992</v>
      </c>
      <c r="N1485" s="15" t="s">
        <v>27</v>
      </c>
      <c r="O1485" s="18"/>
    </row>
    <row r="1486" spans="1:15" s="1" customFormat="1" ht="13.5" customHeight="1">
      <c r="A1486" s="3" t="s">
        <v>3241</v>
      </c>
      <c r="B1486" s="4"/>
      <c r="C1486" s="3"/>
      <c r="D1486" s="18" t="s">
        <v>2369</v>
      </c>
      <c r="E1486" s="5" t="s">
        <v>3240</v>
      </c>
      <c r="F1486" s="57" t="s">
        <v>5562</v>
      </c>
      <c r="G1486" s="36">
        <f t="shared" si="46"/>
        <v>349.21199999999999</v>
      </c>
      <c r="H1486" s="7">
        <v>42031</v>
      </c>
      <c r="I1486" s="36" t="s">
        <v>2576</v>
      </c>
      <c r="J1486" s="6" t="s">
        <v>3702</v>
      </c>
      <c r="K1486" s="6" t="s">
        <v>1055</v>
      </c>
      <c r="L1486" s="6">
        <v>12</v>
      </c>
      <c r="M1486" s="15" t="s">
        <v>3993</v>
      </c>
      <c r="N1486" s="15" t="s">
        <v>26</v>
      </c>
      <c r="O1486" s="18"/>
    </row>
    <row r="1487" spans="1:15" s="1" customFormat="1" ht="13.5" customHeight="1">
      <c r="A1487" s="3" t="s">
        <v>3241</v>
      </c>
      <c r="B1487" s="4"/>
      <c r="C1487" s="3"/>
      <c r="D1487" s="18" t="s">
        <v>2369</v>
      </c>
      <c r="E1487" s="5" t="s">
        <v>3240</v>
      </c>
      <c r="F1487" s="3" t="s">
        <v>3701</v>
      </c>
      <c r="G1487" s="36">
        <f t="shared" si="46"/>
        <v>378.31299999999999</v>
      </c>
      <c r="H1487" s="7">
        <v>42031</v>
      </c>
      <c r="I1487" s="36" t="s">
        <v>2576</v>
      </c>
      <c r="J1487" s="6" t="s">
        <v>3703</v>
      </c>
      <c r="K1487" s="6" t="s">
        <v>1055</v>
      </c>
      <c r="L1487" s="6">
        <v>13</v>
      </c>
      <c r="M1487" s="15" t="s">
        <v>3993</v>
      </c>
      <c r="N1487" s="15" t="s">
        <v>27</v>
      </c>
      <c r="O1487" s="18"/>
    </row>
    <row r="1488" spans="1:15" s="1" customFormat="1" ht="13.5" customHeight="1">
      <c r="A1488" s="3" t="s">
        <v>3241</v>
      </c>
      <c r="B1488" s="4"/>
      <c r="C1488" s="3"/>
      <c r="D1488" s="18" t="s">
        <v>2369</v>
      </c>
      <c r="E1488" s="5" t="s">
        <v>3240</v>
      </c>
      <c r="F1488" s="57" t="s">
        <v>5563</v>
      </c>
      <c r="G1488" s="36">
        <f t="shared" si="46"/>
        <v>349.21199999999999</v>
      </c>
      <c r="H1488" s="7">
        <v>42031</v>
      </c>
      <c r="I1488" s="36" t="s">
        <v>2576</v>
      </c>
      <c r="J1488" s="6" t="s">
        <v>3705</v>
      </c>
      <c r="K1488" s="6" t="s">
        <v>1055</v>
      </c>
      <c r="L1488" s="6">
        <v>12</v>
      </c>
      <c r="M1488" s="15" t="s">
        <v>3994</v>
      </c>
      <c r="N1488" s="15" t="s">
        <v>26</v>
      </c>
      <c r="O1488" s="18"/>
    </row>
    <row r="1489" spans="1:15" s="1" customFormat="1" ht="13.5" customHeight="1">
      <c r="A1489" s="3" t="s">
        <v>3241</v>
      </c>
      <c r="B1489" s="4"/>
      <c r="C1489" s="3"/>
      <c r="D1489" s="18" t="s">
        <v>2369</v>
      </c>
      <c r="E1489" s="5" t="s">
        <v>3240</v>
      </c>
      <c r="F1489" s="3" t="s">
        <v>3704</v>
      </c>
      <c r="G1489" s="36">
        <f t="shared" si="46"/>
        <v>378.31299999999999</v>
      </c>
      <c r="H1489" s="7">
        <v>42031</v>
      </c>
      <c r="I1489" s="36" t="s">
        <v>2576</v>
      </c>
      <c r="J1489" s="6" t="s">
        <v>3706</v>
      </c>
      <c r="K1489" s="6" t="s">
        <v>1055</v>
      </c>
      <c r="L1489" s="6">
        <v>13</v>
      </c>
      <c r="M1489" s="15" t="s">
        <v>3994</v>
      </c>
      <c r="N1489" s="15" t="s">
        <v>27</v>
      </c>
      <c r="O1489" s="18"/>
    </row>
    <row r="1490" spans="1:15" s="1" customFormat="1" ht="13.5" customHeight="1">
      <c r="A1490" s="3" t="s">
        <v>3241</v>
      </c>
      <c r="B1490" s="4"/>
      <c r="C1490" s="3"/>
      <c r="D1490" s="18" t="s">
        <v>2369</v>
      </c>
      <c r="E1490" s="5" t="s">
        <v>3240</v>
      </c>
      <c r="F1490" s="3" t="s">
        <v>3707</v>
      </c>
      <c r="G1490" s="36">
        <f t="shared" si="46"/>
        <v>349.21199999999999</v>
      </c>
      <c r="H1490" s="7">
        <v>42031</v>
      </c>
      <c r="I1490" s="36" t="s">
        <v>2576</v>
      </c>
      <c r="J1490" s="6" t="s">
        <v>3709</v>
      </c>
      <c r="K1490" s="6" t="s">
        <v>1055</v>
      </c>
      <c r="L1490" s="6">
        <v>12</v>
      </c>
      <c r="M1490" s="15" t="s">
        <v>3995</v>
      </c>
      <c r="N1490" s="15" t="s">
        <v>26</v>
      </c>
      <c r="O1490" s="18"/>
    </row>
    <row r="1491" spans="1:15" s="1" customFormat="1" ht="13.5" customHeight="1">
      <c r="A1491" s="3" t="s">
        <v>3241</v>
      </c>
      <c r="B1491" s="4"/>
      <c r="C1491" s="3"/>
      <c r="D1491" s="18" t="s">
        <v>2369</v>
      </c>
      <c r="E1491" s="5" t="s">
        <v>3240</v>
      </c>
      <c r="F1491" s="3" t="s">
        <v>3708</v>
      </c>
      <c r="G1491" s="36">
        <f t="shared" si="46"/>
        <v>378.31299999999999</v>
      </c>
      <c r="H1491" s="7">
        <v>42031</v>
      </c>
      <c r="I1491" s="36" t="s">
        <v>2576</v>
      </c>
      <c r="J1491" s="6" t="s">
        <v>3710</v>
      </c>
      <c r="K1491" s="6" t="s">
        <v>1055</v>
      </c>
      <c r="L1491" s="6">
        <v>13</v>
      </c>
      <c r="M1491" s="15" t="s">
        <v>3995</v>
      </c>
      <c r="N1491" s="15" t="s">
        <v>27</v>
      </c>
      <c r="O1491" s="18"/>
    </row>
    <row r="1492" spans="1:15" s="1" customFormat="1" ht="13.5" customHeight="1">
      <c r="A1492" s="3" t="s">
        <v>3241</v>
      </c>
      <c r="B1492" s="4"/>
      <c r="C1492" s="3"/>
      <c r="D1492" s="18" t="s">
        <v>2369</v>
      </c>
      <c r="E1492" s="5" t="s">
        <v>3240</v>
      </c>
      <c r="F1492" s="3" t="s">
        <v>3711</v>
      </c>
      <c r="G1492" s="36">
        <f t="shared" si="46"/>
        <v>349.21199999999999</v>
      </c>
      <c r="H1492" s="7">
        <v>42031</v>
      </c>
      <c r="I1492" s="36" t="s">
        <v>2576</v>
      </c>
      <c r="J1492" s="6" t="s">
        <v>3713</v>
      </c>
      <c r="K1492" s="6" t="s">
        <v>1055</v>
      </c>
      <c r="L1492" s="6">
        <v>12</v>
      </c>
      <c r="M1492" s="15" t="s">
        <v>3996</v>
      </c>
      <c r="N1492" s="15" t="s">
        <v>26</v>
      </c>
      <c r="O1492" s="18"/>
    </row>
    <row r="1493" spans="1:15" s="1" customFormat="1" ht="13.5" customHeight="1">
      <c r="A1493" s="3" t="s">
        <v>3241</v>
      </c>
      <c r="B1493" s="4"/>
      <c r="C1493" s="3"/>
      <c r="D1493" s="18" t="s">
        <v>2369</v>
      </c>
      <c r="E1493" s="5" t="s">
        <v>3240</v>
      </c>
      <c r="F1493" s="3" t="s">
        <v>3712</v>
      </c>
      <c r="G1493" s="36">
        <f t="shared" si="46"/>
        <v>378.31299999999999</v>
      </c>
      <c r="H1493" s="7">
        <v>42031</v>
      </c>
      <c r="I1493" s="36" t="s">
        <v>2576</v>
      </c>
      <c r="J1493" s="6" t="s">
        <v>3714</v>
      </c>
      <c r="K1493" s="6" t="s">
        <v>1055</v>
      </c>
      <c r="L1493" s="6">
        <v>13</v>
      </c>
      <c r="M1493" s="15" t="s">
        <v>3996</v>
      </c>
      <c r="N1493" s="15" t="s">
        <v>27</v>
      </c>
      <c r="O1493" s="18"/>
    </row>
    <row r="1494" spans="1:15" s="1" customFormat="1" ht="13.5" customHeight="1">
      <c r="A1494" s="3" t="s">
        <v>3241</v>
      </c>
      <c r="B1494" s="4"/>
      <c r="C1494" s="3"/>
      <c r="D1494" s="18" t="s">
        <v>2369</v>
      </c>
      <c r="E1494" s="5" t="s">
        <v>3240</v>
      </c>
      <c r="F1494" s="3" t="s">
        <v>3715</v>
      </c>
      <c r="G1494" s="36">
        <f t="shared" si="46"/>
        <v>349.21199999999999</v>
      </c>
      <c r="H1494" s="7">
        <v>42031</v>
      </c>
      <c r="I1494" s="36" t="s">
        <v>2576</v>
      </c>
      <c r="J1494" s="6" t="s">
        <v>3717</v>
      </c>
      <c r="K1494" s="6" t="s">
        <v>1055</v>
      </c>
      <c r="L1494" s="6">
        <v>12</v>
      </c>
      <c r="M1494" s="15" t="s">
        <v>3997</v>
      </c>
      <c r="N1494" s="15" t="s">
        <v>26</v>
      </c>
      <c r="O1494" s="18"/>
    </row>
    <row r="1495" spans="1:15" s="1" customFormat="1" ht="13.5" customHeight="1">
      <c r="A1495" s="3" t="s">
        <v>3241</v>
      </c>
      <c r="B1495" s="4"/>
      <c r="C1495" s="3"/>
      <c r="D1495" s="18" t="s">
        <v>2369</v>
      </c>
      <c r="E1495" s="5" t="s">
        <v>3240</v>
      </c>
      <c r="F1495" s="3" t="s">
        <v>3716</v>
      </c>
      <c r="G1495" s="36">
        <f t="shared" si="46"/>
        <v>378.31299999999999</v>
      </c>
      <c r="H1495" s="7">
        <v>42031</v>
      </c>
      <c r="I1495" s="36" t="s">
        <v>2576</v>
      </c>
      <c r="J1495" s="6" t="s">
        <v>3718</v>
      </c>
      <c r="K1495" s="6" t="s">
        <v>1055</v>
      </c>
      <c r="L1495" s="6">
        <v>13</v>
      </c>
      <c r="M1495" s="15" t="s">
        <v>3997</v>
      </c>
      <c r="N1495" s="15" t="s">
        <v>27</v>
      </c>
      <c r="O1495" s="18"/>
    </row>
    <row r="1496" spans="1:15" s="1" customFormat="1" ht="13.5" customHeight="1">
      <c r="A1496" s="3" t="s">
        <v>1052</v>
      </c>
      <c r="B1496" s="4"/>
      <c r="C1496" s="3"/>
      <c r="D1496" s="18" t="s">
        <v>4024</v>
      </c>
      <c r="E1496" s="5" t="s">
        <v>4023</v>
      </c>
      <c r="F1496" s="3" t="s">
        <v>4022</v>
      </c>
      <c r="G1496" s="6">
        <f t="shared" si="46"/>
        <v>349.21199999999999</v>
      </c>
      <c r="H1496" s="7">
        <v>42038</v>
      </c>
      <c r="I1496" s="36" t="s">
        <v>1054</v>
      </c>
      <c r="J1496" s="6" t="s">
        <v>4025</v>
      </c>
      <c r="K1496" s="6" t="s">
        <v>1055</v>
      </c>
      <c r="L1496" s="6">
        <v>12</v>
      </c>
      <c r="M1496" s="15" t="s">
        <v>4662</v>
      </c>
      <c r="N1496" s="15" t="s">
        <v>26</v>
      </c>
      <c r="O1496" s="18"/>
    </row>
    <row r="1497" spans="1:15" s="1" customFormat="1" ht="13.5" customHeight="1">
      <c r="A1497" s="3" t="s">
        <v>1052</v>
      </c>
      <c r="B1497" s="4"/>
      <c r="C1497" s="3"/>
      <c r="D1497" s="18" t="s">
        <v>4024</v>
      </c>
      <c r="E1497" s="5" t="s">
        <v>4023</v>
      </c>
      <c r="F1497" s="3" t="s">
        <v>4029</v>
      </c>
      <c r="G1497" s="6">
        <f t="shared" si="46"/>
        <v>378.31299999999999</v>
      </c>
      <c r="H1497" s="7">
        <v>42038</v>
      </c>
      <c r="I1497" s="36" t="s">
        <v>1054</v>
      </c>
      <c r="J1497" s="6" t="s">
        <v>4026</v>
      </c>
      <c r="K1497" s="6" t="s">
        <v>1055</v>
      </c>
      <c r="L1497" s="6">
        <v>13</v>
      </c>
      <c r="M1497" s="15" t="s">
        <v>4662</v>
      </c>
      <c r="N1497" s="15" t="s">
        <v>27</v>
      </c>
      <c r="O1497" s="18"/>
    </row>
    <row r="1498" spans="1:15" s="1" customFormat="1" ht="13.5" customHeight="1">
      <c r="A1498" s="3" t="s">
        <v>1052</v>
      </c>
      <c r="B1498" s="4"/>
      <c r="C1498" s="3"/>
      <c r="D1498" s="18" t="s">
        <v>4024</v>
      </c>
      <c r="E1498" s="5" t="s">
        <v>4023</v>
      </c>
      <c r="F1498" s="3" t="s">
        <v>4030</v>
      </c>
      <c r="G1498" s="6">
        <f t="shared" si="46"/>
        <v>349.21199999999999</v>
      </c>
      <c r="H1498" s="7">
        <v>42038</v>
      </c>
      <c r="I1498" s="36" t="s">
        <v>1054</v>
      </c>
      <c r="J1498" s="6" t="s">
        <v>4027</v>
      </c>
      <c r="K1498" s="6" t="s">
        <v>1055</v>
      </c>
      <c r="L1498" s="6">
        <v>12</v>
      </c>
      <c r="M1498" s="15" t="s">
        <v>4663</v>
      </c>
      <c r="N1498" s="15" t="s">
        <v>26</v>
      </c>
      <c r="O1498" s="18"/>
    </row>
    <row r="1499" spans="1:15" s="1" customFormat="1" ht="13.5" customHeight="1">
      <c r="A1499" s="3" t="s">
        <v>1052</v>
      </c>
      <c r="B1499" s="4"/>
      <c r="C1499" s="3"/>
      <c r="D1499" s="18" t="s">
        <v>4024</v>
      </c>
      <c r="E1499" s="5" t="s">
        <v>4023</v>
      </c>
      <c r="F1499" s="3" t="s">
        <v>4031</v>
      </c>
      <c r="G1499" s="6">
        <f t="shared" si="46"/>
        <v>378.31299999999999</v>
      </c>
      <c r="H1499" s="7">
        <v>42038</v>
      </c>
      <c r="I1499" s="36" t="s">
        <v>1054</v>
      </c>
      <c r="J1499" s="6" t="s">
        <v>4028</v>
      </c>
      <c r="K1499" s="6" t="s">
        <v>1055</v>
      </c>
      <c r="L1499" s="6">
        <v>13</v>
      </c>
      <c r="M1499" s="15" t="s">
        <v>4663</v>
      </c>
      <c r="N1499" s="15" t="s">
        <v>27</v>
      </c>
      <c r="O1499" s="18"/>
    </row>
    <row r="1500" spans="1:15" s="1" customFormat="1" ht="13.5" customHeight="1">
      <c r="A1500" s="3" t="s">
        <v>3040</v>
      </c>
      <c r="B1500" s="4"/>
      <c r="C1500" s="3"/>
      <c r="D1500" s="18" t="s">
        <v>3039</v>
      </c>
      <c r="E1500" s="5" t="s">
        <v>4023</v>
      </c>
      <c r="F1500" s="3" t="s">
        <v>4032</v>
      </c>
      <c r="G1500" s="6">
        <f>18.708*L1500</f>
        <v>243.20399999999998</v>
      </c>
      <c r="H1500" s="7">
        <v>42038</v>
      </c>
      <c r="I1500" s="6" t="s">
        <v>1087</v>
      </c>
      <c r="J1500" s="6" t="s">
        <v>4033</v>
      </c>
      <c r="K1500" s="6" t="s">
        <v>1055</v>
      </c>
      <c r="L1500" s="6">
        <v>13</v>
      </c>
      <c r="M1500" s="15" t="s">
        <v>3879</v>
      </c>
      <c r="N1500" s="15" t="s">
        <v>41</v>
      </c>
      <c r="O1500" s="18"/>
    </row>
    <row r="1501" spans="1:15" s="1" customFormat="1" ht="13.5" customHeight="1">
      <c r="A1501" s="3" t="s">
        <v>4035</v>
      </c>
      <c r="B1501" s="4"/>
      <c r="C1501" s="3"/>
      <c r="D1501" s="18" t="s">
        <v>4036</v>
      </c>
      <c r="E1501" s="5" t="s">
        <v>4023</v>
      </c>
      <c r="F1501" s="3" t="s">
        <v>4034</v>
      </c>
      <c r="G1501" s="6">
        <f>17.498*L1501</f>
        <v>209.976</v>
      </c>
      <c r="H1501" s="7">
        <v>42038</v>
      </c>
      <c r="I1501" s="36" t="s">
        <v>4037</v>
      </c>
      <c r="J1501" s="6" t="s">
        <v>4038</v>
      </c>
      <c r="K1501" s="6" t="s">
        <v>1055</v>
      </c>
      <c r="L1501" s="6">
        <v>12</v>
      </c>
      <c r="M1501" s="15" t="s">
        <v>4664</v>
      </c>
      <c r="N1501" s="15" t="s">
        <v>4043</v>
      </c>
      <c r="O1501" s="18"/>
    </row>
    <row r="1502" spans="1:15" s="1" customFormat="1" ht="13.5" customHeight="1">
      <c r="A1502" s="3" t="s">
        <v>4035</v>
      </c>
      <c r="B1502" s="4"/>
      <c r="C1502" s="3"/>
      <c r="D1502" s="18" t="s">
        <v>4036</v>
      </c>
      <c r="E1502" s="5" t="s">
        <v>4023</v>
      </c>
      <c r="F1502" s="3" t="s">
        <v>4039</v>
      </c>
      <c r="G1502" s="6">
        <f>17.498*L1502</f>
        <v>227.47400000000002</v>
      </c>
      <c r="H1502" s="7">
        <v>42038</v>
      </c>
      <c r="I1502" s="36" t="s">
        <v>4045</v>
      </c>
      <c r="J1502" s="6" t="s">
        <v>4041</v>
      </c>
      <c r="K1502" s="6" t="s">
        <v>1055</v>
      </c>
      <c r="L1502" s="6">
        <v>13</v>
      </c>
      <c r="M1502" s="15" t="s">
        <v>4664</v>
      </c>
      <c r="N1502" s="15" t="s">
        <v>1720</v>
      </c>
      <c r="O1502" s="18"/>
    </row>
    <row r="1503" spans="1:15" s="1" customFormat="1" ht="13.5" customHeight="1">
      <c r="A1503" s="3" t="s">
        <v>4035</v>
      </c>
      <c r="B1503" s="4"/>
      <c r="C1503" s="3"/>
      <c r="D1503" s="18" t="s">
        <v>4036</v>
      </c>
      <c r="E1503" s="5" t="s">
        <v>4023</v>
      </c>
      <c r="F1503" s="3" t="s">
        <v>4040</v>
      </c>
      <c r="G1503" s="6">
        <f>17.498*L1503</f>
        <v>297.46600000000001</v>
      </c>
      <c r="H1503" s="7">
        <v>42038</v>
      </c>
      <c r="I1503" s="36" t="s">
        <v>4037</v>
      </c>
      <c r="J1503" s="6" t="s">
        <v>4042</v>
      </c>
      <c r="K1503" s="6" t="s">
        <v>1055</v>
      </c>
      <c r="L1503" s="6">
        <v>17</v>
      </c>
      <c r="M1503" s="15" t="s">
        <v>4665</v>
      </c>
      <c r="N1503" s="15" t="s">
        <v>4044</v>
      </c>
      <c r="O1503" s="18"/>
    </row>
    <row r="1504" spans="1:15" s="1" customFormat="1" ht="13.5" customHeight="1">
      <c r="A1504" s="3" t="s">
        <v>4047</v>
      </c>
      <c r="B1504" s="4"/>
      <c r="C1504" s="3"/>
      <c r="D1504" s="18" t="s">
        <v>4048</v>
      </c>
      <c r="E1504" s="5" t="s">
        <v>4023</v>
      </c>
      <c r="F1504" s="3" t="s">
        <v>4046</v>
      </c>
      <c r="G1504" s="6">
        <f>17.498*L1504</f>
        <v>87.490000000000009</v>
      </c>
      <c r="H1504" s="7">
        <v>42038</v>
      </c>
      <c r="I1504" s="6" t="s">
        <v>1087</v>
      </c>
      <c r="J1504" s="6" t="s">
        <v>4049</v>
      </c>
      <c r="K1504" s="6" t="s">
        <v>1055</v>
      </c>
      <c r="L1504" s="6">
        <v>5</v>
      </c>
      <c r="M1504" s="15" t="s">
        <v>4666</v>
      </c>
      <c r="N1504" s="15" t="s">
        <v>4050</v>
      </c>
      <c r="O1504" s="18"/>
    </row>
    <row r="1505" spans="1:15" s="1" customFormat="1" ht="13.5" customHeight="1">
      <c r="A1505" s="3" t="s">
        <v>2994</v>
      </c>
      <c r="B1505" s="4"/>
      <c r="C1505" s="3"/>
      <c r="D1505" s="18" t="s">
        <v>4229</v>
      </c>
      <c r="E1505" s="5" t="s">
        <v>1053</v>
      </c>
      <c r="F1505" s="3" t="s">
        <v>4228</v>
      </c>
      <c r="G1505" s="6">
        <f>18.708*L1505</f>
        <v>224.49599999999998</v>
      </c>
      <c r="H1505" s="7">
        <v>42039</v>
      </c>
      <c r="I1505" s="6" t="s">
        <v>1195</v>
      </c>
      <c r="J1505" s="6" t="s">
        <v>4230</v>
      </c>
      <c r="K1505" s="6" t="s">
        <v>1060</v>
      </c>
      <c r="L1505" s="6">
        <v>12</v>
      </c>
      <c r="M1505" s="15" t="s">
        <v>4667</v>
      </c>
      <c r="N1505" s="15" t="s">
        <v>26</v>
      </c>
      <c r="O1505" s="18"/>
    </row>
    <row r="1506" spans="1:15" s="1" customFormat="1" ht="13.5" customHeight="1">
      <c r="A1506" s="3" t="s">
        <v>2994</v>
      </c>
      <c r="B1506" s="4"/>
      <c r="C1506" s="3"/>
      <c r="D1506" s="18" t="s">
        <v>4229</v>
      </c>
      <c r="E1506" s="5" t="s">
        <v>1053</v>
      </c>
      <c r="F1506" s="3" t="s">
        <v>4231</v>
      </c>
      <c r="G1506" s="6">
        <f>18.708*L1506</f>
        <v>243.20399999999998</v>
      </c>
      <c r="H1506" s="7">
        <v>42039</v>
      </c>
      <c r="I1506" s="6" t="s">
        <v>1195</v>
      </c>
      <c r="J1506" s="6" t="s">
        <v>4232</v>
      </c>
      <c r="K1506" s="6" t="s">
        <v>1060</v>
      </c>
      <c r="L1506" s="6">
        <v>13</v>
      </c>
      <c r="M1506" s="15" t="s">
        <v>4667</v>
      </c>
      <c r="N1506" s="15" t="s">
        <v>41</v>
      </c>
      <c r="O1506" s="18"/>
    </row>
    <row r="1507" spans="1:15" s="1" customFormat="1" ht="13.5" customHeight="1">
      <c r="A1507" s="3" t="s">
        <v>4233</v>
      </c>
      <c r="B1507" s="4"/>
      <c r="C1507" s="3"/>
      <c r="D1507" s="18" t="s">
        <v>4235</v>
      </c>
      <c r="E1507" s="5" t="s">
        <v>1053</v>
      </c>
      <c r="F1507" s="3" t="s">
        <v>4234</v>
      </c>
      <c r="G1507" s="6">
        <f>17.498*L1507</f>
        <v>139.98400000000001</v>
      </c>
      <c r="H1507" s="7">
        <v>42039</v>
      </c>
      <c r="I1507" s="36" t="s">
        <v>4037</v>
      </c>
      <c r="J1507" s="6" t="s">
        <v>4236</v>
      </c>
      <c r="K1507" s="6" t="s">
        <v>1060</v>
      </c>
      <c r="L1507" s="6">
        <v>8</v>
      </c>
      <c r="M1507" s="15" t="s">
        <v>4665</v>
      </c>
      <c r="N1507" s="15" t="s">
        <v>2815</v>
      </c>
      <c r="O1507" s="18"/>
    </row>
    <row r="1508" spans="1:15" s="1" customFormat="1" ht="13.5" customHeight="1">
      <c r="A1508" s="3" t="s">
        <v>1052</v>
      </c>
      <c r="B1508" s="4"/>
      <c r="C1508" s="3"/>
      <c r="D1508" s="18" t="s">
        <v>2369</v>
      </c>
      <c r="E1508" s="5" t="s">
        <v>1053</v>
      </c>
      <c r="F1508" s="3" t="s">
        <v>4405</v>
      </c>
      <c r="G1508" s="6">
        <f t="shared" ref="G1508:G1513" si="47">29.101*L1508</f>
        <v>349.21199999999999</v>
      </c>
      <c r="H1508" s="7">
        <v>42045</v>
      </c>
      <c r="I1508" s="36" t="s">
        <v>1054</v>
      </c>
      <c r="J1508" s="6" t="s">
        <v>4406</v>
      </c>
      <c r="K1508" s="6" t="s">
        <v>1055</v>
      </c>
      <c r="L1508" s="6">
        <v>12</v>
      </c>
      <c r="M1508" s="15" t="s">
        <v>4670</v>
      </c>
      <c r="N1508" s="15" t="s">
        <v>26</v>
      </c>
      <c r="O1508" s="18"/>
    </row>
    <row r="1509" spans="1:15" s="1" customFormat="1" ht="13.5" customHeight="1">
      <c r="A1509" s="3" t="s">
        <v>1052</v>
      </c>
      <c r="B1509" s="4"/>
      <c r="C1509" s="3"/>
      <c r="D1509" s="18" t="s">
        <v>2369</v>
      </c>
      <c r="E1509" s="5" t="s">
        <v>1053</v>
      </c>
      <c r="F1509" s="3" t="s">
        <v>4407</v>
      </c>
      <c r="G1509" s="6">
        <f t="shared" si="47"/>
        <v>378.31299999999999</v>
      </c>
      <c r="H1509" s="7">
        <v>42045</v>
      </c>
      <c r="I1509" s="36" t="s">
        <v>1054</v>
      </c>
      <c r="J1509" s="6" t="s">
        <v>4408</v>
      </c>
      <c r="K1509" s="6" t="s">
        <v>1055</v>
      </c>
      <c r="L1509" s="6">
        <v>13</v>
      </c>
      <c r="M1509" s="15" t="s">
        <v>4670</v>
      </c>
      <c r="N1509" s="15" t="s">
        <v>27</v>
      </c>
      <c r="O1509" s="18"/>
    </row>
    <row r="1510" spans="1:15" s="1" customFormat="1" ht="13.5" customHeight="1">
      <c r="A1510" s="3" t="s">
        <v>1052</v>
      </c>
      <c r="B1510" s="4"/>
      <c r="C1510" s="3"/>
      <c r="D1510" s="18" t="s">
        <v>2369</v>
      </c>
      <c r="E1510" s="5" t="s">
        <v>1053</v>
      </c>
      <c r="F1510" s="3" t="s">
        <v>4409</v>
      </c>
      <c r="G1510" s="6">
        <f t="shared" si="47"/>
        <v>349.21199999999999</v>
      </c>
      <c r="H1510" s="7">
        <v>42045</v>
      </c>
      <c r="I1510" s="36" t="s">
        <v>1054</v>
      </c>
      <c r="J1510" s="6" t="s">
        <v>4411</v>
      </c>
      <c r="K1510" s="6" t="s">
        <v>1055</v>
      </c>
      <c r="L1510" s="6">
        <v>12</v>
      </c>
      <c r="M1510" s="15" t="s">
        <v>4671</v>
      </c>
      <c r="N1510" s="15" t="s">
        <v>26</v>
      </c>
      <c r="O1510" s="18"/>
    </row>
    <row r="1511" spans="1:15" s="1" customFormat="1" ht="13.5" customHeight="1">
      <c r="A1511" s="3" t="s">
        <v>1052</v>
      </c>
      <c r="B1511" s="4"/>
      <c r="C1511" s="3"/>
      <c r="D1511" s="18" t="s">
        <v>2369</v>
      </c>
      <c r="E1511" s="5" t="s">
        <v>1053</v>
      </c>
      <c r="F1511" s="3" t="s">
        <v>4410</v>
      </c>
      <c r="G1511" s="6">
        <f t="shared" si="47"/>
        <v>378.31299999999999</v>
      </c>
      <c r="H1511" s="7">
        <v>42045</v>
      </c>
      <c r="I1511" s="36" t="s">
        <v>1054</v>
      </c>
      <c r="J1511" s="6" t="s">
        <v>4412</v>
      </c>
      <c r="K1511" s="6" t="s">
        <v>1055</v>
      </c>
      <c r="L1511" s="6">
        <v>13</v>
      </c>
      <c r="M1511" s="15" t="s">
        <v>4671</v>
      </c>
      <c r="N1511" s="15" t="s">
        <v>27</v>
      </c>
      <c r="O1511" s="18"/>
    </row>
    <row r="1512" spans="1:15" s="1" customFormat="1" ht="13.5" customHeight="1">
      <c r="A1512" s="3" t="s">
        <v>1052</v>
      </c>
      <c r="B1512" s="4"/>
      <c r="C1512" s="3"/>
      <c r="D1512" s="18" t="s">
        <v>2369</v>
      </c>
      <c r="E1512" s="5" t="s">
        <v>1053</v>
      </c>
      <c r="F1512" s="3" t="s">
        <v>4413</v>
      </c>
      <c r="G1512" s="6">
        <f t="shared" si="47"/>
        <v>349.21199999999999</v>
      </c>
      <c r="H1512" s="7">
        <v>42045</v>
      </c>
      <c r="I1512" s="36" t="s">
        <v>1054</v>
      </c>
      <c r="J1512" s="6" t="s">
        <v>4415</v>
      </c>
      <c r="K1512" s="6" t="s">
        <v>1055</v>
      </c>
      <c r="L1512" s="6">
        <v>12</v>
      </c>
      <c r="M1512" s="15" t="s">
        <v>4672</v>
      </c>
      <c r="N1512" s="15" t="s">
        <v>26</v>
      </c>
      <c r="O1512" s="18"/>
    </row>
    <row r="1513" spans="1:15" s="1" customFormat="1" ht="13.5" customHeight="1">
      <c r="A1513" s="3" t="s">
        <v>1052</v>
      </c>
      <c r="B1513" s="4"/>
      <c r="C1513" s="3"/>
      <c r="D1513" s="18" t="s">
        <v>2369</v>
      </c>
      <c r="E1513" s="5" t="s">
        <v>1053</v>
      </c>
      <c r="F1513" s="3" t="s">
        <v>4414</v>
      </c>
      <c r="G1513" s="6">
        <f t="shared" si="47"/>
        <v>378.31299999999999</v>
      </c>
      <c r="H1513" s="7">
        <v>42045</v>
      </c>
      <c r="I1513" s="36" t="s">
        <v>1054</v>
      </c>
      <c r="J1513" s="6" t="s">
        <v>4416</v>
      </c>
      <c r="K1513" s="6" t="s">
        <v>1055</v>
      </c>
      <c r="L1513" s="6">
        <v>13</v>
      </c>
      <c r="M1513" s="15" t="s">
        <v>4672</v>
      </c>
      <c r="N1513" s="15" t="s">
        <v>27</v>
      </c>
      <c r="O1513" s="18"/>
    </row>
    <row r="1514" spans="1:15" s="1" customFormat="1" ht="13.5" customHeight="1">
      <c r="A1514" s="3" t="s">
        <v>1629</v>
      </c>
      <c r="B1514" s="4"/>
      <c r="C1514" s="3"/>
      <c r="D1514" s="18" t="s">
        <v>1594</v>
      </c>
      <c r="E1514" s="5" t="s">
        <v>1053</v>
      </c>
      <c r="F1514" s="3" t="s">
        <v>4417</v>
      </c>
      <c r="G1514" s="6">
        <f>18.708*L1514</f>
        <v>168.37199999999999</v>
      </c>
      <c r="H1514" s="7">
        <v>42045</v>
      </c>
      <c r="I1514" s="6" t="s">
        <v>1158</v>
      </c>
      <c r="J1514" s="6" t="s">
        <v>4418</v>
      </c>
      <c r="K1514" s="6" t="s">
        <v>1055</v>
      </c>
      <c r="L1514" s="6">
        <v>9</v>
      </c>
      <c r="M1514" s="15" t="s">
        <v>4673</v>
      </c>
      <c r="N1514" s="15" t="s">
        <v>4423</v>
      </c>
      <c r="O1514" s="18"/>
    </row>
    <row r="1515" spans="1:15" s="1" customFormat="1" ht="13.5" customHeight="1">
      <c r="A1515" s="3" t="s">
        <v>1629</v>
      </c>
      <c r="B1515" s="4"/>
      <c r="C1515" s="3"/>
      <c r="D1515" s="18" t="s">
        <v>1594</v>
      </c>
      <c r="E1515" s="5" t="s">
        <v>1053</v>
      </c>
      <c r="F1515" s="3" t="s">
        <v>9198</v>
      </c>
      <c r="G1515" s="6">
        <f>18.708*L1515</f>
        <v>187.07999999999998</v>
      </c>
      <c r="H1515" s="7">
        <v>42045</v>
      </c>
      <c r="I1515" s="6" t="s">
        <v>1158</v>
      </c>
      <c r="J1515" s="6" t="s">
        <v>4420</v>
      </c>
      <c r="K1515" s="6" t="s">
        <v>1055</v>
      </c>
      <c r="L1515" s="6">
        <v>10</v>
      </c>
      <c r="M1515" s="15" t="s">
        <v>4673</v>
      </c>
      <c r="N1515" s="15" t="s">
        <v>4424</v>
      </c>
      <c r="O1515" s="18"/>
    </row>
    <row r="1516" spans="1:15" s="1" customFormat="1" ht="13.5" customHeight="1">
      <c r="A1516" s="3" t="s">
        <v>1629</v>
      </c>
      <c r="B1516" s="4"/>
      <c r="C1516" s="3"/>
      <c r="D1516" s="18" t="s">
        <v>1594</v>
      </c>
      <c r="E1516" s="5" t="s">
        <v>1053</v>
      </c>
      <c r="F1516" s="3" t="s">
        <v>4419</v>
      </c>
      <c r="G1516" s="6">
        <f>18.708*L1516</f>
        <v>112.24799999999999</v>
      </c>
      <c r="H1516" s="7">
        <v>42045</v>
      </c>
      <c r="I1516" s="6" t="s">
        <v>1158</v>
      </c>
      <c r="J1516" s="6" t="s">
        <v>4421</v>
      </c>
      <c r="K1516" s="6" t="s">
        <v>1055</v>
      </c>
      <c r="L1516" s="6">
        <v>6</v>
      </c>
      <c r="M1516" s="15" t="s">
        <v>4674</v>
      </c>
      <c r="N1516" s="15" t="s">
        <v>4422</v>
      </c>
      <c r="O1516" s="18"/>
    </row>
    <row r="1517" spans="1:15" s="1" customFormat="1" ht="13.5" customHeight="1">
      <c r="A1517" s="3" t="s">
        <v>4035</v>
      </c>
      <c r="B1517" s="4"/>
      <c r="C1517" s="3"/>
      <c r="D1517" s="18" t="s">
        <v>4036</v>
      </c>
      <c r="E1517" s="5" t="s">
        <v>1053</v>
      </c>
      <c r="F1517" s="3" t="s">
        <v>4425</v>
      </c>
      <c r="G1517" s="6">
        <f>17.498*L1517</f>
        <v>174.98000000000002</v>
      </c>
      <c r="H1517" s="7">
        <v>42045</v>
      </c>
      <c r="I1517" s="36" t="s">
        <v>4037</v>
      </c>
      <c r="J1517" s="6" t="s">
        <v>4427</v>
      </c>
      <c r="K1517" s="6" t="s">
        <v>1055</v>
      </c>
      <c r="L1517" s="6">
        <v>10</v>
      </c>
      <c r="M1517" s="15" t="s">
        <v>4675</v>
      </c>
      <c r="N1517" s="15" t="s">
        <v>2435</v>
      </c>
      <c r="O1517" s="18"/>
    </row>
    <row r="1518" spans="1:15" s="1" customFormat="1" ht="13.5" customHeight="1">
      <c r="A1518" s="3" t="s">
        <v>4035</v>
      </c>
      <c r="B1518" s="4"/>
      <c r="C1518" s="3"/>
      <c r="D1518" s="18" t="s">
        <v>4036</v>
      </c>
      <c r="E1518" s="5" t="s">
        <v>1053</v>
      </c>
      <c r="F1518" s="3" t="s">
        <v>4426</v>
      </c>
      <c r="G1518" s="6">
        <f>17.498*L1518</f>
        <v>174.98000000000002</v>
      </c>
      <c r="H1518" s="7">
        <v>42045</v>
      </c>
      <c r="I1518" s="36" t="s">
        <v>4045</v>
      </c>
      <c r="J1518" s="6" t="s">
        <v>4428</v>
      </c>
      <c r="K1518" s="6" t="s">
        <v>1055</v>
      </c>
      <c r="L1518" s="6">
        <v>10</v>
      </c>
      <c r="M1518" s="15" t="s">
        <v>4675</v>
      </c>
      <c r="N1518" s="15" t="s">
        <v>4429</v>
      </c>
      <c r="O1518" s="18"/>
    </row>
    <row r="1519" spans="1:15" s="1" customFormat="1" ht="13.5" customHeight="1">
      <c r="A1519" s="3" t="s">
        <v>2822</v>
      </c>
      <c r="B1519" s="4"/>
      <c r="C1519" s="3"/>
      <c r="D1519" s="18" t="s">
        <v>3024</v>
      </c>
      <c r="E1519" s="5" t="s">
        <v>1053</v>
      </c>
      <c r="F1519" s="3" t="s">
        <v>4430</v>
      </c>
      <c r="G1519" s="6">
        <f>17.498*L1519</f>
        <v>174.98000000000002</v>
      </c>
      <c r="H1519" s="7">
        <v>42045</v>
      </c>
      <c r="I1519" s="6" t="s">
        <v>1721</v>
      </c>
      <c r="J1519" s="6" t="s">
        <v>4432</v>
      </c>
      <c r="K1519" s="6" t="s">
        <v>1055</v>
      </c>
      <c r="L1519" s="6">
        <v>10</v>
      </c>
      <c r="M1519" s="15" t="s">
        <v>4666</v>
      </c>
      <c r="N1519" s="15" t="s">
        <v>3028</v>
      </c>
      <c r="O1519" s="18"/>
    </row>
    <row r="1520" spans="1:15" s="1" customFormat="1" ht="13.5" customHeight="1">
      <c r="A1520" s="3" t="s">
        <v>2822</v>
      </c>
      <c r="B1520" s="4"/>
      <c r="C1520" s="3"/>
      <c r="D1520" s="18" t="s">
        <v>3024</v>
      </c>
      <c r="E1520" s="5" t="s">
        <v>1053</v>
      </c>
      <c r="F1520" s="3" t="s">
        <v>4431</v>
      </c>
      <c r="G1520" s="6">
        <f>17.498*L1520</f>
        <v>174.98000000000002</v>
      </c>
      <c r="H1520" s="7">
        <v>42045</v>
      </c>
      <c r="I1520" s="6" t="s">
        <v>1721</v>
      </c>
      <c r="J1520" s="6" t="s">
        <v>4433</v>
      </c>
      <c r="K1520" s="6" t="s">
        <v>1055</v>
      </c>
      <c r="L1520" s="6">
        <v>10</v>
      </c>
      <c r="M1520" s="15" t="s">
        <v>4666</v>
      </c>
      <c r="N1520" s="15" t="s">
        <v>1797</v>
      </c>
      <c r="O1520" s="18"/>
    </row>
    <row r="1521" spans="1:15" s="1" customFormat="1" ht="13.5" customHeight="1">
      <c r="A1521" s="3" t="s">
        <v>1052</v>
      </c>
      <c r="B1521" s="4"/>
      <c r="C1521" s="3"/>
      <c r="D1521" s="18" t="s">
        <v>4478</v>
      </c>
      <c r="E1521" s="5" t="s">
        <v>4479</v>
      </c>
      <c r="F1521" s="3" t="s">
        <v>4480</v>
      </c>
      <c r="G1521" s="6">
        <f>29.101*L1521</f>
        <v>349.21199999999999</v>
      </c>
      <c r="H1521" s="7">
        <v>42046</v>
      </c>
      <c r="I1521" s="36" t="s">
        <v>1054</v>
      </c>
      <c r="J1521" s="6" t="s">
        <v>4484</v>
      </c>
      <c r="K1521" s="6" t="s">
        <v>1055</v>
      </c>
      <c r="L1521" s="6">
        <v>12</v>
      </c>
      <c r="M1521" s="15" t="s">
        <v>4683</v>
      </c>
      <c r="N1521" s="15" t="s">
        <v>26</v>
      </c>
      <c r="O1521" s="18"/>
    </row>
    <row r="1522" spans="1:15" s="1" customFormat="1" ht="13.5" customHeight="1">
      <c r="A1522" s="3" t="s">
        <v>1052</v>
      </c>
      <c r="B1522" s="4"/>
      <c r="C1522" s="3"/>
      <c r="D1522" s="18" t="s">
        <v>4478</v>
      </c>
      <c r="E1522" s="5" t="s">
        <v>4479</v>
      </c>
      <c r="F1522" s="3" t="s">
        <v>4481</v>
      </c>
      <c r="G1522" s="6">
        <f>29.101*L1522</f>
        <v>378.31299999999999</v>
      </c>
      <c r="H1522" s="7">
        <v>42046</v>
      </c>
      <c r="I1522" s="36" t="s">
        <v>1054</v>
      </c>
      <c r="J1522" s="6" t="s">
        <v>4485</v>
      </c>
      <c r="K1522" s="6" t="s">
        <v>1055</v>
      </c>
      <c r="L1522" s="6">
        <v>13</v>
      </c>
      <c r="M1522" s="15" t="s">
        <v>4683</v>
      </c>
      <c r="N1522" s="15" t="s">
        <v>27</v>
      </c>
      <c r="O1522" s="18"/>
    </row>
    <row r="1523" spans="1:15" s="1" customFormat="1" ht="13.5" customHeight="1">
      <c r="A1523" s="3" t="s">
        <v>1052</v>
      </c>
      <c r="B1523" s="4"/>
      <c r="C1523" s="3"/>
      <c r="D1523" s="18" t="s">
        <v>4478</v>
      </c>
      <c r="E1523" s="5" t="s">
        <v>4479</v>
      </c>
      <c r="F1523" s="3" t="s">
        <v>4482</v>
      </c>
      <c r="G1523" s="6">
        <f>29.101*L1523</f>
        <v>349.21199999999999</v>
      </c>
      <c r="H1523" s="7">
        <v>42046</v>
      </c>
      <c r="I1523" s="36" t="s">
        <v>1054</v>
      </c>
      <c r="J1523" s="6" t="s">
        <v>4486</v>
      </c>
      <c r="K1523" s="6" t="s">
        <v>1055</v>
      </c>
      <c r="L1523" s="6">
        <v>12</v>
      </c>
      <c r="M1523" s="15" t="s">
        <v>4684</v>
      </c>
      <c r="N1523" s="15" t="s">
        <v>26</v>
      </c>
      <c r="O1523" s="18"/>
    </row>
    <row r="1524" spans="1:15" s="1" customFormat="1" ht="13.5" customHeight="1">
      <c r="A1524" s="3" t="s">
        <v>1052</v>
      </c>
      <c r="B1524" s="4"/>
      <c r="C1524" s="3"/>
      <c r="D1524" s="18" t="s">
        <v>4478</v>
      </c>
      <c r="E1524" s="5" t="s">
        <v>4479</v>
      </c>
      <c r="F1524" s="3" t="s">
        <v>4483</v>
      </c>
      <c r="G1524" s="6">
        <f>29.101*L1524</f>
        <v>378.31299999999999</v>
      </c>
      <c r="H1524" s="7">
        <v>42046</v>
      </c>
      <c r="I1524" s="36" t="s">
        <v>1054</v>
      </c>
      <c r="J1524" s="6" t="s">
        <v>4487</v>
      </c>
      <c r="K1524" s="6" t="s">
        <v>1055</v>
      </c>
      <c r="L1524" s="6">
        <v>13</v>
      </c>
      <c r="M1524" s="15" t="s">
        <v>4684</v>
      </c>
      <c r="N1524" s="15" t="s">
        <v>27</v>
      </c>
      <c r="O1524" s="18"/>
    </row>
    <row r="1525" spans="1:15" s="1" customFormat="1" ht="13.5" customHeight="1">
      <c r="A1525" s="3" t="s">
        <v>1629</v>
      </c>
      <c r="B1525" s="4"/>
      <c r="C1525" s="3"/>
      <c r="D1525" s="18" t="s">
        <v>4488</v>
      </c>
      <c r="E1525" s="5" t="s">
        <v>4479</v>
      </c>
      <c r="F1525" s="3" t="s">
        <v>4489</v>
      </c>
      <c r="G1525" s="6">
        <f t="shared" ref="G1525:G1532" si="48">18.708*L1525</f>
        <v>224.49599999999998</v>
      </c>
      <c r="H1525" s="7">
        <v>42046</v>
      </c>
      <c r="I1525" s="6" t="s">
        <v>1158</v>
      </c>
      <c r="J1525" s="6" t="s">
        <v>4491</v>
      </c>
      <c r="K1525" s="6" t="s">
        <v>1055</v>
      </c>
      <c r="L1525" s="6">
        <v>12</v>
      </c>
      <c r="M1525" s="15" t="s">
        <v>4685</v>
      </c>
      <c r="N1525" s="15" t="s">
        <v>26</v>
      </c>
      <c r="O1525" s="18"/>
    </row>
    <row r="1526" spans="1:15" s="1" customFormat="1" ht="13.5" customHeight="1">
      <c r="A1526" s="3" t="s">
        <v>1629</v>
      </c>
      <c r="B1526" s="4"/>
      <c r="C1526" s="3"/>
      <c r="D1526" s="18" t="s">
        <v>4488</v>
      </c>
      <c r="E1526" s="5" t="s">
        <v>4479</v>
      </c>
      <c r="F1526" s="3" t="s">
        <v>4490</v>
      </c>
      <c r="G1526" s="6">
        <f t="shared" si="48"/>
        <v>243.20399999999998</v>
      </c>
      <c r="H1526" s="7">
        <v>42046</v>
      </c>
      <c r="I1526" s="6" t="s">
        <v>1158</v>
      </c>
      <c r="J1526" s="6" t="s">
        <v>4492</v>
      </c>
      <c r="K1526" s="6" t="s">
        <v>1055</v>
      </c>
      <c r="L1526" s="6">
        <v>13</v>
      </c>
      <c r="M1526" s="15" t="s">
        <v>4685</v>
      </c>
      <c r="N1526" s="15" t="s">
        <v>41</v>
      </c>
      <c r="O1526" s="18"/>
    </row>
    <row r="1527" spans="1:15" s="1" customFormat="1" ht="13.5" customHeight="1">
      <c r="A1527" s="3" t="s">
        <v>1629</v>
      </c>
      <c r="B1527" s="4"/>
      <c r="C1527" s="3"/>
      <c r="D1527" s="18" t="s">
        <v>4488</v>
      </c>
      <c r="E1527" s="5" t="s">
        <v>4479</v>
      </c>
      <c r="F1527" s="3" t="s">
        <v>4493</v>
      </c>
      <c r="G1527" s="6">
        <f t="shared" si="48"/>
        <v>224.49599999999998</v>
      </c>
      <c r="H1527" s="7">
        <v>42046</v>
      </c>
      <c r="I1527" s="6" t="s">
        <v>1158</v>
      </c>
      <c r="J1527" s="6" t="s">
        <v>4497</v>
      </c>
      <c r="K1527" s="6" t="s">
        <v>1055</v>
      </c>
      <c r="L1527" s="6">
        <v>12</v>
      </c>
      <c r="M1527" s="15" t="s">
        <v>4686</v>
      </c>
      <c r="N1527" s="15" t="s">
        <v>26</v>
      </c>
      <c r="O1527" s="18"/>
    </row>
    <row r="1528" spans="1:15" s="1" customFormat="1" ht="13.5" customHeight="1">
      <c r="A1528" s="3" t="s">
        <v>1629</v>
      </c>
      <c r="B1528" s="4"/>
      <c r="C1528" s="3"/>
      <c r="D1528" s="18" t="s">
        <v>4488</v>
      </c>
      <c r="E1528" s="5" t="s">
        <v>4479</v>
      </c>
      <c r="F1528" s="3" t="s">
        <v>4494</v>
      </c>
      <c r="G1528" s="6">
        <f t="shared" si="48"/>
        <v>243.20399999999998</v>
      </c>
      <c r="H1528" s="7">
        <v>42046</v>
      </c>
      <c r="I1528" s="6" t="s">
        <v>1158</v>
      </c>
      <c r="J1528" s="6" t="s">
        <v>4498</v>
      </c>
      <c r="K1528" s="6" t="s">
        <v>1055</v>
      </c>
      <c r="L1528" s="6">
        <v>13</v>
      </c>
      <c r="M1528" s="15" t="s">
        <v>4686</v>
      </c>
      <c r="N1528" s="15" t="s">
        <v>41</v>
      </c>
      <c r="O1528" s="18"/>
    </row>
    <row r="1529" spans="1:15" s="1" customFormat="1" ht="13.5" customHeight="1">
      <c r="A1529" s="3" t="s">
        <v>1629</v>
      </c>
      <c r="B1529" s="4"/>
      <c r="C1529" s="3"/>
      <c r="D1529" s="18" t="s">
        <v>4488</v>
      </c>
      <c r="E1529" s="5" t="s">
        <v>4479</v>
      </c>
      <c r="F1529" s="3" t="s">
        <v>4495</v>
      </c>
      <c r="G1529" s="6">
        <f t="shared" si="48"/>
        <v>224.49599999999998</v>
      </c>
      <c r="H1529" s="7">
        <v>42046</v>
      </c>
      <c r="I1529" s="6" t="s">
        <v>1158</v>
      </c>
      <c r="J1529" s="6" t="s">
        <v>4499</v>
      </c>
      <c r="K1529" s="6" t="s">
        <v>1055</v>
      </c>
      <c r="L1529" s="6">
        <v>12</v>
      </c>
      <c r="M1529" s="15" t="s">
        <v>4687</v>
      </c>
      <c r="N1529" s="15" t="s">
        <v>26</v>
      </c>
      <c r="O1529" s="18"/>
    </row>
    <row r="1530" spans="1:15" s="1" customFormat="1" ht="13.5" customHeight="1">
      <c r="A1530" s="3" t="s">
        <v>1629</v>
      </c>
      <c r="B1530" s="4"/>
      <c r="C1530" s="3"/>
      <c r="D1530" s="18" t="s">
        <v>4488</v>
      </c>
      <c r="E1530" s="5" t="s">
        <v>4479</v>
      </c>
      <c r="F1530" s="3" t="s">
        <v>4496</v>
      </c>
      <c r="G1530" s="6">
        <f t="shared" si="48"/>
        <v>243.20399999999998</v>
      </c>
      <c r="H1530" s="7">
        <v>42046</v>
      </c>
      <c r="I1530" s="6" t="s">
        <v>1158</v>
      </c>
      <c r="J1530" s="6" t="s">
        <v>4500</v>
      </c>
      <c r="K1530" s="6" t="s">
        <v>1055</v>
      </c>
      <c r="L1530" s="6">
        <v>13</v>
      </c>
      <c r="M1530" s="15" t="s">
        <v>4687</v>
      </c>
      <c r="N1530" s="15" t="s">
        <v>41</v>
      </c>
      <c r="O1530" s="18"/>
    </row>
    <row r="1531" spans="1:15" s="1" customFormat="1" ht="13.5" customHeight="1">
      <c r="A1531" s="40" t="s">
        <v>5573</v>
      </c>
      <c r="B1531" s="4"/>
      <c r="C1531" s="3"/>
      <c r="D1531" s="18" t="s">
        <v>4501</v>
      </c>
      <c r="E1531" s="5" t="s">
        <v>4479</v>
      </c>
      <c r="F1531" s="3" t="s">
        <v>5464</v>
      </c>
      <c r="G1531" s="6">
        <f t="shared" si="48"/>
        <v>224.49599999999998</v>
      </c>
      <c r="H1531" s="7">
        <v>42046</v>
      </c>
      <c r="I1531" s="6" t="s">
        <v>1086</v>
      </c>
      <c r="J1531" s="6" t="s">
        <v>4503</v>
      </c>
      <c r="K1531" s="6" t="s">
        <v>1055</v>
      </c>
      <c r="L1531" s="6">
        <v>12</v>
      </c>
      <c r="M1531" s="15" t="s">
        <v>4688</v>
      </c>
      <c r="N1531" s="15" t="s">
        <v>40</v>
      </c>
      <c r="O1531" s="18"/>
    </row>
    <row r="1532" spans="1:15" s="1" customFormat="1" ht="13.5" customHeight="1">
      <c r="A1532" s="3" t="s">
        <v>1659</v>
      </c>
      <c r="B1532" s="4"/>
      <c r="C1532" s="3"/>
      <c r="D1532" s="18" t="s">
        <v>4501</v>
      </c>
      <c r="E1532" s="5" t="s">
        <v>4479</v>
      </c>
      <c r="F1532" s="3" t="s">
        <v>4502</v>
      </c>
      <c r="G1532" s="6">
        <f t="shared" si="48"/>
        <v>243.20399999999998</v>
      </c>
      <c r="H1532" s="7">
        <v>42046</v>
      </c>
      <c r="I1532" s="6" t="s">
        <v>1721</v>
      </c>
      <c r="J1532" s="6" t="s">
        <v>4504</v>
      </c>
      <c r="K1532" s="6" t="s">
        <v>1055</v>
      </c>
      <c r="L1532" s="6">
        <v>13</v>
      </c>
      <c r="M1532" s="15" t="s">
        <v>4688</v>
      </c>
      <c r="N1532" s="15" t="s">
        <v>41</v>
      </c>
      <c r="O1532" s="18"/>
    </row>
    <row r="1533" spans="1:15" s="1" customFormat="1" ht="13.5" customHeight="1">
      <c r="A1533" s="3" t="s">
        <v>4035</v>
      </c>
      <c r="B1533" s="4"/>
      <c r="C1533" s="3"/>
      <c r="D1533" s="18" t="s">
        <v>4574</v>
      </c>
      <c r="E1533" s="5" t="s">
        <v>4572</v>
      </c>
      <c r="F1533" s="3" t="s">
        <v>4573</v>
      </c>
      <c r="G1533" s="6">
        <f>17.498*L1533</f>
        <v>87.490000000000009</v>
      </c>
      <c r="H1533" s="7">
        <v>42047</v>
      </c>
      <c r="I1533" s="36" t="s">
        <v>4045</v>
      </c>
      <c r="J1533" s="6" t="s">
        <v>4575</v>
      </c>
      <c r="K1533" s="6" t="s">
        <v>1055</v>
      </c>
      <c r="L1533" s="6">
        <v>5</v>
      </c>
      <c r="M1533" s="15" t="s">
        <v>4675</v>
      </c>
      <c r="N1533" s="15" t="s">
        <v>307</v>
      </c>
      <c r="O1533" s="18"/>
    </row>
    <row r="1534" spans="1:15" s="1" customFormat="1" ht="13.5" customHeight="1">
      <c r="A1534" s="3" t="s">
        <v>4035</v>
      </c>
      <c r="B1534" s="4"/>
      <c r="C1534" s="3"/>
      <c r="D1534" s="18" t="s">
        <v>4574</v>
      </c>
      <c r="E1534" s="5" t="s">
        <v>4572</v>
      </c>
      <c r="F1534" s="3" t="s">
        <v>4577</v>
      </c>
      <c r="G1534" s="6">
        <f>17.498*L1534</f>
        <v>174.98000000000002</v>
      </c>
      <c r="H1534" s="7">
        <v>42047</v>
      </c>
      <c r="I1534" s="36" t="s">
        <v>4045</v>
      </c>
      <c r="J1534" s="6" t="s">
        <v>4576</v>
      </c>
      <c r="K1534" s="6" t="s">
        <v>1055</v>
      </c>
      <c r="L1534" s="6">
        <v>10</v>
      </c>
      <c r="M1534" s="15" t="s">
        <v>4702</v>
      </c>
      <c r="N1534" s="15" t="s">
        <v>254</v>
      </c>
      <c r="O1534" s="18"/>
    </row>
    <row r="1535" spans="1:15" s="1" customFormat="1" ht="13.5" customHeight="1">
      <c r="A1535" s="3" t="s">
        <v>4035</v>
      </c>
      <c r="B1535" s="4"/>
      <c r="C1535" s="3"/>
      <c r="D1535" s="18" t="s">
        <v>4574</v>
      </c>
      <c r="E1535" s="5" t="s">
        <v>4572</v>
      </c>
      <c r="F1535" s="3" t="s">
        <v>4578</v>
      </c>
      <c r="G1535" s="6">
        <f>17.498*L1535</f>
        <v>209.976</v>
      </c>
      <c r="H1535" s="7">
        <v>42047</v>
      </c>
      <c r="I1535" s="36" t="s">
        <v>4045</v>
      </c>
      <c r="J1535" s="6" t="s">
        <v>4580</v>
      </c>
      <c r="K1535" s="6" t="s">
        <v>1055</v>
      </c>
      <c r="L1535" s="6">
        <v>12</v>
      </c>
      <c r="M1535" s="15" t="s">
        <v>4703</v>
      </c>
      <c r="N1535" s="15" t="s">
        <v>1057</v>
      </c>
      <c r="O1535" s="18"/>
    </row>
    <row r="1536" spans="1:15" s="1" customFormat="1" ht="13.5" customHeight="1">
      <c r="A1536" s="3" t="s">
        <v>4035</v>
      </c>
      <c r="B1536" s="4"/>
      <c r="C1536" s="3"/>
      <c r="D1536" s="18" t="s">
        <v>4574</v>
      </c>
      <c r="E1536" s="5" t="s">
        <v>4572</v>
      </c>
      <c r="F1536" s="3" t="s">
        <v>4579</v>
      </c>
      <c r="G1536" s="6">
        <f>17.498*L1536</f>
        <v>227.47400000000002</v>
      </c>
      <c r="H1536" s="7">
        <v>42047</v>
      </c>
      <c r="I1536" s="36" t="s">
        <v>4045</v>
      </c>
      <c r="J1536" s="6" t="s">
        <v>4581</v>
      </c>
      <c r="K1536" s="6" t="s">
        <v>1055</v>
      </c>
      <c r="L1536" s="6">
        <v>13</v>
      </c>
      <c r="M1536" s="15" t="s">
        <v>4703</v>
      </c>
      <c r="N1536" s="15" t="s">
        <v>1720</v>
      </c>
      <c r="O1536" s="18"/>
    </row>
    <row r="1537" spans="1:15" s="1" customFormat="1" ht="13.5" customHeight="1">
      <c r="A1537" s="3" t="s">
        <v>4035</v>
      </c>
      <c r="B1537" s="4"/>
      <c r="C1537" s="3"/>
      <c r="D1537" s="18" t="s">
        <v>4574</v>
      </c>
      <c r="E1537" s="5" t="s">
        <v>4572</v>
      </c>
      <c r="F1537" s="3" t="s">
        <v>4582</v>
      </c>
      <c r="G1537" s="6">
        <f>17.498*L1537</f>
        <v>262.47000000000003</v>
      </c>
      <c r="H1537" s="7">
        <v>42047</v>
      </c>
      <c r="I1537" s="36" t="s">
        <v>4836</v>
      </c>
      <c r="J1537" s="6" t="s">
        <v>4583</v>
      </c>
      <c r="K1537" s="6" t="s">
        <v>1055</v>
      </c>
      <c r="L1537" s="6">
        <v>15</v>
      </c>
      <c r="M1537" s="15" t="s">
        <v>4704</v>
      </c>
      <c r="N1537" s="15" t="s">
        <v>323</v>
      </c>
      <c r="O1537" s="18"/>
    </row>
    <row r="1538" spans="1:15" s="1" customFormat="1" ht="13.5" customHeight="1">
      <c r="A1538" s="40" t="s">
        <v>4830</v>
      </c>
      <c r="B1538" s="4" t="s">
        <v>4833</v>
      </c>
      <c r="C1538" s="3"/>
      <c r="D1538" s="18" t="s">
        <v>4831</v>
      </c>
      <c r="E1538" s="5" t="s">
        <v>4832</v>
      </c>
      <c r="F1538" s="3" t="s">
        <v>4834</v>
      </c>
      <c r="G1538" s="6">
        <f>19.42*L1538</f>
        <v>19.420000000000002</v>
      </c>
      <c r="H1538" s="7">
        <v>42062</v>
      </c>
      <c r="I1538" s="36" t="s">
        <v>8855</v>
      </c>
      <c r="J1538" s="6" t="s">
        <v>4835</v>
      </c>
      <c r="K1538" s="6" t="s">
        <v>1055</v>
      </c>
      <c r="L1538" s="6">
        <v>1</v>
      </c>
      <c r="M1538" s="15" t="s">
        <v>4837</v>
      </c>
      <c r="N1538" s="15" t="s">
        <v>4838</v>
      </c>
      <c r="O1538" s="18"/>
    </row>
    <row r="1539" spans="1:15" s="1" customFormat="1" ht="13.5" customHeight="1">
      <c r="A1539" s="3" t="s">
        <v>4908</v>
      </c>
      <c r="B1539" s="4"/>
      <c r="C1539" s="3"/>
      <c r="D1539" s="18" t="s">
        <v>4909</v>
      </c>
      <c r="E1539" s="5" t="s">
        <v>1053</v>
      </c>
      <c r="F1539" s="3" t="s">
        <v>4907</v>
      </c>
      <c r="G1539" s="6">
        <f>29.101*L1539</f>
        <v>349.21199999999999</v>
      </c>
      <c r="H1539" s="7">
        <v>42062</v>
      </c>
      <c r="I1539" s="36" t="s">
        <v>1054</v>
      </c>
      <c r="J1539" s="6" t="s">
        <v>4914</v>
      </c>
      <c r="K1539" s="6" t="s">
        <v>4910</v>
      </c>
      <c r="L1539" s="6">
        <v>12</v>
      </c>
      <c r="M1539" s="15" t="s">
        <v>5051</v>
      </c>
      <c r="N1539" s="15" t="s">
        <v>26</v>
      </c>
      <c r="O1539" s="18"/>
    </row>
    <row r="1540" spans="1:15" s="1" customFormat="1" ht="13.5" customHeight="1">
      <c r="A1540" s="3" t="s">
        <v>4908</v>
      </c>
      <c r="B1540" s="4"/>
      <c r="C1540" s="3"/>
      <c r="D1540" s="18" t="s">
        <v>4909</v>
      </c>
      <c r="E1540" s="5" t="s">
        <v>1053</v>
      </c>
      <c r="F1540" s="3" t="s">
        <v>4911</v>
      </c>
      <c r="G1540" s="6">
        <f>29.101*L1540</f>
        <v>378.31299999999999</v>
      </c>
      <c r="H1540" s="7">
        <v>42062</v>
      </c>
      <c r="I1540" s="36" t="s">
        <v>1054</v>
      </c>
      <c r="J1540" s="6" t="s">
        <v>4915</v>
      </c>
      <c r="K1540" s="6" t="s">
        <v>4910</v>
      </c>
      <c r="L1540" s="6">
        <v>13</v>
      </c>
      <c r="M1540" s="15" t="s">
        <v>5051</v>
      </c>
      <c r="N1540" s="15" t="s">
        <v>27</v>
      </c>
      <c r="O1540" s="18"/>
    </row>
    <row r="1541" spans="1:15" s="1" customFormat="1" ht="13.5" customHeight="1">
      <c r="A1541" s="3" t="s">
        <v>4908</v>
      </c>
      <c r="B1541" s="4"/>
      <c r="C1541" s="3"/>
      <c r="D1541" s="18" t="s">
        <v>4909</v>
      </c>
      <c r="E1541" s="5" t="s">
        <v>1053</v>
      </c>
      <c r="F1541" s="3" t="s">
        <v>4912</v>
      </c>
      <c r="G1541" s="6">
        <f>29.101*L1541</f>
        <v>349.21199999999999</v>
      </c>
      <c r="H1541" s="7">
        <v>42062</v>
      </c>
      <c r="I1541" s="36" t="s">
        <v>1054</v>
      </c>
      <c r="J1541" s="6" t="s">
        <v>4916</v>
      </c>
      <c r="K1541" s="6" t="s">
        <v>4910</v>
      </c>
      <c r="L1541" s="6">
        <v>12</v>
      </c>
      <c r="M1541" s="15" t="s">
        <v>5052</v>
      </c>
      <c r="N1541" s="15" t="s">
        <v>26</v>
      </c>
      <c r="O1541" s="18"/>
    </row>
    <row r="1542" spans="1:15" s="1" customFormat="1">
      <c r="A1542" s="3" t="s">
        <v>4908</v>
      </c>
      <c r="B1542" s="4"/>
      <c r="C1542" s="3"/>
      <c r="D1542" s="18" t="s">
        <v>4909</v>
      </c>
      <c r="E1542" s="5" t="s">
        <v>1053</v>
      </c>
      <c r="F1542" s="3" t="s">
        <v>4913</v>
      </c>
      <c r="G1542" s="6">
        <f>29.101*L1542</f>
        <v>378.31299999999999</v>
      </c>
      <c r="H1542" s="7">
        <v>42062</v>
      </c>
      <c r="I1542" s="36" t="s">
        <v>1054</v>
      </c>
      <c r="J1542" s="6" t="s">
        <v>4917</v>
      </c>
      <c r="K1542" s="6" t="s">
        <v>4910</v>
      </c>
      <c r="L1542" s="6">
        <v>13</v>
      </c>
      <c r="M1542" s="15" t="s">
        <v>5052</v>
      </c>
      <c r="N1542" s="15" t="s">
        <v>27</v>
      </c>
      <c r="O1542" s="18"/>
    </row>
    <row r="1543" spans="1:15" s="1" customFormat="1">
      <c r="A1543" s="3" t="s">
        <v>1629</v>
      </c>
      <c r="B1543" s="4"/>
      <c r="C1543" s="3"/>
      <c r="D1543" s="18" t="s">
        <v>4918</v>
      </c>
      <c r="E1543" s="5" t="s">
        <v>1053</v>
      </c>
      <c r="F1543" s="3" t="s">
        <v>4919</v>
      </c>
      <c r="G1543" s="6">
        <f t="shared" ref="G1543:G1552" si="49">18.708*L1543</f>
        <v>224.49599999999998</v>
      </c>
      <c r="H1543" s="7">
        <v>42062</v>
      </c>
      <c r="I1543" s="6" t="s">
        <v>1158</v>
      </c>
      <c r="J1543" s="6" t="s">
        <v>4923</v>
      </c>
      <c r="K1543" s="6" t="s">
        <v>4910</v>
      </c>
      <c r="L1543" s="6">
        <v>12</v>
      </c>
      <c r="M1543" s="15" t="s">
        <v>5053</v>
      </c>
      <c r="N1543" s="15" t="s">
        <v>26</v>
      </c>
      <c r="O1543" s="18"/>
    </row>
    <row r="1544" spans="1:15" s="1" customFormat="1" ht="13.5" customHeight="1">
      <c r="A1544" s="3" t="s">
        <v>1629</v>
      </c>
      <c r="B1544" s="4"/>
      <c r="C1544" s="3"/>
      <c r="D1544" s="18" t="s">
        <v>4918</v>
      </c>
      <c r="E1544" s="5" t="s">
        <v>1053</v>
      </c>
      <c r="F1544" s="3" t="s">
        <v>4920</v>
      </c>
      <c r="G1544" s="6">
        <f t="shared" si="49"/>
        <v>243.20399999999998</v>
      </c>
      <c r="H1544" s="7">
        <v>42062</v>
      </c>
      <c r="I1544" s="6" t="s">
        <v>1158</v>
      </c>
      <c r="J1544" s="6" t="s">
        <v>4924</v>
      </c>
      <c r="K1544" s="6" t="s">
        <v>4910</v>
      </c>
      <c r="L1544" s="6">
        <v>13</v>
      </c>
      <c r="M1544" s="15" t="s">
        <v>5053</v>
      </c>
      <c r="N1544" s="15" t="s">
        <v>41</v>
      </c>
      <c r="O1544" s="18"/>
    </row>
    <row r="1545" spans="1:15" s="1" customFormat="1" ht="13.5" customHeight="1">
      <c r="A1545" s="3" t="s">
        <v>1629</v>
      </c>
      <c r="B1545" s="4"/>
      <c r="C1545" s="3"/>
      <c r="D1545" s="18" t="s">
        <v>4918</v>
      </c>
      <c r="E1545" s="5" t="s">
        <v>1053</v>
      </c>
      <c r="F1545" s="3" t="s">
        <v>4921</v>
      </c>
      <c r="G1545" s="6">
        <f t="shared" si="49"/>
        <v>224.49599999999998</v>
      </c>
      <c r="H1545" s="7">
        <v>42062</v>
      </c>
      <c r="I1545" s="6" t="s">
        <v>1158</v>
      </c>
      <c r="J1545" s="6" t="s">
        <v>4925</v>
      </c>
      <c r="K1545" s="6" t="s">
        <v>4910</v>
      </c>
      <c r="L1545" s="6">
        <v>12</v>
      </c>
      <c r="M1545" s="15" t="s">
        <v>5054</v>
      </c>
      <c r="N1545" s="15" t="s">
        <v>26</v>
      </c>
      <c r="O1545" s="18"/>
    </row>
    <row r="1546" spans="1:15" s="1" customFormat="1" ht="13.5" customHeight="1">
      <c r="A1546" s="3" t="s">
        <v>1629</v>
      </c>
      <c r="B1546" s="4"/>
      <c r="C1546" s="3"/>
      <c r="D1546" s="18" t="s">
        <v>4918</v>
      </c>
      <c r="E1546" s="5" t="s">
        <v>1053</v>
      </c>
      <c r="F1546" s="3" t="s">
        <v>4922</v>
      </c>
      <c r="G1546" s="6">
        <f t="shared" si="49"/>
        <v>243.20399999999998</v>
      </c>
      <c r="H1546" s="7">
        <v>42062</v>
      </c>
      <c r="I1546" s="6" t="s">
        <v>1158</v>
      </c>
      <c r="J1546" s="6" t="s">
        <v>4926</v>
      </c>
      <c r="K1546" s="6" t="s">
        <v>4910</v>
      </c>
      <c r="L1546" s="6">
        <v>13</v>
      </c>
      <c r="M1546" s="15" t="s">
        <v>5054</v>
      </c>
      <c r="N1546" s="15" t="s">
        <v>41</v>
      </c>
      <c r="O1546" s="18"/>
    </row>
    <row r="1547" spans="1:15" s="1" customFormat="1" ht="13.5" customHeight="1">
      <c r="A1547" s="3" t="s">
        <v>1629</v>
      </c>
      <c r="B1547" s="4"/>
      <c r="C1547" s="3"/>
      <c r="D1547" s="18" t="s">
        <v>4918</v>
      </c>
      <c r="E1547" s="5" t="s">
        <v>1053</v>
      </c>
      <c r="F1547" s="3" t="s">
        <v>4927</v>
      </c>
      <c r="G1547" s="6">
        <f t="shared" si="49"/>
        <v>205.78799999999998</v>
      </c>
      <c r="H1547" s="7">
        <v>42062</v>
      </c>
      <c r="I1547" s="6" t="s">
        <v>1158</v>
      </c>
      <c r="J1547" s="6" t="s">
        <v>4929</v>
      </c>
      <c r="K1547" s="6" t="s">
        <v>4910</v>
      </c>
      <c r="L1547" s="6">
        <v>11</v>
      </c>
      <c r="M1547" s="15" t="s">
        <v>5055</v>
      </c>
      <c r="N1547" s="15" t="s">
        <v>4931</v>
      </c>
      <c r="O1547" s="18"/>
    </row>
    <row r="1548" spans="1:15" s="1" customFormat="1" ht="13.5" customHeight="1">
      <c r="A1548" s="3" t="s">
        <v>1629</v>
      </c>
      <c r="B1548" s="4"/>
      <c r="C1548" s="3"/>
      <c r="D1548" s="18" t="s">
        <v>4918</v>
      </c>
      <c r="E1548" s="5" t="s">
        <v>1053</v>
      </c>
      <c r="F1548" s="3" t="s">
        <v>4928</v>
      </c>
      <c r="G1548" s="6">
        <f t="shared" si="49"/>
        <v>224.49599999999998</v>
      </c>
      <c r="H1548" s="7">
        <v>42062</v>
      </c>
      <c r="I1548" s="6" t="s">
        <v>1158</v>
      </c>
      <c r="J1548" s="6" t="s">
        <v>4930</v>
      </c>
      <c r="K1548" s="6" t="s">
        <v>4910</v>
      </c>
      <c r="L1548" s="6">
        <v>12</v>
      </c>
      <c r="M1548" s="15" t="s">
        <v>5055</v>
      </c>
      <c r="N1548" s="15" t="s">
        <v>4932</v>
      </c>
      <c r="O1548" s="18"/>
    </row>
    <row r="1549" spans="1:15" s="1" customFormat="1" ht="13.5" customHeight="1">
      <c r="A1549" s="3" t="s">
        <v>1629</v>
      </c>
      <c r="B1549" s="4"/>
      <c r="C1549" s="3"/>
      <c r="D1549" s="18" t="s">
        <v>4918</v>
      </c>
      <c r="E1549" s="5" t="s">
        <v>1053</v>
      </c>
      <c r="F1549" s="3" t="s">
        <v>4933</v>
      </c>
      <c r="G1549" s="6">
        <f t="shared" si="49"/>
        <v>224.49599999999998</v>
      </c>
      <c r="H1549" s="7">
        <v>42062</v>
      </c>
      <c r="I1549" s="6" t="s">
        <v>1158</v>
      </c>
      <c r="J1549" s="6" t="s">
        <v>4935</v>
      </c>
      <c r="K1549" s="6" t="s">
        <v>4910</v>
      </c>
      <c r="L1549" s="6">
        <v>12</v>
      </c>
      <c r="M1549" s="15" t="s">
        <v>5056</v>
      </c>
      <c r="N1549" s="15" t="s">
        <v>26</v>
      </c>
      <c r="O1549" s="18"/>
    </row>
    <row r="1550" spans="1:15" s="1" customFormat="1" ht="13.5" customHeight="1">
      <c r="A1550" s="3" t="s">
        <v>1629</v>
      </c>
      <c r="B1550" s="4"/>
      <c r="C1550" s="3"/>
      <c r="D1550" s="18" t="s">
        <v>4918</v>
      </c>
      <c r="E1550" s="5" t="s">
        <v>1053</v>
      </c>
      <c r="F1550" s="3" t="s">
        <v>4934</v>
      </c>
      <c r="G1550" s="6">
        <f t="shared" si="49"/>
        <v>243.20399999999998</v>
      </c>
      <c r="H1550" s="7">
        <v>42062</v>
      </c>
      <c r="I1550" s="6" t="s">
        <v>1158</v>
      </c>
      <c r="J1550" s="6" t="s">
        <v>4936</v>
      </c>
      <c r="K1550" s="6" t="s">
        <v>4910</v>
      </c>
      <c r="L1550" s="6">
        <v>13</v>
      </c>
      <c r="M1550" s="15" t="s">
        <v>5056</v>
      </c>
      <c r="N1550" s="15" t="s">
        <v>41</v>
      </c>
      <c r="O1550" s="18"/>
    </row>
    <row r="1551" spans="1:15" s="1" customFormat="1" ht="13.5" customHeight="1">
      <c r="A1551" s="3" t="s">
        <v>4937</v>
      </c>
      <c r="B1551" s="4"/>
      <c r="C1551" s="3"/>
      <c r="D1551" s="18" t="s">
        <v>4938</v>
      </c>
      <c r="E1551" s="5" t="s">
        <v>1053</v>
      </c>
      <c r="F1551" s="3" t="s">
        <v>4939</v>
      </c>
      <c r="G1551" s="6">
        <f t="shared" si="49"/>
        <v>224.49599999999998</v>
      </c>
      <c r="H1551" s="7">
        <v>42062</v>
      </c>
      <c r="I1551" s="6" t="s">
        <v>1721</v>
      </c>
      <c r="J1551" s="6" t="s">
        <v>4941</v>
      </c>
      <c r="K1551" s="6" t="s">
        <v>1055</v>
      </c>
      <c r="L1551" s="6">
        <v>12</v>
      </c>
      <c r="M1551" s="15" t="s">
        <v>5057</v>
      </c>
      <c r="N1551" s="15" t="s">
        <v>4943</v>
      </c>
      <c r="O1551" s="18"/>
    </row>
    <row r="1552" spans="1:15" s="1" customFormat="1" ht="13.5" customHeight="1">
      <c r="A1552" s="3" t="s">
        <v>4937</v>
      </c>
      <c r="B1552" s="4"/>
      <c r="C1552" s="3"/>
      <c r="D1552" s="18" t="s">
        <v>4938</v>
      </c>
      <c r="E1552" s="5" t="s">
        <v>1053</v>
      </c>
      <c r="F1552" s="3" t="s">
        <v>4940</v>
      </c>
      <c r="G1552" s="6">
        <f t="shared" si="49"/>
        <v>224.49599999999998</v>
      </c>
      <c r="H1552" s="7">
        <v>42062</v>
      </c>
      <c r="I1552" s="6" t="s">
        <v>1721</v>
      </c>
      <c r="J1552" s="6" t="s">
        <v>4942</v>
      </c>
      <c r="K1552" s="6" t="s">
        <v>1055</v>
      </c>
      <c r="L1552" s="6">
        <v>12</v>
      </c>
      <c r="M1552" s="15" t="s">
        <v>5057</v>
      </c>
      <c r="N1552" s="15" t="s">
        <v>4944</v>
      </c>
      <c r="O1552" s="18"/>
    </row>
    <row r="1553" spans="1:15" s="1" customFormat="1" ht="13.5" customHeight="1">
      <c r="A1553" s="3" t="s">
        <v>2822</v>
      </c>
      <c r="B1553" s="4"/>
      <c r="C1553" s="3"/>
      <c r="D1553" s="18" t="s">
        <v>3024</v>
      </c>
      <c r="E1553" s="5" t="s">
        <v>1053</v>
      </c>
      <c r="F1553" s="3" t="s">
        <v>4945</v>
      </c>
      <c r="G1553" s="6">
        <f t="shared" ref="G1553:G1562" si="50">17.498*L1553</f>
        <v>209.976</v>
      </c>
      <c r="H1553" s="7">
        <v>42062</v>
      </c>
      <c r="I1553" s="6" t="s">
        <v>1721</v>
      </c>
      <c r="J1553" s="6" t="s">
        <v>4947</v>
      </c>
      <c r="K1553" s="6" t="s">
        <v>1055</v>
      </c>
      <c r="L1553" s="6">
        <v>12</v>
      </c>
      <c r="M1553" s="15" t="s">
        <v>5058</v>
      </c>
      <c r="N1553" s="15" t="s">
        <v>26</v>
      </c>
      <c r="O1553" s="18"/>
    </row>
    <row r="1554" spans="1:15" s="1" customFormat="1" ht="13.5" customHeight="1">
      <c r="A1554" s="3" t="s">
        <v>2822</v>
      </c>
      <c r="B1554" s="4"/>
      <c r="C1554" s="3"/>
      <c r="D1554" s="18" t="s">
        <v>3024</v>
      </c>
      <c r="E1554" s="5" t="s">
        <v>1053</v>
      </c>
      <c r="F1554" s="3" t="s">
        <v>4946</v>
      </c>
      <c r="G1554" s="6">
        <f t="shared" si="50"/>
        <v>227.47400000000002</v>
      </c>
      <c r="H1554" s="7">
        <v>42062</v>
      </c>
      <c r="I1554" s="6" t="s">
        <v>1721</v>
      </c>
      <c r="J1554" s="6" t="s">
        <v>4956</v>
      </c>
      <c r="K1554" s="6" t="s">
        <v>1055</v>
      </c>
      <c r="L1554" s="6">
        <v>13</v>
      </c>
      <c r="M1554" s="15" t="s">
        <v>5058</v>
      </c>
      <c r="N1554" s="15" t="s">
        <v>1720</v>
      </c>
      <c r="O1554" s="18"/>
    </row>
    <row r="1555" spans="1:15" s="1" customFormat="1" ht="13.5" customHeight="1">
      <c r="A1555" s="3" t="s">
        <v>2822</v>
      </c>
      <c r="B1555" s="4"/>
      <c r="C1555" s="3"/>
      <c r="D1555" s="18" t="s">
        <v>3024</v>
      </c>
      <c r="E1555" s="5" t="s">
        <v>1053</v>
      </c>
      <c r="F1555" s="3" t="s">
        <v>4948</v>
      </c>
      <c r="G1555" s="6">
        <f t="shared" si="50"/>
        <v>209.976</v>
      </c>
      <c r="H1555" s="7">
        <v>42062</v>
      </c>
      <c r="I1555" s="6" t="s">
        <v>1721</v>
      </c>
      <c r="J1555" s="6" t="s">
        <v>4957</v>
      </c>
      <c r="K1555" s="6" t="s">
        <v>1055</v>
      </c>
      <c r="L1555" s="6">
        <v>12</v>
      </c>
      <c r="M1555" s="15" t="s">
        <v>5059</v>
      </c>
      <c r="N1555" s="15" t="s">
        <v>26</v>
      </c>
      <c r="O1555" s="18"/>
    </row>
    <row r="1556" spans="1:15" s="1" customFormat="1" ht="13.5" customHeight="1">
      <c r="A1556" s="3" t="s">
        <v>2822</v>
      </c>
      <c r="B1556" s="4"/>
      <c r="C1556" s="3"/>
      <c r="D1556" s="18" t="s">
        <v>3024</v>
      </c>
      <c r="E1556" s="5" t="s">
        <v>1053</v>
      </c>
      <c r="F1556" s="3" t="s">
        <v>4949</v>
      </c>
      <c r="G1556" s="6">
        <f t="shared" si="50"/>
        <v>227.47400000000002</v>
      </c>
      <c r="H1556" s="7">
        <v>42062</v>
      </c>
      <c r="I1556" s="6" t="s">
        <v>1721</v>
      </c>
      <c r="J1556" s="6" t="s">
        <v>4958</v>
      </c>
      <c r="K1556" s="6" t="s">
        <v>1055</v>
      </c>
      <c r="L1556" s="6">
        <v>13</v>
      </c>
      <c r="M1556" s="15" t="s">
        <v>5059</v>
      </c>
      <c r="N1556" s="15" t="s">
        <v>1720</v>
      </c>
      <c r="O1556" s="18"/>
    </row>
    <row r="1557" spans="1:15" s="1" customFormat="1" ht="13.5" customHeight="1">
      <c r="A1557" s="3" t="s">
        <v>2822</v>
      </c>
      <c r="B1557" s="4"/>
      <c r="C1557" s="3"/>
      <c r="D1557" s="18" t="s">
        <v>3024</v>
      </c>
      <c r="E1557" s="5" t="s">
        <v>1053</v>
      </c>
      <c r="F1557" s="3" t="s">
        <v>4950</v>
      </c>
      <c r="G1557" s="6">
        <f t="shared" si="50"/>
        <v>209.976</v>
      </c>
      <c r="H1557" s="7">
        <v>42062</v>
      </c>
      <c r="I1557" s="6" t="s">
        <v>1721</v>
      </c>
      <c r="J1557" s="6" t="s">
        <v>4959</v>
      </c>
      <c r="K1557" s="6" t="s">
        <v>1055</v>
      </c>
      <c r="L1557" s="6">
        <v>12</v>
      </c>
      <c r="M1557" s="15" t="s">
        <v>5060</v>
      </c>
      <c r="N1557" s="15" t="s">
        <v>26</v>
      </c>
      <c r="O1557" s="18"/>
    </row>
    <row r="1558" spans="1:15" s="1" customFormat="1" ht="13.5" customHeight="1">
      <c r="A1558" s="3" t="s">
        <v>2822</v>
      </c>
      <c r="B1558" s="4"/>
      <c r="C1558" s="3"/>
      <c r="D1558" s="18" t="s">
        <v>3024</v>
      </c>
      <c r="E1558" s="5" t="s">
        <v>1053</v>
      </c>
      <c r="F1558" s="3" t="s">
        <v>4951</v>
      </c>
      <c r="G1558" s="6">
        <f t="shared" si="50"/>
        <v>227.47400000000002</v>
      </c>
      <c r="H1558" s="7">
        <v>42062</v>
      </c>
      <c r="I1558" s="6" t="s">
        <v>1721</v>
      </c>
      <c r="J1558" s="6" t="s">
        <v>4960</v>
      </c>
      <c r="K1558" s="6" t="s">
        <v>1055</v>
      </c>
      <c r="L1558" s="6">
        <v>13</v>
      </c>
      <c r="M1558" s="15" t="s">
        <v>5060</v>
      </c>
      <c r="N1558" s="15" t="s">
        <v>1720</v>
      </c>
      <c r="O1558" s="18"/>
    </row>
    <row r="1559" spans="1:15" s="1" customFormat="1" ht="13.5" customHeight="1">
      <c r="A1559" s="3" t="s">
        <v>2822</v>
      </c>
      <c r="B1559" s="4"/>
      <c r="C1559" s="3"/>
      <c r="D1559" s="18" t="s">
        <v>3024</v>
      </c>
      <c r="E1559" s="5" t="s">
        <v>1053</v>
      </c>
      <c r="F1559" s="3" t="s">
        <v>4952</v>
      </c>
      <c r="G1559" s="6">
        <f t="shared" si="50"/>
        <v>209.976</v>
      </c>
      <c r="H1559" s="7">
        <v>42062</v>
      </c>
      <c r="I1559" s="6" t="s">
        <v>1721</v>
      </c>
      <c r="J1559" s="6" t="s">
        <v>4961</v>
      </c>
      <c r="K1559" s="6" t="s">
        <v>1055</v>
      </c>
      <c r="L1559" s="6">
        <v>12</v>
      </c>
      <c r="M1559" s="15" t="s">
        <v>5061</v>
      </c>
      <c r="N1559" s="15" t="s">
        <v>26</v>
      </c>
      <c r="O1559" s="18"/>
    </row>
    <row r="1560" spans="1:15" s="1" customFormat="1" ht="13.5" customHeight="1">
      <c r="A1560" s="3" t="s">
        <v>2822</v>
      </c>
      <c r="B1560" s="4"/>
      <c r="C1560" s="3"/>
      <c r="D1560" s="18" t="s">
        <v>3024</v>
      </c>
      <c r="E1560" s="5" t="s">
        <v>1053</v>
      </c>
      <c r="F1560" s="3" t="s">
        <v>4953</v>
      </c>
      <c r="G1560" s="6">
        <f t="shared" si="50"/>
        <v>227.47400000000002</v>
      </c>
      <c r="H1560" s="7">
        <v>42062</v>
      </c>
      <c r="I1560" s="6" t="s">
        <v>1721</v>
      </c>
      <c r="J1560" s="6" t="s">
        <v>4962</v>
      </c>
      <c r="K1560" s="6" t="s">
        <v>1055</v>
      </c>
      <c r="L1560" s="6">
        <v>13</v>
      </c>
      <c r="M1560" s="15" t="s">
        <v>5061</v>
      </c>
      <c r="N1560" s="15" t="s">
        <v>1720</v>
      </c>
      <c r="O1560" s="18"/>
    </row>
    <row r="1561" spans="1:15" s="1" customFormat="1">
      <c r="A1561" s="3" t="s">
        <v>2822</v>
      </c>
      <c r="B1561" s="4"/>
      <c r="C1561" s="3"/>
      <c r="D1561" s="18" t="s">
        <v>3024</v>
      </c>
      <c r="E1561" s="5" t="s">
        <v>1053</v>
      </c>
      <c r="F1561" s="3" t="s">
        <v>4954</v>
      </c>
      <c r="G1561" s="6">
        <f t="shared" si="50"/>
        <v>192.47800000000001</v>
      </c>
      <c r="H1561" s="7">
        <v>42062</v>
      </c>
      <c r="I1561" s="6" t="s">
        <v>1721</v>
      </c>
      <c r="J1561" s="6" t="s">
        <v>4963</v>
      </c>
      <c r="K1561" s="6" t="s">
        <v>1055</v>
      </c>
      <c r="L1561" s="6">
        <v>11</v>
      </c>
      <c r="M1561" s="15" t="s">
        <v>5062</v>
      </c>
      <c r="N1561" s="15" t="s">
        <v>4965</v>
      </c>
      <c r="O1561" s="18"/>
    </row>
    <row r="1562" spans="1:15" s="1" customFormat="1">
      <c r="A1562" s="3" t="s">
        <v>2822</v>
      </c>
      <c r="B1562" s="4"/>
      <c r="C1562" s="3"/>
      <c r="D1562" s="18" t="s">
        <v>3024</v>
      </c>
      <c r="E1562" s="5" t="s">
        <v>1053</v>
      </c>
      <c r="F1562" s="3" t="s">
        <v>4955</v>
      </c>
      <c r="G1562" s="6">
        <f t="shared" si="50"/>
        <v>209.976</v>
      </c>
      <c r="H1562" s="7">
        <v>42062</v>
      </c>
      <c r="I1562" s="6" t="s">
        <v>1721</v>
      </c>
      <c r="J1562" s="6" t="s">
        <v>4964</v>
      </c>
      <c r="K1562" s="6" t="s">
        <v>1055</v>
      </c>
      <c r="L1562" s="6">
        <v>12</v>
      </c>
      <c r="M1562" s="15" t="s">
        <v>5062</v>
      </c>
      <c r="N1562" s="15" t="s">
        <v>4966</v>
      </c>
      <c r="O1562" s="18"/>
    </row>
    <row r="1563" spans="1:15" s="1" customFormat="1">
      <c r="A1563" s="3" t="s">
        <v>4968</v>
      </c>
      <c r="B1563" s="4" t="s">
        <v>4969</v>
      </c>
      <c r="C1563" s="3"/>
      <c r="D1563" s="18" t="s">
        <v>4968</v>
      </c>
      <c r="E1563" s="5" t="s">
        <v>1198</v>
      </c>
      <c r="F1563" s="3" t="s">
        <v>10410</v>
      </c>
      <c r="G1563" s="6">
        <v>45.786000000000001</v>
      </c>
      <c r="H1563" s="7">
        <v>42063</v>
      </c>
      <c r="I1563" s="6"/>
      <c r="J1563" s="6"/>
      <c r="K1563" s="6"/>
      <c r="L1563" s="6"/>
      <c r="M1563" s="15"/>
      <c r="N1563" s="15"/>
      <c r="O1563" s="18"/>
    </row>
    <row r="1564" spans="1:15" s="1" customFormat="1">
      <c r="A1564" s="3" t="s">
        <v>5135</v>
      </c>
      <c r="B1564" s="4"/>
      <c r="C1564" s="3"/>
      <c r="D1564" s="18" t="s">
        <v>5136</v>
      </c>
      <c r="E1564" s="5" t="s">
        <v>2798</v>
      </c>
      <c r="F1564" s="3" t="s">
        <v>5134</v>
      </c>
      <c r="G1564" s="6">
        <f t="shared" ref="G1564:G1569" si="51">29.101*L1564</f>
        <v>349.21199999999999</v>
      </c>
      <c r="H1564" s="7">
        <v>42067</v>
      </c>
      <c r="I1564" s="36" t="s">
        <v>1054</v>
      </c>
      <c r="J1564" s="6" t="s">
        <v>5138</v>
      </c>
      <c r="K1564" s="6" t="s">
        <v>1055</v>
      </c>
      <c r="L1564" s="6">
        <v>12</v>
      </c>
      <c r="M1564" s="15" t="s">
        <v>5352</v>
      </c>
      <c r="N1564" s="15" t="s">
        <v>26</v>
      </c>
      <c r="O1564" s="18"/>
    </row>
    <row r="1565" spans="1:15" s="1" customFormat="1">
      <c r="A1565" s="3" t="s">
        <v>5135</v>
      </c>
      <c r="B1565" s="4"/>
      <c r="C1565" s="3"/>
      <c r="D1565" s="18" t="s">
        <v>5136</v>
      </c>
      <c r="E1565" s="5" t="s">
        <v>2798</v>
      </c>
      <c r="F1565" s="3" t="s">
        <v>5137</v>
      </c>
      <c r="G1565" s="6">
        <f t="shared" si="51"/>
        <v>378.31299999999999</v>
      </c>
      <c r="H1565" s="7">
        <v>42067</v>
      </c>
      <c r="I1565" s="36" t="s">
        <v>1054</v>
      </c>
      <c r="J1565" s="6" t="s">
        <v>5139</v>
      </c>
      <c r="K1565" s="6" t="s">
        <v>1055</v>
      </c>
      <c r="L1565" s="6">
        <v>13</v>
      </c>
      <c r="M1565" s="15" t="s">
        <v>5352</v>
      </c>
      <c r="N1565" s="15" t="s">
        <v>27</v>
      </c>
      <c r="O1565" s="18"/>
    </row>
    <row r="1566" spans="1:15" s="1" customFormat="1">
      <c r="A1566" s="3" t="s">
        <v>5135</v>
      </c>
      <c r="B1566" s="4"/>
      <c r="C1566" s="3"/>
      <c r="D1566" s="18" t="s">
        <v>5136</v>
      </c>
      <c r="E1566" s="5" t="s">
        <v>2798</v>
      </c>
      <c r="F1566" s="3" t="s">
        <v>5140</v>
      </c>
      <c r="G1566" s="6">
        <f t="shared" si="51"/>
        <v>349.21199999999999</v>
      </c>
      <c r="H1566" s="7">
        <v>42067</v>
      </c>
      <c r="I1566" s="36" t="s">
        <v>1054</v>
      </c>
      <c r="J1566" s="6" t="s">
        <v>5142</v>
      </c>
      <c r="K1566" s="6" t="s">
        <v>1055</v>
      </c>
      <c r="L1566" s="6">
        <v>12</v>
      </c>
      <c r="M1566" s="15" t="s">
        <v>5353</v>
      </c>
      <c r="N1566" s="15" t="s">
        <v>26</v>
      </c>
      <c r="O1566" s="18"/>
    </row>
    <row r="1567" spans="1:15" s="1" customFormat="1">
      <c r="A1567" s="3" t="s">
        <v>5135</v>
      </c>
      <c r="B1567" s="4"/>
      <c r="C1567" s="3"/>
      <c r="D1567" s="18" t="s">
        <v>5136</v>
      </c>
      <c r="E1567" s="5" t="s">
        <v>2798</v>
      </c>
      <c r="F1567" s="3" t="s">
        <v>5141</v>
      </c>
      <c r="G1567" s="6">
        <f t="shared" si="51"/>
        <v>378.31299999999999</v>
      </c>
      <c r="H1567" s="7">
        <v>42067</v>
      </c>
      <c r="I1567" s="36" t="s">
        <v>1054</v>
      </c>
      <c r="J1567" s="6" t="s">
        <v>5143</v>
      </c>
      <c r="K1567" s="6" t="s">
        <v>1055</v>
      </c>
      <c r="L1567" s="6">
        <v>13</v>
      </c>
      <c r="M1567" s="15" t="s">
        <v>5353</v>
      </c>
      <c r="N1567" s="15" t="s">
        <v>27</v>
      </c>
      <c r="O1567" s="18"/>
    </row>
    <row r="1568" spans="1:15" s="1" customFormat="1">
      <c r="A1568" s="3" t="s">
        <v>5135</v>
      </c>
      <c r="B1568" s="4"/>
      <c r="C1568" s="3"/>
      <c r="D1568" s="18" t="s">
        <v>5136</v>
      </c>
      <c r="E1568" s="5" t="s">
        <v>2798</v>
      </c>
      <c r="F1568" s="3" t="s">
        <v>5144</v>
      </c>
      <c r="G1568" s="6">
        <f t="shared" si="51"/>
        <v>232.80799999999999</v>
      </c>
      <c r="H1568" s="7">
        <v>42067</v>
      </c>
      <c r="I1568" s="36" t="s">
        <v>2576</v>
      </c>
      <c r="J1568" s="6" t="s">
        <v>5145</v>
      </c>
      <c r="K1568" s="6" t="s">
        <v>1055</v>
      </c>
      <c r="L1568" s="6">
        <v>8</v>
      </c>
      <c r="M1568" s="15" t="s">
        <v>5354</v>
      </c>
      <c r="N1568" s="15" t="s">
        <v>5147</v>
      </c>
      <c r="O1568" s="18"/>
    </row>
    <row r="1569" spans="1:15" s="1" customFormat="1">
      <c r="A1569" s="3" t="s">
        <v>5135</v>
      </c>
      <c r="B1569" s="4"/>
      <c r="C1569" s="3"/>
      <c r="D1569" s="18" t="s">
        <v>5136</v>
      </c>
      <c r="E1569" s="5" t="s">
        <v>2798</v>
      </c>
      <c r="F1569" s="57" t="s">
        <v>7185</v>
      </c>
      <c r="G1569" s="6">
        <f t="shared" si="51"/>
        <v>261.90899999999999</v>
      </c>
      <c r="H1569" s="7">
        <v>42067</v>
      </c>
      <c r="I1569" s="36" t="s">
        <v>1054</v>
      </c>
      <c r="J1569" s="6" t="s">
        <v>5146</v>
      </c>
      <c r="K1569" s="6" t="s">
        <v>1055</v>
      </c>
      <c r="L1569" s="6">
        <v>9</v>
      </c>
      <c r="M1569" s="15" t="s">
        <v>5354</v>
      </c>
      <c r="N1569" s="15" t="s">
        <v>5148</v>
      </c>
      <c r="O1569" s="18"/>
    </row>
    <row r="1570" spans="1:15" s="1" customFormat="1">
      <c r="A1570" s="3" t="s">
        <v>5149</v>
      </c>
      <c r="B1570" s="4"/>
      <c r="C1570" s="3"/>
      <c r="D1570" s="18" t="s">
        <v>1594</v>
      </c>
      <c r="E1570" s="5" t="s">
        <v>2798</v>
      </c>
      <c r="F1570" s="3" t="s">
        <v>5150</v>
      </c>
      <c r="G1570" s="6">
        <f t="shared" ref="G1570:G1583" si="52">18.708*L1570</f>
        <v>224.49599999999998</v>
      </c>
      <c r="H1570" s="7">
        <v>42067</v>
      </c>
      <c r="I1570" s="6" t="s">
        <v>1158</v>
      </c>
      <c r="J1570" s="6" t="s">
        <v>5152</v>
      </c>
      <c r="K1570" s="6" t="s">
        <v>1055</v>
      </c>
      <c r="L1570" s="6">
        <v>12</v>
      </c>
      <c r="M1570" s="15" t="s">
        <v>5355</v>
      </c>
      <c r="N1570" s="15" t="s">
        <v>26</v>
      </c>
      <c r="O1570" s="18"/>
    </row>
    <row r="1571" spans="1:15" s="1" customFormat="1">
      <c r="A1571" s="3" t="s">
        <v>5149</v>
      </c>
      <c r="B1571" s="4"/>
      <c r="C1571" s="3"/>
      <c r="D1571" s="18" t="s">
        <v>1594</v>
      </c>
      <c r="E1571" s="5" t="s">
        <v>2798</v>
      </c>
      <c r="F1571" s="3" t="s">
        <v>5151</v>
      </c>
      <c r="G1571" s="6">
        <f t="shared" si="52"/>
        <v>243.20399999999998</v>
      </c>
      <c r="H1571" s="7">
        <v>42067</v>
      </c>
      <c r="I1571" s="6" t="s">
        <v>1158</v>
      </c>
      <c r="J1571" s="6" t="s">
        <v>5153</v>
      </c>
      <c r="K1571" s="6" t="s">
        <v>1055</v>
      </c>
      <c r="L1571" s="6">
        <v>13</v>
      </c>
      <c r="M1571" s="15" t="s">
        <v>5355</v>
      </c>
      <c r="N1571" s="15" t="s">
        <v>41</v>
      </c>
      <c r="O1571" s="18"/>
    </row>
    <row r="1572" spans="1:15" s="1" customFormat="1">
      <c r="A1572" s="3" t="s">
        <v>5149</v>
      </c>
      <c r="B1572" s="4"/>
      <c r="C1572" s="3"/>
      <c r="D1572" s="18" t="s">
        <v>1594</v>
      </c>
      <c r="E1572" s="5" t="s">
        <v>2798</v>
      </c>
      <c r="F1572" s="3" t="s">
        <v>5154</v>
      </c>
      <c r="G1572" s="6">
        <f t="shared" si="52"/>
        <v>224.49599999999998</v>
      </c>
      <c r="H1572" s="7">
        <v>42067</v>
      </c>
      <c r="I1572" s="6" t="s">
        <v>1158</v>
      </c>
      <c r="J1572" s="6" t="s">
        <v>5160</v>
      </c>
      <c r="K1572" s="6" t="s">
        <v>1055</v>
      </c>
      <c r="L1572" s="6">
        <v>12</v>
      </c>
      <c r="M1572" s="15" t="s">
        <v>5356</v>
      </c>
      <c r="N1572" s="15" t="s">
        <v>26</v>
      </c>
      <c r="O1572" s="18"/>
    </row>
    <row r="1573" spans="1:15" s="1" customFormat="1">
      <c r="A1573" s="3" t="s">
        <v>5149</v>
      </c>
      <c r="B1573" s="4"/>
      <c r="C1573" s="3"/>
      <c r="D1573" s="18" t="s">
        <v>1594</v>
      </c>
      <c r="E1573" s="5" t="s">
        <v>2798</v>
      </c>
      <c r="F1573" s="3" t="s">
        <v>5155</v>
      </c>
      <c r="G1573" s="6">
        <f t="shared" si="52"/>
        <v>243.20399999999998</v>
      </c>
      <c r="H1573" s="7">
        <v>42067</v>
      </c>
      <c r="I1573" s="6" t="s">
        <v>1158</v>
      </c>
      <c r="J1573" s="6" t="s">
        <v>5161</v>
      </c>
      <c r="K1573" s="6" t="s">
        <v>1055</v>
      </c>
      <c r="L1573" s="6">
        <v>13</v>
      </c>
      <c r="M1573" s="15" t="s">
        <v>5356</v>
      </c>
      <c r="N1573" s="15" t="s">
        <v>41</v>
      </c>
      <c r="O1573" s="18"/>
    </row>
    <row r="1574" spans="1:15" s="1" customFormat="1">
      <c r="A1574" s="3" t="s">
        <v>5149</v>
      </c>
      <c r="B1574" s="4"/>
      <c r="C1574" s="3"/>
      <c r="D1574" s="18" t="s">
        <v>1594</v>
      </c>
      <c r="E1574" s="5" t="s">
        <v>2798</v>
      </c>
      <c r="F1574" s="3" t="s">
        <v>5156</v>
      </c>
      <c r="G1574" s="6">
        <f t="shared" si="52"/>
        <v>224.49599999999998</v>
      </c>
      <c r="H1574" s="7">
        <v>42067</v>
      </c>
      <c r="I1574" s="6" t="s">
        <v>1158</v>
      </c>
      <c r="J1574" s="6" t="s">
        <v>5162</v>
      </c>
      <c r="K1574" s="6" t="s">
        <v>1055</v>
      </c>
      <c r="L1574" s="6">
        <v>12</v>
      </c>
      <c r="M1574" s="15" t="s">
        <v>5357</v>
      </c>
      <c r="N1574" s="15" t="s">
        <v>26</v>
      </c>
      <c r="O1574" s="18"/>
    </row>
    <row r="1575" spans="1:15" s="1" customFormat="1">
      <c r="A1575" s="3" t="s">
        <v>5149</v>
      </c>
      <c r="B1575" s="4"/>
      <c r="C1575" s="3"/>
      <c r="D1575" s="18" t="s">
        <v>1594</v>
      </c>
      <c r="E1575" s="5" t="s">
        <v>2798</v>
      </c>
      <c r="F1575" s="3" t="s">
        <v>5157</v>
      </c>
      <c r="G1575" s="6">
        <f t="shared" si="52"/>
        <v>243.20399999999998</v>
      </c>
      <c r="H1575" s="7">
        <v>42067</v>
      </c>
      <c r="I1575" s="6" t="s">
        <v>1158</v>
      </c>
      <c r="J1575" s="6" t="s">
        <v>5163</v>
      </c>
      <c r="K1575" s="6" t="s">
        <v>1055</v>
      </c>
      <c r="L1575" s="6">
        <v>13</v>
      </c>
      <c r="M1575" s="15" t="s">
        <v>5357</v>
      </c>
      <c r="N1575" s="15" t="s">
        <v>41</v>
      </c>
      <c r="O1575" s="18"/>
    </row>
    <row r="1576" spans="1:15" s="1" customFormat="1">
      <c r="A1576" s="3" t="s">
        <v>5149</v>
      </c>
      <c r="B1576" s="4"/>
      <c r="C1576" s="3"/>
      <c r="D1576" s="18" t="s">
        <v>1594</v>
      </c>
      <c r="E1576" s="5" t="s">
        <v>2798</v>
      </c>
      <c r="F1576" s="3" t="s">
        <v>5158</v>
      </c>
      <c r="G1576" s="6">
        <f t="shared" si="52"/>
        <v>224.49599999999998</v>
      </c>
      <c r="H1576" s="7">
        <v>42067</v>
      </c>
      <c r="I1576" s="6" t="s">
        <v>1158</v>
      </c>
      <c r="J1576" s="6" t="s">
        <v>5164</v>
      </c>
      <c r="K1576" s="6" t="s">
        <v>1055</v>
      </c>
      <c r="L1576" s="6">
        <v>12</v>
      </c>
      <c r="M1576" s="15" t="s">
        <v>5358</v>
      </c>
      <c r="N1576" s="15" t="s">
        <v>26</v>
      </c>
      <c r="O1576" s="18"/>
    </row>
    <row r="1577" spans="1:15" s="1" customFormat="1">
      <c r="A1577" s="3" t="s">
        <v>5149</v>
      </c>
      <c r="B1577" s="4"/>
      <c r="C1577" s="3"/>
      <c r="D1577" s="18" t="s">
        <v>1594</v>
      </c>
      <c r="E1577" s="5" t="s">
        <v>2798</v>
      </c>
      <c r="F1577" s="3" t="s">
        <v>5159</v>
      </c>
      <c r="G1577" s="6">
        <f t="shared" si="52"/>
        <v>243.20399999999998</v>
      </c>
      <c r="H1577" s="7">
        <v>42067</v>
      </c>
      <c r="I1577" s="6" t="s">
        <v>1158</v>
      </c>
      <c r="J1577" s="6" t="s">
        <v>5165</v>
      </c>
      <c r="K1577" s="6" t="s">
        <v>1055</v>
      </c>
      <c r="L1577" s="6">
        <v>13</v>
      </c>
      <c r="M1577" s="15" t="s">
        <v>5358</v>
      </c>
      <c r="N1577" s="15" t="s">
        <v>41</v>
      </c>
      <c r="O1577" s="18"/>
    </row>
    <row r="1578" spans="1:15" s="1" customFormat="1">
      <c r="A1578" s="3" t="s">
        <v>5166</v>
      </c>
      <c r="B1578" s="4"/>
      <c r="C1578" s="3"/>
      <c r="D1578" s="18" t="s">
        <v>4501</v>
      </c>
      <c r="E1578" s="5" t="s">
        <v>2798</v>
      </c>
      <c r="F1578" s="3" t="s">
        <v>5167</v>
      </c>
      <c r="G1578" s="6">
        <f t="shared" si="52"/>
        <v>224.49599999999998</v>
      </c>
      <c r="H1578" s="7">
        <v>42067</v>
      </c>
      <c r="I1578" s="6" t="s">
        <v>1721</v>
      </c>
      <c r="J1578" s="6" t="s">
        <v>5169</v>
      </c>
      <c r="K1578" s="6" t="s">
        <v>1055</v>
      </c>
      <c r="L1578" s="6">
        <v>12</v>
      </c>
      <c r="M1578" s="15" t="s">
        <v>5359</v>
      </c>
      <c r="N1578" s="15" t="s">
        <v>40</v>
      </c>
      <c r="O1578" s="18"/>
    </row>
    <row r="1579" spans="1:15" s="1" customFormat="1">
      <c r="A1579" s="3" t="s">
        <v>5166</v>
      </c>
      <c r="B1579" s="4"/>
      <c r="C1579" s="3"/>
      <c r="D1579" s="18" t="s">
        <v>4501</v>
      </c>
      <c r="E1579" s="5" t="s">
        <v>2798</v>
      </c>
      <c r="F1579" s="3" t="s">
        <v>5168</v>
      </c>
      <c r="G1579" s="6">
        <f t="shared" si="52"/>
        <v>243.20399999999998</v>
      </c>
      <c r="H1579" s="7">
        <v>42067</v>
      </c>
      <c r="I1579" s="6" t="s">
        <v>1721</v>
      </c>
      <c r="J1579" s="6" t="s">
        <v>5170</v>
      </c>
      <c r="K1579" s="6" t="s">
        <v>1055</v>
      </c>
      <c r="L1579" s="6">
        <v>13</v>
      </c>
      <c r="M1579" s="15" t="s">
        <v>5359</v>
      </c>
      <c r="N1579" s="15" t="s">
        <v>41</v>
      </c>
      <c r="O1579" s="18"/>
    </row>
    <row r="1580" spans="1:15" s="1" customFormat="1">
      <c r="A1580" s="3" t="s">
        <v>5166</v>
      </c>
      <c r="B1580" s="4"/>
      <c r="C1580" s="3"/>
      <c r="D1580" s="18" t="s">
        <v>4501</v>
      </c>
      <c r="E1580" s="5" t="s">
        <v>2798</v>
      </c>
      <c r="F1580" s="3" t="s">
        <v>5171</v>
      </c>
      <c r="G1580" s="6">
        <f t="shared" si="52"/>
        <v>224.49599999999998</v>
      </c>
      <c r="H1580" s="7">
        <v>42067</v>
      </c>
      <c r="I1580" s="6" t="s">
        <v>1721</v>
      </c>
      <c r="J1580" s="6" t="s">
        <v>5173</v>
      </c>
      <c r="K1580" s="6" t="s">
        <v>1055</v>
      </c>
      <c r="L1580" s="6">
        <v>12</v>
      </c>
      <c r="M1580" s="15" t="s">
        <v>5360</v>
      </c>
      <c r="N1580" s="15" t="s">
        <v>40</v>
      </c>
      <c r="O1580" s="18"/>
    </row>
    <row r="1581" spans="1:15" s="1" customFormat="1">
      <c r="A1581" s="3" t="s">
        <v>5166</v>
      </c>
      <c r="B1581" s="4"/>
      <c r="C1581" s="3"/>
      <c r="D1581" s="18" t="s">
        <v>4501</v>
      </c>
      <c r="E1581" s="5" t="s">
        <v>2798</v>
      </c>
      <c r="F1581" s="3" t="s">
        <v>5172</v>
      </c>
      <c r="G1581" s="6">
        <f t="shared" si="52"/>
        <v>243.20399999999998</v>
      </c>
      <c r="H1581" s="7">
        <v>42067</v>
      </c>
      <c r="I1581" s="6" t="s">
        <v>1721</v>
      </c>
      <c r="J1581" s="6" t="s">
        <v>5174</v>
      </c>
      <c r="K1581" s="6" t="s">
        <v>1055</v>
      </c>
      <c r="L1581" s="6">
        <v>13</v>
      </c>
      <c r="M1581" s="15" t="s">
        <v>5360</v>
      </c>
      <c r="N1581" s="15" t="s">
        <v>41</v>
      </c>
      <c r="O1581" s="18"/>
    </row>
    <row r="1582" spans="1:15" s="1" customFormat="1">
      <c r="A1582" s="3" t="s">
        <v>5175</v>
      </c>
      <c r="B1582" s="4"/>
      <c r="C1582" s="3"/>
      <c r="D1582" s="18" t="s">
        <v>5176</v>
      </c>
      <c r="E1582" s="5" t="s">
        <v>1295</v>
      </c>
      <c r="F1582" s="3" t="s">
        <v>5177</v>
      </c>
      <c r="G1582" s="6">
        <f t="shared" si="52"/>
        <v>224.49599999999998</v>
      </c>
      <c r="H1582" s="7">
        <v>42067</v>
      </c>
      <c r="I1582" s="6" t="s">
        <v>1087</v>
      </c>
      <c r="J1582" s="6" t="s">
        <v>5179</v>
      </c>
      <c r="K1582" s="6" t="s">
        <v>1055</v>
      </c>
      <c r="L1582" s="6">
        <v>12</v>
      </c>
      <c r="M1582" s="15" t="s">
        <v>5361</v>
      </c>
      <c r="N1582" s="15" t="s">
        <v>26</v>
      </c>
      <c r="O1582" s="18"/>
    </row>
    <row r="1583" spans="1:15" s="1" customFormat="1">
      <c r="A1583" s="3" t="s">
        <v>5175</v>
      </c>
      <c r="B1583" s="4"/>
      <c r="C1583" s="3"/>
      <c r="D1583" s="18" t="s">
        <v>5176</v>
      </c>
      <c r="E1583" s="5" t="s">
        <v>1295</v>
      </c>
      <c r="F1583" s="3" t="s">
        <v>5178</v>
      </c>
      <c r="G1583" s="6">
        <f t="shared" si="52"/>
        <v>243.20399999999998</v>
      </c>
      <c r="H1583" s="7">
        <v>42067</v>
      </c>
      <c r="I1583" s="6" t="s">
        <v>1275</v>
      </c>
      <c r="J1583" s="6" t="s">
        <v>5180</v>
      </c>
      <c r="K1583" s="6" t="s">
        <v>1055</v>
      </c>
      <c r="L1583" s="6">
        <v>13</v>
      </c>
      <c r="M1583" s="15" t="s">
        <v>5361</v>
      </c>
      <c r="N1583" s="15" t="s">
        <v>41</v>
      </c>
      <c r="O1583" s="18"/>
    </row>
    <row r="1584" spans="1:15" s="1" customFormat="1">
      <c r="A1584" s="3" t="s">
        <v>4035</v>
      </c>
      <c r="B1584" s="4"/>
      <c r="C1584" s="3"/>
      <c r="D1584" s="18" t="s">
        <v>4036</v>
      </c>
      <c r="E1584" s="5" t="s">
        <v>1295</v>
      </c>
      <c r="F1584" s="3" t="s">
        <v>5181</v>
      </c>
      <c r="G1584" s="6">
        <f>17.498*L1584</f>
        <v>262.47000000000003</v>
      </c>
      <c r="H1584" s="7">
        <v>42067</v>
      </c>
      <c r="I1584" s="36" t="s">
        <v>4045</v>
      </c>
      <c r="J1584" s="6" t="s">
        <v>5183</v>
      </c>
      <c r="K1584" s="6" t="s">
        <v>1055</v>
      </c>
      <c r="L1584" s="6">
        <v>15</v>
      </c>
      <c r="M1584" s="15" t="s">
        <v>5362</v>
      </c>
      <c r="N1584" s="15" t="s">
        <v>323</v>
      </c>
      <c r="O1584" s="18"/>
    </row>
    <row r="1585" spans="1:15" s="1" customFormat="1">
      <c r="A1585" s="3" t="s">
        <v>4035</v>
      </c>
      <c r="B1585" s="4"/>
      <c r="C1585" s="3"/>
      <c r="D1585" s="18" t="s">
        <v>4036</v>
      </c>
      <c r="E1585" s="5" t="s">
        <v>1295</v>
      </c>
      <c r="F1585" s="3" t="s">
        <v>5182</v>
      </c>
      <c r="G1585" s="6">
        <f>17.498*L1585</f>
        <v>174.98000000000002</v>
      </c>
      <c r="H1585" s="7">
        <v>42067</v>
      </c>
      <c r="I1585" s="36" t="s">
        <v>4045</v>
      </c>
      <c r="J1585" s="6" t="s">
        <v>5184</v>
      </c>
      <c r="K1585" s="6" t="s">
        <v>1055</v>
      </c>
      <c r="L1585" s="6">
        <v>10</v>
      </c>
      <c r="M1585" s="15" t="s">
        <v>5363</v>
      </c>
      <c r="N1585" s="15" t="s">
        <v>5186</v>
      </c>
      <c r="O1585" s="18"/>
    </row>
    <row r="1586" spans="1:15" s="1" customFormat="1">
      <c r="A1586" s="3" t="s">
        <v>4233</v>
      </c>
      <c r="B1586" s="4"/>
      <c r="C1586" s="3"/>
      <c r="D1586" s="18" t="s">
        <v>4036</v>
      </c>
      <c r="E1586" s="5" t="s">
        <v>1295</v>
      </c>
      <c r="F1586" s="3" t="s">
        <v>5185</v>
      </c>
      <c r="G1586" s="6">
        <f>17.498*L1586</f>
        <v>87.490000000000009</v>
      </c>
      <c r="H1586" s="7">
        <v>42067</v>
      </c>
      <c r="I1586" s="36" t="s">
        <v>4045</v>
      </c>
      <c r="J1586" s="6" t="s">
        <v>5187</v>
      </c>
      <c r="K1586" s="6" t="s">
        <v>1055</v>
      </c>
      <c r="L1586" s="6">
        <v>5</v>
      </c>
      <c r="M1586" s="15" t="s">
        <v>5363</v>
      </c>
      <c r="N1586" s="15" t="s">
        <v>311</v>
      </c>
      <c r="O1586" s="18"/>
    </row>
    <row r="1587" spans="1:15" s="1" customFormat="1">
      <c r="A1587" s="3" t="s">
        <v>5395</v>
      </c>
      <c r="B1587" s="4"/>
      <c r="C1587" s="3"/>
      <c r="D1587" s="18" t="s">
        <v>5396</v>
      </c>
      <c r="E1587" s="5" t="s">
        <v>1053</v>
      </c>
      <c r="F1587" s="3" t="s">
        <v>5397</v>
      </c>
      <c r="G1587" s="36">
        <f>29.101*L1587</f>
        <v>378.31299999999999</v>
      </c>
      <c r="H1587" s="7">
        <v>42068</v>
      </c>
      <c r="I1587" s="36" t="s">
        <v>1054</v>
      </c>
      <c r="J1587" s="6" t="s">
        <v>5398</v>
      </c>
      <c r="K1587" s="6" t="s">
        <v>1055</v>
      </c>
      <c r="L1587" s="6">
        <v>13</v>
      </c>
      <c r="M1587" s="15" t="s">
        <v>5399</v>
      </c>
      <c r="N1587" s="15" t="s">
        <v>5400</v>
      </c>
      <c r="O1587" s="18"/>
    </row>
    <row r="1588" spans="1:15" s="1" customFormat="1">
      <c r="A1588" s="40" t="s">
        <v>5407</v>
      </c>
      <c r="B1588" s="4"/>
      <c r="C1588" s="3"/>
      <c r="D1588" s="18" t="s">
        <v>5396</v>
      </c>
      <c r="E1588" s="5" t="s">
        <v>1053</v>
      </c>
      <c r="F1588" s="3" t="s">
        <v>5401</v>
      </c>
      <c r="G1588" s="36">
        <f>29.101*L1588</f>
        <v>349.21199999999999</v>
      </c>
      <c r="H1588" s="7">
        <v>42068</v>
      </c>
      <c r="I1588" s="36" t="s">
        <v>1054</v>
      </c>
      <c r="J1588" s="6" t="s">
        <v>5402</v>
      </c>
      <c r="K1588" s="6" t="s">
        <v>1055</v>
      </c>
      <c r="L1588" s="6">
        <v>12</v>
      </c>
      <c r="M1588" s="15" t="s">
        <v>5399</v>
      </c>
      <c r="N1588" s="15" t="s">
        <v>5403</v>
      </c>
      <c r="O1588" s="18"/>
    </row>
    <row r="1589" spans="1:15" s="1" customFormat="1">
      <c r="A1589" s="44" t="s">
        <v>5521</v>
      </c>
      <c r="B1589" s="4"/>
      <c r="C1589" s="3"/>
      <c r="D1589" s="18" t="s">
        <v>5396</v>
      </c>
      <c r="E1589" s="5" t="s">
        <v>1053</v>
      </c>
      <c r="F1589" s="3" t="s">
        <v>7186</v>
      </c>
      <c r="G1589" s="36">
        <f>29.101*L1589</f>
        <v>349.21199999999999</v>
      </c>
      <c r="H1589" s="7">
        <v>42068</v>
      </c>
      <c r="I1589" s="36" t="s">
        <v>1054</v>
      </c>
      <c r="J1589" s="6" t="s">
        <v>5404</v>
      </c>
      <c r="K1589" s="6" t="s">
        <v>1055</v>
      </c>
      <c r="L1589" s="6">
        <v>12</v>
      </c>
      <c r="M1589" s="15" t="s">
        <v>5406</v>
      </c>
      <c r="N1589" s="15" t="s">
        <v>26</v>
      </c>
      <c r="O1589" s="18"/>
    </row>
    <row r="1590" spans="1:15" s="1" customFormat="1">
      <c r="A1590" s="44" t="s">
        <v>5522</v>
      </c>
      <c r="B1590" s="4"/>
      <c r="C1590" s="3"/>
      <c r="D1590" s="18" t="s">
        <v>5396</v>
      </c>
      <c r="E1590" s="5" t="s">
        <v>1053</v>
      </c>
      <c r="F1590" s="44" t="s">
        <v>7196</v>
      </c>
      <c r="G1590" s="36">
        <f>29.101*L1590</f>
        <v>378.31299999999999</v>
      </c>
      <c r="H1590" s="7">
        <v>42068</v>
      </c>
      <c r="I1590" s="36" t="s">
        <v>1054</v>
      </c>
      <c r="J1590" s="6" t="s">
        <v>5405</v>
      </c>
      <c r="K1590" s="6" t="s">
        <v>1055</v>
      </c>
      <c r="L1590" s="6">
        <v>13</v>
      </c>
      <c r="M1590" s="15" t="s">
        <v>5406</v>
      </c>
      <c r="N1590" s="15" t="s">
        <v>27</v>
      </c>
      <c r="O1590" s="18"/>
    </row>
    <row r="1591" spans="1:15" s="1" customFormat="1">
      <c r="A1591" s="3" t="s">
        <v>4968</v>
      </c>
      <c r="B1591" s="4" t="s">
        <v>4969</v>
      </c>
      <c r="C1591" s="3"/>
      <c r="D1591" s="18" t="s">
        <v>4967</v>
      </c>
      <c r="E1591" s="5" t="s">
        <v>1053</v>
      </c>
      <c r="F1591" s="3" t="s">
        <v>5523</v>
      </c>
      <c r="G1591" s="36">
        <v>18.57</v>
      </c>
      <c r="H1591" s="7">
        <v>42069</v>
      </c>
      <c r="I1591" s="6"/>
      <c r="J1591" s="6"/>
      <c r="K1591" s="6"/>
      <c r="L1591" s="6"/>
      <c r="M1591" s="15"/>
      <c r="N1591" s="15"/>
      <c r="O1591" s="18"/>
    </row>
    <row r="1592" spans="1:15" s="1" customFormat="1">
      <c r="A1592" s="3" t="s">
        <v>4968</v>
      </c>
      <c r="B1592" s="4" t="s">
        <v>4969</v>
      </c>
      <c r="C1592" s="3"/>
      <c r="D1592" s="18" t="s">
        <v>4967</v>
      </c>
      <c r="E1592" s="5" t="s">
        <v>1053</v>
      </c>
      <c r="F1592" s="3" t="s">
        <v>5524</v>
      </c>
      <c r="G1592" s="36">
        <v>3</v>
      </c>
      <c r="H1592" s="7">
        <v>42069</v>
      </c>
      <c r="I1592" s="6"/>
      <c r="J1592" s="6"/>
      <c r="K1592" s="6"/>
      <c r="L1592" s="6"/>
      <c r="M1592" s="15"/>
      <c r="N1592" s="15"/>
      <c r="O1592" s="18"/>
    </row>
    <row r="1593" spans="1:15" s="1" customFormat="1">
      <c r="A1593" s="3" t="s">
        <v>4968</v>
      </c>
      <c r="B1593" s="4" t="s">
        <v>4969</v>
      </c>
      <c r="C1593" s="3"/>
      <c r="D1593" s="18" t="s">
        <v>4967</v>
      </c>
      <c r="E1593" s="5" t="s">
        <v>1053</v>
      </c>
      <c r="F1593" s="3" t="s">
        <v>5525</v>
      </c>
      <c r="G1593" s="36">
        <v>6.1639999999999997</v>
      </c>
      <c r="H1593" s="7">
        <v>42069</v>
      </c>
      <c r="I1593" s="6"/>
      <c r="J1593" s="6"/>
      <c r="K1593" s="6"/>
      <c r="L1593" s="6"/>
      <c r="M1593" s="15"/>
      <c r="N1593" s="15"/>
      <c r="O1593" s="18"/>
    </row>
    <row r="1594" spans="1:15" s="1" customFormat="1">
      <c r="A1594" s="3" t="s">
        <v>5658</v>
      </c>
      <c r="B1594" s="4"/>
      <c r="C1594" s="3"/>
      <c r="D1594" s="18" t="s">
        <v>4024</v>
      </c>
      <c r="E1594" s="5" t="s">
        <v>1053</v>
      </c>
      <c r="F1594" s="3" t="s">
        <v>7187</v>
      </c>
      <c r="G1594" s="36">
        <f t="shared" ref="G1594:G1603" si="53">29.101*L1594</f>
        <v>349.21199999999999</v>
      </c>
      <c r="H1594" s="7">
        <v>42074</v>
      </c>
      <c r="I1594" s="36" t="s">
        <v>1054</v>
      </c>
      <c r="J1594" s="6" t="s">
        <v>5660</v>
      </c>
      <c r="K1594" s="6" t="s">
        <v>1055</v>
      </c>
      <c r="L1594" s="6">
        <v>12</v>
      </c>
      <c r="M1594" s="15" t="s">
        <v>5662</v>
      </c>
      <c r="N1594" s="15" t="s">
        <v>26</v>
      </c>
      <c r="O1594" s="18"/>
    </row>
    <row r="1595" spans="1:15" s="1" customFormat="1">
      <c r="A1595" s="3" t="s">
        <v>5658</v>
      </c>
      <c r="B1595" s="4"/>
      <c r="C1595" s="3"/>
      <c r="D1595" s="18" t="s">
        <v>4024</v>
      </c>
      <c r="E1595" s="5" t="s">
        <v>1053</v>
      </c>
      <c r="F1595" s="3" t="s">
        <v>5659</v>
      </c>
      <c r="G1595" s="36">
        <f t="shared" si="53"/>
        <v>378.31299999999999</v>
      </c>
      <c r="H1595" s="7">
        <v>42074</v>
      </c>
      <c r="I1595" s="36" t="s">
        <v>1054</v>
      </c>
      <c r="J1595" s="6" t="s">
        <v>5661</v>
      </c>
      <c r="K1595" s="6" t="s">
        <v>1055</v>
      </c>
      <c r="L1595" s="6">
        <v>13</v>
      </c>
      <c r="M1595" s="15" t="s">
        <v>5662</v>
      </c>
      <c r="N1595" s="15" t="s">
        <v>27</v>
      </c>
      <c r="O1595" s="18"/>
    </row>
    <row r="1596" spans="1:15" s="1" customFormat="1">
      <c r="A1596" s="3" t="s">
        <v>5658</v>
      </c>
      <c r="B1596" s="4"/>
      <c r="C1596" s="3"/>
      <c r="D1596" s="18" t="s">
        <v>4024</v>
      </c>
      <c r="E1596" s="5" t="s">
        <v>1053</v>
      </c>
      <c r="F1596" s="3" t="s">
        <v>5671</v>
      </c>
      <c r="G1596" s="36">
        <f t="shared" si="53"/>
        <v>349.21199999999999</v>
      </c>
      <c r="H1596" s="7">
        <v>42074</v>
      </c>
      <c r="I1596" s="36" t="s">
        <v>1054</v>
      </c>
      <c r="J1596" s="6" t="s">
        <v>5663</v>
      </c>
      <c r="K1596" s="6" t="s">
        <v>1055</v>
      </c>
      <c r="L1596" s="6">
        <v>12</v>
      </c>
      <c r="M1596" s="15" t="s">
        <v>5674</v>
      </c>
      <c r="N1596" s="15" t="s">
        <v>26</v>
      </c>
      <c r="O1596" s="18"/>
    </row>
    <row r="1597" spans="1:15" s="1" customFormat="1">
      <c r="A1597" s="3" t="s">
        <v>5658</v>
      </c>
      <c r="B1597" s="4"/>
      <c r="C1597" s="3"/>
      <c r="D1597" s="18" t="s">
        <v>4024</v>
      </c>
      <c r="E1597" s="5" t="s">
        <v>1053</v>
      </c>
      <c r="F1597" s="3" t="s">
        <v>7194</v>
      </c>
      <c r="G1597" s="36">
        <f t="shared" si="53"/>
        <v>378.31299999999999</v>
      </c>
      <c r="H1597" s="7">
        <v>42074</v>
      </c>
      <c r="I1597" s="36" t="s">
        <v>1054</v>
      </c>
      <c r="J1597" s="6" t="s">
        <v>5664</v>
      </c>
      <c r="K1597" s="6" t="s">
        <v>1055</v>
      </c>
      <c r="L1597" s="6">
        <v>13</v>
      </c>
      <c r="M1597" s="15" t="s">
        <v>5674</v>
      </c>
      <c r="N1597" s="15" t="s">
        <v>27</v>
      </c>
      <c r="O1597" s="18"/>
    </row>
    <row r="1598" spans="1:15" s="1" customFormat="1">
      <c r="A1598" s="3" t="s">
        <v>5658</v>
      </c>
      <c r="B1598" s="4"/>
      <c r="C1598" s="3"/>
      <c r="D1598" s="18" t="s">
        <v>4024</v>
      </c>
      <c r="E1598" s="5" t="s">
        <v>1053</v>
      </c>
      <c r="F1598" s="44" t="s">
        <v>7195</v>
      </c>
      <c r="G1598" s="36">
        <f t="shared" si="53"/>
        <v>349.21199999999999</v>
      </c>
      <c r="H1598" s="7">
        <v>42074</v>
      </c>
      <c r="I1598" s="36" t="s">
        <v>1054</v>
      </c>
      <c r="J1598" s="6" t="s">
        <v>5665</v>
      </c>
      <c r="K1598" s="6" t="s">
        <v>1055</v>
      </c>
      <c r="L1598" s="6">
        <v>12</v>
      </c>
      <c r="M1598" s="15" t="s">
        <v>5675</v>
      </c>
      <c r="N1598" s="15" t="s">
        <v>26</v>
      </c>
      <c r="O1598" s="18"/>
    </row>
    <row r="1599" spans="1:15" s="1" customFormat="1">
      <c r="A1599" s="3" t="s">
        <v>5658</v>
      </c>
      <c r="B1599" s="4"/>
      <c r="C1599" s="3"/>
      <c r="D1599" s="18" t="s">
        <v>4024</v>
      </c>
      <c r="E1599" s="5" t="s">
        <v>1053</v>
      </c>
      <c r="F1599" s="3" t="s">
        <v>5672</v>
      </c>
      <c r="G1599" s="36">
        <f t="shared" si="53"/>
        <v>378.31299999999999</v>
      </c>
      <c r="H1599" s="7">
        <v>42074</v>
      </c>
      <c r="I1599" s="36" t="s">
        <v>1054</v>
      </c>
      <c r="J1599" s="6" t="s">
        <v>5666</v>
      </c>
      <c r="K1599" s="6" t="s">
        <v>1055</v>
      </c>
      <c r="L1599" s="6">
        <v>13</v>
      </c>
      <c r="M1599" s="15" t="s">
        <v>5675</v>
      </c>
      <c r="N1599" s="15" t="s">
        <v>27</v>
      </c>
      <c r="O1599" s="18"/>
    </row>
    <row r="1600" spans="1:15" s="1" customFormat="1">
      <c r="A1600" s="3" t="s">
        <v>5658</v>
      </c>
      <c r="B1600" s="4"/>
      <c r="C1600" s="3"/>
      <c r="D1600" s="18" t="s">
        <v>4024</v>
      </c>
      <c r="E1600" s="5" t="s">
        <v>1053</v>
      </c>
      <c r="F1600" s="3" t="s">
        <v>5673</v>
      </c>
      <c r="G1600" s="36">
        <f t="shared" si="53"/>
        <v>349.21199999999999</v>
      </c>
      <c r="H1600" s="7">
        <v>42074</v>
      </c>
      <c r="I1600" s="36" t="s">
        <v>1054</v>
      </c>
      <c r="J1600" s="6" t="s">
        <v>5667</v>
      </c>
      <c r="K1600" s="6" t="s">
        <v>1055</v>
      </c>
      <c r="L1600" s="6">
        <v>12</v>
      </c>
      <c r="M1600" s="15" t="s">
        <v>5676</v>
      </c>
      <c r="N1600" s="15" t="s">
        <v>26</v>
      </c>
      <c r="O1600" s="18"/>
    </row>
    <row r="1601" spans="1:15" s="1" customFormat="1">
      <c r="A1601" s="3" t="s">
        <v>1294</v>
      </c>
      <c r="B1601" s="4"/>
      <c r="C1601" s="3"/>
      <c r="D1601" s="18" t="s">
        <v>4024</v>
      </c>
      <c r="E1601" s="5" t="s">
        <v>1053</v>
      </c>
      <c r="F1601" s="3" t="s">
        <v>7188</v>
      </c>
      <c r="G1601" s="36">
        <f t="shared" si="53"/>
        <v>378.31299999999999</v>
      </c>
      <c r="H1601" s="7">
        <v>42074</v>
      </c>
      <c r="I1601" s="36" t="s">
        <v>1054</v>
      </c>
      <c r="J1601" s="6" t="s">
        <v>5668</v>
      </c>
      <c r="K1601" s="6" t="s">
        <v>1055</v>
      </c>
      <c r="L1601" s="6">
        <v>13</v>
      </c>
      <c r="M1601" s="15" t="s">
        <v>5676</v>
      </c>
      <c r="N1601" s="15" t="s">
        <v>27</v>
      </c>
      <c r="O1601" s="18"/>
    </row>
    <row r="1602" spans="1:15" s="1" customFormat="1" ht="13.5" customHeight="1">
      <c r="A1602" s="3" t="s">
        <v>1294</v>
      </c>
      <c r="B1602" s="4"/>
      <c r="C1602" s="3"/>
      <c r="D1602" s="18" t="s">
        <v>4024</v>
      </c>
      <c r="E1602" s="5" t="s">
        <v>1053</v>
      </c>
      <c r="F1602" s="44" t="s">
        <v>7189</v>
      </c>
      <c r="G1602" s="36">
        <f t="shared" si="53"/>
        <v>349.21199999999999</v>
      </c>
      <c r="H1602" s="7">
        <v>42074</v>
      </c>
      <c r="I1602" s="36" t="s">
        <v>1054</v>
      </c>
      <c r="J1602" s="6" t="s">
        <v>5669</v>
      </c>
      <c r="K1602" s="6" t="s">
        <v>1055</v>
      </c>
      <c r="L1602" s="6">
        <v>12</v>
      </c>
      <c r="M1602" s="15" t="s">
        <v>5677</v>
      </c>
      <c r="N1602" s="15" t="s">
        <v>26</v>
      </c>
      <c r="O1602" s="18"/>
    </row>
    <row r="1603" spans="1:15" s="1" customFormat="1" ht="13.5" customHeight="1">
      <c r="A1603" s="3" t="s">
        <v>1294</v>
      </c>
      <c r="B1603" s="4"/>
      <c r="C1603" s="3"/>
      <c r="D1603" s="18" t="s">
        <v>4024</v>
      </c>
      <c r="E1603" s="5" t="s">
        <v>1053</v>
      </c>
      <c r="F1603" s="44" t="s">
        <v>7190</v>
      </c>
      <c r="G1603" s="36">
        <f t="shared" si="53"/>
        <v>378.31299999999999</v>
      </c>
      <c r="H1603" s="7">
        <v>42074</v>
      </c>
      <c r="I1603" s="36" t="s">
        <v>1054</v>
      </c>
      <c r="J1603" s="6" t="s">
        <v>5670</v>
      </c>
      <c r="K1603" s="6" t="s">
        <v>1055</v>
      </c>
      <c r="L1603" s="6">
        <v>13</v>
      </c>
      <c r="M1603" s="15" t="s">
        <v>5677</v>
      </c>
      <c r="N1603" s="15" t="s">
        <v>27</v>
      </c>
      <c r="O1603" s="18"/>
    </row>
    <row r="1604" spans="1:15" s="1" customFormat="1" ht="13.5" customHeight="1">
      <c r="A1604" s="3" t="s">
        <v>3479</v>
      </c>
      <c r="B1604" s="4"/>
      <c r="C1604" s="3"/>
      <c r="D1604" s="18" t="s">
        <v>3024</v>
      </c>
      <c r="E1604" s="5" t="s">
        <v>1198</v>
      </c>
      <c r="F1604" s="3" t="s">
        <v>5678</v>
      </c>
      <c r="G1604" s="36">
        <f>17.498*L1604</f>
        <v>174.98000000000002</v>
      </c>
      <c r="H1604" s="7">
        <v>42074</v>
      </c>
      <c r="I1604" s="6" t="s">
        <v>1721</v>
      </c>
      <c r="J1604" s="6" t="s">
        <v>5679</v>
      </c>
      <c r="K1604" s="6" t="s">
        <v>1055</v>
      </c>
      <c r="L1604" s="6">
        <v>10</v>
      </c>
      <c r="M1604" s="15" t="s">
        <v>3602</v>
      </c>
      <c r="N1604" s="15" t="s">
        <v>254</v>
      </c>
      <c r="O1604" s="18"/>
    </row>
    <row r="1605" spans="1:15" s="1" customFormat="1" ht="13.5" customHeight="1">
      <c r="A1605" s="3" t="s">
        <v>3479</v>
      </c>
      <c r="B1605" s="4"/>
      <c r="C1605" s="3"/>
      <c r="D1605" s="18" t="s">
        <v>3024</v>
      </c>
      <c r="E1605" s="5" t="s">
        <v>1198</v>
      </c>
      <c r="F1605" s="3" t="s">
        <v>5680</v>
      </c>
      <c r="G1605" s="36">
        <f>17.498*L1605</f>
        <v>192.47800000000001</v>
      </c>
      <c r="H1605" s="7">
        <v>42074</v>
      </c>
      <c r="I1605" s="6" t="s">
        <v>1721</v>
      </c>
      <c r="J1605" s="6" t="s">
        <v>5682</v>
      </c>
      <c r="K1605" s="6" t="s">
        <v>1055</v>
      </c>
      <c r="L1605" s="6">
        <v>11</v>
      </c>
      <c r="M1605" s="15" t="s">
        <v>5686</v>
      </c>
      <c r="N1605" s="15" t="s">
        <v>5684</v>
      </c>
      <c r="O1605" s="18"/>
    </row>
    <row r="1606" spans="1:15" s="1" customFormat="1" ht="13.5" customHeight="1">
      <c r="A1606" s="3" t="s">
        <v>3479</v>
      </c>
      <c r="B1606" s="4"/>
      <c r="C1606" s="3"/>
      <c r="D1606" s="18" t="s">
        <v>3024</v>
      </c>
      <c r="E1606" s="5" t="s">
        <v>1198</v>
      </c>
      <c r="F1606" s="3" t="s">
        <v>5681</v>
      </c>
      <c r="G1606" s="36">
        <f>17.498*L1606</f>
        <v>192.47800000000001</v>
      </c>
      <c r="H1606" s="7">
        <v>42074</v>
      </c>
      <c r="I1606" s="6" t="s">
        <v>1721</v>
      </c>
      <c r="J1606" s="6" t="s">
        <v>5683</v>
      </c>
      <c r="K1606" s="6" t="s">
        <v>1055</v>
      </c>
      <c r="L1606" s="6">
        <v>11</v>
      </c>
      <c r="M1606" s="15" t="s">
        <v>5686</v>
      </c>
      <c r="N1606" s="15" t="s">
        <v>5685</v>
      </c>
      <c r="O1606" s="18"/>
    </row>
    <row r="1607" spans="1:15" s="1" customFormat="1" ht="13.5" customHeight="1">
      <c r="A1607" s="3" t="s">
        <v>1326</v>
      </c>
      <c r="B1607" s="4"/>
      <c r="C1607" s="3"/>
      <c r="D1607" s="18" t="s">
        <v>5972</v>
      </c>
      <c r="E1607" s="5" t="s">
        <v>1053</v>
      </c>
      <c r="F1607" s="3" t="s">
        <v>5973</v>
      </c>
      <c r="G1607" s="36">
        <f>17.712*L1607</f>
        <v>212.54399999999998</v>
      </c>
      <c r="H1607" s="7">
        <v>42082</v>
      </c>
      <c r="I1607" s="6" t="s">
        <v>1086</v>
      </c>
      <c r="J1607" s="6" t="s">
        <v>5975</v>
      </c>
      <c r="K1607" s="6" t="s">
        <v>1088</v>
      </c>
      <c r="L1607" s="6">
        <v>12</v>
      </c>
      <c r="M1607" s="15" t="s">
        <v>5977</v>
      </c>
      <c r="N1607" s="15" t="s">
        <v>5978</v>
      </c>
      <c r="O1607" s="18"/>
    </row>
    <row r="1608" spans="1:15" s="1" customFormat="1" ht="13.5" customHeight="1">
      <c r="A1608" s="3" t="s">
        <v>1326</v>
      </c>
      <c r="B1608" s="4"/>
      <c r="C1608" s="3"/>
      <c r="D1608" s="18" t="s">
        <v>5972</v>
      </c>
      <c r="E1608" s="5" t="s">
        <v>1053</v>
      </c>
      <c r="F1608" s="3" t="s">
        <v>5974</v>
      </c>
      <c r="G1608" s="36">
        <f>17.712*L1608</f>
        <v>212.54399999999998</v>
      </c>
      <c r="H1608" s="7">
        <v>42082</v>
      </c>
      <c r="I1608" s="6" t="s">
        <v>1087</v>
      </c>
      <c r="J1608" s="6" t="s">
        <v>5976</v>
      </c>
      <c r="K1608" s="6" t="s">
        <v>1088</v>
      </c>
      <c r="L1608" s="6">
        <v>12</v>
      </c>
      <c r="M1608" s="15" t="s">
        <v>5977</v>
      </c>
      <c r="N1608" s="15" t="s">
        <v>4932</v>
      </c>
      <c r="O1608" s="18"/>
    </row>
    <row r="1609" spans="1:15" s="1" customFormat="1" ht="13.5" customHeight="1">
      <c r="A1609" s="3" t="s">
        <v>6171</v>
      </c>
      <c r="B1609" s="4"/>
      <c r="C1609" s="3"/>
      <c r="D1609" s="18" t="s">
        <v>6172</v>
      </c>
      <c r="E1609" s="5" t="s">
        <v>1833</v>
      </c>
      <c r="F1609" s="3" t="s">
        <v>7679</v>
      </c>
      <c r="G1609" s="36">
        <f>29.101*L1609</f>
        <v>349.21199999999999</v>
      </c>
      <c r="H1609" s="7">
        <v>42086</v>
      </c>
      <c r="I1609" s="36" t="s">
        <v>6177</v>
      </c>
      <c r="J1609" s="6" t="s">
        <v>6173</v>
      </c>
      <c r="K1609" s="6" t="s">
        <v>2057</v>
      </c>
      <c r="L1609" s="6">
        <v>12</v>
      </c>
      <c r="M1609" s="15" t="s">
        <v>6175</v>
      </c>
      <c r="N1609" s="15" t="s">
        <v>26</v>
      </c>
      <c r="O1609" s="18"/>
    </row>
    <row r="1610" spans="1:15" s="1" customFormat="1" ht="13.5" customHeight="1">
      <c r="A1610" s="3" t="s">
        <v>6171</v>
      </c>
      <c r="B1610" s="4"/>
      <c r="C1610" s="3"/>
      <c r="D1610" s="18" t="s">
        <v>6172</v>
      </c>
      <c r="E1610" s="5" t="s">
        <v>1833</v>
      </c>
      <c r="F1610" s="44" t="s">
        <v>7193</v>
      </c>
      <c r="G1610" s="36">
        <f>29.101*L1610</f>
        <v>378.31299999999999</v>
      </c>
      <c r="H1610" s="7">
        <v>42086</v>
      </c>
      <c r="I1610" s="36" t="s">
        <v>1054</v>
      </c>
      <c r="J1610" s="6" t="s">
        <v>6174</v>
      </c>
      <c r="K1610" s="6" t="s">
        <v>2057</v>
      </c>
      <c r="L1610" s="6">
        <v>13</v>
      </c>
      <c r="M1610" s="15" t="s">
        <v>6175</v>
      </c>
      <c r="N1610" s="15" t="s">
        <v>27</v>
      </c>
      <c r="O1610" s="18"/>
    </row>
    <row r="1611" spans="1:15" s="1" customFormat="1" ht="13.5" customHeight="1">
      <c r="A1611" s="3" t="s">
        <v>2994</v>
      </c>
      <c r="B1611" s="4"/>
      <c r="C1611" s="3"/>
      <c r="D1611" s="18" t="s">
        <v>6176</v>
      </c>
      <c r="E1611" s="5" t="s">
        <v>1833</v>
      </c>
      <c r="F1611" s="44" t="s">
        <v>7191</v>
      </c>
      <c r="G1611" s="36">
        <f>18.708*L1611</f>
        <v>261.91199999999998</v>
      </c>
      <c r="H1611" s="7">
        <v>42086</v>
      </c>
      <c r="I1611" s="6" t="s">
        <v>1158</v>
      </c>
      <c r="J1611" s="6" t="s">
        <v>6178</v>
      </c>
      <c r="K1611" s="6" t="s">
        <v>2057</v>
      </c>
      <c r="L1611" s="6">
        <v>14</v>
      </c>
      <c r="M1611" s="15" t="s">
        <v>6179</v>
      </c>
      <c r="N1611" s="15" t="s">
        <v>276</v>
      </c>
      <c r="O1611" s="18"/>
    </row>
    <row r="1612" spans="1:15" s="1" customFormat="1" ht="13.5" customHeight="1">
      <c r="A1612" s="3" t="s">
        <v>6181</v>
      </c>
      <c r="B1612" s="4"/>
      <c r="C1612" s="3"/>
      <c r="D1612" s="18" t="s">
        <v>6180</v>
      </c>
      <c r="E1612" s="5" t="s">
        <v>1833</v>
      </c>
      <c r="F1612" s="3" t="s">
        <v>6182</v>
      </c>
      <c r="G1612" s="36">
        <f>18.708*L1612</f>
        <v>205.78799999999998</v>
      </c>
      <c r="H1612" s="7">
        <v>42086</v>
      </c>
      <c r="I1612" s="6" t="s">
        <v>6185</v>
      </c>
      <c r="J1612" s="6" t="s">
        <v>6183</v>
      </c>
      <c r="K1612" s="6" t="s">
        <v>2057</v>
      </c>
      <c r="L1612" s="6">
        <v>11</v>
      </c>
      <c r="M1612" s="15" t="s">
        <v>6179</v>
      </c>
      <c r="N1612" s="15" t="s">
        <v>6184</v>
      </c>
      <c r="O1612" s="18"/>
    </row>
    <row r="1613" spans="1:15" s="1" customFormat="1" ht="13.5" customHeight="1">
      <c r="A1613" s="3" t="s">
        <v>4968</v>
      </c>
      <c r="B1613" s="4"/>
      <c r="C1613" s="3"/>
      <c r="D1613" s="18" t="s">
        <v>6324</v>
      </c>
      <c r="E1613" s="5" t="s">
        <v>6325</v>
      </c>
      <c r="F1613" s="3" t="s">
        <v>6323</v>
      </c>
      <c r="G1613" s="36">
        <f>17.498*L1613</f>
        <v>87.490000000000009</v>
      </c>
      <c r="H1613" s="7">
        <v>42089</v>
      </c>
      <c r="I1613" s="6" t="s">
        <v>6329</v>
      </c>
      <c r="J1613" s="6" t="s">
        <v>6326</v>
      </c>
      <c r="K1613" s="6" t="s">
        <v>1115</v>
      </c>
      <c r="L1613" s="6">
        <v>5</v>
      </c>
      <c r="M1613" s="15" t="s">
        <v>6327</v>
      </c>
      <c r="N1613" s="15" t="s">
        <v>6328</v>
      </c>
      <c r="O1613" s="18"/>
    </row>
    <row r="1614" spans="1:15" s="1" customFormat="1" ht="13.5" customHeight="1">
      <c r="A1614" s="3" t="s">
        <v>4908</v>
      </c>
      <c r="B1614" s="4"/>
      <c r="C1614" s="3"/>
      <c r="D1614" s="18" t="s">
        <v>6331</v>
      </c>
      <c r="E1614" s="5" t="s">
        <v>1833</v>
      </c>
      <c r="F1614" s="3" t="s">
        <v>6330</v>
      </c>
      <c r="G1614" s="36">
        <f t="shared" ref="G1614:G1631" si="54">29.101*L1614</f>
        <v>349.21199999999999</v>
      </c>
      <c r="H1614" s="7">
        <v>42089</v>
      </c>
      <c r="I1614" s="36" t="s">
        <v>1054</v>
      </c>
      <c r="J1614" s="6" t="s">
        <v>6332</v>
      </c>
      <c r="K1614" s="6" t="s">
        <v>3060</v>
      </c>
      <c r="L1614" s="6">
        <v>12</v>
      </c>
      <c r="M1614" s="15" t="s">
        <v>6343</v>
      </c>
      <c r="N1614" s="15" t="s">
        <v>26</v>
      </c>
      <c r="O1614" s="18"/>
    </row>
    <row r="1615" spans="1:15" s="1" customFormat="1" ht="13.5" customHeight="1">
      <c r="A1615" s="3" t="s">
        <v>4908</v>
      </c>
      <c r="B1615" s="4"/>
      <c r="C1615" s="3"/>
      <c r="D1615" s="18" t="s">
        <v>6331</v>
      </c>
      <c r="E1615" s="5" t="s">
        <v>1833</v>
      </c>
      <c r="F1615" s="3" t="s">
        <v>6333</v>
      </c>
      <c r="G1615" s="36">
        <f t="shared" si="54"/>
        <v>378.31299999999999</v>
      </c>
      <c r="H1615" s="7">
        <v>42089</v>
      </c>
      <c r="I1615" s="36" t="s">
        <v>1054</v>
      </c>
      <c r="J1615" s="6" t="s">
        <v>6334</v>
      </c>
      <c r="K1615" s="6" t="s">
        <v>3060</v>
      </c>
      <c r="L1615" s="6">
        <v>13</v>
      </c>
      <c r="M1615" s="15" t="s">
        <v>6343</v>
      </c>
      <c r="N1615" s="15" t="s">
        <v>27</v>
      </c>
      <c r="O1615" s="18"/>
    </row>
    <row r="1616" spans="1:15" s="1" customFormat="1" ht="13.5" customHeight="1">
      <c r="A1616" s="3" t="s">
        <v>4908</v>
      </c>
      <c r="B1616" s="4"/>
      <c r="C1616" s="3"/>
      <c r="D1616" s="18" t="s">
        <v>6331</v>
      </c>
      <c r="E1616" s="5" t="s">
        <v>1833</v>
      </c>
      <c r="F1616" s="3" t="s">
        <v>6335</v>
      </c>
      <c r="G1616" s="36">
        <f t="shared" si="54"/>
        <v>349.21199999999999</v>
      </c>
      <c r="H1616" s="7">
        <v>42089</v>
      </c>
      <c r="I1616" s="36" t="s">
        <v>1054</v>
      </c>
      <c r="J1616" s="6" t="s">
        <v>6339</v>
      </c>
      <c r="K1616" s="6" t="s">
        <v>3060</v>
      </c>
      <c r="L1616" s="6">
        <v>12</v>
      </c>
      <c r="M1616" s="15" t="s">
        <v>6344</v>
      </c>
      <c r="N1616" s="15" t="s">
        <v>26</v>
      </c>
      <c r="O1616" s="18"/>
    </row>
    <row r="1617" spans="1:15" s="1" customFormat="1" ht="13.5" customHeight="1">
      <c r="A1617" s="3" t="s">
        <v>4908</v>
      </c>
      <c r="B1617" s="4"/>
      <c r="C1617" s="3"/>
      <c r="D1617" s="18" t="s">
        <v>6331</v>
      </c>
      <c r="E1617" s="5" t="s">
        <v>1833</v>
      </c>
      <c r="F1617" s="3" t="s">
        <v>6336</v>
      </c>
      <c r="G1617" s="36">
        <f t="shared" si="54"/>
        <v>378.31299999999999</v>
      </c>
      <c r="H1617" s="7">
        <v>42089</v>
      </c>
      <c r="I1617" s="36" t="s">
        <v>2576</v>
      </c>
      <c r="J1617" s="6" t="s">
        <v>6340</v>
      </c>
      <c r="K1617" s="6" t="s">
        <v>3060</v>
      </c>
      <c r="L1617" s="6">
        <v>13</v>
      </c>
      <c r="M1617" s="15" t="s">
        <v>6344</v>
      </c>
      <c r="N1617" s="15" t="s">
        <v>27</v>
      </c>
      <c r="O1617" s="18"/>
    </row>
    <row r="1618" spans="1:15" s="1" customFormat="1" ht="13.5" customHeight="1">
      <c r="A1618" s="3" t="s">
        <v>4908</v>
      </c>
      <c r="B1618" s="4"/>
      <c r="C1618" s="3"/>
      <c r="D1618" s="18" t="s">
        <v>6331</v>
      </c>
      <c r="E1618" s="5" t="s">
        <v>1833</v>
      </c>
      <c r="F1618" s="3" t="s">
        <v>6337</v>
      </c>
      <c r="G1618" s="36">
        <f t="shared" si="54"/>
        <v>349.21199999999999</v>
      </c>
      <c r="H1618" s="7">
        <v>42089</v>
      </c>
      <c r="I1618" s="36" t="s">
        <v>1054</v>
      </c>
      <c r="J1618" s="6" t="s">
        <v>6341</v>
      </c>
      <c r="K1618" s="6" t="s">
        <v>3060</v>
      </c>
      <c r="L1618" s="6">
        <v>12</v>
      </c>
      <c r="M1618" s="15" t="s">
        <v>6345</v>
      </c>
      <c r="N1618" s="15" t="s">
        <v>26</v>
      </c>
      <c r="O1618" s="18"/>
    </row>
    <row r="1619" spans="1:15" s="1" customFormat="1" ht="13.5" customHeight="1">
      <c r="A1619" s="3" t="s">
        <v>4908</v>
      </c>
      <c r="B1619" s="4"/>
      <c r="C1619" s="3"/>
      <c r="D1619" s="18" t="s">
        <v>6331</v>
      </c>
      <c r="E1619" s="5" t="s">
        <v>1833</v>
      </c>
      <c r="F1619" s="3" t="s">
        <v>6338</v>
      </c>
      <c r="G1619" s="36">
        <f t="shared" si="54"/>
        <v>378.31299999999999</v>
      </c>
      <c r="H1619" s="7">
        <v>42089</v>
      </c>
      <c r="I1619" s="36" t="s">
        <v>1054</v>
      </c>
      <c r="J1619" s="6" t="s">
        <v>6342</v>
      </c>
      <c r="K1619" s="6" t="s">
        <v>3060</v>
      </c>
      <c r="L1619" s="6">
        <v>13</v>
      </c>
      <c r="M1619" s="15" t="s">
        <v>6345</v>
      </c>
      <c r="N1619" s="15" t="s">
        <v>27</v>
      </c>
      <c r="O1619" s="18"/>
    </row>
    <row r="1620" spans="1:15" s="1" customFormat="1" ht="13.5" customHeight="1">
      <c r="A1620" s="3" t="s">
        <v>4908</v>
      </c>
      <c r="B1620" s="4"/>
      <c r="C1620" s="3"/>
      <c r="D1620" s="18" t="s">
        <v>6331</v>
      </c>
      <c r="E1620" s="5" t="s">
        <v>1833</v>
      </c>
      <c r="F1620" s="3" t="s">
        <v>6346</v>
      </c>
      <c r="G1620" s="36">
        <f t="shared" si="54"/>
        <v>349.21199999999999</v>
      </c>
      <c r="H1620" s="7">
        <v>42089</v>
      </c>
      <c r="I1620" s="36" t="s">
        <v>2576</v>
      </c>
      <c r="J1620" s="6" t="s">
        <v>6350</v>
      </c>
      <c r="K1620" s="6" t="s">
        <v>3060</v>
      </c>
      <c r="L1620" s="6">
        <v>12</v>
      </c>
      <c r="M1620" s="15" t="s">
        <v>6358</v>
      </c>
      <c r="N1620" s="15" t="s">
        <v>26</v>
      </c>
      <c r="O1620" s="18"/>
    </row>
    <row r="1621" spans="1:15" s="1" customFormat="1" ht="13.5" customHeight="1">
      <c r="A1621" s="3" t="s">
        <v>4908</v>
      </c>
      <c r="B1621" s="4"/>
      <c r="C1621" s="3"/>
      <c r="D1621" s="18" t="s">
        <v>6331</v>
      </c>
      <c r="E1621" s="5" t="s">
        <v>1833</v>
      </c>
      <c r="F1621" s="3" t="s">
        <v>6347</v>
      </c>
      <c r="G1621" s="36">
        <f t="shared" si="54"/>
        <v>378.31299999999999</v>
      </c>
      <c r="H1621" s="7">
        <v>42089</v>
      </c>
      <c r="I1621" s="36" t="s">
        <v>2576</v>
      </c>
      <c r="J1621" s="6" t="s">
        <v>6351</v>
      </c>
      <c r="K1621" s="6" t="s">
        <v>3060</v>
      </c>
      <c r="L1621" s="6">
        <v>13</v>
      </c>
      <c r="M1621" s="15" t="s">
        <v>6358</v>
      </c>
      <c r="N1621" s="15" t="s">
        <v>27</v>
      </c>
      <c r="O1621" s="18"/>
    </row>
    <row r="1622" spans="1:15" s="1" customFormat="1" ht="13.5" customHeight="1">
      <c r="A1622" s="3" t="s">
        <v>4908</v>
      </c>
      <c r="B1622" s="4"/>
      <c r="C1622" s="3"/>
      <c r="D1622" s="18" t="s">
        <v>6331</v>
      </c>
      <c r="E1622" s="5" t="s">
        <v>1833</v>
      </c>
      <c r="F1622" s="3" t="s">
        <v>6348</v>
      </c>
      <c r="G1622" s="36">
        <f t="shared" si="54"/>
        <v>349.21199999999999</v>
      </c>
      <c r="H1622" s="7">
        <v>42089</v>
      </c>
      <c r="I1622" s="36" t="s">
        <v>2576</v>
      </c>
      <c r="J1622" s="6" t="s">
        <v>6352</v>
      </c>
      <c r="K1622" s="6" t="s">
        <v>3060</v>
      </c>
      <c r="L1622" s="6">
        <v>12</v>
      </c>
      <c r="M1622" s="15" t="s">
        <v>6359</v>
      </c>
      <c r="N1622" s="15" t="s">
        <v>26</v>
      </c>
      <c r="O1622" s="18"/>
    </row>
    <row r="1623" spans="1:15" s="1" customFormat="1" ht="13.5" customHeight="1">
      <c r="A1623" s="3" t="s">
        <v>4908</v>
      </c>
      <c r="B1623" s="4"/>
      <c r="C1623" s="3"/>
      <c r="D1623" s="18" t="s">
        <v>6331</v>
      </c>
      <c r="E1623" s="5" t="s">
        <v>1833</v>
      </c>
      <c r="F1623" s="3" t="s">
        <v>6349</v>
      </c>
      <c r="G1623" s="36">
        <f t="shared" si="54"/>
        <v>378.31299999999999</v>
      </c>
      <c r="H1623" s="7">
        <v>42089</v>
      </c>
      <c r="I1623" s="36" t="s">
        <v>2576</v>
      </c>
      <c r="J1623" s="6" t="s">
        <v>6353</v>
      </c>
      <c r="K1623" s="6" t="s">
        <v>3060</v>
      </c>
      <c r="L1623" s="6">
        <v>13</v>
      </c>
      <c r="M1623" s="15" t="s">
        <v>6359</v>
      </c>
      <c r="N1623" s="15" t="s">
        <v>27</v>
      </c>
      <c r="O1623" s="18"/>
    </row>
    <row r="1624" spans="1:15" s="1" customFormat="1" ht="13.5" customHeight="1">
      <c r="A1624" s="3" t="s">
        <v>4908</v>
      </c>
      <c r="B1624" s="4"/>
      <c r="C1624" s="3"/>
      <c r="D1624" s="18" t="s">
        <v>6331</v>
      </c>
      <c r="E1624" s="5" t="s">
        <v>1833</v>
      </c>
      <c r="F1624" s="3" t="s">
        <v>6354</v>
      </c>
      <c r="G1624" s="36">
        <f t="shared" si="54"/>
        <v>349.21199999999999</v>
      </c>
      <c r="H1624" s="7">
        <v>42089</v>
      </c>
      <c r="I1624" s="36" t="s">
        <v>2576</v>
      </c>
      <c r="J1624" s="6" t="s">
        <v>6356</v>
      </c>
      <c r="K1624" s="6" t="s">
        <v>3060</v>
      </c>
      <c r="L1624" s="6">
        <v>12</v>
      </c>
      <c r="M1624" s="15" t="s">
        <v>6360</v>
      </c>
      <c r="N1624" s="15" t="s">
        <v>26</v>
      </c>
      <c r="O1624" s="18"/>
    </row>
    <row r="1625" spans="1:15" s="1" customFormat="1" ht="13.5" customHeight="1">
      <c r="A1625" s="3" t="s">
        <v>4908</v>
      </c>
      <c r="B1625" s="4"/>
      <c r="C1625" s="3"/>
      <c r="D1625" s="18" t="s">
        <v>6331</v>
      </c>
      <c r="E1625" s="5" t="s">
        <v>1833</v>
      </c>
      <c r="F1625" s="3" t="s">
        <v>6355</v>
      </c>
      <c r="G1625" s="36">
        <f t="shared" si="54"/>
        <v>378.31299999999999</v>
      </c>
      <c r="H1625" s="7">
        <v>42089</v>
      </c>
      <c r="I1625" s="36" t="s">
        <v>2576</v>
      </c>
      <c r="J1625" s="6" t="s">
        <v>6357</v>
      </c>
      <c r="K1625" s="6" t="s">
        <v>3060</v>
      </c>
      <c r="L1625" s="6">
        <v>13</v>
      </c>
      <c r="M1625" s="15" t="s">
        <v>6360</v>
      </c>
      <c r="N1625" s="15" t="s">
        <v>27</v>
      </c>
      <c r="O1625" s="18"/>
    </row>
    <row r="1626" spans="1:15" s="1" customFormat="1" ht="13.5" customHeight="1">
      <c r="A1626" s="3" t="s">
        <v>4908</v>
      </c>
      <c r="B1626" s="4"/>
      <c r="C1626" s="3"/>
      <c r="D1626" s="18" t="s">
        <v>6331</v>
      </c>
      <c r="E1626" s="5" t="s">
        <v>1833</v>
      </c>
      <c r="F1626" s="3" t="s">
        <v>6361</v>
      </c>
      <c r="G1626" s="36">
        <f t="shared" si="54"/>
        <v>349.21199999999999</v>
      </c>
      <c r="H1626" s="7">
        <v>42089</v>
      </c>
      <c r="I1626" s="36" t="s">
        <v>2576</v>
      </c>
      <c r="J1626" s="6" t="s">
        <v>6367</v>
      </c>
      <c r="K1626" s="6" t="s">
        <v>3060</v>
      </c>
      <c r="L1626" s="6">
        <v>12</v>
      </c>
      <c r="M1626" s="15" t="s">
        <v>6373</v>
      </c>
      <c r="N1626" s="15" t="s">
        <v>26</v>
      </c>
      <c r="O1626" s="18"/>
    </row>
    <row r="1627" spans="1:15" s="1" customFormat="1" ht="13.5" customHeight="1">
      <c r="A1627" s="3" t="s">
        <v>4908</v>
      </c>
      <c r="B1627" s="4"/>
      <c r="C1627" s="3"/>
      <c r="D1627" s="18" t="s">
        <v>6331</v>
      </c>
      <c r="E1627" s="5" t="s">
        <v>1833</v>
      </c>
      <c r="F1627" s="3" t="s">
        <v>6362</v>
      </c>
      <c r="G1627" s="36">
        <f t="shared" si="54"/>
        <v>378.31299999999999</v>
      </c>
      <c r="H1627" s="7">
        <v>42089</v>
      </c>
      <c r="I1627" s="36" t="s">
        <v>2576</v>
      </c>
      <c r="J1627" s="6" t="s">
        <v>6368</v>
      </c>
      <c r="K1627" s="6" t="s">
        <v>3060</v>
      </c>
      <c r="L1627" s="6">
        <v>13</v>
      </c>
      <c r="M1627" s="15" t="s">
        <v>6373</v>
      </c>
      <c r="N1627" s="15" t="s">
        <v>27</v>
      </c>
      <c r="O1627" s="18"/>
    </row>
    <row r="1628" spans="1:15" s="1" customFormat="1" ht="13.5" customHeight="1">
      <c r="A1628" s="3" t="s">
        <v>4908</v>
      </c>
      <c r="B1628" s="4"/>
      <c r="C1628" s="3"/>
      <c r="D1628" s="18" t="s">
        <v>6331</v>
      </c>
      <c r="E1628" s="5" t="s">
        <v>1833</v>
      </c>
      <c r="F1628" s="3" t="s">
        <v>6363</v>
      </c>
      <c r="G1628" s="36">
        <f t="shared" si="54"/>
        <v>349.21199999999999</v>
      </c>
      <c r="H1628" s="7">
        <v>42089</v>
      </c>
      <c r="I1628" s="36" t="s">
        <v>2576</v>
      </c>
      <c r="J1628" s="6" t="s">
        <v>6369</v>
      </c>
      <c r="K1628" s="6" t="s">
        <v>3060</v>
      </c>
      <c r="L1628" s="6">
        <v>12</v>
      </c>
      <c r="M1628" s="15" t="s">
        <v>6374</v>
      </c>
      <c r="N1628" s="15" t="s">
        <v>26</v>
      </c>
      <c r="O1628" s="18"/>
    </row>
    <row r="1629" spans="1:15" s="1" customFormat="1" ht="13.5" customHeight="1">
      <c r="A1629" s="3" t="s">
        <v>4908</v>
      </c>
      <c r="B1629" s="4"/>
      <c r="C1629" s="3"/>
      <c r="D1629" s="18" t="s">
        <v>6331</v>
      </c>
      <c r="E1629" s="5" t="s">
        <v>1833</v>
      </c>
      <c r="F1629" s="3" t="s">
        <v>6364</v>
      </c>
      <c r="G1629" s="36">
        <f t="shared" si="54"/>
        <v>378.31299999999999</v>
      </c>
      <c r="H1629" s="7">
        <v>42089</v>
      </c>
      <c r="I1629" s="36" t="s">
        <v>2576</v>
      </c>
      <c r="J1629" s="6" t="s">
        <v>6370</v>
      </c>
      <c r="K1629" s="6" t="s">
        <v>3060</v>
      </c>
      <c r="L1629" s="6">
        <v>13</v>
      </c>
      <c r="M1629" s="15" t="s">
        <v>6374</v>
      </c>
      <c r="N1629" s="15" t="s">
        <v>27</v>
      </c>
      <c r="O1629" s="18"/>
    </row>
    <row r="1630" spans="1:15" s="1" customFormat="1" ht="13.5" customHeight="1">
      <c r="A1630" s="3" t="s">
        <v>4908</v>
      </c>
      <c r="B1630" s="4"/>
      <c r="C1630" s="3"/>
      <c r="D1630" s="18" t="s">
        <v>6331</v>
      </c>
      <c r="E1630" s="5" t="s">
        <v>1833</v>
      </c>
      <c r="F1630" s="3" t="s">
        <v>6365</v>
      </c>
      <c r="G1630" s="36">
        <f t="shared" si="54"/>
        <v>349.21199999999999</v>
      </c>
      <c r="H1630" s="7">
        <v>42089</v>
      </c>
      <c r="I1630" s="36" t="s">
        <v>2576</v>
      </c>
      <c r="J1630" s="6" t="s">
        <v>6371</v>
      </c>
      <c r="K1630" s="6" t="s">
        <v>3060</v>
      </c>
      <c r="L1630" s="6">
        <v>12</v>
      </c>
      <c r="M1630" s="15" t="s">
        <v>6375</v>
      </c>
      <c r="N1630" s="15" t="s">
        <v>26</v>
      </c>
      <c r="O1630" s="18"/>
    </row>
    <row r="1631" spans="1:15" s="1" customFormat="1" ht="13.5" customHeight="1">
      <c r="A1631" s="3" t="s">
        <v>4908</v>
      </c>
      <c r="B1631" s="4"/>
      <c r="C1631" s="3"/>
      <c r="D1631" s="18" t="s">
        <v>6331</v>
      </c>
      <c r="E1631" s="5" t="s">
        <v>1833</v>
      </c>
      <c r="F1631" s="3" t="s">
        <v>6366</v>
      </c>
      <c r="G1631" s="36">
        <f t="shared" si="54"/>
        <v>378.31299999999999</v>
      </c>
      <c r="H1631" s="7">
        <v>42089</v>
      </c>
      <c r="I1631" s="36" t="s">
        <v>2576</v>
      </c>
      <c r="J1631" s="6" t="s">
        <v>6372</v>
      </c>
      <c r="K1631" s="6" t="s">
        <v>3060</v>
      </c>
      <c r="L1631" s="6">
        <v>13</v>
      </c>
      <c r="M1631" s="15" t="s">
        <v>6375</v>
      </c>
      <c r="N1631" s="15" t="s">
        <v>27</v>
      </c>
      <c r="O1631" s="18"/>
    </row>
    <row r="1632" spans="1:15" s="1" customFormat="1" ht="13.5" customHeight="1">
      <c r="A1632" s="3" t="s">
        <v>1629</v>
      </c>
      <c r="B1632" s="4"/>
      <c r="C1632" s="3"/>
      <c r="D1632" s="18" t="s">
        <v>4918</v>
      </c>
      <c r="E1632" s="5" t="s">
        <v>1833</v>
      </c>
      <c r="F1632" s="3" t="s">
        <v>6376</v>
      </c>
      <c r="G1632" s="36">
        <f t="shared" ref="G1632:G1649" si="55">18.708*L1632</f>
        <v>224.49599999999998</v>
      </c>
      <c r="H1632" s="7">
        <v>42089</v>
      </c>
      <c r="I1632" s="6" t="s">
        <v>1158</v>
      </c>
      <c r="J1632" s="6" t="s">
        <v>6377</v>
      </c>
      <c r="K1632" s="6" t="s">
        <v>3060</v>
      </c>
      <c r="L1632" s="6">
        <v>12</v>
      </c>
      <c r="M1632" s="15" t="s">
        <v>6392</v>
      </c>
      <c r="N1632" s="15" t="s">
        <v>26</v>
      </c>
      <c r="O1632" s="18"/>
    </row>
    <row r="1633" spans="1:15" s="1" customFormat="1" ht="13.5" customHeight="1">
      <c r="A1633" s="3" t="s">
        <v>1629</v>
      </c>
      <c r="B1633" s="4"/>
      <c r="C1633" s="3"/>
      <c r="D1633" s="18" t="s">
        <v>4918</v>
      </c>
      <c r="E1633" s="5" t="s">
        <v>1833</v>
      </c>
      <c r="F1633" s="3" t="s">
        <v>6378</v>
      </c>
      <c r="G1633" s="36">
        <f t="shared" si="55"/>
        <v>243.20399999999998</v>
      </c>
      <c r="H1633" s="7">
        <v>42089</v>
      </c>
      <c r="I1633" s="6" t="s">
        <v>2494</v>
      </c>
      <c r="J1633" s="6" t="s">
        <v>6379</v>
      </c>
      <c r="K1633" s="6" t="s">
        <v>1591</v>
      </c>
      <c r="L1633" s="6">
        <v>13</v>
      </c>
      <c r="M1633" s="15" t="s">
        <v>6392</v>
      </c>
      <c r="N1633" s="15" t="s">
        <v>41</v>
      </c>
      <c r="O1633" s="18"/>
    </row>
    <row r="1634" spans="1:15" s="1" customFormat="1" ht="13.5" customHeight="1">
      <c r="A1634" s="3" t="s">
        <v>1629</v>
      </c>
      <c r="B1634" s="4"/>
      <c r="C1634" s="3"/>
      <c r="D1634" s="18" t="s">
        <v>4918</v>
      </c>
      <c r="E1634" s="5" t="s">
        <v>1833</v>
      </c>
      <c r="F1634" s="3" t="s">
        <v>6380</v>
      </c>
      <c r="G1634" s="36">
        <f t="shared" si="55"/>
        <v>224.49599999999998</v>
      </c>
      <c r="H1634" s="7">
        <v>42089</v>
      </c>
      <c r="I1634" s="6" t="s">
        <v>2494</v>
      </c>
      <c r="J1634" s="6" t="s">
        <v>6386</v>
      </c>
      <c r="K1634" s="6" t="s">
        <v>1591</v>
      </c>
      <c r="L1634" s="6">
        <v>12</v>
      </c>
      <c r="M1634" s="15" t="s">
        <v>6393</v>
      </c>
      <c r="N1634" s="15" t="s">
        <v>26</v>
      </c>
      <c r="O1634" s="18"/>
    </row>
    <row r="1635" spans="1:15" s="1" customFormat="1" ht="13.5" customHeight="1">
      <c r="A1635" s="3" t="s">
        <v>1629</v>
      </c>
      <c r="B1635" s="4"/>
      <c r="C1635" s="3"/>
      <c r="D1635" s="18" t="s">
        <v>4918</v>
      </c>
      <c r="E1635" s="5" t="s">
        <v>1833</v>
      </c>
      <c r="F1635" s="3" t="s">
        <v>6381</v>
      </c>
      <c r="G1635" s="36">
        <f t="shared" si="55"/>
        <v>243.20399999999998</v>
      </c>
      <c r="H1635" s="7">
        <v>42089</v>
      </c>
      <c r="I1635" s="6" t="s">
        <v>2494</v>
      </c>
      <c r="J1635" s="6" t="s">
        <v>6387</v>
      </c>
      <c r="K1635" s="6" t="s">
        <v>1591</v>
      </c>
      <c r="L1635" s="6">
        <v>13</v>
      </c>
      <c r="M1635" s="15" t="s">
        <v>6393</v>
      </c>
      <c r="N1635" s="15" t="s">
        <v>41</v>
      </c>
      <c r="O1635" s="18"/>
    </row>
    <row r="1636" spans="1:15" s="1" customFormat="1" ht="13.5" customHeight="1">
      <c r="A1636" s="3" t="s">
        <v>1629</v>
      </c>
      <c r="B1636" s="4"/>
      <c r="C1636" s="3"/>
      <c r="D1636" s="18" t="s">
        <v>4918</v>
      </c>
      <c r="E1636" s="5" t="s">
        <v>1833</v>
      </c>
      <c r="F1636" s="3" t="s">
        <v>6382</v>
      </c>
      <c r="G1636" s="36">
        <f t="shared" si="55"/>
        <v>224.49599999999998</v>
      </c>
      <c r="H1636" s="7">
        <v>42089</v>
      </c>
      <c r="I1636" s="6" t="s">
        <v>2494</v>
      </c>
      <c r="J1636" s="6" t="s">
        <v>6388</v>
      </c>
      <c r="K1636" s="6" t="s">
        <v>1591</v>
      </c>
      <c r="L1636" s="6">
        <v>12</v>
      </c>
      <c r="M1636" s="15" t="s">
        <v>6394</v>
      </c>
      <c r="N1636" s="15" t="s">
        <v>26</v>
      </c>
      <c r="O1636" s="18"/>
    </row>
    <row r="1637" spans="1:15" s="1" customFormat="1" ht="13.5" customHeight="1">
      <c r="A1637" s="3" t="s">
        <v>1629</v>
      </c>
      <c r="B1637" s="4"/>
      <c r="C1637" s="3"/>
      <c r="D1637" s="18" t="s">
        <v>4918</v>
      </c>
      <c r="E1637" s="5" t="s">
        <v>1833</v>
      </c>
      <c r="F1637" s="3" t="s">
        <v>6383</v>
      </c>
      <c r="G1637" s="36">
        <f t="shared" si="55"/>
        <v>243.20399999999998</v>
      </c>
      <c r="H1637" s="7">
        <v>42089</v>
      </c>
      <c r="I1637" s="6" t="s">
        <v>2494</v>
      </c>
      <c r="J1637" s="6" t="s">
        <v>6389</v>
      </c>
      <c r="K1637" s="6" t="s">
        <v>1591</v>
      </c>
      <c r="L1637" s="6">
        <v>13</v>
      </c>
      <c r="M1637" s="15" t="s">
        <v>6394</v>
      </c>
      <c r="N1637" s="15" t="s">
        <v>41</v>
      </c>
      <c r="O1637" s="18"/>
    </row>
    <row r="1638" spans="1:15" s="1" customFormat="1" ht="13.5" customHeight="1">
      <c r="A1638" s="3" t="s">
        <v>1629</v>
      </c>
      <c r="B1638" s="4"/>
      <c r="C1638" s="3"/>
      <c r="D1638" s="18" t="s">
        <v>4918</v>
      </c>
      <c r="E1638" s="5" t="s">
        <v>1833</v>
      </c>
      <c r="F1638" s="3" t="s">
        <v>6384</v>
      </c>
      <c r="G1638" s="36">
        <f t="shared" si="55"/>
        <v>224.49599999999998</v>
      </c>
      <c r="H1638" s="7">
        <v>42089</v>
      </c>
      <c r="I1638" s="6" t="s">
        <v>2494</v>
      </c>
      <c r="J1638" s="6" t="s">
        <v>6390</v>
      </c>
      <c r="K1638" s="6" t="s">
        <v>1591</v>
      </c>
      <c r="L1638" s="6">
        <v>12</v>
      </c>
      <c r="M1638" s="15" t="s">
        <v>6395</v>
      </c>
      <c r="N1638" s="15" t="s">
        <v>26</v>
      </c>
      <c r="O1638" s="18"/>
    </row>
    <row r="1639" spans="1:15" s="1" customFormat="1" ht="13.5" customHeight="1">
      <c r="A1639" s="3" t="s">
        <v>1629</v>
      </c>
      <c r="B1639" s="4"/>
      <c r="C1639" s="3"/>
      <c r="D1639" s="18" t="s">
        <v>4918</v>
      </c>
      <c r="E1639" s="5" t="s">
        <v>1833</v>
      </c>
      <c r="F1639" s="3" t="s">
        <v>6385</v>
      </c>
      <c r="G1639" s="36">
        <f t="shared" si="55"/>
        <v>243.20399999999998</v>
      </c>
      <c r="H1639" s="7">
        <v>42089</v>
      </c>
      <c r="I1639" s="6" t="s">
        <v>2494</v>
      </c>
      <c r="J1639" s="6" t="s">
        <v>6391</v>
      </c>
      <c r="K1639" s="6" t="s">
        <v>1591</v>
      </c>
      <c r="L1639" s="6">
        <v>13</v>
      </c>
      <c r="M1639" s="15" t="s">
        <v>6395</v>
      </c>
      <c r="N1639" s="15" t="s">
        <v>41</v>
      </c>
      <c r="O1639" s="18"/>
    </row>
    <row r="1640" spans="1:15" s="1" customFormat="1" ht="13.5" customHeight="1">
      <c r="A1640" s="3" t="s">
        <v>4937</v>
      </c>
      <c r="B1640" s="4"/>
      <c r="C1640" s="3"/>
      <c r="D1640" s="18" t="s">
        <v>4501</v>
      </c>
      <c r="E1640" s="5" t="s">
        <v>1833</v>
      </c>
      <c r="F1640" s="3" t="s">
        <v>6396</v>
      </c>
      <c r="G1640" s="36">
        <f t="shared" si="55"/>
        <v>224.49599999999998</v>
      </c>
      <c r="H1640" s="7">
        <v>42089</v>
      </c>
      <c r="I1640" s="6" t="s">
        <v>1721</v>
      </c>
      <c r="J1640" s="6" t="s">
        <v>6397</v>
      </c>
      <c r="K1640" s="6" t="s">
        <v>3060</v>
      </c>
      <c r="L1640" s="6">
        <v>12</v>
      </c>
      <c r="M1640" s="15" t="s">
        <v>6412</v>
      </c>
      <c r="N1640" s="15" t="s">
        <v>40</v>
      </c>
      <c r="O1640" s="18"/>
    </row>
    <row r="1641" spans="1:15" s="1" customFormat="1" ht="13.5" customHeight="1">
      <c r="A1641" s="3" t="s">
        <v>4937</v>
      </c>
      <c r="B1641" s="4"/>
      <c r="C1641" s="3"/>
      <c r="D1641" s="18" t="s">
        <v>4501</v>
      </c>
      <c r="E1641" s="5" t="s">
        <v>1833</v>
      </c>
      <c r="F1641" s="3" t="s">
        <v>6398</v>
      </c>
      <c r="G1641" s="36">
        <f t="shared" si="55"/>
        <v>243.20399999999998</v>
      </c>
      <c r="H1641" s="7">
        <v>42089</v>
      </c>
      <c r="I1641" s="6" t="s">
        <v>1721</v>
      </c>
      <c r="J1641" s="6" t="s">
        <v>6405</v>
      </c>
      <c r="K1641" s="6" t="s">
        <v>3060</v>
      </c>
      <c r="L1641" s="6">
        <v>13</v>
      </c>
      <c r="M1641" s="15" t="s">
        <v>6412</v>
      </c>
      <c r="N1641" s="15" t="s">
        <v>41</v>
      </c>
      <c r="O1641" s="18"/>
    </row>
    <row r="1642" spans="1:15" s="1" customFormat="1" ht="13.5" customHeight="1">
      <c r="A1642" s="3" t="s">
        <v>4937</v>
      </c>
      <c r="B1642" s="4"/>
      <c r="C1642" s="3"/>
      <c r="D1642" s="18" t="s">
        <v>4501</v>
      </c>
      <c r="E1642" s="5" t="s">
        <v>1833</v>
      </c>
      <c r="F1642" s="3" t="s">
        <v>6399</v>
      </c>
      <c r="G1642" s="36">
        <f t="shared" si="55"/>
        <v>224.49599999999998</v>
      </c>
      <c r="H1642" s="7">
        <v>42089</v>
      </c>
      <c r="I1642" s="6" t="s">
        <v>1721</v>
      </c>
      <c r="J1642" s="6" t="s">
        <v>6406</v>
      </c>
      <c r="K1642" s="6" t="s">
        <v>3060</v>
      </c>
      <c r="L1642" s="6">
        <v>12</v>
      </c>
      <c r="M1642" s="15" t="s">
        <v>6413</v>
      </c>
      <c r="N1642" s="15" t="s">
        <v>40</v>
      </c>
      <c r="O1642" s="18"/>
    </row>
    <row r="1643" spans="1:15" s="1" customFormat="1" ht="13.5" customHeight="1">
      <c r="A1643" s="3" t="s">
        <v>4937</v>
      </c>
      <c r="B1643" s="4"/>
      <c r="C1643" s="3"/>
      <c r="D1643" s="18" t="s">
        <v>4501</v>
      </c>
      <c r="E1643" s="5" t="s">
        <v>1833</v>
      </c>
      <c r="F1643" s="3" t="s">
        <v>6400</v>
      </c>
      <c r="G1643" s="36">
        <f t="shared" si="55"/>
        <v>243.20399999999998</v>
      </c>
      <c r="H1643" s="7">
        <v>42089</v>
      </c>
      <c r="I1643" s="6" t="s">
        <v>1721</v>
      </c>
      <c r="J1643" s="6" t="s">
        <v>6407</v>
      </c>
      <c r="K1643" s="6" t="s">
        <v>3060</v>
      </c>
      <c r="L1643" s="6">
        <v>13</v>
      </c>
      <c r="M1643" s="15" t="s">
        <v>6413</v>
      </c>
      <c r="N1643" s="15" t="s">
        <v>41</v>
      </c>
      <c r="O1643" s="18"/>
    </row>
    <row r="1644" spans="1:15" s="1" customFormat="1" ht="13.5" customHeight="1">
      <c r="A1644" s="3" t="s">
        <v>4937</v>
      </c>
      <c r="B1644" s="4"/>
      <c r="C1644" s="3"/>
      <c r="D1644" s="18" t="s">
        <v>4501</v>
      </c>
      <c r="E1644" s="5" t="s">
        <v>1833</v>
      </c>
      <c r="F1644" s="3" t="s">
        <v>6401</v>
      </c>
      <c r="G1644" s="36">
        <f t="shared" si="55"/>
        <v>224.49599999999998</v>
      </c>
      <c r="H1644" s="7">
        <v>42089</v>
      </c>
      <c r="I1644" s="6" t="s">
        <v>1721</v>
      </c>
      <c r="J1644" s="6" t="s">
        <v>6408</v>
      </c>
      <c r="K1644" s="6" t="s">
        <v>3060</v>
      </c>
      <c r="L1644" s="6">
        <v>12</v>
      </c>
      <c r="M1644" s="15" t="s">
        <v>6414</v>
      </c>
      <c r="N1644" s="15" t="s">
        <v>40</v>
      </c>
      <c r="O1644" s="18"/>
    </row>
    <row r="1645" spans="1:15" s="1" customFormat="1" ht="13.5" customHeight="1">
      <c r="A1645" s="3" t="s">
        <v>4937</v>
      </c>
      <c r="B1645" s="4"/>
      <c r="C1645" s="3"/>
      <c r="D1645" s="18" t="s">
        <v>4501</v>
      </c>
      <c r="E1645" s="5" t="s">
        <v>1833</v>
      </c>
      <c r="F1645" s="3" t="s">
        <v>6402</v>
      </c>
      <c r="G1645" s="36">
        <f t="shared" si="55"/>
        <v>243.20399999999998</v>
      </c>
      <c r="H1645" s="7">
        <v>42089</v>
      </c>
      <c r="I1645" s="6" t="s">
        <v>1721</v>
      </c>
      <c r="J1645" s="6" t="s">
        <v>6409</v>
      </c>
      <c r="K1645" s="6" t="s">
        <v>3060</v>
      </c>
      <c r="L1645" s="6">
        <v>13</v>
      </c>
      <c r="M1645" s="15" t="s">
        <v>6414</v>
      </c>
      <c r="N1645" s="15" t="s">
        <v>41</v>
      </c>
      <c r="O1645" s="18"/>
    </row>
    <row r="1646" spans="1:15" s="1" customFormat="1" ht="13.5" customHeight="1">
      <c r="A1646" s="3" t="s">
        <v>4937</v>
      </c>
      <c r="B1646" s="4"/>
      <c r="C1646" s="3"/>
      <c r="D1646" s="18" t="s">
        <v>4501</v>
      </c>
      <c r="E1646" s="5" t="s">
        <v>1833</v>
      </c>
      <c r="F1646" s="3" t="s">
        <v>6403</v>
      </c>
      <c r="G1646" s="36">
        <f t="shared" si="55"/>
        <v>224.49599999999998</v>
      </c>
      <c r="H1646" s="7">
        <v>42089</v>
      </c>
      <c r="I1646" s="6" t="s">
        <v>1721</v>
      </c>
      <c r="J1646" s="6" t="s">
        <v>6410</v>
      </c>
      <c r="K1646" s="6" t="s">
        <v>3060</v>
      </c>
      <c r="L1646" s="6">
        <v>12</v>
      </c>
      <c r="M1646" s="15" t="s">
        <v>6415</v>
      </c>
      <c r="N1646" s="15" t="s">
        <v>40</v>
      </c>
      <c r="O1646" s="18"/>
    </row>
    <row r="1647" spans="1:15" s="1" customFormat="1" ht="13.5" customHeight="1">
      <c r="A1647" s="3" t="s">
        <v>4937</v>
      </c>
      <c r="B1647" s="4"/>
      <c r="C1647" s="3"/>
      <c r="D1647" s="18" t="s">
        <v>4501</v>
      </c>
      <c r="E1647" s="5" t="s">
        <v>1833</v>
      </c>
      <c r="F1647" s="3" t="s">
        <v>6404</v>
      </c>
      <c r="G1647" s="36">
        <f t="shared" si="55"/>
        <v>243.20399999999998</v>
      </c>
      <c r="H1647" s="7">
        <v>42089</v>
      </c>
      <c r="I1647" s="6" t="s">
        <v>1721</v>
      </c>
      <c r="J1647" s="6" t="s">
        <v>6411</v>
      </c>
      <c r="K1647" s="6" t="s">
        <v>3060</v>
      </c>
      <c r="L1647" s="6">
        <v>13</v>
      </c>
      <c r="M1647" s="15" t="s">
        <v>6415</v>
      </c>
      <c r="N1647" s="15" t="s">
        <v>41</v>
      </c>
      <c r="O1647" s="18"/>
    </row>
    <row r="1648" spans="1:15" s="1" customFormat="1" ht="13.5" customHeight="1">
      <c r="A1648" s="3" t="s">
        <v>4937</v>
      </c>
      <c r="B1648" s="4"/>
      <c r="C1648" s="3"/>
      <c r="D1648" s="18" t="s">
        <v>4501</v>
      </c>
      <c r="E1648" s="5" t="s">
        <v>1833</v>
      </c>
      <c r="F1648" s="3" t="s">
        <v>6416</v>
      </c>
      <c r="G1648" s="36">
        <f t="shared" si="55"/>
        <v>224.49599999999998</v>
      </c>
      <c r="H1648" s="7">
        <v>42089</v>
      </c>
      <c r="I1648" s="6" t="s">
        <v>6421</v>
      </c>
      <c r="J1648" s="6" t="s">
        <v>6418</v>
      </c>
      <c r="K1648" s="6" t="s">
        <v>3060</v>
      </c>
      <c r="L1648" s="6">
        <v>12</v>
      </c>
      <c r="M1648" s="15" t="s">
        <v>6420</v>
      </c>
      <c r="N1648" s="15" t="s">
        <v>40</v>
      </c>
      <c r="O1648" s="18"/>
    </row>
    <row r="1649" spans="1:15" s="1" customFormat="1" ht="13.5" customHeight="1">
      <c r="A1649" s="3" t="s">
        <v>4937</v>
      </c>
      <c r="B1649" s="4"/>
      <c r="C1649" s="3"/>
      <c r="D1649" s="18" t="s">
        <v>4501</v>
      </c>
      <c r="E1649" s="5" t="s">
        <v>1833</v>
      </c>
      <c r="F1649" s="3" t="s">
        <v>6417</v>
      </c>
      <c r="G1649" s="36">
        <f t="shared" si="55"/>
        <v>243.20399999999998</v>
      </c>
      <c r="H1649" s="7">
        <v>42089</v>
      </c>
      <c r="I1649" s="6" t="s">
        <v>1721</v>
      </c>
      <c r="J1649" s="6" t="s">
        <v>6419</v>
      </c>
      <c r="K1649" s="6" t="s">
        <v>3060</v>
      </c>
      <c r="L1649" s="6">
        <v>13</v>
      </c>
      <c r="M1649" s="15" t="s">
        <v>6420</v>
      </c>
      <c r="N1649" s="15" t="s">
        <v>41</v>
      </c>
      <c r="O1649" s="18"/>
    </row>
    <row r="1650" spans="1:15" s="1" customFormat="1" ht="13.5" customHeight="1">
      <c r="A1650" s="3" t="s">
        <v>3479</v>
      </c>
      <c r="B1650" s="4"/>
      <c r="C1650" s="3"/>
      <c r="D1650" s="18" t="s">
        <v>3024</v>
      </c>
      <c r="E1650" s="5" t="s">
        <v>1833</v>
      </c>
      <c r="F1650" s="3" t="s">
        <v>6425</v>
      </c>
      <c r="G1650" s="36">
        <f>17.498*L1650</f>
        <v>227.47400000000002</v>
      </c>
      <c r="H1650" s="7">
        <v>42089</v>
      </c>
      <c r="I1650" s="6" t="s">
        <v>1721</v>
      </c>
      <c r="J1650" s="6" t="s">
        <v>6426</v>
      </c>
      <c r="K1650" s="6" t="s">
        <v>3060</v>
      </c>
      <c r="L1650" s="6">
        <v>13</v>
      </c>
      <c r="M1650" s="15" t="s">
        <v>6424</v>
      </c>
      <c r="N1650" s="15" t="s">
        <v>27</v>
      </c>
      <c r="O1650" s="18"/>
    </row>
    <row r="1651" spans="1:15" s="1" customFormat="1" ht="13.5" customHeight="1">
      <c r="A1651" s="3" t="s">
        <v>3479</v>
      </c>
      <c r="B1651" s="4"/>
      <c r="C1651" s="3"/>
      <c r="D1651" s="18" t="s">
        <v>3024</v>
      </c>
      <c r="E1651" s="5" t="s">
        <v>1833</v>
      </c>
      <c r="F1651" s="3" t="s">
        <v>6427</v>
      </c>
      <c r="G1651" s="36">
        <f>17.498*L1651</f>
        <v>209.976</v>
      </c>
      <c r="H1651" s="7">
        <v>42089</v>
      </c>
      <c r="I1651" s="6" t="s">
        <v>1721</v>
      </c>
      <c r="J1651" s="6" t="s">
        <v>6429</v>
      </c>
      <c r="K1651" s="6" t="s">
        <v>3060</v>
      </c>
      <c r="L1651" s="6">
        <v>12</v>
      </c>
      <c r="M1651" s="15" t="s">
        <v>6431</v>
      </c>
      <c r="N1651" s="15" t="s">
        <v>3441</v>
      </c>
      <c r="O1651" s="18"/>
    </row>
    <row r="1652" spans="1:15" s="1" customFormat="1" ht="13.5" customHeight="1">
      <c r="A1652" s="3" t="s">
        <v>3479</v>
      </c>
      <c r="B1652" s="4"/>
      <c r="C1652" s="3"/>
      <c r="D1652" s="18" t="s">
        <v>3024</v>
      </c>
      <c r="E1652" s="5" t="s">
        <v>1833</v>
      </c>
      <c r="F1652" s="3" t="s">
        <v>6428</v>
      </c>
      <c r="G1652" s="36">
        <f>17.498*L1652</f>
        <v>227.47400000000002</v>
      </c>
      <c r="H1652" s="7">
        <v>42089</v>
      </c>
      <c r="I1652" s="6" t="s">
        <v>1721</v>
      </c>
      <c r="J1652" s="6" t="s">
        <v>6430</v>
      </c>
      <c r="K1652" s="6" t="s">
        <v>3060</v>
      </c>
      <c r="L1652" s="6">
        <v>13</v>
      </c>
      <c r="M1652" s="15" t="s">
        <v>6431</v>
      </c>
      <c r="N1652" s="15" t="s">
        <v>1720</v>
      </c>
      <c r="O1652" s="18"/>
    </row>
    <row r="1653" spans="1:15" s="1" customFormat="1" ht="13.5" customHeight="1">
      <c r="A1653" s="3" t="s">
        <v>1294</v>
      </c>
      <c r="B1653" s="4"/>
      <c r="C1653" s="3"/>
      <c r="D1653" s="18" t="s">
        <v>4024</v>
      </c>
      <c r="E1653" s="5" t="s">
        <v>1053</v>
      </c>
      <c r="F1653" s="3" t="s">
        <v>6506</v>
      </c>
      <c r="G1653" s="36">
        <f>29.101*L1653</f>
        <v>349.21199999999999</v>
      </c>
      <c r="H1653" s="7">
        <v>42093</v>
      </c>
      <c r="I1653" s="36" t="s">
        <v>1054</v>
      </c>
      <c r="J1653" s="6" t="s">
        <v>6508</v>
      </c>
      <c r="K1653" s="6" t="s">
        <v>1115</v>
      </c>
      <c r="L1653" s="6">
        <v>12</v>
      </c>
      <c r="M1653" s="15" t="s">
        <v>6510</v>
      </c>
      <c r="N1653" s="15" t="s">
        <v>26</v>
      </c>
      <c r="O1653" s="18"/>
    </row>
    <row r="1654" spans="1:15" s="1" customFormat="1" ht="13.5" customHeight="1">
      <c r="A1654" s="3" t="s">
        <v>1294</v>
      </c>
      <c r="B1654" s="4"/>
      <c r="C1654" s="3"/>
      <c r="D1654" s="18" t="s">
        <v>4024</v>
      </c>
      <c r="E1654" s="5" t="s">
        <v>1053</v>
      </c>
      <c r="F1654" s="3" t="s">
        <v>6507</v>
      </c>
      <c r="G1654" s="36">
        <f>29.101*L1654</f>
        <v>378.31299999999999</v>
      </c>
      <c r="H1654" s="7">
        <v>42093</v>
      </c>
      <c r="I1654" s="36" t="s">
        <v>1054</v>
      </c>
      <c r="J1654" s="6" t="s">
        <v>6509</v>
      </c>
      <c r="K1654" s="6" t="s">
        <v>1115</v>
      </c>
      <c r="L1654" s="6">
        <v>13</v>
      </c>
      <c r="M1654" s="15" t="s">
        <v>6510</v>
      </c>
      <c r="N1654" s="15" t="s">
        <v>27</v>
      </c>
      <c r="O1654" s="18"/>
    </row>
    <row r="1655" spans="1:15" s="1" customFormat="1" ht="13.5" customHeight="1">
      <c r="A1655" s="3" t="s">
        <v>1629</v>
      </c>
      <c r="B1655" s="4"/>
      <c r="C1655" s="3"/>
      <c r="D1655" s="18" t="s">
        <v>4918</v>
      </c>
      <c r="E1655" s="5" t="s">
        <v>1053</v>
      </c>
      <c r="F1655" s="3" t="s">
        <v>6511</v>
      </c>
      <c r="G1655" s="36">
        <f t="shared" ref="G1655:G1661" si="56">18.708*L1655</f>
        <v>224.49599999999998</v>
      </c>
      <c r="H1655" s="7">
        <v>42093</v>
      </c>
      <c r="I1655" s="6" t="s">
        <v>1158</v>
      </c>
      <c r="J1655" s="6" t="s">
        <v>6538</v>
      </c>
      <c r="K1655" s="6" t="s">
        <v>1115</v>
      </c>
      <c r="L1655" s="6">
        <v>12</v>
      </c>
      <c r="M1655" s="15" t="s">
        <v>6513</v>
      </c>
      <c r="N1655" s="15" t="s">
        <v>26</v>
      </c>
      <c r="O1655" s="18"/>
    </row>
    <row r="1656" spans="1:15" s="1" customFormat="1" ht="13.5" customHeight="1">
      <c r="A1656" s="3" t="s">
        <v>4937</v>
      </c>
      <c r="B1656" s="4"/>
      <c r="C1656" s="3"/>
      <c r="D1656" s="18" t="s">
        <v>4501</v>
      </c>
      <c r="E1656" s="5" t="s">
        <v>1053</v>
      </c>
      <c r="F1656" s="3" t="s">
        <v>6514</v>
      </c>
      <c r="G1656" s="36">
        <f t="shared" si="56"/>
        <v>224.49599999999998</v>
      </c>
      <c r="H1656" s="7">
        <v>42093</v>
      </c>
      <c r="I1656" s="6" t="s">
        <v>1721</v>
      </c>
      <c r="J1656" s="6" t="s">
        <v>6515</v>
      </c>
      <c r="K1656" s="6" t="s">
        <v>1115</v>
      </c>
      <c r="L1656" s="6">
        <v>12</v>
      </c>
      <c r="M1656" s="15" t="s">
        <v>6526</v>
      </c>
      <c r="N1656" s="15" t="s">
        <v>26</v>
      </c>
      <c r="O1656" s="18"/>
    </row>
    <row r="1657" spans="1:15" s="1" customFormat="1" ht="13.5" customHeight="1">
      <c r="A1657" s="3" t="s">
        <v>4937</v>
      </c>
      <c r="B1657" s="4"/>
      <c r="C1657" s="3"/>
      <c r="D1657" s="18" t="s">
        <v>4501</v>
      </c>
      <c r="E1657" s="5" t="s">
        <v>1053</v>
      </c>
      <c r="F1657" s="3" t="s">
        <v>6516</v>
      </c>
      <c r="G1657" s="36">
        <f t="shared" si="56"/>
        <v>243.20399999999998</v>
      </c>
      <c r="H1657" s="7">
        <v>42093</v>
      </c>
      <c r="I1657" s="6" t="s">
        <v>1721</v>
      </c>
      <c r="J1657" s="6" t="s">
        <v>6521</v>
      </c>
      <c r="K1657" s="6" t="s">
        <v>1115</v>
      </c>
      <c r="L1657" s="6">
        <v>13</v>
      </c>
      <c r="M1657" s="15" t="s">
        <v>6526</v>
      </c>
      <c r="N1657" s="15" t="s">
        <v>27</v>
      </c>
      <c r="O1657" s="18"/>
    </row>
    <row r="1658" spans="1:15" s="1" customFormat="1" ht="13.5" customHeight="1">
      <c r="A1658" s="3" t="s">
        <v>4937</v>
      </c>
      <c r="B1658" s="4"/>
      <c r="C1658" s="3"/>
      <c r="D1658" s="18" t="s">
        <v>4501</v>
      </c>
      <c r="E1658" s="5" t="s">
        <v>1053</v>
      </c>
      <c r="F1658" s="3" t="s">
        <v>6517</v>
      </c>
      <c r="G1658" s="36">
        <f t="shared" si="56"/>
        <v>224.49599999999998</v>
      </c>
      <c r="H1658" s="7">
        <v>42093</v>
      </c>
      <c r="I1658" s="6" t="s">
        <v>1721</v>
      </c>
      <c r="J1658" s="6" t="s">
        <v>6522</v>
      </c>
      <c r="K1658" s="6" t="s">
        <v>1115</v>
      </c>
      <c r="L1658" s="6">
        <v>12</v>
      </c>
      <c r="M1658" s="15" t="s">
        <v>6527</v>
      </c>
      <c r="N1658" s="15" t="s">
        <v>26</v>
      </c>
      <c r="O1658" s="18"/>
    </row>
    <row r="1659" spans="1:15" s="1" customFormat="1" ht="13.5" customHeight="1">
      <c r="A1659" s="3" t="s">
        <v>4937</v>
      </c>
      <c r="B1659" s="4"/>
      <c r="C1659" s="3"/>
      <c r="D1659" s="18" t="s">
        <v>4501</v>
      </c>
      <c r="E1659" s="5" t="s">
        <v>1053</v>
      </c>
      <c r="F1659" s="3" t="s">
        <v>6518</v>
      </c>
      <c r="G1659" s="36">
        <f t="shared" si="56"/>
        <v>243.20399999999998</v>
      </c>
      <c r="H1659" s="7">
        <v>42093</v>
      </c>
      <c r="I1659" s="6" t="s">
        <v>1721</v>
      </c>
      <c r="J1659" s="6" t="s">
        <v>6523</v>
      </c>
      <c r="K1659" s="6" t="s">
        <v>1115</v>
      </c>
      <c r="L1659" s="6">
        <v>13</v>
      </c>
      <c r="M1659" s="15" t="s">
        <v>6527</v>
      </c>
      <c r="N1659" s="15" t="s">
        <v>27</v>
      </c>
      <c r="O1659" s="18"/>
    </row>
    <row r="1660" spans="1:15" s="1" customFormat="1" ht="13.5" customHeight="1">
      <c r="A1660" s="3" t="s">
        <v>4937</v>
      </c>
      <c r="B1660" s="4"/>
      <c r="C1660" s="3"/>
      <c r="D1660" s="18" t="s">
        <v>4501</v>
      </c>
      <c r="E1660" s="5" t="s">
        <v>1053</v>
      </c>
      <c r="F1660" s="3" t="s">
        <v>6519</v>
      </c>
      <c r="G1660" s="36">
        <f t="shared" si="56"/>
        <v>224.49599999999998</v>
      </c>
      <c r="H1660" s="7">
        <v>42093</v>
      </c>
      <c r="I1660" s="6" t="s">
        <v>1721</v>
      </c>
      <c r="J1660" s="6" t="s">
        <v>6524</v>
      </c>
      <c r="K1660" s="6" t="s">
        <v>1115</v>
      </c>
      <c r="L1660" s="6">
        <v>12</v>
      </c>
      <c r="M1660" s="15" t="s">
        <v>6528</v>
      </c>
      <c r="N1660" s="15" t="s">
        <v>26</v>
      </c>
      <c r="O1660" s="18"/>
    </row>
    <row r="1661" spans="1:15" s="1" customFormat="1" ht="13.5" customHeight="1">
      <c r="A1661" s="3" t="s">
        <v>4937</v>
      </c>
      <c r="B1661" s="4"/>
      <c r="C1661" s="3"/>
      <c r="D1661" s="18" t="s">
        <v>4501</v>
      </c>
      <c r="E1661" s="5" t="s">
        <v>1053</v>
      </c>
      <c r="F1661" s="3" t="s">
        <v>6520</v>
      </c>
      <c r="G1661" s="36">
        <f t="shared" si="56"/>
        <v>243.20399999999998</v>
      </c>
      <c r="H1661" s="7">
        <v>42093</v>
      </c>
      <c r="I1661" s="6" t="s">
        <v>1721</v>
      </c>
      <c r="J1661" s="6" t="s">
        <v>6525</v>
      </c>
      <c r="K1661" s="6" t="s">
        <v>1115</v>
      </c>
      <c r="L1661" s="6">
        <v>13</v>
      </c>
      <c r="M1661" s="15" t="s">
        <v>6528</v>
      </c>
      <c r="N1661" s="15" t="s">
        <v>27</v>
      </c>
      <c r="O1661" s="18"/>
    </row>
    <row r="1662" spans="1:15" s="1" customFormat="1" ht="13.5" customHeight="1">
      <c r="A1662" s="3" t="s">
        <v>3479</v>
      </c>
      <c r="B1662" s="4"/>
      <c r="C1662" s="3"/>
      <c r="D1662" s="18" t="s">
        <v>3024</v>
      </c>
      <c r="E1662" s="5" t="s">
        <v>1053</v>
      </c>
      <c r="F1662" s="3" t="s">
        <v>6529</v>
      </c>
      <c r="G1662" s="36">
        <f>17.498*L1662</f>
        <v>209.976</v>
      </c>
      <c r="H1662" s="7">
        <v>42093</v>
      </c>
      <c r="I1662" s="6" t="s">
        <v>1721</v>
      </c>
      <c r="J1662" s="6" t="s">
        <v>6530</v>
      </c>
      <c r="K1662" s="6" t="s">
        <v>1115</v>
      </c>
      <c r="L1662" s="6">
        <v>12</v>
      </c>
      <c r="M1662" s="15" t="s">
        <v>6536</v>
      </c>
      <c r="N1662" s="15" t="s">
        <v>1235</v>
      </c>
      <c r="O1662" s="18"/>
    </row>
    <row r="1663" spans="1:15" s="1" customFormat="1" ht="13.5" customHeight="1">
      <c r="A1663" s="3" t="s">
        <v>3479</v>
      </c>
      <c r="B1663" s="4"/>
      <c r="C1663" s="3"/>
      <c r="D1663" s="18" t="s">
        <v>3024</v>
      </c>
      <c r="E1663" s="5" t="s">
        <v>1053</v>
      </c>
      <c r="F1663" s="3" t="s">
        <v>7192</v>
      </c>
      <c r="G1663" s="36">
        <f>17.498*L1663</f>
        <v>227.47400000000002</v>
      </c>
      <c r="H1663" s="7">
        <v>42093</v>
      </c>
      <c r="I1663" s="6" t="s">
        <v>1721</v>
      </c>
      <c r="J1663" s="6" t="s">
        <v>6533</v>
      </c>
      <c r="K1663" s="6" t="s">
        <v>1115</v>
      </c>
      <c r="L1663" s="6">
        <v>13</v>
      </c>
      <c r="M1663" s="15" t="s">
        <v>6536</v>
      </c>
      <c r="N1663" s="15" t="s">
        <v>1720</v>
      </c>
      <c r="O1663" s="18"/>
    </row>
    <row r="1664" spans="1:15" s="1" customFormat="1" ht="13.5" customHeight="1">
      <c r="A1664" s="3" t="s">
        <v>3479</v>
      </c>
      <c r="B1664" s="4"/>
      <c r="C1664" s="3"/>
      <c r="D1664" s="18" t="s">
        <v>3024</v>
      </c>
      <c r="E1664" s="5" t="s">
        <v>1053</v>
      </c>
      <c r="F1664" s="3" t="s">
        <v>6531</v>
      </c>
      <c r="G1664" s="36">
        <f>17.498*L1664</f>
        <v>209.976</v>
      </c>
      <c r="H1664" s="7">
        <v>42093</v>
      </c>
      <c r="I1664" s="6" t="s">
        <v>1721</v>
      </c>
      <c r="J1664" s="6" t="s">
        <v>6534</v>
      </c>
      <c r="K1664" s="6" t="s">
        <v>1115</v>
      </c>
      <c r="L1664" s="6">
        <v>12</v>
      </c>
      <c r="M1664" s="15" t="s">
        <v>6537</v>
      </c>
      <c r="N1664" s="15" t="s">
        <v>1235</v>
      </c>
      <c r="O1664" s="18"/>
    </row>
    <row r="1665" spans="1:15" s="1" customFormat="1" ht="13.5" customHeight="1">
      <c r="A1665" s="3" t="s">
        <v>3479</v>
      </c>
      <c r="B1665" s="4"/>
      <c r="C1665" s="3"/>
      <c r="D1665" s="18" t="s">
        <v>3024</v>
      </c>
      <c r="E1665" s="5" t="s">
        <v>1053</v>
      </c>
      <c r="F1665" s="3" t="s">
        <v>6532</v>
      </c>
      <c r="G1665" s="36">
        <f>17.498*L1665</f>
        <v>227.47400000000002</v>
      </c>
      <c r="H1665" s="7">
        <v>42093</v>
      </c>
      <c r="I1665" s="6" t="s">
        <v>1721</v>
      </c>
      <c r="J1665" s="6" t="s">
        <v>6535</v>
      </c>
      <c r="K1665" s="6" t="s">
        <v>1115</v>
      </c>
      <c r="L1665" s="6">
        <v>13</v>
      </c>
      <c r="M1665" s="15" t="s">
        <v>6537</v>
      </c>
      <c r="N1665" s="15" t="s">
        <v>1720</v>
      </c>
      <c r="O1665" s="18"/>
    </row>
    <row r="1666" spans="1:15" s="1" customFormat="1" ht="13.5" customHeight="1">
      <c r="A1666" s="3" t="s">
        <v>6619</v>
      </c>
      <c r="B1666" s="4"/>
      <c r="C1666" s="3"/>
      <c r="D1666" s="18" t="s">
        <v>5972</v>
      </c>
      <c r="E1666" s="5" t="s">
        <v>1198</v>
      </c>
      <c r="F1666" s="3" t="s">
        <v>6618</v>
      </c>
      <c r="G1666" s="36">
        <f>17.712*L1666</f>
        <v>212.54399999999998</v>
      </c>
      <c r="H1666" s="7">
        <v>42094</v>
      </c>
      <c r="I1666" s="6" t="s">
        <v>1087</v>
      </c>
      <c r="J1666" s="6" t="s">
        <v>6620</v>
      </c>
      <c r="K1666" s="6" t="s">
        <v>1115</v>
      </c>
      <c r="L1666" s="6">
        <v>12</v>
      </c>
      <c r="M1666" s="15" t="s">
        <v>6626</v>
      </c>
      <c r="N1666" s="15" t="s">
        <v>6628</v>
      </c>
      <c r="O1666" s="18"/>
    </row>
    <row r="1667" spans="1:15" s="1" customFormat="1" ht="13.5" customHeight="1">
      <c r="A1667" s="3" t="s">
        <v>6619</v>
      </c>
      <c r="B1667" s="4"/>
      <c r="C1667" s="3"/>
      <c r="D1667" s="18" t="s">
        <v>5972</v>
      </c>
      <c r="E1667" s="5" t="s">
        <v>1198</v>
      </c>
      <c r="F1667" s="3" t="s">
        <v>6621</v>
      </c>
      <c r="G1667" s="36">
        <f>17.712*L1667</f>
        <v>230.256</v>
      </c>
      <c r="H1667" s="7">
        <v>42094</v>
      </c>
      <c r="I1667" s="6" t="s">
        <v>1087</v>
      </c>
      <c r="J1667" s="6" t="s">
        <v>6623</v>
      </c>
      <c r="K1667" s="6" t="s">
        <v>1115</v>
      </c>
      <c r="L1667" s="6">
        <v>13</v>
      </c>
      <c r="M1667" s="15" t="s">
        <v>6626</v>
      </c>
      <c r="N1667" s="15" t="s">
        <v>6629</v>
      </c>
      <c r="O1667" s="18"/>
    </row>
    <row r="1668" spans="1:15" s="1" customFormat="1" ht="13.5" customHeight="1">
      <c r="A1668" s="3" t="s">
        <v>6619</v>
      </c>
      <c r="B1668" s="4"/>
      <c r="C1668" s="3"/>
      <c r="D1668" s="18" t="s">
        <v>5972</v>
      </c>
      <c r="E1668" s="5" t="s">
        <v>1198</v>
      </c>
      <c r="F1668" s="3" t="s">
        <v>6622</v>
      </c>
      <c r="G1668" s="36">
        <f>17.712*L1668</f>
        <v>212.54399999999998</v>
      </c>
      <c r="H1668" s="7">
        <v>42094</v>
      </c>
      <c r="I1668" s="6" t="s">
        <v>1087</v>
      </c>
      <c r="J1668" s="6" t="s">
        <v>6624</v>
      </c>
      <c r="K1668" s="6" t="s">
        <v>1115</v>
      </c>
      <c r="L1668" s="6">
        <v>12</v>
      </c>
      <c r="M1668" s="15" t="s">
        <v>6627</v>
      </c>
      <c r="N1668" s="15" t="s">
        <v>6628</v>
      </c>
      <c r="O1668" s="18"/>
    </row>
    <row r="1669" spans="1:15" s="1" customFormat="1" ht="13.5" customHeight="1">
      <c r="A1669" s="3" t="s">
        <v>6619</v>
      </c>
      <c r="B1669" s="4"/>
      <c r="C1669" s="3"/>
      <c r="D1669" s="18" t="s">
        <v>5972</v>
      </c>
      <c r="E1669" s="5" t="s">
        <v>1198</v>
      </c>
      <c r="F1669" s="3" t="s">
        <v>8028</v>
      </c>
      <c r="G1669" s="36">
        <f>17.712*L1669</f>
        <v>230.256</v>
      </c>
      <c r="H1669" s="7">
        <v>42094</v>
      </c>
      <c r="I1669" s="6" t="s">
        <v>1087</v>
      </c>
      <c r="J1669" s="6" t="s">
        <v>6625</v>
      </c>
      <c r="K1669" s="6" t="s">
        <v>1115</v>
      </c>
      <c r="L1669" s="6">
        <v>13</v>
      </c>
      <c r="M1669" s="15" t="s">
        <v>6627</v>
      </c>
      <c r="N1669" s="15" t="s">
        <v>6629</v>
      </c>
      <c r="O1669" s="18"/>
    </row>
    <row r="1670" spans="1:15" s="1" customFormat="1" ht="13.5" customHeight="1">
      <c r="A1670" s="3" t="s">
        <v>4937</v>
      </c>
      <c r="B1670" s="4"/>
      <c r="C1670" s="3"/>
      <c r="D1670" s="18" t="s">
        <v>4501</v>
      </c>
      <c r="E1670" s="5" t="s">
        <v>1198</v>
      </c>
      <c r="F1670" s="3" t="s">
        <v>6630</v>
      </c>
      <c r="G1670" s="36">
        <f t="shared" ref="G1670:G1677" si="57">18.708*L1670</f>
        <v>224.49599999999998</v>
      </c>
      <c r="H1670" s="7">
        <v>42094</v>
      </c>
      <c r="I1670" s="6" t="s">
        <v>1721</v>
      </c>
      <c r="J1670" s="6" t="s">
        <v>6631</v>
      </c>
      <c r="K1670" s="6" t="s">
        <v>1115</v>
      </c>
      <c r="L1670" s="6">
        <v>12</v>
      </c>
      <c r="M1670" s="15" t="s">
        <v>6646</v>
      </c>
      <c r="N1670" s="15" t="s">
        <v>26</v>
      </c>
      <c r="O1670" s="18"/>
    </row>
    <row r="1671" spans="1:15" s="1" customFormat="1" ht="13.5" customHeight="1">
      <c r="A1671" s="3" t="s">
        <v>4937</v>
      </c>
      <c r="B1671" s="4"/>
      <c r="C1671" s="3"/>
      <c r="D1671" s="18" t="s">
        <v>4501</v>
      </c>
      <c r="E1671" s="5" t="s">
        <v>1198</v>
      </c>
      <c r="F1671" s="3" t="s">
        <v>6632</v>
      </c>
      <c r="G1671" s="36">
        <f t="shared" si="57"/>
        <v>243.20399999999998</v>
      </c>
      <c r="H1671" s="7">
        <v>42094</v>
      </c>
      <c r="I1671" s="6" t="s">
        <v>1721</v>
      </c>
      <c r="J1671" s="6" t="s">
        <v>6639</v>
      </c>
      <c r="K1671" s="6" t="s">
        <v>1115</v>
      </c>
      <c r="L1671" s="6">
        <v>13</v>
      </c>
      <c r="M1671" s="15" t="s">
        <v>6646</v>
      </c>
      <c r="N1671" s="15" t="s">
        <v>27</v>
      </c>
      <c r="O1671" s="18"/>
    </row>
    <row r="1672" spans="1:15" s="1" customFormat="1" ht="13.5" customHeight="1">
      <c r="A1672" s="3" t="s">
        <v>4937</v>
      </c>
      <c r="B1672" s="4"/>
      <c r="C1672" s="3"/>
      <c r="D1672" s="18" t="s">
        <v>4501</v>
      </c>
      <c r="E1672" s="5" t="s">
        <v>1198</v>
      </c>
      <c r="F1672" s="3" t="s">
        <v>6633</v>
      </c>
      <c r="G1672" s="36">
        <f t="shared" si="57"/>
        <v>224.49599999999998</v>
      </c>
      <c r="H1672" s="7">
        <v>42094</v>
      </c>
      <c r="I1672" s="6" t="s">
        <v>1721</v>
      </c>
      <c r="J1672" s="6" t="s">
        <v>6640</v>
      </c>
      <c r="K1672" s="6" t="s">
        <v>1115</v>
      </c>
      <c r="L1672" s="6">
        <v>12</v>
      </c>
      <c r="M1672" s="15" t="s">
        <v>6647</v>
      </c>
      <c r="N1672" s="15" t="s">
        <v>26</v>
      </c>
      <c r="O1672" s="18"/>
    </row>
    <row r="1673" spans="1:15" s="1" customFormat="1" ht="13.5" customHeight="1">
      <c r="A1673" s="3" t="s">
        <v>4937</v>
      </c>
      <c r="B1673" s="4"/>
      <c r="C1673" s="3"/>
      <c r="D1673" s="18" t="s">
        <v>4501</v>
      </c>
      <c r="E1673" s="5" t="s">
        <v>1198</v>
      </c>
      <c r="F1673" s="3" t="s">
        <v>6634</v>
      </c>
      <c r="G1673" s="36">
        <f t="shared" si="57"/>
        <v>243.20399999999998</v>
      </c>
      <c r="H1673" s="7">
        <v>42094</v>
      </c>
      <c r="I1673" s="6" t="s">
        <v>1721</v>
      </c>
      <c r="J1673" s="6" t="s">
        <v>6641</v>
      </c>
      <c r="K1673" s="6" t="s">
        <v>1115</v>
      </c>
      <c r="L1673" s="6">
        <v>13</v>
      </c>
      <c r="M1673" s="15" t="s">
        <v>6647</v>
      </c>
      <c r="N1673" s="15" t="s">
        <v>27</v>
      </c>
      <c r="O1673" s="18"/>
    </row>
    <row r="1674" spans="1:15" s="1" customFormat="1" ht="13.5" customHeight="1">
      <c r="A1674" s="3" t="s">
        <v>4937</v>
      </c>
      <c r="B1674" s="4"/>
      <c r="C1674" s="3"/>
      <c r="D1674" s="18" t="s">
        <v>4501</v>
      </c>
      <c r="E1674" s="5" t="s">
        <v>1198</v>
      </c>
      <c r="F1674" s="3" t="s">
        <v>6635</v>
      </c>
      <c r="G1674" s="36">
        <f t="shared" si="57"/>
        <v>224.49599999999998</v>
      </c>
      <c r="H1674" s="7">
        <v>42094</v>
      </c>
      <c r="I1674" s="6" t="s">
        <v>1721</v>
      </c>
      <c r="J1674" s="6" t="s">
        <v>6642</v>
      </c>
      <c r="K1674" s="6" t="s">
        <v>1115</v>
      </c>
      <c r="L1674" s="6">
        <v>12</v>
      </c>
      <c r="M1674" s="15" t="s">
        <v>6648</v>
      </c>
      <c r="N1674" s="15" t="s">
        <v>26</v>
      </c>
      <c r="O1674" s="18"/>
    </row>
    <row r="1675" spans="1:15" s="1" customFormat="1" ht="13.5" customHeight="1">
      <c r="A1675" s="3" t="s">
        <v>4937</v>
      </c>
      <c r="B1675" s="4"/>
      <c r="C1675" s="3"/>
      <c r="D1675" s="18" t="s">
        <v>4501</v>
      </c>
      <c r="E1675" s="5" t="s">
        <v>1198</v>
      </c>
      <c r="F1675" s="3" t="s">
        <v>6636</v>
      </c>
      <c r="G1675" s="36">
        <f t="shared" si="57"/>
        <v>243.20399999999998</v>
      </c>
      <c r="H1675" s="7">
        <v>42094</v>
      </c>
      <c r="I1675" s="6" t="s">
        <v>1721</v>
      </c>
      <c r="J1675" s="6" t="s">
        <v>6643</v>
      </c>
      <c r="K1675" s="6" t="s">
        <v>1115</v>
      </c>
      <c r="L1675" s="6">
        <v>13</v>
      </c>
      <c r="M1675" s="15" t="s">
        <v>6648</v>
      </c>
      <c r="N1675" s="15" t="s">
        <v>27</v>
      </c>
      <c r="O1675" s="18"/>
    </row>
    <row r="1676" spans="1:15" s="1" customFormat="1" ht="13.5" customHeight="1">
      <c r="A1676" s="3" t="s">
        <v>4937</v>
      </c>
      <c r="B1676" s="4"/>
      <c r="C1676" s="3"/>
      <c r="D1676" s="18" t="s">
        <v>4501</v>
      </c>
      <c r="E1676" s="5" t="s">
        <v>1198</v>
      </c>
      <c r="F1676" s="3" t="s">
        <v>6637</v>
      </c>
      <c r="G1676" s="36">
        <f t="shared" si="57"/>
        <v>224.49599999999998</v>
      </c>
      <c r="H1676" s="7">
        <v>42094</v>
      </c>
      <c r="I1676" s="6" t="s">
        <v>1721</v>
      </c>
      <c r="J1676" s="6" t="s">
        <v>6644</v>
      </c>
      <c r="K1676" s="6" t="s">
        <v>1115</v>
      </c>
      <c r="L1676" s="6">
        <v>12</v>
      </c>
      <c r="M1676" s="15" t="s">
        <v>6649</v>
      </c>
      <c r="N1676" s="15" t="s">
        <v>26</v>
      </c>
      <c r="O1676" s="18"/>
    </row>
    <row r="1677" spans="1:15" s="1" customFormat="1" ht="13.5" customHeight="1">
      <c r="A1677" s="3" t="s">
        <v>4937</v>
      </c>
      <c r="B1677" s="4"/>
      <c r="C1677" s="3"/>
      <c r="D1677" s="18" t="s">
        <v>4501</v>
      </c>
      <c r="E1677" s="5" t="s">
        <v>1198</v>
      </c>
      <c r="F1677" s="3" t="s">
        <v>6638</v>
      </c>
      <c r="G1677" s="36">
        <f t="shared" si="57"/>
        <v>243.20399999999998</v>
      </c>
      <c r="H1677" s="7">
        <v>42094</v>
      </c>
      <c r="I1677" s="6" t="s">
        <v>1721</v>
      </c>
      <c r="J1677" s="6" t="s">
        <v>6645</v>
      </c>
      <c r="K1677" s="6" t="s">
        <v>1115</v>
      </c>
      <c r="L1677" s="6">
        <v>13</v>
      </c>
      <c r="M1677" s="15" t="s">
        <v>6649</v>
      </c>
      <c r="N1677" s="15" t="s">
        <v>27</v>
      </c>
      <c r="O1677" s="18"/>
    </row>
    <row r="1678" spans="1:15" s="1" customFormat="1" ht="13.5" customHeight="1">
      <c r="A1678" s="3" t="s">
        <v>3479</v>
      </c>
      <c r="B1678" s="4"/>
      <c r="C1678" s="3"/>
      <c r="D1678" s="18" t="s">
        <v>3024</v>
      </c>
      <c r="E1678" s="5" t="s">
        <v>1053</v>
      </c>
      <c r="F1678" s="3" t="s">
        <v>6650</v>
      </c>
      <c r="G1678" s="36">
        <f>17.498*L1678</f>
        <v>209.976</v>
      </c>
      <c r="H1678" s="7">
        <v>42094</v>
      </c>
      <c r="I1678" s="6" t="s">
        <v>1721</v>
      </c>
      <c r="J1678" s="6" t="s">
        <v>6652</v>
      </c>
      <c r="K1678" s="6" t="s">
        <v>1115</v>
      </c>
      <c r="L1678" s="6">
        <v>12</v>
      </c>
      <c r="M1678" s="15" t="s">
        <v>6662</v>
      </c>
      <c r="N1678" s="15" t="s">
        <v>1235</v>
      </c>
      <c r="O1678" s="18"/>
    </row>
    <row r="1679" spans="1:15" s="1" customFormat="1" ht="13.5" customHeight="1">
      <c r="A1679" s="3" t="s">
        <v>3479</v>
      </c>
      <c r="B1679" s="4"/>
      <c r="C1679" s="3"/>
      <c r="D1679" s="18" t="s">
        <v>3024</v>
      </c>
      <c r="E1679" s="5" t="s">
        <v>1053</v>
      </c>
      <c r="F1679" s="3" t="s">
        <v>6651</v>
      </c>
      <c r="G1679" s="36">
        <f>17.498*L1679</f>
        <v>227.47400000000002</v>
      </c>
      <c r="H1679" s="7">
        <v>42094</v>
      </c>
      <c r="I1679" s="6" t="s">
        <v>1721</v>
      </c>
      <c r="J1679" s="6" t="s">
        <v>6653</v>
      </c>
      <c r="K1679" s="6" t="s">
        <v>1115</v>
      </c>
      <c r="L1679" s="6">
        <v>13</v>
      </c>
      <c r="M1679" s="15" t="s">
        <v>6662</v>
      </c>
      <c r="N1679" s="15" t="s">
        <v>1720</v>
      </c>
      <c r="O1679" s="18"/>
    </row>
    <row r="1680" spans="1:15" s="1" customFormat="1" ht="13.5" customHeight="1">
      <c r="A1680" s="3" t="s">
        <v>3479</v>
      </c>
      <c r="B1680" s="4"/>
      <c r="C1680" s="3"/>
      <c r="D1680" s="18" t="s">
        <v>3024</v>
      </c>
      <c r="E1680" s="5" t="s">
        <v>1053</v>
      </c>
      <c r="F1680" s="3" t="s">
        <v>6654</v>
      </c>
      <c r="G1680" s="36">
        <f>17.498*L1680</f>
        <v>209.976</v>
      </c>
      <c r="H1680" s="7">
        <v>42094</v>
      </c>
      <c r="I1680" s="6" t="s">
        <v>1721</v>
      </c>
      <c r="J1680" s="6" t="s">
        <v>6658</v>
      </c>
      <c r="K1680" s="6" t="s">
        <v>1115</v>
      </c>
      <c r="L1680" s="6">
        <v>12</v>
      </c>
      <c r="M1680" s="15" t="s">
        <v>6663</v>
      </c>
      <c r="N1680" s="15" t="s">
        <v>1235</v>
      </c>
      <c r="O1680" s="18"/>
    </row>
    <row r="1681" spans="1:15" s="1" customFormat="1" ht="13.5" customHeight="1">
      <c r="A1681" s="3" t="s">
        <v>3479</v>
      </c>
      <c r="B1681" s="4"/>
      <c r="C1681" s="3"/>
      <c r="D1681" s="18" t="s">
        <v>3024</v>
      </c>
      <c r="E1681" s="5" t="s">
        <v>1053</v>
      </c>
      <c r="F1681" s="3" t="s">
        <v>6655</v>
      </c>
      <c r="G1681" s="36">
        <f>17.498*L1681</f>
        <v>227.47400000000002</v>
      </c>
      <c r="H1681" s="7">
        <v>42094</v>
      </c>
      <c r="I1681" s="6" t="s">
        <v>1721</v>
      </c>
      <c r="J1681" s="6" t="s">
        <v>6659</v>
      </c>
      <c r="K1681" s="6" t="s">
        <v>1115</v>
      </c>
      <c r="L1681" s="6">
        <v>13</v>
      </c>
      <c r="M1681" s="15" t="s">
        <v>6663</v>
      </c>
      <c r="N1681" s="15" t="s">
        <v>1720</v>
      </c>
      <c r="O1681" s="18"/>
    </row>
    <row r="1682" spans="1:15" s="1" customFormat="1" ht="13.5" customHeight="1">
      <c r="A1682" s="3" t="s">
        <v>3479</v>
      </c>
      <c r="B1682" s="4"/>
      <c r="C1682" s="3"/>
      <c r="D1682" s="18" t="s">
        <v>3024</v>
      </c>
      <c r="E1682" s="5" t="s">
        <v>1053</v>
      </c>
      <c r="F1682" s="3" t="s">
        <v>6657</v>
      </c>
      <c r="G1682" s="36">
        <f>17.498*L1682</f>
        <v>227.47400000000002</v>
      </c>
      <c r="H1682" s="7">
        <v>42094</v>
      </c>
      <c r="I1682" s="6" t="s">
        <v>1721</v>
      </c>
      <c r="J1682" s="6" t="s">
        <v>6661</v>
      </c>
      <c r="K1682" s="6" t="s">
        <v>1115</v>
      </c>
      <c r="L1682" s="6">
        <v>13</v>
      </c>
      <c r="M1682" s="15" t="s">
        <v>6664</v>
      </c>
      <c r="N1682" s="15" t="s">
        <v>1720</v>
      </c>
      <c r="O1682" s="18"/>
    </row>
    <row r="1683" spans="1:15" s="1" customFormat="1" ht="13.5" customHeight="1">
      <c r="A1683" s="3" t="s">
        <v>4908</v>
      </c>
      <c r="B1683" s="4"/>
      <c r="C1683" s="3"/>
      <c r="D1683" s="18" t="s">
        <v>7198</v>
      </c>
      <c r="E1683" s="5" t="s">
        <v>4023</v>
      </c>
      <c r="F1683" s="3" t="s">
        <v>7199</v>
      </c>
      <c r="G1683" s="36">
        <f t="shared" ref="G1683:G1696" si="58">29.101*L1683</f>
        <v>349.21199999999999</v>
      </c>
      <c r="H1683" s="7">
        <v>42101</v>
      </c>
      <c r="I1683" s="36" t="s">
        <v>1054</v>
      </c>
      <c r="J1683" s="6" t="s">
        <v>7200</v>
      </c>
      <c r="K1683" s="6" t="s">
        <v>3060</v>
      </c>
      <c r="L1683" s="6">
        <v>12</v>
      </c>
      <c r="M1683" s="15" t="s">
        <v>7211</v>
      </c>
      <c r="N1683" s="15" t="s">
        <v>26</v>
      </c>
      <c r="O1683" s="18"/>
    </row>
    <row r="1684" spans="1:15" s="1" customFormat="1" ht="13.5" customHeight="1">
      <c r="A1684" s="3" t="s">
        <v>4908</v>
      </c>
      <c r="B1684" s="4"/>
      <c r="C1684" s="3"/>
      <c r="D1684" s="18" t="s">
        <v>7198</v>
      </c>
      <c r="E1684" s="5" t="s">
        <v>4023</v>
      </c>
      <c r="F1684" s="3" t="s">
        <v>7201</v>
      </c>
      <c r="G1684" s="36">
        <f t="shared" si="58"/>
        <v>378.31299999999999</v>
      </c>
      <c r="H1684" s="7">
        <v>42101</v>
      </c>
      <c r="I1684" s="36" t="s">
        <v>1054</v>
      </c>
      <c r="J1684" s="6" t="s">
        <v>7206</v>
      </c>
      <c r="K1684" s="6" t="s">
        <v>3060</v>
      </c>
      <c r="L1684" s="6">
        <v>13</v>
      </c>
      <c r="M1684" s="15" t="s">
        <v>7211</v>
      </c>
      <c r="N1684" s="15" t="s">
        <v>27</v>
      </c>
      <c r="O1684" s="18"/>
    </row>
    <row r="1685" spans="1:15" s="1" customFormat="1" ht="13.5" customHeight="1">
      <c r="A1685" s="3" t="s">
        <v>4908</v>
      </c>
      <c r="B1685" s="4"/>
      <c r="C1685" s="3"/>
      <c r="D1685" s="18" t="s">
        <v>7198</v>
      </c>
      <c r="E1685" s="5" t="s">
        <v>4023</v>
      </c>
      <c r="F1685" s="3" t="s">
        <v>7202</v>
      </c>
      <c r="G1685" s="36">
        <f t="shared" si="58"/>
        <v>349.21199999999999</v>
      </c>
      <c r="H1685" s="7">
        <v>42101</v>
      </c>
      <c r="I1685" s="36" t="s">
        <v>1054</v>
      </c>
      <c r="J1685" s="6" t="s">
        <v>7207</v>
      </c>
      <c r="K1685" s="6" t="s">
        <v>3060</v>
      </c>
      <c r="L1685" s="6">
        <v>12</v>
      </c>
      <c r="M1685" s="15" t="s">
        <v>7212</v>
      </c>
      <c r="N1685" s="15" t="s">
        <v>26</v>
      </c>
      <c r="O1685" s="18"/>
    </row>
    <row r="1686" spans="1:15" s="1" customFormat="1" ht="13.5" customHeight="1">
      <c r="A1686" s="3" t="s">
        <v>4908</v>
      </c>
      <c r="B1686" s="4"/>
      <c r="C1686" s="3"/>
      <c r="D1686" s="18" t="s">
        <v>7198</v>
      </c>
      <c r="E1686" s="5" t="s">
        <v>4023</v>
      </c>
      <c r="F1686" s="3" t="s">
        <v>7203</v>
      </c>
      <c r="G1686" s="36">
        <f t="shared" si="58"/>
        <v>378.31299999999999</v>
      </c>
      <c r="H1686" s="7">
        <v>42101</v>
      </c>
      <c r="I1686" s="36" t="s">
        <v>7214</v>
      </c>
      <c r="J1686" s="6" t="s">
        <v>7208</v>
      </c>
      <c r="K1686" s="6" t="s">
        <v>3060</v>
      </c>
      <c r="L1686" s="6">
        <v>13</v>
      </c>
      <c r="M1686" s="15" t="s">
        <v>7212</v>
      </c>
      <c r="N1686" s="15" t="s">
        <v>27</v>
      </c>
      <c r="O1686" s="18"/>
    </row>
    <row r="1687" spans="1:15" s="1" customFormat="1" ht="13.5" customHeight="1">
      <c r="A1687" s="3" t="s">
        <v>4908</v>
      </c>
      <c r="B1687" s="4"/>
      <c r="C1687" s="3"/>
      <c r="D1687" s="18" t="s">
        <v>7198</v>
      </c>
      <c r="E1687" s="5" t="s">
        <v>4023</v>
      </c>
      <c r="F1687" s="3" t="s">
        <v>7204</v>
      </c>
      <c r="G1687" s="36">
        <f t="shared" si="58"/>
        <v>349.21199999999999</v>
      </c>
      <c r="H1687" s="7">
        <v>42101</v>
      </c>
      <c r="I1687" s="36" t="s">
        <v>1054</v>
      </c>
      <c r="J1687" s="6" t="s">
        <v>7209</v>
      </c>
      <c r="K1687" s="6" t="s">
        <v>3060</v>
      </c>
      <c r="L1687" s="6">
        <v>12</v>
      </c>
      <c r="M1687" s="15" t="s">
        <v>7213</v>
      </c>
      <c r="N1687" s="15" t="s">
        <v>26</v>
      </c>
      <c r="O1687" s="18"/>
    </row>
    <row r="1688" spans="1:15" s="1" customFormat="1" ht="13.5" customHeight="1">
      <c r="A1688" s="3" t="s">
        <v>4908</v>
      </c>
      <c r="B1688" s="4"/>
      <c r="C1688" s="3"/>
      <c r="D1688" s="18" t="s">
        <v>7198</v>
      </c>
      <c r="E1688" s="5" t="s">
        <v>4023</v>
      </c>
      <c r="F1688" s="3" t="s">
        <v>7205</v>
      </c>
      <c r="G1688" s="36">
        <f t="shared" si="58"/>
        <v>378.31299999999999</v>
      </c>
      <c r="H1688" s="7">
        <v>42101</v>
      </c>
      <c r="I1688" s="36" t="s">
        <v>1054</v>
      </c>
      <c r="J1688" s="6" t="s">
        <v>7210</v>
      </c>
      <c r="K1688" s="6" t="s">
        <v>3060</v>
      </c>
      <c r="L1688" s="6">
        <v>13</v>
      </c>
      <c r="M1688" s="15" t="s">
        <v>7213</v>
      </c>
      <c r="N1688" s="15" t="s">
        <v>27</v>
      </c>
      <c r="O1688" s="18"/>
    </row>
    <row r="1689" spans="1:15" s="1" customFormat="1" ht="13.5" customHeight="1">
      <c r="A1689" s="3" t="s">
        <v>4908</v>
      </c>
      <c r="B1689" s="4"/>
      <c r="C1689" s="3"/>
      <c r="D1689" s="18" t="s">
        <v>7198</v>
      </c>
      <c r="E1689" s="5" t="s">
        <v>4023</v>
      </c>
      <c r="F1689" s="3" t="s">
        <v>7215</v>
      </c>
      <c r="G1689" s="36">
        <f t="shared" si="58"/>
        <v>349.21199999999999</v>
      </c>
      <c r="H1689" s="7">
        <v>42101</v>
      </c>
      <c r="I1689" s="36" t="s">
        <v>1054</v>
      </c>
      <c r="J1689" s="6" t="s">
        <v>7216</v>
      </c>
      <c r="K1689" s="6" t="s">
        <v>3060</v>
      </c>
      <c r="L1689" s="6">
        <v>12</v>
      </c>
      <c r="M1689" s="15" t="s">
        <v>7223</v>
      </c>
      <c r="N1689" s="15" t="s">
        <v>26</v>
      </c>
      <c r="O1689" s="18"/>
    </row>
    <row r="1690" spans="1:15" s="1" customFormat="1" ht="13.5" customHeight="1">
      <c r="A1690" s="3" t="s">
        <v>4908</v>
      </c>
      <c r="B1690" s="4"/>
      <c r="C1690" s="3"/>
      <c r="D1690" s="18" t="s">
        <v>7198</v>
      </c>
      <c r="E1690" s="5" t="s">
        <v>4023</v>
      </c>
      <c r="F1690" s="3" t="s">
        <v>7217</v>
      </c>
      <c r="G1690" s="36">
        <f t="shared" si="58"/>
        <v>378.31299999999999</v>
      </c>
      <c r="H1690" s="7">
        <v>42101</v>
      </c>
      <c r="I1690" s="36" t="s">
        <v>1054</v>
      </c>
      <c r="J1690" s="6" t="s">
        <v>7220</v>
      </c>
      <c r="K1690" s="6" t="s">
        <v>3060</v>
      </c>
      <c r="L1690" s="6">
        <v>13</v>
      </c>
      <c r="M1690" s="15" t="s">
        <v>7223</v>
      </c>
      <c r="N1690" s="15" t="s">
        <v>27</v>
      </c>
      <c r="O1690" s="18"/>
    </row>
    <row r="1691" spans="1:15" s="1" customFormat="1" ht="13.5" customHeight="1">
      <c r="A1691" s="3" t="s">
        <v>4908</v>
      </c>
      <c r="B1691" s="4"/>
      <c r="C1691" s="3"/>
      <c r="D1691" s="18" t="s">
        <v>7198</v>
      </c>
      <c r="E1691" s="5" t="s">
        <v>4023</v>
      </c>
      <c r="F1691" s="3" t="s">
        <v>7218</v>
      </c>
      <c r="G1691" s="36">
        <f t="shared" si="58"/>
        <v>349.21199999999999</v>
      </c>
      <c r="H1691" s="7">
        <v>42101</v>
      </c>
      <c r="I1691" s="36" t="s">
        <v>2576</v>
      </c>
      <c r="J1691" s="6" t="s">
        <v>7221</v>
      </c>
      <c r="K1691" s="6" t="s">
        <v>3060</v>
      </c>
      <c r="L1691" s="6">
        <v>12</v>
      </c>
      <c r="M1691" s="15" t="s">
        <v>7224</v>
      </c>
      <c r="N1691" s="15" t="s">
        <v>26</v>
      </c>
      <c r="O1691" s="18"/>
    </row>
    <row r="1692" spans="1:15" s="1" customFormat="1" ht="13.5" customHeight="1">
      <c r="A1692" s="3" t="s">
        <v>4908</v>
      </c>
      <c r="B1692" s="4"/>
      <c r="C1692" s="3"/>
      <c r="D1692" s="18" t="s">
        <v>7198</v>
      </c>
      <c r="E1692" s="5" t="s">
        <v>4023</v>
      </c>
      <c r="F1692" s="3" t="s">
        <v>7219</v>
      </c>
      <c r="G1692" s="36">
        <f t="shared" si="58"/>
        <v>378.31299999999999</v>
      </c>
      <c r="H1692" s="7">
        <v>42101</v>
      </c>
      <c r="I1692" s="36" t="s">
        <v>1054</v>
      </c>
      <c r="J1692" s="6" t="s">
        <v>7222</v>
      </c>
      <c r="K1692" s="6" t="s">
        <v>3060</v>
      </c>
      <c r="L1692" s="6">
        <v>13</v>
      </c>
      <c r="M1692" s="15" t="s">
        <v>7224</v>
      </c>
      <c r="N1692" s="15" t="s">
        <v>27</v>
      </c>
      <c r="O1692" s="18"/>
    </row>
    <row r="1693" spans="1:15" s="1" customFormat="1" ht="13.5" customHeight="1">
      <c r="A1693" s="3" t="s">
        <v>4908</v>
      </c>
      <c r="B1693" s="4"/>
      <c r="C1693" s="3"/>
      <c r="D1693" s="18" t="s">
        <v>7198</v>
      </c>
      <c r="E1693" s="5" t="s">
        <v>4023</v>
      </c>
      <c r="F1693" s="3" t="s">
        <v>7225</v>
      </c>
      <c r="G1693" s="36">
        <f t="shared" si="58"/>
        <v>349.21199999999999</v>
      </c>
      <c r="H1693" s="7">
        <v>42101</v>
      </c>
      <c r="I1693" s="36" t="s">
        <v>1054</v>
      </c>
      <c r="J1693" s="6" t="s">
        <v>7227</v>
      </c>
      <c r="K1693" s="6" t="s">
        <v>3060</v>
      </c>
      <c r="L1693" s="6">
        <v>12</v>
      </c>
      <c r="M1693" s="15" t="s">
        <v>7234</v>
      </c>
      <c r="N1693" s="15" t="s">
        <v>26</v>
      </c>
      <c r="O1693" s="18"/>
    </row>
    <row r="1694" spans="1:15" s="1" customFormat="1" ht="13.5" customHeight="1">
      <c r="A1694" s="3" t="s">
        <v>4908</v>
      </c>
      <c r="B1694" s="4"/>
      <c r="C1694" s="3"/>
      <c r="D1694" s="18" t="s">
        <v>7198</v>
      </c>
      <c r="E1694" s="5" t="s">
        <v>4023</v>
      </c>
      <c r="F1694" s="3" t="s">
        <v>7228</v>
      </c>
      <c r="G1694" s="36">
        <f t="shared" si="58"/>
        <v>378.31299999999999</v>
      </c>
      <c r="H1694" s="7">
        <v>42101</v>
      </c>
      <c r="I1694" s="36" t="s">
        <v>1054</v>
      </c>
      <c r="J1694" s="6" t="s">
        <v>7231</v>
      </c>
      <c r="K1694" s="6" t="s">
        <v>3060</v>
      </c>
      <c r="L1694" s="6">
        <v>13</v>
      </c>
      <c r="M1694" s="15" t="s">
        <v>7234</v>
      </c>
      <c r="N1694" s="15" t="s">
        <v>27</v>
      </c>
      <c r="O1694" s="18"/>
    </row>
    <row r="1695" spans="1:15" s="1" customFormat="1" ht="13.5" customHeight="1">
      <c r="A1695" s="3" t="s">
        <v>7226</v>
      </c>
      <c r="B1695" s="4"/>
      <c r="C1695" s="3"/>
      <c r="D1695" s="18" t="s">
        <v>7198</v>
      </c>
      <c r="E1695" s="5" t="s">
        <v>4023</v>
      </c>
      <c r="F1695" s="3" t="s">
        <v>7229</v>
      </c>
      <c r="G1695" s="36">
        <f t="shared" si="58"/>
        <v>349.21199999999999</v>
      </c>
      <c r="H1695" s="7">
        <v>42101</v>
      </c>
      <c r="I1695" s="36" t="s">
        <v>2576</v>
      </c>
      <c r="J1695" s="6" t="s">
        <v>7232</v>
      </c>
      <c r="K1695" s="6" t="s">
        <v>3060</v>
      </c>
      <c r="L1695" s="6">
        <v>12</v>
      </c>
      <c r="M1695" s="15" t="s">
        <v>7235</v>
      </c>
      <c r="N1695" s="15" t="s">
        <v>26</v>
      </c>
      <c r="O1695" s="18"/>
    </row>
    <row r="1696" spans="1:15" s="1" customFormat="1" ht="13.5" customHeight="1">
      <c r="A1696" s="3" t="s">
        <v>7226</v>
      </c>
      <c r="B1696" s="4"/>
      <c r="C1696" s="3"/>
      <c r="D1696" s="18" t="s">
        <v>7198</v>
      </c>
      <c r="E1696" s="5" t="s">
        <v>4023</v>
      </c>
      <c r="F1696" s="3" t="s">
        <v>7230</v>
      </c>
      <c r="G1696" s="36">
        <f t="shared" si="58"/>
        <v>378.31299999999999</v>
      </c>
      <c r="H1696" s="7">
        <v>42101</v>
      </c>
      <c r="I1696" s="36" t="s">
        <v>1054</v>
      </c>
      <c r="J1696" s="6" t="s">
        <v>7233</v>
      </c>
      <c r="K1696" s="6" t="s">
        <v>3060</v>
      </c>
      <c r="L1696" s="6">
        <v>13</v>
      </c>
      <c r="M1696" s="15" t="s">
        <v>7235</v>
      </c>
      <c r="N1696" s="15" t="s">
        <v>27</v>
      </c>
      <c r="O1696" s="18"/>
    </row>
    <row r="1697" spans="1:15" s="1" customFormat="1" ht="13.5" customHeight="1">
      <c r="A1697" s="3" t="s">
        <v>7236</v>
      </c>
      <c r="B1697" s="4"/>
      <c r="C1697" s="3"/>
      <c r="D1697" s="18" t="s">
        <v>4501</v>
      </c>
      <c r="E1697" s="5" t="s">
        <v>4023</v>
      </c>
      <c r="F1697" s="3" t="s">
        <v>7237</v>
      </c>
      <c r="G1697" s="36">
        <f t="shared" ref="G1697:G1702" si="59">18.708*L1697</f>
        <v>224.49599999999998</v>
      </c>
      <c r="H1697" s="7">
        <v>42101</v>
      </c>
      <c r="I1697" s="6" t="s">
        <v>1721</v>
      </c>
      <c r="J1697" s="6" t="s">
        <v>7243</v>
      </c>
      <c r="K1697" s="6" t="s">
        <v>3060</v>
      </c>
      <c r="L1697" s="6">
        <v>12</v>
      </c>
      <c r="M1697" s="15" t="s">
        <v>7249</v>
      </c>
      <c r="N1697" s="15" t="s">
        <v>26</v>
      </c>
      <c r="O1697" s="18"/>
    </row>
    <row r="1698" spans="1:15" s="1" customFormat="1" ht="13.5" customHeight="1">
      <c r="A1698" s="3" t="s">
        <v>7236</v>
      </c>
      <c r="B1698" s="4"/>
      <c r="C1698" s="3"/>
      <c r="D1698" s="18" t="s">
        <v>4501</v>
      </c>
      <c r="E1698" s="5" t="s">
        <v>4023</v>
      </c>
      <c r="F1698" s="3" t="s">
        <v>7238</v>
      </c>
      <c r="G1698" s="36">
        <f t="shared" si="59"/>
        <v>243.20399999999998</v>
      </c>
      <c r="H1698" s="7">
        <v>42101</v>
      </c>
      <c r="I1698" s="6" t="s">
        <v>1721</v>
      </c>
      <c r="J1698" s="6" t="s">
        <v>7244</v>
      </c>
      <c r="K1698" s="6" t="s">
        <v>3060</v>
      </c>
      <c r="L1698" s="6">
        <v>13</v>
      </c>
      <c r="M1698" s="15" t="s">
        <v>7249</v>
      </c>
      <c r="N1698" s="15" t="s">
        <v>27</v>
      </c>
      <c r="O1698" s="18"/>
    </row>
    <row r="1699" spans="1:15" s="1" customFormat="1" ht="13.5" customHeight="1">
      <c r="A1699" s="3" t="s">
        <v>7236</v>
      </c>
      <c r="B1699" s="4"/>
      <c r="C1699" s="3"/>
      <c r="D1699" s="18" t="s">
        <v>4501</v>
      </c>
      <c r="E1699" s="5" t="s">
        <v>4023</v>
      </c>
      <c r="F1699" s="3" t="s">
        <v>7239</v>
      </c>
      <c r="G1699" s="36">
        <f t="shared" si="59"/>
        <v>224.49599999999998</v>
      </c>
      <c r="H1699" s="7">
        <v>42101</v>
      </c>
      <c r="I1699" s="6" t="s">
        <v>1721</v>
      </c>
      <c r="J1699" s="6" t="s">
        <v>7245</v>
      </c>
      <c r="K1699" s="6" t="s">
        <v>3060</v>
      </c>
      <c r="L1699" s="6">
        <v>12</v>
      </c>
      <c r="M1699" s="15" t="s">
        <v>7250</v>
      </c>
      <c r="N1699" s="15" t="s">
        <v>26</v>
      </c>
      <c r="O1699" s="18"/>
    </row>
    <row r="1700" spans="1:15" s="1" customFormat="1" ht="13.5" customHeight="1">
      <c r="A1700" s="3" t="s">
        <v>7236</v>
      </c>
      <c r="B1700" s="4"/>
      <c r="C1700" s="3"/>
      <c r="D1700" s="18" t="s">
        <v>4501</v>
      </c>
      <c r="E1700" s="5" t="s">
        <v>4023</v>
      </c>
      <c r="F1700" s="3" t="s">
        <v>7240</v>
      </c>
      <c r="G1700" s="36">
        <f t="shared" si="59"/>
        <v>243.20399999999998</v>
      </c>
      <c r="H1700" s="7">
        <v>42101</v>
      </c>
      <c r="I1700" s="6" t="s">
        <v>1721</v>
      </c>
      <c r="J1700" s="6" t="s">
        <v>7246</v>
      </c>
      <c r="K1700" s="6" t="s">
        <v>3060</v>
      </c>
      <c r="L1700" s="6">
        <v>13</v>
      </c>
      <c r="M1700" s="15" t="s">
        <v>7250</v>
      </c>
      <c r="N1700" s="15" t="s">
        <v>27</v>
      </c>
      <c r="O1700" s="18"/>
    </row>
    <row r="1701" spans="1:15" s="1" customFormat="1" ht="13.5" customHeight="1">
      <c r="A1701" s="3" t="s">
        <v>7236</v>
      </c>
      <c r="B1701" s="4"/>
      <c r="C1701" s="3"/>
      <c r="D1701" s="18" t="s">
        <v>4501</v>
      </c>
      <c r="E1701" s="5" t="s">
        <v>4023</v>
      </c>
      <c r="F1701" s="3" t="s">
        <v>7241</v>
      </c>
      <c r="G1701" s="36">
        <f t="shared" si="59"/>
        <v>224.49599999999998</v>
      </c>
      <c r="H1701" s="7">
        <v>42101</v>
      </c>
      <c r="I1701" s="6" t="s">
        <v>1721</v>
      </c>
      <c r="J1701" s="6" t="s">
        <v>7247</v>
      </c>
      <c r="K1701" s="6" t="s">
        <v>3060</v>
      </c>
      <c r="L1701" s="6">
        <v>12</v>
      </c>
      <c r="M1701" s="15" t="s">
        <v>7251</v>
      </c>
      <c r="N1701" s="15" t="s">
        <v>26</v>
      </c>
      <c r="O1701" s="18"/>
    </row>
    <row r="1702" spans="1:15" s="1" customFormat="1" ht="13.5" customHeight="1">
      <c r="A1702" s="3" t="s">
        <v>7236</v>
      </c>
      <c r="B1702" s="4"/>
      <c r="C1702" s="3"/>
      <c r="D1702" s="18" t="s">
        <v>4501</v>
      </c>
      <c r="E1702" s="5" t="s">
        <v>4023</v>
      </c>
      <c r="F1702" s="3" t="s">
        <v>7242</v>
      </c>
      <c r="G1702" s="36">
        <f t="shared" si="59"/>
        <v>243.20399999999998</v>
      </c>
      <c r="H1702" s="7">
        <v>42101</v>
      </c>
      <c r="I1702" s="6" t="s">
        <v>1721</v>
      </c>
      <c r="J1702" s="6" t="s">
        <v>7248</v>
      </c>
      <c r="K1702" s="6" t="s">
        <v>3060</v>
      </c>
      <c r="L1702" s="6">
        <v>13</v>
      </c>
      <c r="M1702" s="15" t="s">
        <v>7251</v>
      </c>
      <c r="N1702" s="15" t="s">
        <v>27</v>
      </c>
      <c r="O1702" s="18"/>
    </row>
    <row r="1703" spans="1:15" s="1" customFormat="1" ht="13.5" customHeight="1">
      <c r="A1703" s="3" t="s">
        <v>7252</v>
      </c>
      <c r="B1703" s="4"/>
      <c r="C1703" s="3"/>
      <c r="D1703" s="18" t="s">
        <v>6324</v>
      </c>
      <c r="E1703" s="5" t="s">
        <v>4023</v>
      </c>
      <c r="F1703" s="3" t="s">
        <v>7253</v>
      </c>
      <c r="G1703" s="36">
        <f>17.498*L1703</f>
        <v>209.976</v>
      </c>
      <c r="H1703" s="7">
        <v>42101</v>
      </c>
      <c r="I1703" s="36" t="s">
        <v>6558</v>
      </c>
      <c r="J1703" s="6" t="s">
        <v>7254</v>
      </c>
      <c r="K1703" s="6" t="s">
        <v>3060</v>
      </c>
      <c r="L1703" s="6">
        <v>12</v>
      </c>
      <c r="M1703" s="15" t="s">
        <v>7257</v>
      </c>
      <c r="N1703" s="15" t="s">
        <v>26</v>
      </c>
      <c r="O1703" s="18"/>
    </row>
    <row r="1704" spans="1:15" s="1" customFormat="1" ht="13.5" customHeight="1">
      <c r="A1704" s="3" t="s">
        <v>7252</v>
      </c>
      <c r="B1704" s="4"/>
      <c r="C1704" s="3"/>
      <c r="D1704" s="18" t="s">
        <v>6324</v>
      </c>
      <c r="E1704" s="5" t="s">
        <v>4023</v>
      </c>
      <c r="F1704" s="3" t="s">
        <v>7255</v>
      </c>
      <c r="G1704" s="36">
        <f>17.498*L1704</f>
        <v>227.47400000000002</v>
      </c>
      <c r="H1704" s="7">
        <v>42101</v>
      </c>
      <c r="I1704" s="36" t="s">
        <v>4037</v>
      </c>
      <c r="J1704" s="6" t="s">
        <v>7256</v>
      </c>
      <c r="K1704" s="6" t="s">
        <v>3060</v>
      </c>
      <c r="L1704" s="6">
        <v>13</v>
      </c>
      <c r="M1704" s="15" t="s">
        <v>7257</v>
      </c>
      <c r="N1704" s="15" t="s">
        <v>27</v>
      </c>
      <c r="O1704" s="18"/>
    </row>
    <row r="1705" spans="1:15" s="1" customFormat="1" ht="13.5" customHeight="1">
      <c r="A1705" s="3" t="s">
        <v>176</v>
      </c>
      <c r="B1705" s="4"/>
      <c r="C1705" s="3"/>
      <c r="D1705" s="18" t="s">
        <v>7258</v>
      </c>
      <c r="E1705" s="5" t="s">
        <v>4023</v>
      </c>
      <c r="F1705" s="3" t="s">
        <v>7259</v>
      </c>
      <c r="G1705" s="36">
        <f>17.712*L1705</f>
        <v>212.54399999999998</v>
      </c>
      <c r="H1705" s="7">
        <v>42101</v>
      </c>
      <c r="I1705" s="6" t="s">
        <v>1087</v>
      </c>
      <c r="J1705" s="6" t="s">
        <v>7261</v>
      </c>
      <c r="K1705" s="6" t="s">
        <v>3060</v>
      </c>
      <c r="L1705" s="6">
        <v>12</v>
      </c>
      <c r="M1705" s="15" t="s">
        <v>7263</v>
      </c>
      <c r="N1705" s="15" t="s">
        <v>3441</v>
      </c>
      <c r="O1705" s="18"/>
    </row>
    <row r="1706" spans="1:15" s="1" customFormat="1" ht="13.5" customHeight="1">
      <c r="A1706" s="3" t="s">
        <v>7411</v>
      </c>
      <c r="B1706" s="3"/>
      <c r="C1706" s="3"/>
      <c r="D1706" s="18" t="s">
        <v>7412</v>
      </c>
      <c r="E1706" s="5" t="s">
        <v>1198</v>
      </c>
      <c r="F1706" s="3" t="s">
        <v>7413</v>
      </c>
      <c r="G1706" s="6">
        <f t="shared" ref="G1706:G1711" si="60">17.498*L1706</f>
        <v>209.976</v>
      </c>
      <c r="H1706" s="7">
        <v>42103</v>
      </c>
      <c r="I1706" s="6" t="s">
        <v>1086</v>
      </c>
      <c r="J1706" s="6" t="s">
        <v>7414</v>
      </c>
      <c r="K1706" s="6" t="s">
        <v>1115</v>
      </c>
      <c r="L1706" s="6">
        <v>12</v>
      </c>
      <c r="M1706" s="15" t="s">
        <v>7423</v>
      </c>
      <c r="N1706" s="18" t="s">
        <v>1057</v>
      </c>
      <c r="O1706" s="18"/>
    </row>
    <row r="1707" spans="1:15" s="1" customFormat="1" ht="13.5" customHeight="1">
      <c r="A1707" s="3" t="s">
        <v>7411</v>
      </c>
      <c r="B1707" s="3"/>
      <c r="C1707" s="3"/>
      <c r="D1707" s="18" t="s">
        <v>7412</v>
      </c>
      <c r="E1707" s="5" t="s">
        <v>1198</v>
      </c>
      <c r="F1707" s="3" t="s">
        <v>7415</v>
      </c>
      <c r="G1707" s="6">
        <f t="shared" si="60"/>
        <v>227.47400000000002</v>
      </c>
      <c r="H1707" s="7">
        <v>42103</v>
      </c>
      <c r="I1707" s="6" t="s">
        <v>1086</v>
      </c>
      <c r="J1707" s="6" t="s">
        <v>7419</v>
      </c>
      <c r="K1707" s="6" t="s">
        <v>1115</v>
      </c>
      <c r="L1707" s="6">
        <v>13</v>
      </c>
      <c r="M1707" s="15" t="s">
        <v>7423</v>
      </c>
      <c r="N1707" s="18" t="s">
        <v>1720</v>
      </c>
      <c r="O1707" s="18"/>
    </row>
    <row r="1708" spans="1:15" s="1" customFormat="1" ht="13.5" customHeight="1">
      <c r="A1708" s="3" t="s">
        <v>7411</v>
      </c>
      <c r="B1708" s="3"/>
      <c r="C1708" s="3"/>
      <c r="D1708" s="18" t="s">
        <v>7412</v>
      </c>
      <c r="E1708" s="5" t="s">
        <v>1198</v>
      </c>
      <c r="F1708" s="3" t="s">
        <v>7416</v>
      </c>
      <c r="G1708" s="6">
        <f t="shared" si="60"/>
        <v>209.976</v>
      </c>
      <c r="H1708" s="7">
        <v>42103</v>
      </c>
      <c r="I1708" s="6" t="s">
        <v>1086</v>
      </c>
      <c r="J1708" s="6" t="s">
        <v>7420</v>
      </c>
      <c r="K1708" s="6" t="s">
        <v>1115</v>
      </c>
      <c r="L1708" s="6">
        <v>12</v>
      </c>
      <c r="M1708" s="15" t="s">
        <v>7424</v>
      </c>
      <c r="N1708" s="18" t="s">
        <v>1057</v>
      </c>
      <c r="O1708" s="18"/>
    </row>
    <row r="1709" spans="1:15" s="1" customFormat="1" ht="13.5" customHeight="1">
      <c r="A1709" s="3" t="s">
        <v>7411</v>
      </c>
      <c r="B1709" s="3"/>
      <c r="C1709" s="3"/>
      <c r="D1709" s="18" t="s">
        <v>7412</v>
      </c>
      <c r="E1709" s="5" t="s">
        <v>1198</v>
      </c>
      <c r="F1709" s="3" t="s">
        <v>7417</v>
      </c>
      <c r="G1709" s="6">
        <f t="shared" si="60"/>
        <v>227.47400000000002</v>
      </c>
      <c r="H1709" s="7">
        <v>42103</v>
      </c>
      <c r="I1709" s="6" t="s">
        <v>1086</v>
      </c>
      <c r="J1709" s="6" t="s">
        <v>7421</v>
      </c>
      <c r="K1709" s="6" t="s">
        <v>1115</v>
      </c>
      <c r="L1709" s="6">
        <v>13</v>
      </c>
      <c r="M1709" s="15" t="s">
        <v>7424</v>
      </c>
      <c r="N1709" s="18" t="s">
        <v>1720</v>
      </c>
      <c r="O1709" s="18"/>
    </row>
    <row r="1710" spans="1:15" s="1" customFormat="1" ht="13.5" customHeight="1">
      <c r="A1710" s="3" t="s">
        <v>7411</v>
      </c>
      <c r="B1710" s="3"/>
      <c r="C1710" s="3"/>
      <c r="D1710" s="18" t="s">
        <v>7412</v>
      </c>
      <c r="E1710" s="5" t="s">
        <v>1198</v>
      </c>
      <c r="F1710" s="3" t="s">
        <v>7418</v>
      </c>
      <c r="G1710" s="6">
        <f t="shared" si="60"/>
        <v>262.47000000000003</v>
      </c>
      <c r="H1710" s="7">
        <v>42103</v>
      </c>
      <c r="I1710" s="6" t="s">
        <v>7427</v>
      </c>
      <c r="J1710" s="6" t="s">
        <v>7422</v>
      </c>
      <c r="K1710" s="6" t="s">
        <v>1115</v>
      </c>
      <c r="L1710" s="6">
        <v>15</v>
      </c>
      <c r="M1710" s="15" t="s">
        <v>7425</v>
      </c>
      <c r="N1710" s="18" t="s">
        <v>7426</v>
      </c>
      <c r="O1710" s="18"/>
    </row>
    <row r="1711" spans="1:15" s="1" customFormat="1" ht="13.5" customHeight="1">
      <c r="A1711" s="3" t="s">
        <v>7428</v>
      </c>
      <c r="B1711" s="3"/>
      <c r="C1711" s="3"/>
      <c r="D1711" s="18" t="s">
        <v>7429</v>
      </c>
      <c r="E1711" s="5" t="s">
        <v>7430</v>
      </c>
      <c r="F1711" s="3" t="s">
        <v>7431</v>
      </c>
      <c r="G1711" s="6">
        <f t="shared" si="60"/>
        <v>349.96000000000004</v>
      </c>
      <c r="H1711" s="7">
        <v>42103</v>
      </c>
      <c r="I1711" s="36" t="s">
        <v>4037</v>
      </c>
      <c r="J1711" s="6" t="s">
        <v>7432</v>
      </c>
      <c r="K1711" s="6" t="s">
        <v>1115</v>
      </c>
      <c r="L1711" s="6">
        <v>20</v>
      </c>
      <c r="M1711" s="15" t="s">
        <v>6327</v>
      </c>
      <c r="N1711" s="15" t="s">
        <v>7433</v>
      </c>
      <c r="O1711" s="18"/>
    </row>
    <row r="1712" spans="1:15" s="1" customFormat="1" ht="13.5" customHeight="1">
      <c r="A1712" s="3" t="s">
        <v>1294</v>
      </c>
      <c r="B1712" s="3"/>
      <c r="C1712" s="3"/>
      <c r="D1712" s="18" t="s">
        <v>7434</v>
      </c>
      <c r="E1712" s="5" t="s">
        <v>1198</v>
      </c>
      <c r="F1712" s="3" t="s">
        <v>7435</v>
      </c>
      <c r="G1712" s="6">
        <f t="shared" ref="G1712:G1718" si="61">29.101*L1712</f>
        <v>349.21199999999999</v>
      </c>
      <c r="H1712" s="7">
        <v>42103</v>
      </c>
      <c r="I1712" s="36" t="s">
        <v>1054</v>
      </c>
      <c r="J1712" s="6" t="s">
        <v>7437</v>
      </c>
      <c r="K1712" s="6" t="s">
        <v>7436</v>
      </c>
      <c r="L1712" s="6">
        <v>12</v>
      </c>
      <c r="M1712" s="15" t="s">
        <v>7444</v>
      </c>
      <c r="N1712" s="15" t="s">
        <v>26</v>
      </c>
      <c r="O1712" s="18"/>
    </row>
    <row r="1713" spans="1:15" s="1" customFormat="1" ht="13.5" customHeight="1">
      <c r="A1713" s="3" t="s">
        <v>1294</v>
      </c>
      <c r="B1713" s="3"/>
      <c r="C1713" s="3"/>
      <c r="D1713" s="18" t="s">
        <v>7434</v>
      </c>
      <c r="E1713" s="5" t="s">
        <v>1198</v>
      </c>
      <c r="F1713" s="3" t="s">
        <v>7438</v>
      </c>
      <c r="G1713" s="6">
        <f t="shared" si="61"/>
        <v>378.31299999999999</v>
      </c>
      <c r="H1713" s="7">
        <v>42103</v>
      </c>
      <c r="I1713" s="36" t="s">
        <v>1054</v>
      </c>
      <c r="J1713" s="6" t="s">
        <v>7441</v>
      </c>
      <c r="K1713" s="6" t="s">
        <v>7436</v>
      </c>
      <c r="L1713" s="6">
        <v>13</v>
      </c>
      <c r="M1713" s="15" t="s">
        <v>7444</v>
      </c>
      <c r="N1713" s="15" t="s">
        <v>27</v>
      </c>
      <c r="O1713" s="18"/>
    </row>
    <row r="1714" spans="1:15" s="1" customFormat="1" ht="13.5" customHeight="1">
      <c r="A1714" s="3" t="s">
        <v>1294</v>
      </c>
      <c r="B1714" s="3"/>
      <c r="C1714" s="3"/>
      <c r="D1714" s="18" t="s">
        <v>7434</v>
      </c>
      <c r="E1714" s="5" t="s">
        <v>1198</v>
      </c>
      <c r="F1714" s="3" t="s">
        <v>7439</v>
      </c>
      <c r="G1714" s="6">
        <f t="shared" si="61"/>
        <v>349.21199999999999</v>
      </c>
      <c r="H1714" s="7">
        <v>42103</v>
      </c>
      <c r="I1714" s="36" t="s">
        <v>1054</v>
      </c>
      <c r="J1714" s="6" t="s">
        <v>7442</v>
      </c>
      <c r="K1714" s="6" t="s">
        <v>7436</v>
      </c>
      <c r="L1714" s="6">
        <v>12</v>
      </c>
      <c r="M1714" s="15" t="s">
        <v>7445</v>
      </c>
      <c r="N1714" s="15" t="s">
        <v>26</v>
      </c>
      <c r="O1714" s="18"/>
    </row>
    <row r="1715" spans="1:15" s="1" customFormat="1" ht="13.5" customHeight="1">
      <c r="A1715" s="3" t="s">
        <v>1294</v>
      </c>
      <c r="B1715" s="3"/>
      <c r="C1715" s="3"/>
      <c r="D1715" s="18" t="s">
        <v>7434</v>
      </c>
      <c r="E1715" s="5" t="s">
        <v>1198</v>
      </c>
      <c r="F1715" s="3" t="s">
        <v>7440</v>
      </c>
      <c r="G1715" s="6">
        <f t="shared" si="61"/>
        <v>378.31299999999999</v>
      </c>
      <c r="H1715" s="7">
        <v>42103</v>
      </c>
      <c r="I1715" s="36" t="s">
        <v>1054</v>
      </c>
      <c r="J1715" s="6" t="s">
        <v>7443</v>
      </c>
      <c r="K1715" s="6" t="s">
        <v>7436</v>
      </c>
      <c r="L1715" s="6">
        <v>13</v>
      </c>
      <c r="M1715" s="15" t="s">
        <v>7445</v>
      </c>
      <c r="N1715" s="15" t="s">
        <v>27</v>
      </c>
      <c r="O1715" s="18"/>
    </row>
    <row r="1716" spans="1:15" s="1" customFormat="1" ht="13.5" customHeight="1">
      <c r="A1716" s="3" t="s">
        <v>7446</v>
      </c>
      <c r="B1716" s="3"/>
      <c r="C1716" s="3"/>
      <c r="D1716" s="18" t="s">
        <v>7447</v>
      </c>
      <c r="E1716" s="5" t="s">
        <v>7430</v>
      </c>
      <c r="F1716" s="3" t="s">
        <v>7448</v>
      </c>
      <c r="G1716" s="6">
        <f t="shared" si="61"/>
        <v>349.21199999999999</v>
      </c>
      <c r="H1716" s="7">
        <v>42103</v>
      </c>
      <c r="I1716" s="36" t="s">
        <v>7449</v>
      </c>
      <c r="J1716" s="6" t="s">
        <v>7450</v>
      </c>
      <c r="K1716" s="6" t="s">
        <v>7451</v>
      </c>
      <c r="L1716" s="6">
        <v>12</v>
      </c>
      <c r="M1716" s="15" t="s">
        <v>7458</v>
      </c>
      <c r="N1716" s="15" t="s">
        <v>26</v>
      </c>
      <c r="O1716" s="18"/>
    </row>
    <row r="1717" spans="1:15" s="1" customFormat="1" ht="13.5" customHeight="1">
      <c r="A1717" s="3" t="s">
        <v>7446</v>
      </c>
      <c r="B1717" s="3"/>
      <c r="C1717" s="3"/>
      <c r="D1717" s="18" t="s">
        <v>7447</v>
      </c>
      <c r="E1717" s="5" t="s">
        <v>7430</v>
      </c>
      <c r="F1717" s="3" t="s">
        <v>7454</v>
      </c>
      <c r="G1717" s="6">
        <f t="shared" si="61"/>
        <v>349.21199999999999</v>
      </c>
      <c r="H1717" s="7">
        <v>42103</v>
      </c>
      <c r="I1717" s="36" t="s">
        <v>1054</v>
      </c>
      <c r="J1717" s="6" t="s">
        <v>7455</v>
      </c>
      <c r="K1717" s="6" t="s">
        <v>7451</v>
      </c>
      <c r="L1717" s="6">
        <v>12</v>
      </c>
      <c r="M1717" s="15" t="s">
        <v>7459</v>
      </c>
      <c r="N1717" s="15" t="s">
        <v>26</v>
      </c>
      <c r="O1717" s="18"/>
    </row>
    <row r="1718" spans="1:15" s="1" customFormat="1" ht="13.5" customHeight="1">
      <c r="A1718" s="3" t="s">
        <v>7446</v>
      </c>
      <c r="B1718" s="3"/>
      <c r="C1718" s="3"/>
      <c r="D1718" s="18" t="s">
        <v>7447</v>
      </c>
      <c r="E1718" s="5" t="s">
        <v>7430</v>
      </c>
      <c r="F1718" s="3" t="s">
        <v>7456</v>
      </c>
      <c r="G1718" s="6">
        <f t="shared" si="61"/>
        <v>378.31299999999999</v>
      </c>
      <c r="H1718" s="7">
        <v>42103</v>
      </c>
      <c r="I1718" s="36" t="s">
        <v>7449</v>
      </c>
      <c r="J1718" s="6" t="s">
        <v>7457</v>
      </c>
      <c r="K1718" s="6" t="s">
        <v>7451</v>
      </c>
      <c r="L1718" s="6">
        <v>13</v>
      </c>
      <c r="M1718" s="15" t="s">
        <v>7460</v>
      </c>
      <c r="N1718" s="15" t="s">
        <v>27</v>
      </c>
      <c r="O1718" s="18"/>
    </row>
    <row r="1719" spans="1:15" s="1" customFormat="1" ht="13.5" customHeight="1">
      <c r="A1719" s="3" t="s">
        <v>7463</v>
      </c>
      <c r="B1719" s="3"/>
      <c r="C1719" s="3"/>
      <c r="D1719" s="18" t="s">
        <v>7462</v>
      </c>
      <c r="E1719" s="5" t="s">
        <v>1198</v>
      </c>
      <c r="F1719" s="3" t="s">
        <v>7461</v>
      </c>
      <c r="G1719" s="6">
        <f>18.708*L1719</f>
        <v>355.452</v>
      </c>
      <c r="H1719" s="7">
        <v>42103</v>
      </c>
      <c r="I1719" s="6" t="s">
        <v>1158</v>
      </c>
      <c r="J1719" s="6" t="s">
        <v>7464</v>
      </c>
      <c r="K1719" s="6" t="s">
        <v>7436</v>
      </c>
      <c r="L1719" s="6">
        <v>19</v>
      </c>
      <c r="M1719" s="15" t="s">
        <v>7465</v>
      </c>
      <c r="N1719" s="15" t="s">
        <v>7466</v>
      </c>
      <c r="O1719" s="18"/>
    </row>
    <row r="1720" spans="1:15" s="1" customFormat="1" ht="13.5" customHeight="1">
      <c r="A1720" s="3" t="s">
        <v>7467</v>
      </c>
      <c r="B1720" s="3"/>
      <c r="C1720" s="3"/>
      <c r="D1720" s="18" t="s">
        <v>7468</v>
      </c>
      <c r="E1720" s="5" t="s">
        <v>1198</v>
      </c>
      <c r="F1720" s="3" t="s">
        <v>7469</v>
      </c>
      <c r="G1720" s="6">
        <f>18.708*L1720</f>
        <v>224.49599999999998</v>
      </c>
      <c r="H1720" s="7">
        <v>42103</v>
      </c>
      <c r="I1720" s="6" t="s">
        <v>1721</v>
      </c>
      <c r="J1720" s="6" t="s">
        <v>7471</v>
      </c>
      <c r="K1720" s="6" t="s">
        <v>7436</v>
      </c>
      <c r="L1720" s="6">
        <v>12</v>
      </c>
      <c r="M1720" s="15" t="s">
        <v>7477</v>
      </c>
      <c r="N1720" s="15" t="s">
        <v>26</v>
      </c>
      <c r="O1720" s="18"/>
    </row>
    <row r="1721" spans="1:15" s="1" customFormat="1" ht="13.5" customHeight="1">
      <c r="A1721" s="3" t="s">
        <v>7467</v>
      </c>
      <c r="B1721" s="3"/>
      <c r="C1721" s="3"/>
      <c r="D1721" s="18" t="s">
        <v>7468</v>
      </c>
      <c r="E1721" s="5" t="s">
        <v>1198</v>
      </c>
      <c r="F1721" s="3" t="s">
        <v>7470</v>
      </c>
      <c r="G1721" s="6">
        <f>18.708*L1721</f>
        <v>243.20399999999998</v>
      </c>
      <c r="H1721" s="7">
        <v>42103</v>
      </c>
      <c r="I1721" s="6" t="s">
        <v>1721</v>
      </c>
      <c r="J1721" s="6" t="s">
        <v>7472</v>
      </c>
      <c r="K1721" s="6" t="s">
        <v>7436</v>
      </c>
      <c r="L1721" s="6">
        <v>13</v>
      </c>
      <c r="M1721" s="15" t="s">
        <v>7477</v>
      </c>
      <c r="N1721" s="15" t="s">
        <v>27</v>
      </c>
      <c r="O1721" s="18"/>
    </row>
    <row r="1722" spans="1:15" s="1" customFormat="1" ht="13.5" customHeight="1">
      <c r="A1722" s="3" t="s">
        <v>7467</v>
      </c>
      <c r="B1722" s="3"/>
      <c r="C1722" s="3"/>
      <c r="D1722" s="18" t="s">
        <v>7468</v>
      </c>
      <c r="E1722" s="5" t="s">
        <v>1198</v>
      </c>
      <c r="F1722" s="3" t="s">
        <v>7474</v>
      </c>
      <c r="G1722" s="6">
        <f>18.708*L1722</f>
        <v>243.20399999999998</v>
      </c>
      <c r="H1722" s="7">
        <v>42103</v>
      </c>
      <c r="I1722" s="6" t="s">
        <v>1721</v>
      </c>
      <c r="J1722" s="6" t="s">
        <v>7476</v>
      </c>
      <c r="K1722" s="6" t="s">
        <v>7436</v>
      </c>
      <c r="L1722" s="6">
        <v>13</v>
      </c>
      <c r="M1722" s="15" t="s">
        <v>7478</v>
      </c>
      <c r="N1722" s="15" t="s">
        <v>27</v>
      </c>
      <c r="O1722" s="18"/>
    </row>
    <row r="1723" spans="1:15" s="1" customFormat="1" ht="13.5" customHeight="1">
      <c r="A1723" s="3" t="s">
        <v>7480</v>
      </c>
      <c r="B1723" s="3"/>
      <c r="C1723" s="3"/>
      <c r="D1723" s="18" t="s">
        <v>5972</v>
      </c>
      <c r="E1723" s="5" t="s">
        <v>1198</v>
      </c>
      <c r="F1723" s="3" t="s">
        <v>7479</v>
      </c>
      <c r="G1723" s="6">
        <f>17.712*L1723</f>
        <v>212.54399999999998</v>
      </c>
      <c r="H1723" s="7">
        <v>42103</v>
      </c>
      <c r="I1723" s="6" t="s">
        <v>1087</v>
      </c>
      <c r="J1723" s="6" t="s">
        <v>7481</v>
      </c>
      <c r="K1723" s="6" t="s">
        <v>7436</v>
      </c>
      <c r="L1723" s="6">
        <v>12</v>
      </c>
      <c r="M1723" s="15" t="s">
        <v>7488</v>
      </c>
      <c r="N1723" s="15" t="s">
        <v>1235</v>
      </c>
      <c r="O1723" s="18"/>
    </row>
    <row r="1724" spans="1:15" s="1" customFormat="1" ht="13.5" customHeight="1">
      <c r="A1724" s="3" t="s">
        <v>7480</v>
      </c>
      <c r="B1724" s="3"/>
      <c r="C1724" s="3"/>
      <c r="D1724" s="18" t="s">
        <v>5972</v>
      </c>
      <c r="E1724" s="5" t="s">
        <v>1198</v>
      </c>
      <c r="F1724" s="3" t="s">
        <v>7482</v>
      </c>
      <c r="G1724" s="6">
        <f>17.712*L1724</f>
        <v>230.256</v>
      </c>
      <c r="H1724" s="7">
        <v>42103</v>
      </c>
      <c r="I1724" s="6" t="s">
        <v>1087</v>
      </c>
      <c r="J1724" s="6" t="s">
        <v>7485</v>
      </c>
      <c r="K1724" s="6" t="s">
        <v>7436</v>
      </c>
      <c r="L1724" s="6">
        <v>13</v>
      </c>
      <c r="M1724" s="15" t="s">
        <v>7488</v>
      </c>
      <c r="N1724" s="15" t="s">
        <v>1239</v>
      </c>
      <c r="O1724" s="18"/>
    </row>
    <row r="1725" spans="1:15" s="1" customFormat="1" ht="13.5" customHeight="1">
      <c r="A1725" s="3" t="s">
        <v>7480</v>
      </c>
      <c r="B1725" s="3"/>
      <c r="C1725" s="3"/>
      <c r="D1725" s="18" t="s">
        <v>5972</v>
      </c>
      <c r="E1725" s="5" t="s">
        <v>1198</v>
      </c>
      <c r="F1725" s="3" t="s">
        <v>7483</v>
      </c>
      <c r="G1725" s="6">
        <f>17.712*L1725</f>
        <v>212.54399999999998</v>
      </c>
      <c r="H1725" s="7">
        <v>42103</v>
      </c>
      <c r="I1725" s="6" t="s">
        <v>1087</v>
      </c>
      <c r="J1725" s="6" t="s">
        <v>7486</v>
      </c>
      <c r="K1725" s="6" t="s">
        <v>7436</v>
      </c>
      <c r="L1725" s="6">
        <v>12</v>
      </c>
      <c r="M1725" s="15" t="s">
        <v>7489</v>
      </c>
      <c r="N1725" s="15" t="s">
        <v>1235</v>
      </c>
      <c r="O1725" s="18"/>
    </row>
    <row r="1726" spans="1:15" s="1" customFormat="1" ht="13.5" customHeight="1">
      <c r="A1726" s="3" t="s">
        <v>7480</v>
      </c>
      <c r="B1726" s="3"/>
      <c r="C1726" s="3"/>
      <c r="D1726" s="18" t="s">
        <v>5972</v>
      </c>
      <c r="E1726" s="5" t="s">
        <v>1198</v>
      </c>
      <c r="F1726" s="3" t="s">
        <v>7484</v>
      </c>
      <c r="G1726" s="6">
        <f>17.712*L1726</f>
        <v>230.256</v>
      </c>
      <c r="H1726" s="7">
        <v>42103</v>
      </c>
      <c r="I1726" s="6" t="s">
        <v>1087</v>
      </c>
      <c r="J1726" s="6" t="s">
        <v>7487</v>
      </c>
      <c r="K1726" s="6" t="s">
        <v>7436</v>
      </c>
      <c r="L1726" s="6">
        <v>13</v>
      </c>
      <c r="M1726" s="15" t="s">
        <v>7489</v>
      </c>
      <c r="N1726" s="15" t="s">
        <v>1239</v>
      </c>
      <c r="O1726" s="18"/>
    </row>
    <row r="1727" spans="1:15" s="1" customFormat="1" ht="13.5" customHeight="1">
      <c r="A1727" s="3" t="s">
        <v>3479</v>
      </c>
      <c r="B1727" s="3"/>
      <c r="C1727" s="3"/>
      <c r="D1727" s="18" t="s">
        <v>3024</v>
      </c>
      <c r="E1727" s="5" t="s">
        <v>1198</v>
      </c>
      <c r="F1727" s="3" t="s">
        <v>7490</v>
      </c>
      <c r="G1727" s="6">
        <f t="shared" ref="G1727:G1735" si="62">17.498*L1727</f>
        <v>209.976</v>
      </c>
      <c r="H1727" s="7">
        <v>42103</v>
      </c>
      <c r="I1727" s="6" t="s">
        <v>1721</v>
      </c>
      <c r="J1727" s="6" t="s">
        <v>7491</v>
      </c>
      <c r="K1727" s="6" t="s">
        <v>7436</v>
      </c>
      <c r="L1727" s="6">
        <v>12</v>
      </c>
      <c r="M1727" s="15" t="s">
        <v>7502</v>
      </c>
      <c r="N1727" s="15" t="s">
        <v>1235</v>
      </c>
      <c r="O1727" s="18"/>
    </row>
    <row r="1728" spans="1:15" s="1" customFormat="1" ht="13.5" customHeight="1">
      <c r="A1728" s="3" t="s">
        <v>3479</v>
      </c>
      <c r="B1728" s="3"/>
      <c r="C1728" s="3"/>
      <c r="D1728" s="18" t="s">
        <v>3024</v>
      </c>
      <c r="E1728" s="5" t="s">
        <v>1198</v>
      </c>
      <c r="F1728" s="3" t="s">
        <v>7492</v>
      </c>
      <c r="G1728" s="6">
        <f t="shared" si="62"/>
        <v>227.47400000000002</v>
      </c>
      <c r="H1728" s="7">
        <v>42103</v>
      </c>
      <c r="I1728" s="6" t="s">
        <v>1721</v>
      </c>
      <c r="J1728" s="6" t="s">
        <v>7497</v>
      </c>
      <c r="K1728" s="6" t="s">
        <v>7436</v>
      </c>
      <c r="L1728" s="6">
        <v>13</v>
      </c>
      <c r="M1728" s="15" t="s">
        <v>7502</v>
      </c>
      <c r="N1728" s="15" t="s">
        <v>1720</v>
      </c>
      <c r="O1728" s="18"/>
    </row>
    <row r="1729" spans="1:15" s="1" customFormat="1" ht="13.5" customHeight="1">
      <c r="A1729" s="3" t="s">
        <v>3479</v>
      </c>
      <c r="B1729" s="3"/>
      <c r="C1729" s="3"/>
      <c r="D1729" s="18" t="s">
        <v>3024</v>
      </c>
      <c r="E1729" s="5" t="s">
        <v>1198</v>
      </c>
      <c r="F1729" s="3" t="s">
        <v>7493</v>
      </c>
      <c r="G1729" s="6">
        <f t="shared" si="62"/>
        <v>209.976</v>
      </c>
      <c r="H1729" s="7">
        <v>42103</v>
      </c>
      <c r="I1729" s="6" t="s">
        <v>1721</v>
      </c>
      <c r="J1729" s="6" t="s">
        <v>7498</v>
      </c>
      <c r="K1729" s="6" t="s">
        <v>7436</v>
      </c>
      <c r="L1729" s="6">
        <v>12</v>
      </c>
      <c r="M1729" s="15" t="s">
        <v>7503</v>
      </c>
      <c r="N1729" s="15" t="s">
        <v>1235</v>
      </c>
      <c r="O1729" s="18"/>
    </row>
    <row r="1730" spans="1:15" s="1" customFormat="1" ht="13.5" customHeight="1">
      <c r="A1730" s="3" t="s">
        <v>3479</v>
      </c>
      <c r="B1730" s="3"/>
      <c r="C1730" s="3"/>
      <c r="D1730" s="18" t="s">
        <v>3024</v>
      </c>
      <c r="E1730" s="5" t="s">
        <v>1198</v>
      </c>
      <c r="F1730" s="3" t="s">
        <v>7494</v>
      </c>
      <c r="G1730" s="6">
        <f t="shared" si="62"/>
        <v>227.47400000000002</v>
      </c>
      <c r="H1730" s="7">
        <v>42103</v>
      </c>
      <c r="I1730" s="6" t="s">
        <v>1721</v>
      </c>
      <c r="J1730" s="6" t="s">
        <v>7499</v>
      </c>
      <c r="K1730" s="6" t="s">
        <v>7436</v>
      </c>
      <c r="L1730" s="6">
        <v>13</v>
      </c>
      <c r="M1730" s="15" t="s">
        <v>7504</v>
      </c>
      <c r="N1730" s="15" t="s">
        <v>1720</v>
      </c>
      <c r="O1730" s="18"/>
    </row>
    <row r="1731" spans="1:15" s="1" customFormat="1" ht="13.5" customHeight="1">
      <c r="A1731" s="3" t="s">
        <v>3479</v>
      </c>
      <c r="B1731" s="3"/>
      <c r="C1731" s="3"/>
      <c r="D1731" s="18" t="s">
        <v>3024</v>
      </c>
      <c r="E1731" s="5" t="s">
        <v>1198</v>
      </c>
      <c r="F1731" s="3" t="s">
        <v>7495</v>
      </c>
      <c r="G1731" s="6">
        <f t="shared" si="62"/>
        <v>209.976</v>
      </c>
      <c r="H1731" s="7">
        <v>42103</v>
      </c>
      <c r="I1731" s="6" t="s">
        <v>1721</v>
      </c>
      <c r="J1731" s="6" t="s">
        <v>7500</v>
      </c>
      <c r="K1731" s="6" t="s">
        <v>7436</v>
      </c>
      <c r="L1731" s="6">
        <v>12</v>
      </c>
      <c r="M1731" s="15" t="s">
        <v>7505</v>
      </c>
      <c r="N1731" s="15" t="s">
        <v>1235</v>
      </c>
      <c r="O1731" s="18"/>
    </row>
    <row r="1732" spans="1:15" s="1" customFormat="1" ht="13.5" customHeight="1">
      <c r="A1732" s="3" t="s">
        <v>3479</v>
      </c>
      <c r="B1732" s="3"/>
      <c r="C1732" s="3"/>
      <c r="D1732" s="18" t="s">
        <v>3024</v>
      </c>
      <c r="E1732" s="5" t="s">
        <v>1198</v>
      </c>
      <c r="F1732" s="3" t="s">
        <v>7496</v>
      </c>
      <c r="G1732" s="6">
        <f t="shared" si="62"/>
        <v>227.47400000000002</v>
      </c>
      <c r="H1732" s="7">
        <v>42103</v>
      </c>
      <c r="I1732" s="6" t="s">
        <v>1721</v>
      </c>
      <c r="J1732" s="6" t="s">
        <v>7501</v>
      </c>
      <c r="K1732" s="6" t="s">
        <v>7436</v>
      </c>
      <c r="L1732" s="6">
        <v>13</v>
      </c>
      <c r="M1732" s="15" t="s">
        <v>7505</v>
      </c>
      <c r="N1732" s="15" t="s">
        <v>1720</v>
      </c>
      <c r="O1732" s="18"/>
    </row>
    <row r="1733" spans="1:15" s="1" customFormat="1" ht="13.5" customHeight="1">
      <c r="A1733" s="3" t="s">
        <v>4968</v>
      </c>
      <c r="B1733" s="3"/>
      <c r="C1733" s="3"/>
      <c r="D1733" s="18" t="s">
        <v>7568</v>
      </c>
      <c r="E1733" s="5" t="s">
        <v>1198</v>
      </c>
      <c r="F1733" s="3" t="s">
        <v>7569</v>
      </c>
      <c r="G1733" s="6">
        <f t="shared" si="62"/>
        <v>87.490000000000009</v>
      </c>
      <c r="H1733" s="7">
        <v>42104</v>
      </c>
      <c r="I1733" s="6" t="s">
        <v>1087</v>
      </c>
      <c r="J1733" s="6" t="s">
        <v>7572</v>
      </c>
      <c r="K1733" s="6" t="s">
        <v>1115</v>
      </c>
      <c r="L1733" s="6">
        <v>5</v>
      </c>
      <c r="M1733" s="15" t="s">
        <v>7575</v>
      </c>
      <c r="N1733" s="15" t="s">
        <v>7576</v>
      </c>
      <c r="O1733" s="18"/>
    </row>
    <row r="1734" spans="1:15" s="1" customFormat="1" ht="13.5" customHeight="1">
      <c r="A1734" s="3" t="s">
        <v>4968</v>
      </c>
      <c r="B1734" s="3"/>
      <c r="C1734" s="3"/>
      <c r="D1734" s="18" t="s">
        <v>7568</v>
      </c>
      <c r="E1734" s="5" t="s">
        <v>1198</v>
      </c>
      <c r="F1734" s="3" t="s">
        <v>7570</v>
      </c>
      <c r="G1734" s="6">
        <f t="shared" si="62"/>
        <v>87.490000000000009</v>
      </c>
      <c r="H1734" s="7">
        <v>42104</v>
      </c>
      <c r="I1734" s="6" t="s">
        <v>1087</v>
      </c>
      <c r="J1734" s="6" t="s">
        <v>7573</v>
      </c>
      <c r="K1734" s="6" t="s">
        <v>1115</v>
      </c>
      <c r="L1734" s="6">
        <v>5</v>
      </c>
      <c r="M1734" s="15" t="s">
        <v>7575</v>
      </c>
      <c r="N1734" s="15" t="s">
        <v>7577</v>
      </c>
      <c r="O1734" s="18"/>
    </row>
    <row r="1735" spans="1:15" s="1" customFormat="1" ht="13.5" customHeight="1">
      <c r="A1735" s="3" t="s">
        <v>4968</v>
      </c>
      <c r="B1735" s="3"/>
      <c r="C1735" s="3"/>
      <c r="D1735" s="18" t="s">
        <v>7568</v>
      </c>
      <c r="E1735" s="5" t="s">
        <v>1198</v>
      </c>
      <c r="F1735" s="3" t="s">
        <v>7571</v>
      </c>
      <c r="G1735" s="6">
        <f t="shared" si="62"/>
        <v>87.490000000000009</v>
      </c>
      <c r="H1735" s="7">
        <v>42104</v>
      </c>
      <c r="I1735" s="6" t="s">
        <v>1087</v>
      </c>
      <c r="J1735" s="6" t="s">
        <v>7574</v>
      </c>
      <c r="K1735" s="6" t="s">
        <v>1115</v>
      </c>
      <c r="L1735" s="6">
        <v>5</v>
      </c>
      <c r="M1735" s="15" t="s">
        <v>7575</v>
      </c>
      <c r="N1735" s="15" t="s">
        <v>7578</v>
      </c>
      <c r="O1735" s="18"/>
    </row>
    <row r="1736" spans="1:15" s="1" customFormat="1" ht="13.5" customHeight="1">
      <c r="A1736" s="44" t="s">
        <v>1294</v>
      </c>
      <c r="B1736" s="4"/>
      <c r="C1736" s="3"/>
      <c r="D1736" s="18" t="s">
        <v>4024</v>
      </c>
      <c r="E1736" s="5" t="s">
        <v>1198</v>
      </c>
      <c r="F1736" s="3" t="s">
        <v>7773</v>
      </c>
      <c r="G1736" s="6">
        <f>29.101*L1736</f>
        <v>349.21199999999999</v>
      </c>
      <c r="H1736" s="7">
        <v>42108</v>
      </c>
      <c r="I1736" s="36" t="s">
        <v>1054</v>
      </c>
      <c r="J1736" s="6" t="s">
        <v>7774</v>
      </c>
      <c r="K1736" s="6" t="s">
        <v>1115</v>
      </c>
      <c r="L1736" s="6">
        <v>12</v>
      </c>
      <c r="M1736" s="15" t="s">
        <v>7780</v>
      </c>
      <c r="N1736" s="15" t="s">
        <v>26</v>
      </c>
      <c r="O1736" s="18"/>
    </row>
    <row r="1737" spans="1:15" s="1" customFormat="1" ht="13.5" customHeight="1">
      <c r="A1737" s="44" t="s">
        <v>1294</v>
      </c>
      <c r="B1737" s="4"/>
      <c r="C1737" s="3"/>
      <c r="D1737" s="18" t="s">
        <v>4024</v>
      </c>
      <c r="E1737" s="5" t="s">
        <v>1198</v>
      </c>
      <c r="F1737" s="3" t="s">
        <v>7775</v>
      </c>
      <c r="G1737" s="6">
        <f>29.101*L1737</f>
        <v>378.31299999999999</v>
      </c>
      <c r="H1737" s="7">
        <v>42108</v>
      </c>
      <c r="I1737" s="36" t="s">
        <v>1054</v>
      </c>
      <c r="J1737" s="6" t="s">
        <v>7777</v>
      </c>
      <c r="K1737" s="6" t="s">
        <v>1115</v>
      </c>
      <c r="L1737" s="6">
        <v>13</v>
      </c>
      <c r="M1737" s="15" t="s">
        <v>7780</v>
      </c>
      <c r="N1737" s="15" t="s">
        <v>27</v>
      </c>
      <c r="O1737" s="18"/>
    </row>
    <row r="1738" spans="1:15" s="1" customFormat="1" ht="13.5" customHeight="1">
      <c r="A1738" s="44" t="s">
        <v>1294</v>
      </c>
      <c r="B1738" s="4"/>
      <c r="C1738" s="3"/>
      <c r="D1738" s="18" t="s">
        <v>4024</v>
      </c>
      <c r="E1738" s="5" t="s">
        <v>1198</v>
      </c>
      <c r="F1738" s="3" t="s">
        <v>12689</v>
      </c>
      <c r="G1738" s="6">
        <f>29.101*L1738</f>
        <v>349.21199999999999</v>
      </c>
      <c r="H1738" s="7">
        <v>42108</v>
      </c>
      <c r="I1738" s="36" t="s">
        <v>1054</v>
      </c>
      <c r="J1738" s="6" t="s">
        <v>7778</v>
      </c>
      <c r="K1738" s="6" t="s">
        <v>1115</v>
      </c>
      <c r="L1738" s="6">
        <v>12</v>
      </c>
      <c r="M1738" s="15" t="s">
        <v>7781</v>
      </c>
      <c r="N1738" s="15" t="s">
        <v>26</v>
      </c>
      <c r="O1738" s="18"/>
    </row>
    <row r="1739" spans="1:15" s="1" customFormat="1" ht="13.5" customHeight="1">
      <c r="A1739" s="44" t="s">
        <v>1294</v>
      </c>
      <c r="B1739" s="4"/>
      <c r="C1739" s="3"/>
      <c r="D1739" s="18" t="s">
        <v>4024</v>
      </c>
      <c r="E1739" s="5" t="s">
        <v>1198</v>
      </c>
      <c r="F1739" s="3" t="s">
        <v>7776</v>
      </c>
      <c r="G1739" s="6">
        <f>29.101*L1739</f>
        <v>378.31299999999999</v>
      </c>
      <c r="H1739" s="7">
        <v>42108</v>
      </c>
      <c r="I1739" s="36" t="s">
        <v>1054</v>
      </c>
      <c r="J1739" s="6" t="s">
        <v>7779</v>
      </c>
      <c r="K1739" s="6" t="s">
        <v>1115</v>
      </c>
      <c r="L1739" s="6">
        <v>13</v>
      </c>
      <c r="M1739" s="15" t="s">
        <v>7781</v>
      </c>
      <c r="N1739" s="15" t="s">
        <v>27</v>
      </c>
      <c r="O1739" s="18"/>
    </row>
    <row r="1740" spans="1:15" s="1" customFormat="1" ht="13.5" customHeight="1">
      <c r="A1740" s="44" t="s">
        <v>1197</v>
      </c>
      <c r="B1740" s="4"/>
      <c r="C1740" s="3"/>
      <c r="D1740" s="18" t="s">
        <v>4918</v>
      </c>
      <c r="E1740" s="5" t="s">
        <v>1198</v>
      </c>
      <c r="F1740" s="3" t="s">
        <v>7782</v>
      </c>
      <c r="G1740" s="6">
        <f t="shared" ref="G1740:G1747" si="63">18.708*L1740</f>
        <v>224.49599999999998</v>
      </c>
      <c r="H1740" s="7">
        <v>42108</v>
      </c>
      <c r="I1740" s="6" t="s">
        <v>1158</v>
      </c>
      <c r="J1740" s="6" t="s">
        <v>7783</v>
      </c>
      <c r="K1740" s="6" t="s">
        <v>1115</v>
      </c>
      <c r="L1740" s="6">
        <v>12</v>
      </c>
      <c r="M1740" s="15" t="s">
        <v>7786</v>
      </c>
      <c r="N1740" s="15" t="s">
        <v>26</v>
      </c>
      <c r="O1740" s="18"/>
    </row>
    <row r="1741" spans="1:15" s="1" customFormat="1" ht="13.5" customHeight="1">
      <c r="A1741" s="44" t="s">
        <v>1197</v>
      </c>
      <c r="B1741" s="4"/>
      <c r="C1741" s="3"/>
      <c r="D1741" s="18" t="s">
        <v>4918</v>
      </c>
      <c r="E1741" s="5" t="s">
        <v>1198</v>
      </c>
      <c r="F1741" s="3" t="s">
        <v>7784</v>
      </c>
      <c r="G1741" s="6">
        <f t="shared" si="63"/>
        <v>243.20399999999998</v>
      </c>
      <c r="H1741" s="7">
        <v>42108</v>
      </c>
      <c r="I1741" s="6" t="s">
        <v>1158</v>
      </c>
      <c r="J1741" s="6" t="s">
        <v>7785</v>
      </c>
      <c r="K1741" s="6" t="s">
        <v>1115</v>
      </c>
      <c r="L1741" s="6">
        <v>13</v>
      </c>
      <c r="M1741" s="15" t="s">
        <v>7786</v>
      </c>
      <c r="N1741" s="15" t="s">
        <v>27</v>
      </c>
      <c r="O1741" s="18"/>
    </row>
    <row r="1742" spans="1:15" s="1" customFormat="1" ht="13.5" customHeight="1">
      <c r="A1742" s="44" t="s">
        <v>4937</v>
      </c>
      <c r="B1742" s="4"/>
      <c r="C1742" s="3"/>
      <c r="D1742" s="18" t="s">
        <v>3442</v>
      </c>
      <c r="E1742" s="5" t="s">
        <v>1198</v>
      </c>
      <c r="F1742" s="3" t="s">
        <v>7793</v>
      </c>
      <c r="G1742" s="6">
        <f t="shared" si="63"/>
        <v>243.20399999999998</v>
      </c>
      <c r="H1742" s="7">
        <v>42108</v>
      </c>
      <c r="I1742" s="6" t="s">
        <v>1721</v>
      </c>
      <c r="J1742" s="6" t="s">
        <v>7798</v>
      </c>
      <c r="K1742" s="6" t="s">
        <v>1115</v>
      </c>
      <c r="L1742" s="6">
        <v>13</v>
      </c>
      <c r="M1742" s="15" t="s">
        <v>7803</v>
      </c>
      <c r="N1742" s="15" t="s">
        <v>27</v>
      </c>
      <c r="O1742" s="18"/>
    </row>
    <row r="1743" spans="1:15" s="1" customFormat="1" ht="13.5" customHeight="1">
      <c r="A1743" s="44" t="s">
        <v>4937</v>
      </c>
      <c r="B1743" s="4"/>
      <c r="C1743" s="3"/>
      <c r="D1743" s="18" t="s">
        <v>3442</v>
      </c>
      <c r="E1743" s="5" t="s">
        <v>1198</v>
      </c>
      <c r="F1743" s="3" t="s">
        <v>7794</v>
      </c>
      <c r="G1743" s="6">
        <f t="shared" si="63"/>
        <v>224.49599999999998</v>
      </c>
      <c r="H1743" s="7">
        <v>42108</v>
      </c>
      <c r="I1743" s="6" t="s">
        <v>1721</v>
      </c>
      <c r="J1743" s="6" t="s">
        <v>7799</v>
      </c>
      <c r="K1743" s="6" t="s">
        <v>1115</v>
      </c>
      <c r="L1743" s="6">
        <v>12</v>
      </c>
      <c r="M1743" s="15" t="s">
        <v>7805</v>
      </c>
      <c r="N1743" s="15" t="s">
        <v>26</v>
      </c>
      <c r="O1743" s="18"/>
    </row>
    <row r="1744" spans="1:15" s="1" customFormat="1" ht="13.5" customHeight="1">
      <c r="A1744" s="44" t="s">
        <v>4937</v>
      </c>
      <c r="B1744" s="4"/>
      <c r="C1744" s="3"/>
      <c r="D1744" s="18" t="s">
        <v>3442</v>
      </c>
      <c r="E1744" s="5" t="s">
        <v>1198</v>
      </c>
      <c r="F1744" s="3" t="s">
        <v>7795</v>
      </c>
      <c r="G1744" s="6">
        <f t="shared" si="63"/>
        <v>243.20399999999998</v>
      </c>
      <c r="H1744" s="7">
        <v>42108</v>
      </c>
      <c r="I1744" s="6" t="s">
        <v>1721</v>
      </c>
      <c r="J1744" s="6" t="s">
        <v>7800</v>
      </c>
      <c r="K1744" s="6" t="s">
        <v>1115</v>
      </c>
      <c r="L1744" s="6">
        <v>13</v>
      </c>
      <c r="M1744" s="15" t="s">
        <v>7804</v>
      </c>
      <c r="N1744" s="15" t="s">
        <v>27</v>
      </c>
      <c r="O1744" s="18"/>
    </row>
    <row r="1745" spans="1:15" s="1" customFormat="1" ht="13.5" customHeight="1">
      <c r="A1745" s="44" t="s">
        <v>4937</v>
      </c>
      <c r="B1745" s="4"/>
      <c r="C1745" s="3"/>
      <c r="D1745" s="18" t="s">
        <v>3442</v>
      </c>
      <c r="E1745" s="5" t="s">
        <v>1198</v>
      </c>
      <c r="F1745" s="3" t="s">
        <v>7796</v>
      </c>
      <c r="G1745" s="6">
        <f t="shared" si="63"/>
        <v>224.49599999999998</v>
      </c>
      <c r="H1745" s="7">
        <v>42108</v>
      </c>
      <c r="I1745" s="6" t="s">
        <v>1721</v>
      </c>
      <c r="J1745" s="6" t="s">
        <v>7801</v>
      </c>
      <c r="K1745" s="6" t="s">
        <v>1115</v>
      </c>
      <c r="L1745" s="6">
        <v>12</v>
      </c>
      <c r="M1745" s="15" t="s">
        <v>7806</v>
      </c>
      <c r="N1745" s="15" t="s">
        <v>26</v>
      </c>
      <c r="O1745" s="18"/>
    </row>
    <row r="1746" spans="1:15" s="1" customFormat="1" ht="13.5" customHeight="1">
      <c r="A1746" s="44" t="s">
        <v>4937</v>
      </c>
      <c r="B1746" s="4"/>
      <c r="C1746" s="3"/>
      <c r="D1746" s="18" t="s">
        <v>3442</v>
      </c>
      <c r="E1746" s="5" t="s">
        <v>1198</v>
      </c>
      <c r="F1746" s="3" t="s">
        <v>7797</v>
      </c>
      <c r="G1746" s="6">
        <f t="shared" si="63"/>
        <v>243.20399999999998</v>
      </c>
      <c r="H1746" s="7">
        <v>42108</v>
      </c>
      <c r="I1746" s="6" t="s">
        <v>1721</v>
      </c>
      <c r="J1746" s="6" t="s">
        <v>7802</v>
      </c>
      <c r="K1746" s="6" t="s">
        <v>1115</v>
      </c>
      <c r="L1746" s="6">
        <v>13</v>
      </c>
      <c r="M1746" s="15" t="s">
        <v>7806</v>
      </c>
      <c r="N1746" s="15" t="s">
        <v>27</v>
      </c>
      <c r="O1746" s="18"/>
    </row>
    <row r="1747" spans="1:15" s="1" customFormat="1" ht="13.5" customHeight="1">
      <c r="A1747" s="44" t="s">
        <v>4937</v>
      </c>
      <c r="B1747" s="4"/>
      <c r="C1747" s="3"/>
      <c r="D1747" s="18" t="s">
        <v>3442</v>
      </c>
      <c r="E1747" s="5" t="s">
        <v>1198</v>
      </c>
      <c r="F1747" s="3" t="s">
        <v>7808</v>
      </c>
      <c r="G1747" s="6">
        <f t="shared" si="63"/>
        <v>93.539999999999992</v>
      </c>
      <c r="H1747" s="7">
        <v>42108</v>
      </c>
      <c r="I1747" s="6" t="s">
        <v>1721</v>
      </c>
      <c r="J1747" s="6" t="s">
        <v>7810</v>
      </c>
      <c r="K1747" s="6" t="s">
        <v>1115</v>
      </c>
      <c r="L1747" s="6">
        <v>5</v>
      </c>
      <c r="M1747" s="15" t="s">
        <v>7812</v>
      </c>
      <c r="N1747" s="15" t="s">
        <v>7813</v>
      </c>
      <c r="O1747" s="18"/>
    </row>
    <row r="1748" spans="1:15" s="1" customFormat="1" ht="13.5" customHeight="1">
      <c r="A1748" s="44" t="s">
        <v>7411</v>
      </c>
      <c r="B1748" s="4"/>
      <c r="C1748" s="3"/>
      <c r="D1748" s="18" t="s">
        <v>7412</v>
      </c>
      <c r="E1748" s="5" t="s">
        <v>1198</v>
      </c>
      <c r="F1748" s="3" t="s">
        <v>7816</v>
      </c>
      <c r="G1748" s="6">
        <f t="shared" ref="G1748:G1754" si="64">17.498*L1748</f>
        <v>209.976</v>
      </c>
      <c r="H1748" s="7">
        <v>42108</v>
      </c>
      <c r="I1748" s="6" t="s">
        <v>1087</v>
      </c>
      <c r="J1748" s="6" t="s">
        <v>7817</v>
      </c>
      <c r="K1748" s="6" t="s">
        <v>1115</v>
      </c>
      <c r="L1748" s="6">
        <v>12</v>
      </c>
      <c r="M1748" s="15" t="s">
        <v>7820</v>
      </c>
      <c r="N1748" s="18" t="s">
        <v>1057</v>
      </c>
      <c r="O1748" s="18"/>
    </row>
    <row r="1749" spans="1:15" s="1" customFormat="1" ht="13.5" customHeight="1">
      <c r="A1749" s="44" t="s">
        <v>7411</v>
      </c>
      <c r="B1749" s="4"/>
      <c r="C1749" s="3"/>
      <c r="D1749" s="18" t="s">
        <v>7412</v>
      </c>
      <c r="E1749" s="5" t="s">
        <v>1198</v>
      </c>
      <c r="F1749" s="3" t="s">
        <v>7818</v>
      </c>
      <c r="G1749" s="6">
        <f t="shared" si="64"/>
        <v>227.47400000000002</v>
      </c>
      <c r="H1749" s="7">
        <v>42108</v>
      </c>
      <c r="I1749" s="6" t="s">
        <v>1087</v>
      </c>
      <c r="J1749" s="6" t="s">
        <v>7819</v>
      </c>
      <c r="K1749" s="6" t="s">
        <v>1115</v>
      </c>
      <c r="L1749" s="6">
        <v>13</v>
      </c>
      <c r="M1749" s="15" t="s">
        <v>7820</v>
      </c>
      <c r="N1749" s="18" t="s">
        <v>1720</v>
      </c>
      <c r="O1749" s="18"/>
    </row>
    <row r="1750" spans="1:15" s="1" customFormat="1" ht="13.5" customHeight="1">
      <c r="A1750" s="44" t="s">
        <v>7821</v>
      </c>
      <c r="B1750" s="4"/>
      <c r="C1750" s="3"/>
      <c r="D1750" s="18" t="s">
        <v>7412</v>
      </c>
      <c r="E1750" s="5" t="s">
        <v>1198</v>
      </c>
      <c r="F1750" s="3" t="s">
        <v>7822</v>
      </c>
      <c r="G1750" s="6">
        <f t="shared" si="64"/>
        <v>87.490000000000009</v>
      </c>
      <c r="H1750" s="7">
        <v>42108</v>
      </c>
      <c r="I1750" s="6" t="s">
        <v>1087</v>
      </c>
      <c r="J1750" s="6" t="s">
        <v>8027</v>
      </c>
      <c r="K1750" s="6" t="s">
        <v>1115</v>
      </c>
      <c r="L1750" s="6">
        <v>5</v>
      </c>
      <c r="M1750" s="15" t="s">
        <v>7823</v>
      </c>
      <c r="N1750" s="15" t="s">
        <v>6328</v>
      </c>
      <c r="O1750" s="18"/>
    </row>
    <row r="1751" spans="1:15" s="1" customFormat="1" ht="13.5" customHeight="1">
      <c r="A1751" s="44" t="s">
        <v>3479</v>
      </c>
      <c r="B1751" s="4"/>
      <c r="C1751" s="3"/>
      <c r="D1751" s="18" t="s">
        <v>3024</v>
      </c>
      <c r="E1751" s="5" t="s">
        <v>1198</v>
      </c>
      <c r="F1751" s="3" t="s">
        <v>7824</v>
      </c>
      <c r="G1751" s="6">
        <f t="shared" si="64"/>
        <v>209.976</v>
      </c>
      <c r="H1751" s="7">
        <v>42108</v>
      </c>
      <c r="I1751" s="6" t="s">
        <v>1721</v>
      </c>
      <c r="J1751" s="6" t="s">
        <v>7825</v>
      </c>
      <c r="K1751" s="6" t="s">
        <v>1115</v>
      </c>
      <c r="L1751" s="6">
        <v>12</v>
      </c>
      <c r="M1751" s="15" t="s">
        <v>7832</v>
      </c>
      <c r="N1751" s="15" t="s">
        <v>1235</v>
      </c>
      <c r="O1751" s="18"/>
    </row>
    <row r="1752" spans="1:15" s="1" customFormat="1" ht="13.5" customHeight="1">
      <c r="A1752" s="44" t="s">
        <v>3479</v>
      </c>
      <c r="B1752" s="4"/>
      <c r="C1752" s="3"/>
      <c r="D1752" s="18" t="s">
        <v>3024</v>
      </c>
      <c r="E1752" s="5" t="s">
        <v>1198</v>
      </c>
      <c r="F1752" s="3" t="s">
        <v>7826</v>
      </c>
      <c r="G1752" s="6">
        <f t="shared" si="64"/>
        <v>227.47400000000002</v>
      </c>
      <c r="H1752" s="7">
        <v>42108</v>
      </c>
      <c r="I1752" s="6" t="s">
        <v>1721</v>
      </c>
      <c r="J1752" s="6" t="s">
        <v>7827</v>
      </c>
      <c r="K1752" s="6" t="s">
        <v>1115</v>
      </c>
      <c r="L1752" s="6">
        <v>13</v>
      </c>
      <c r="M1752" s="15" t="s">
        <v>7832</v>
      </c>
      <c r="N1752" s="15" t="s">
        <v>1720</v>
      </c>
      <c r="O1752" s="18"/>
    </row>
    <row r="1753" spans="1:15" s="1" customFormat="1" ht="13.5" customHeight="1">
      <c r="A1753" s="44" t="s">
        <v>3479</v>
      </c>
      <c r="B1753" s="4"/>
      <c r="C1753" s="3"/>
      <c r="D1753" s="18" t="s">
        <v>3024</v>
      </c>
      <c r="E1753" s="5" t="s">
        <v>1198</v>
      </c>
      <c r="F1753" s="3" t="s">
        <v>7828</v>
      </c>
      <c r="G1753" s="6">
        <f t="shared" si="64"/>
        <v>209.976</v>
      </c>
      <c r="H1753" s="7">
        <v>42108</v>
      </c>
      <c r="I1753" s="6" t="s">
        <v>1721</v>
      </c>
      <c r="J1753" s="6" t="s">
        <v>7830</v>
      </c>
      <c r="K1753" s="6" t="s">
        <v>1115</v>
      </c>
      <c r="L1753" s="6">
        <v>12</v>
      </c>
      <c r="M1753" s="15" t="s">
        <v>7833</v>
      </c>
      <c r="N1753" s="15" t="s">
        <v>1235</v>
      </c>
      <c r="O1753" s="18"/>
    </row>
    <row r="1754" spans="1:15" s="1" customFormat="1" ht="13.5" customHeight="1">
      <c r="A1754" s="44" t="s">
        <v>3479</v>
      </c>
      <c r="B1754" s="4"/>
      <c r="C1754" s="3"/>
      <c r="D1754" s="18" t="s">
        <v>3024</v>
      </c>
      <c r="E1754" s="5" t="s">
        <v>1198</v>
      </c>
      <c r="F1754" s="3" t="s">
        <v>7829</v>
      </c>
      <c r="G1754" s="6">
        <f t="shared" si="64"/>
        <v>227.47400000000002</v>
      </c>
      <c r="H1754" s="7">
        <v>42108</v>
      </c>
      <c r="I1754" s="6" t="s">
        <v>1721</v>
      </c>
      <c r="J1754" s="6" t="s">
        <v>7831</v>
      </c>
      <c r="K1754" s="6" t="s">
        <v>1115</v>
      </c>
      <c r="L1754" s="6">
        <v>13</v>
      </c>
      <c r="M1754" s="15" t="s">
        <v>7833</v>
      </c>
      <c r="N1754" s="15" t="s">
        <v>1720</v>
      </c>
      <c r="O1754" s="18"/>
    </row>
    <row r="1755" spans="1:15" s="1" customFormat="1" ht="13.5" customHeight="1">
      <c r="A1755" s="44" t="s">
        <v>176</v>
      </c>
      <c r="B1755" s="4"/>
      <c r="C1755" s="3"/>
      <c r="D1755" s="18" t="s">
        <v>5972</v>
      </c>
      <c r="E1755" s="5" t="s">
        <v>1198</v>
      </c>
      <c r="F1755" s="3" t="s">
        <v>7834</v>
      </c>
      <c r="G1755" s="6">
        <f>17.712*L1755</f>
        <v>212.54399999999998</v>
      </c>
      <c r="H1755" s="7">
        <v>42108</v>
      </c>
      <c r="I1755" s="6" t="s">
        <v>1087</v>
      </c>
      <c r="J1755" s="6" t="s">
        <v>7835</v>
      </c>
      <c r="K1755" s="6" t="s">
        <v>1115</v>
      </c>
      <c r="L1755" s="6">
        <v>12</v>
      </c>
      <c r="M1755" s="15" t="s">
        <v>7842</v>
      </c>
      <c r="N1755" s="15" t="s">
        <v>1235</v>
      </c>
      <c r="O1755" s="18"/>
    </row>
    <row r="1756" spans="1:15" s="1" customFormat="1" ht="13.5" customHeight="1">
      <c r="A1756" s="44" t="s">
        <v>176</v>
      </c>
      <c r="B1756" s="4"/>
      <c r="C1756" s="3"/>
      <c r="D1756" s="18" t="s">
        <v>5972</v>
      </c>
      <c r="E1756" s="5" t="s">
        <v>1198</v>
      </c>
      <c r="F1756" s="3" t="s">
        <v>7836</v>
      </c>
      <c r="G1756" s="6">
        <f>17.712*L1756</f>
        <v>230.256</v>
      </c>
      <c r="H1756" s="7">
        <v>42108</v>
      </c>
      <c r="I1756" s="6" t="s">
        <v>1087</v>
      </c>
      <c r="J1756" s="6" t="s">
        <v>7839</v>
      </c>
      <c r="K1756" s="6" t="s">
        <v>1115</v>
      </c>
      <c r="L1756" s="6">
        <v>13</v>
      </c>
      <c r="M1756" s="15" t="s">
        <v>7842</v>
      </c>
      <c r="N1756" s="15" t="s">
        <v>1239</v>
      </c>
      <c r="O1756" s="18"/>
    </row>
    <row r="1757" spans="1:15" s="1" customFormat="1" ht="13.5" customHeight="1">
      <c r="A1757" s="44" t="s">
        <v>176</v>
      </c>
      <c r="B1757" s="4"/>
      <c r="C1757" s="3"/>
      <c r="D1757" s="18" t="s">
        <v>5972</v>
      </c>
      <c r="E1757" s="5" t="s">
        <v>1198</v>
      </c>
      <c r="F1757" s="3" t="s">
        <v>7837</v>
      </c>
      <c r="G1757" s="6">
        <f>17.712*L1757</f>
        <v>212.54399999999998</v>
      </c>
      <c r="H1757" s="7">
        <v>42108</v>
      </c>
      <c r="I1757" s="6" t="s">
        <v>1087</v>
      </c>
      <c r="J1757" s="6" t="s">
        <v>7840</v>
      </c>
      <c r="K1757" s="6" t="s">
        <v>1115</v>
      </c>
      <c r="L1757" s="6">
        <v>12</v>
      </c>
      <c r="M1757" s="15" t="s">
        <v>7843</v>
      </c>
      <c r="N1757" s="15" t="s">
        <v>1235</v>
      </c>
      <c r="O1757" s="18"/>
    </row>
    <row r="1758" spans="1:15" s="1" customFormat="1" ht="13.5" customHeight="1">
      <c r="A1758" s="44" t="s">
        <v>176</v>
      </c>
      <c r="B1758" s="4"/>
      <c r="C1758" s="3"/>
      <c r="D1758" s="18" t="s">
        <v>5972</v>
      </c>
      <c r="E1758" s="5" t="s">
        <v>1198</v>
      </c>
      <c r="F1758" s="3" t="s">
        <v>7838</v>
      </c>
      <c r="G1758" s="6">
        <f>17.712*L1758</f>
        <v>230.256</v>
      </c>
      <c r="H1758" s="7">
        <v>42108</v>
      </c>
      <c r="I1758" s="6" t="s">
        <v>7844</v>
      </c>
      <c r="J1758" s="6" t="s">
        <v>7841</v>
      </c>
      <c r="K1758" s="6" t="s">
        <v>1115</v>
      </c>
      <c r="L1758" s="6">
        <v>13</v>
      </c>
      <c r="M1758" s="15" t="s">
        <v>7843</v>
      </c>
      <c r="N1758" s="15" t="s">
        <v>1239</v>
      </c>
      <c r="O1758" s="18"/>
    </row>
    <row r="1759" spans="1:15" s="1" customFormat="1" ht="13.5" customHeight="1">
      <c r="A1759" s="44" t="s">
        <v>8099</v>
      </c>
      <c r="B1759" s="4"/>
      <c r="C1759" s="3"/>
      <c r="D1759" s="18" t="s">
        <v>8095</v>
      </c>
      <c r="E1759" s="5" t="s">
        <v>8096</v>
      </c>
      <c r="F1759" s="3" t="s">
        <v>8100</v>
      </c>
      <c r="G1759" s="6">
        <f>18.708*L1759</f>
        <v>224.49599999999998</v>
      </c>
      <c r="H1759" s="7">
        <v>42111</v>
      </c>
      <c r="I1759" s="6" t="s">
        <v>1158</v>
      </c>
      <c r="J1759" s="6" t="s">
        <v>8097</v>
      </c>
      <c r="K1759" s="6" t="s">
        <v>8098</v>
      </c>
      <c r="L1759" s="6">
        <v>12</v>
      </c>
      <c r="M1759" s="15" t="s">
        <v>8103</v>
      </c>
      <c r="N1759" s="15" t="s">
        <v>26</v>
      </c>
      <c r="O1759" s="18"/>
    </row>
    <row r="1760" spans="1:15" s="1" customFormat="1" ht="13.5" customHeight="1">
      <c r="A1760" s="44" t="s">
        <v>8099</v>
      </c>
      <c r="B1760" s="4"/>
      <c r="C1760" s="3"/>
      <c r="D1760" s="18" t="s">
        <v>8095</v>
      </c>
      <c r="E1760" s="5" t="s">
        <v>8096</v>
      </c>
      <c r="F1760" s="3" t="s">
        <v>8101</v>
      </c>
      <c r="G1760" s="6">
        <f>18.708*L1760</f>
        <v>243.20399999999998</v>
      </c>
      <c r="H1760" s="7">
        <v>42111</v>
      </c>
      <c r="I1760" s="6" t="s">
        <v>1158</v>
      </c>
      <c r="J1760" s="6" t="s">
        <v>8102</v>
      </c>
      <c r="K1760" s="6" t="s">
        <v>8098</v>
      </c>
      <c r="L1760" s="6">
        <v>13</v>
      </c>
      <c r="M1760" s="15" t="s">
        <v>8103</v>
      </c>
      <c r="N1760" s="15" t="s">
        <v>27</v>
      </c>
      <c r="O1760" s="18"/>
    </row>
    <row r="1761" spans="1:15" s="1" customFormat="1" ht="13.5" customHeight="1">
      <c r="A1761" s="44" t="s">
        <v>8104</v>
      </c>
      <c r="B1761" s="4"/>
      <c r="C1761" s="3"/>
      <c r="D1761" s="18" t="s">
        <v>79</v>
      </c>
      <c r="E1761" s="5" t="s">
        <v>8096</v>
      </c>
      <c r="F1761" s="3" t="s">
        <v>8118</v>
      </c>
      <c r="G1761" s="6">
        <f>18.708*L1761</f>
        <v>224.49599999999998</v>
      </c>
      <c r="H1761" s="7">
        <v>42111</v>
      </c>
      <c r="I1761" s="6" t="s">
        <v>1721</v>
      </c>
      <c r="J1761" s="6" t="s">
        <v>8109</v>
      </c>
      <c r="K1761" s="6" t="s">
        <v>1115</v>
      </c>
      <c r="L1761" s="6">
        <v>12</v>
      </c>
      <c r="M1761" s="15" t="s">
        <v>8114</v>
      </c>
      <c r="N1761" s="15" t="s">
        <v>26</v>
      </c>
      <c r="O1761" s="18"/>
    </row>
    <row r="1762" spans="1:15" s="1" customFormat="1" ht="13.5" customHeight="1">
      <c r="A1762" s="44" t="s">
        <v>8104</v>
      </c>
      <c r="B1762" s="4"/>
      <c r="C1762" s="3"/>
      <c r="D1762" s="18" t="s">
        <v>79</v>
      </c>
      <c r="E1762" s="5" t="s">
        <v>8096</v>
      </c>
      <c r="F1762" s="3" t="s">
        <v>8105</v>
      </c>
      <c r="G1762" s="6">
        <f>18.708*L1762</f>
        <v>243.20399999999998</v>
      </c>
      <c r="H1762" s="7">
        <v>42111</v>
      </c>
      <c r="I1762" s="6" t="s">
        <v>1721</v>
      </c>
      <c r="J1762" s="6" t="s">
        <v>8110</v>
      </c>
      <c r="K1762" s="6" t="s">
        <v>1115</v>
      </c>
      <c r="L1762" s="6">
        <v>13</v>
      </c>
      <c r="M1762" s="15" t="s">
        <v>8114</v>
      </c>
      <c r="N1762" s="15" t="s">
        <v>27</v>
      </c>
      <c r="O1762" s="18"/>
    </row>
    <row r="1763" spans="1:15" s="1" customFormat="1" ht="13.5" customHeight="1">
      <c r="A1763" s="44" t="s">
        <v>8104</v>
      </c>
      <c r="B1763" s="4"/>
      <c r="C1763" s="3"/>
      <c r="D1763" s="18" t="s">
        <v>79</v>
      </c>
      <c r="E1763" s="5" t="s">
        <v>8096</v>
      </c>
      <c r="F1763" s="3" t="s">
        <v>8107</v>
      </c>
      <c r="G1763" s="6">
        <f>18.708*L1763</f>
        <v>187.07999999999998</v>
      </c>
      <c r="H1763" s="7">
        <v>42111</v>
      </c>
      <c r="I1763" s="6" t="s">
        <v>1721</v>
      </c>
      <c r="J1763" s="6" t="s">
        <v>8112</v>
      </c>
      <c r="K1763" s="6" t="s">
        <v>1115</v>
      </c>
      <c r="L1763" s="6">
        <v>10</v>
      </c>
      <c r="M1763" s="15" t="s">
        <v>8115</v>
      </c>
      <c r="N1763" s="15" t="s">
        <v>7859</v>
      </c>
      <c r="O1763" s="18"/>
    </row>
    <row r="1764" spans="1:15" s="1" customFormat="1" ht="13.5" customHeight="1">
      <c r="A1764" s="44" t="s">
        <v>176</v>
      </c>
      <c r="B1764" s="4"/>
      <c r="C1764" s="3"/>
      <c r="D1764" s="18" t="s">
        <v>177</v>
      </c>
      <c r="E1764" s="5" t="s">
        <v>8096</v>
      </c>
      <c r="F1764" s="3" t="s">
        <v>8119</v>
      </c>
      <c r="G1764" s="6">
        <f t="shared" ref="G1764:G1769" si="65">17.712*L1764</f>
        <v>212.54399999999998</v>
      </c>
      <c r="H1764" s="7">
        <v>42111</v>
      </c>
      <c r="I1764" s="6" t="s">
        <v>1087</v>
      </c>
      <c r="J1764" s="6" t="s">
        <v>8125</v>
      </c>
      <c r="K1764" s="6" t="s">
        <v>8098</v>
      </c>
      <c r="L1764" s="6">
        <v>12</v>
      </c>
      <c r="M1764" s="15" t="s">
        <v>8131</v>
      </c>
      <c r="N1764" s="15" t="s">
        <v>1235</v>
      </c>
      <c r="O1764" s="18"/>
    </row>
    <row r="1765" spans="1:15" s="1" customFormat="1" ht="13.5" customHeight="1">
      <c r="A1765" s="44" t="s">
        <v>176</v>
      </c>
      <c r="B1765" s="4"/>
      <c r="C1765" s="3"/>
      <c r="D1765" s="18" t="s">
        <v>177</v>
      </c>
      <c r="E1765" s="5" t="s">
        <v>8096</v>
      </c>
      <c r="F1765" s="3" t="s">
        <v>8120</v>
      </c>
      <c r="G1765" s="6">
        <f t="shared" si="65"/>
        <v>230.256</v>
      </c>
      <c r="H1765" s="7">
        <v>42111</v>
      </c>
      <c r="I1765" s="6" t="s">
        <v>1087</v>
      </c>
      <c r="J1765" s="6" t="s">
        <v>8126</v>
      </c>
      <c r="K1765" s="6" t="s">
        <v>8098</v>
      </c>
      <c r="L1765" s="6">
        <v>13</v>
      </c>
      <c r="M1765" s="15" t="s">
        <v>8131</v>
      </c>
      <c r="N1765" s="15" t="s">
        <v>1239</v>
      </c>
      <c r="O1765" s="18"/>
    </row>
    <row r="1766" spans="1:15" s="1" customFormat="1" ht="13.5" customHeight="1">
      <c r="A1766" s="44" t="s">
        <v>176</v>
      </c>
      <c r="B1766" s="4"/>
      <c r="C1766" s="3"/>
      <c r="D1766" s="18" t="s">
        <v>177</v>
      </c>
      <c r="E1766" s="5" t="s">
        <v>8096</v>
      </c>
      <c r="F1766" s="3" t="s">
        <v>8121</v>
      </c>
      <c r="G1766" s="6">
        <f t="shared" si="65"/>
        <v>212.54399999999998</v>
      </c>
      <c r="H1766" s="7">
        <v>42111</v>
      </c>
      <c r="I1766" s="6" t="s">
        <v>1087</v>
      </c>
      <c r="J1766" s="6" t="s">
        <v>8127</v>
      </c>
      <c r="K1766" s="6" t="s">
        <v>8098</v>
      </c>
      <c r="L1766" s="6">
        <v>12</v>
      </c>
      <c r="M1766" s="15" t="s">
        <v>8132</v>
      </c>
      <c r="N1766" s="15" t="s">
        <v>1235</v>
      </c>
      <c r="O1766" s="18"/>
    </row>
    <row r="1767" spans="1:15" s="1" customFormat="1" ht="13.5" customHeight="1">
      <c r="A1767" s="44" t="s">
        <v>176</v>
      </c>
      <c r="B1767" s="4"/>
      <c r="C1767" s="3"/>
      <c r="D1767" s="18" t="s">
        <v>177</v>
      </c>
      <c r="E1767" s="5" t="s">
        <v>8096</v>
      </c>
      <c r="F1767" s="3" t="s">
        <v>8122</v>
      </c>
      <c r="G1767" s="6">
        <f t="shared" si="65"/>
        <v>230.256</v>
      </c>
      <c r="H1767" s="7">
        <v>42111</v>
      </c>
      <c r="I1767" s="6" t="s">
        <v>1087</v>
      </c>
      <c r="J1767" s="6" t="s">
        <v>8128</v>
      </c>
      <c r="K1767" s="6" t="s">
        <v>8098</v>
      </c>
      <c r="L1767" s="6">
        <v>13</v>
      </c>
      <c r="M1767" s="15" t="s">
        <v>8132</v>
      </c>
      <c r="N1767" s="15" t="s">
        <v>1239</v>
      </c>
      <c r="O1767" s="18"/>
    </row>
    <row r="1768" spans="1:15" s="1" customFormat="1" ht="13.5" customHeight="1">
      <c r="A1768" s="44" t="s">
        <v>12937</v>
      </c>
      <c r="B1768" s="4"/>
      <c r="C1768" s="3"/>
      <c r="D1768" s="18" t="s">
        <v>177</v>
      </c>
      <c r="E1768" s="5" t="s">
        <v>8096</v>
      </c>
      <c r="F1768" s="3" t="s">
        <v>8123</v>
      </c>
      <c r="G1768" s="6">
        <f t="shared" si="65"/>
        <v>212.54399999999998</v>
      </c>
      <c r="H1768" s="7">
        <v>42111</v>
      </c>
      <c r="I1768" s="6" t="s">
        <v>1087</v>
      </c>
      <c r="J1768" s="6" t="s">
        <v>8129</v>
      </c>
      <c r="K1768" s="6" t="s">
        <v>8098</v>
      </c>
      <c r="L1768" s="6">
        <v>12</v>
      </c>
      <c r="M1768" s="15" t="s">
        <v>8133</v>
      </c>
      <c r="N1768" s="15" t="s">
        <v>1235</v>
      </c>
      <c r="O1768" s="18"/>
    </row>
    <row r="1769" spans="1:15" s="1" customFormat="1" ht="13.5" customHeight="1">
      <c r="A1769" s="44" t="s">
        <v>176</v>
      </c>
      <c r="B1769" s="4"/>
      <c r="C1769" s="3"/>
      <c r="D1769" s="18" t="s">
        <v>177</v>
      </c>
      <c r="E1769" s="5" t="s">
        <v>8096</v>
      </c>
      <c r="F1769" s="3" t="s">
        <v>8124</v>
      </c>
      <c r="G1769" s="6">
        <f t="shared" si="65"/>
        <v>230.256</v>
      </c>
      <c r="H1769" s="7">
        <v>42111</v>
      </c>
      <c r="I1769" s="6" t="s">
        <v>1087</v>
      </c>
      <c r="J1769" s="6" t="s">
        <v>8130</v>
      </c>
      <c r="K1769" s="6" t="s">
        <v>8098</v>
      </c>
      <c r="L1769" s="6">
        <v>13</v>
      </c>
      <c r="M1769" s="15" t="s">
        <v>8133</v>
      </c>
      <c r="N1769" s="15" t="s">
        <v>1239</v>
      </c>
      <c r="O1769" s="18"/>
    </row>
    <row r="1770" spans="1:15" s="1" customFormat="1" ht="13.5" customHeight="1">
      <c r="A1770" s="44" t="s">
        <v>1294</v>
      </c>
      <c r="B1770" s="4"/>
      <c r="C1770" s="3"/>
      <c r="D1770" s="18" t="s">
        <v>8158</v>
      </c>
      <c r="E1770" s="5" t="s">
        <v>1198</v>
      </c>
      <c r="F1770" s="3" t="s">
        <v>10138</v>
      </c>
      <c r="G1770" s="6">
        <f t="shared" ref="G1770:G1781" si="66">29.101*L1770</f>
        <v>349.21199999999999</v>
      </c>
      <c r="H1770" s="7">
        <v>42114</v>
      </c>
      <c r="I1770" s="36" t="s">
        <v>1054</v>
      </c>
      <c r="J1770" s="6" t="s">
        <v>8159</v>
      </c>
      <c r="K1770" s="6" t="s">
        <v>1115</v>
      </c>
      <c r="L1770" s="6">
        <v>12</v>
      </c>
      <c r="M1770" s="15" t="s">
        <v>8637</v>
      </c>
      <c r="N1770" s="15" t="s">
        <v>26</v>
      </c>
      <c r="O1770" s="18"/>
    </row>
    <row r="1771" spans="1:15" s="1" customFormat="1" ht="13.5" customHeight="1">
      <c r="A1771" s="44" t="s">
        <v>1294</v>
      </c>
      <c r="B1771" s="4"/>
      <c r="C1771" s="3"/>
      <c r="D1771" s="18" t="s">
        <v>8158</v>
      </c>
      <c r="E1771" s="5" t="s">
        <v>1198</v>
      </c>
      <c r="F1771" s="3" t="s">
        <v>8160</v>
      </c>
      <c r="G1771" s="6">
        <f t="shared" si="66"/>
        <v>378.31299999999999</v>
      </c>
      <c r="H1771" s="7">
        <v>42114</v>
      </c>
      <c r="I1771" s="36" t="s">
        <v>1054</v>
      </c>
      <c r="J1771" s="6" t="s">
        <v>8164</v>
      </c>
      <c r="K1771" s="6" t="s">
        <v>1115</v>
      </c>
      <c r="L1771" s="6">
        <v>13</v>
      </c>
      <c r="M1771" s="15" t="s">
        <v>8637</v>
      </c>
      <c r="N1771" s="15" t="s">
        <v>27</v>
      </c>
      <c r="O1771" s="18"/>
    </row>
    <row r="1772" spans="1:15" s="1" customFormat="1" ht="13.5" customHeight="1">
      <c r="A1772" s="44" t="s">
        <v>1294</v>
      </c>
      <c r="B1772" s="4"/>
      <c r="C1772" s="3"/>
      <c r="D1772" s="18" t="s">
        <v>8158</v>
      </c>
      <c r="E1772" s="5" t="s">
        <v>1198</v>
      </c>
      <c r="F1772" s="3" t="s">
        <v>8161</v>
      </c>
      <c r="G1772" s="6">
        <f t="shared" si="66"/>
        <v>349.21199999999999</v>
      </c>
      <c r="H1772" s="7">
        <v>42114</v>
      </c>
      <c r="I1772" s="36" t="s">
        <v>1054</v>
      </c>
      <c r="J1772" s="6" t="s">
        <v>8165</v>
      </c>
      <c r="K1772" s="6" t="s">
        <v>1115</v>
      </c>
      <c r="L1772" s="6">
        <v>12</v>
      </c>
      <c r="M1772" s="15" t="s">
        <v>8638</v>
      </c>
      <c r="N1772" s="15" t="s">
        <v>26</v>
      </c>
      <c r="O1772" s="18"/>
    </row>
    <row r="1773" spans="1:15" s="1" customFormat="1" ht="13.5" customHeight="1">
      <c r="A1773" s="44" t="s">
        <v>1294</v>
      </c>
      <c r="B1773" s="4"/>
      <c r="C1773" s="3"/>
      <c r="D1773" s="18" t="s">
        <v>8158</v>
      </c>
      <c r="E1773" s="5" t="s">
        <v>1198</v>
      </c>
      <c r="F1773" s="3" t="s">
        <v>8162</v>
      </c>
      <c r="G1773" s="6">
        <f t="shared" si="66"/>
        <v>378.31299999999999</v>
      </c>
      <c r="H1773" s="7">
        <v>42114</v>
      </c>
      <c r="I1773" s="36" t="s">
        <v>1054</v>
      </c>
      <c r="J1773" s="6" t="s">
        <v>8166</v>
      </c>
      <c r="K1773" s="6" t="s">
        <v>1115</v>
      </c>
      <c r="L1773" s="6">
        <v>13</v>
      </c>
      <c r="M1773" s="15" t="s">
        <v>8638</v>
      </c>
      <c r="N1773" s="15" t="s">
        <v>27</v>
      </c>
      <c r="O1773" s="18"/>
    </row>
    <row r="1774" spans="1:15" s="1" customFormat="1" ht="13.5" customHeight="1">
      <c r="A1774" s="44" t="s">
        <v>1294</v>
      </c>
      <c r="B1774" s="4"/>
      <c r="C1774" s="3"/>
      <c r="D1774" s="18" t="s">
        <v>8158</v>
      </c>
      <c r="E1774" s="5" t="s">
        <v>1198</v>
      </c>
      <c r="F1774" s="3" t="s">
        <v>8163</v>
      </c>
      <c r="G1774" s="6">
        <f t="shared" si="66"/>
        <v>232.80799999999999</v>
      </c>
      <c r="H1774" s="7">
        <v>42114</v>
      </c>
      <c r="I1774" s="36" t="s">
        <v>1054</v>
      </c>
      <c r="J1774" s="6" t="s">
        <v>8167</v>
      </c>
      <c r="K1774" s="6" t="s">
        <v>1115</v>
      </c>
      <c r="L1774" s="6">
        <v>8</v>
      </c>
      <c r="M1774" s="15" t="s">
        <v>8639</v>
      </c>
      <c r="N1774" s="15" t="s">
        <v>8170</v>
      </c>
      <c r="O1774" s="18"/>
    </row>
    <row r="1775" spans="1:15" s="1" customFormat="1" ht="13.5" customHeight="1">
      <c r="A1775" s="44" t="s">
        <v>1294</v>
      </c>
      <c r="B1775" s="4"/>
      <c r="C1775" s="3"/>
      <c r="D1775" s="18" t="s">
        <v>8158</v>
      </c>
      <c r="E1775" s="5" t="s">
        <v>1198</v>
      </c>
      <c r="F1775" s="3" t="s">
        <v>8169</v>
      </c>
      <c r="G1775" s="6">
        <f t="shared" si="66"/>
        <v>261.90899999999999</v>
      </c>
      <c r="H1775" s="7">
        <v>42114</v>
      </c>
      <c r="I1775" s="36" t="s">
        <v>1054</v>
      </c>
      <c r="J1775" s="6" t="s">
        <v>8168</v>
      </c>
      <c r="K1775" s="6" t="s">
        <v>1115</v>
      </c>
      <c r="L1775" s="6">
        <v>9</v>
      </c>
      <c r="M1775" s="15" t="s">
        <v>8639</v>
      </c>
      <c r="N1775" s="15" t="s">
        <v>8171</v>
      </c>
      <c r="O1775" s="18"/>
    </row>
    <row r="1776" spans="1:15" s="1" customFormat="1" ht="13.5" customHeight="1">
      <c r="A1776" s="44" t="s">
        <v>1294</v>
      </c>
      <c r="B1776" s="4"/>
      <c r="C1776" s="3"/>
      <c r="D1776" s="18" t="s">
        <v>8158</v>
      </c>
      <c r="E1776" s="5" t="s">
        <v>1198</v>
      </c>
      <c r="F1776" s="3" t="s">
        <v>8172</v>
      </c>
      <c r="G1776" s="6">
        <f t="shared" si="66"/>
        <v>349.21199999999999</v>
      </c>
      <c r="H1776" s="7">
        <v>42114</v>
      </c>
      <c r="I1776" s="36" t="s">
        <v>1054</v>
      </c>
      <c r="J1776" s="6" t="s">
        <v>8178</v>
      </c>
      <c r="K1776" s="6" t="s">
        <v>1115</v>
      </c>
      <c r="L1776" s="6">
        <v>12</v>
      </c>
      <c r="M1776" s="15" t="s">
        <v>8640</v>
      </c>
      <c r="N1776" s="15" t="s">
        <v>26</v>
      </c>
      <c r="O1776" s="18"/>
    </row>
    <row r="1777" spans="1:15" s="1" customFormat="1" ht="13.5" customHeight="1">
      <c r="A1777" s="44" t="s">
        <v>1294</v>
      </c>
      <c r="B1777" s="4"/>
      <c r="C1777" s="3"/>
      <c r="D1777" s="18" t="s">
        <v>8158</v>
      </c>
      <c r="E1777" s="5" t="s">
        <v>1198</v>
      </c>
      <c r="F1777" s="3" t="s">
        <v>8173</v>
      </c>
      <c r="G1777" s="6">
        <f t="shared" si="66"/>
        <v>378.31299999999999</v>
      </c>
      <c r="H1777" s="7">
        <v>42114</v>
      </c>
      <c r="I1777" s="36" t="s">
        <v>1054</v>
      </c>
      <c r="J1777" s="6" t="s">
        <v>8179</v>
      </c>
      <c r="K1777" s="6" t="s">
        <v>1115</v>
      </c>
      <c r="L1777" s="6">
        <v>13</v>
      </c>
      <c r="M1777" s="15" t="s">
        <v>8640</v>
      </c>
      <c r="N1777" s="15" t="s">
        <v>27</v>
      </c>
      <c r="O1777" s="18"/>
    </row>
    <row r="1778" spans="1:15" s="1" customFormat="1" ht="13.5" customHeight="1">
      <c r="A1778" s="44" t="s">
        <v>1294</v>
      </c>
      <c r="B1778" s="4"/>
      <c r="C1778" s="3"/>
      <c r="D1778" s="18" t="s">
        <v>8158</v>
      </c>
      <c r="E1778" s="5" t="s">
        <v>1198</v>
      </c>
      <c r="F1778" s="3" t="s">
        <v>8174</v>
      </c>
      <c r="G1778" s="6">
        <f t="shared" si="66"/>
        <v>349.21199999999999</v>
      </c>
      <c r="H1778" s="7">
        <v>42114</v>
      </c>
      <c r="I1778" s="36" t="s">
        <v>1054</v>
      </c>
      <c r="J1778" s="6" t="s">
        <v>8180</v>
      </c>
      <c r="K1778" s="6" t="s">
        <v>1115</v>
      </c>
      <c r="L1778" s="6">
        <v>12</v>
      </c>
      <c r="M1778" s="15" t="s">
        <v>8641</v>
      </c>
      <c r="N1778" s="15" t="s">
        <v>26</v>
      </c>
      <c r="O1778" s="18"/>
    </row>
    <row r="1779" spans="1:15" s="1" customFormat="1" ht="13.5" customHeight="1">
      <c r="A1779" s="44" t="s">
        <v>1294</v>
      </c>
      <c r="B1779" s="4"/>
      <c r="C1779" s="3"/>
      <c r="D1779" s="18" t="s">
        <v>8158</v>
      </c>
      <c r="E1779" s="5" t="s">
        <v>1198</v>
      </c>
      <c r="F1779" s="3" t="s">
        <v>8175</v>
      </c>
      <c r="G1779" s="6">
        <f t="shared" si="66"/>
        <v>378.31299999999999</v>
      </c>
      <c r="H1779" s="7">
        <v>42114</v>
      </c>
      <c r="I1779" s="36" t="s">
        <v>1054</v>
      </c>
      <c r="J1779" s="6" t="s">
        <v>8181</v>
      </c>
      <c r="K1779" s="6" t="s">
        <v>1115</v>
      </c>
      <c r="L1779" s="6">
        <v>13</v>
      </c>
      <c r="M1779" s="15" t="s">
        <v>8641</v>
      </c>
      <c r="N1779" s="15" t="s">
        <v>27</v>
      </c>
      <c r="O1779" s="18"/>
    </row>
    <row r="1780" spans="1:15" s="1" customFormat="1" ht="13.5" customHeight="1">
      <c r="A1780" s="44" t="s">
        <v>1294</v>
      </c>
      <c r="B1780" s="4"/>
      <c r="C1780" s="3"/>
      <c r="D1780" s="18" t="s">
        <v>8158</v>
      </c>
      <c r="E1780" s="5" t="s">
        <v>1198</v>
      </c>
      <c r="F1780" s="3" t="s">
        <v>8176</v>
      </c>
      <c r="G1780" s="6">
        <f t="shared" si="66"/>
        <v>349.21199999999999</v>
      </c>
      <c r="H1780" s="7">
        <v>42114</v>
      </c>
      <c r="I1780" s="36" t="s">
        <v>1054</v>
      </c>
      <c r="J1780" s="6" t="s">
        <v>8182</v>
      </c>
      <c r="K1780" s="6" t="s">
        <v>1115</v>
      </c>
      <c r="L1780" s="6">
        <v>12</v>
      </c>
      <c r="M1780" s="15" t="s">
        <v>8642</v>
      </c>
      <c r="N1780" s="15" t="s">
        <v>26</v>
      </c>
      <c r="O1780" s="18"/>
    </row>
    <row r="1781" spans="1:15" s="1" customFormat="1" ht="13.5" customHeight="1">
      <c r="A1781" s="44" t="s">
        <v>1294</v>
      </c>
      <c r="B1781" s="4"/>
      <c r="C1781" s="3"/>
      <c r="D1781" s="18" t="s">
        <v>8158</v>
      </c>
      <c r="E1781" s="5" t="s">
        <v>1198</v>
      </c>
      <c r="F1781" s="3" t="s">
        <v>8177</v>
      </c>
      <c r="G1781" s="6">
        <f t="shared" si="66"/>
        <v>378.31299999999999</v>
      </c>
      <c r="H1781" s="7">
        <v>42114</v>
      </c>
      <c r="I1781" s="36" t="s">
        <v>1054</v>
      </c>
      <c r="J1781" s="6" t="s">
        <v>8183</v>
      </c>
      <c r="K1781" s="6" t="s">
        <v>1115</v>
      </c>
      <c r="L1781" s="6">
        <v>13</v>
      </c>
      <c r="M1781" s="15" t="s">
        <v>8642</v>
      </c>
      <c r="N1781" s="15" t="s">
        <v>27</v>
      </c>
      <c r="O1781" s="18"/>
    </row>
    <row r="1782" spans="1:15" s="1" customFormat="1" ht="13.5" customHeight="1">
      <c r="A1782" s="44" t="s">
        <v>163</v>
      </c>
      <c r="B1782" s="4"/>
      <c r="C1782" s="3"/>
      <c r="D1782" s="18" t="s">
        <v>90</v>
      </c>
      <c r="E1782" s="5" t="s">
        <v>8207</v>
      </c>
      <c r="F1782" s="3" t="s">
        <v>8266</v>
      </c>
      <c r="G1782" s="6">
        <f t="shared" ref="G1782:G1802" si="67">18.708*L1782</f>
        <v>224.49599999999998</v>
      </c>
      <c r="H1782" s="7">
        <v>42115</v>
      </c>
      <c r="I1782" s="6" t="s">
        <v>1158</v>
      </c>
      <c r="J1782" s="6" t="s">
        <v>8229</v>
      </c>
      <c r="K1782" s="6" t="s">
        <v>1115</v>
      </c>
      <c r="L1782" s="6">
        <v>12</v>
      </c>
      <c r="M1782" s="15" t="s">
        <v>8251</v>
      </c>
      <c r="N1782" s="15" t="s">
        <v>26</v>
      </c>
      <c r="O1782" s="18"/>
    </row>
    <row r="1783" spans="1:15" s="1" customFormat="1" ht="13.5" customHeight="1">
      <c r="A1783" s="44" t="s">
        <v>163</v>
      </c>
      <c r="B1783" s="4"/>
      <c r="C1783" s="3"/>
      <c r="D1783" s="18" t="s">
        <v>90</v>
      </c>
      <c r="E1783" s="5" t="s">
        <v>8207</v>
      </c>
      <c r="F1783" s="3" t="s">
        <v>8208</v>
      </c>
      <c r="G1783" s="6">
        <f t="shared" si="67"/>
        <v>243.20399999999998</v>
      </c>
      <c r="H1783" s="7">
        <v>42115</v>
      </c>
      <c r="I1783" s="6" t="s">
        <v>1158</v>
      </c>
      <c r="J1783" s="6" t="s">
        <v>8230</v>
      </c>
      <c r="K1783" s="6" t="s">
        <v>1115</v>
      </c>
      <c r="L1783" s="6">
        <v>13</v>
      </c>
      <c r="M1783" s="15" t="s">
        <v>8251</v>
      </c>
      <c r="N1783" s="15" t="s">
        <v>27</v>
      </c>
      <c r="O1783" s="18"/>
    </row>
    <row r="1784" spans="1:15" s="1" customFormat="1" ht="13.5" customHeight="1">
      <c r="A1784" s="44" t="s">
        <v>163</v>
      </c>
      <c r="B1784" s="4"/>
      <c r="C1784" s="3"/>
      <c r="D1784" s="18" t="s">
        <v>90</v>
      </c>
      <c r="E1784" s="5" t="s">
        <v>8207</v>
      </c>
      <c r="F1784" s="3" t="s">
        <v>8209</v>
      </c>
      <c r="G1784" s="6">
        <f t="shared" si="67"/>
        <v>374.15999999999997</v>
      </c>
      <c r="H1784" s="7">
        <v>42115</v>
      </c>
      <c r="I1784" s="6" t="s">
        <v>1158</v>
      </c>
      <c r="J1784" s="6" t="s">
        <v>8231</v>
      </c>
      <c r="K1784" s="6" t="s">
        <v>1115</v>
      </c>
      <c r="L1784" s="6">
        <v>20</v>
      </c>
      <c r="M1784" s="15" t="s">
        <v>8252</v>
      </c>
      <c r="N1784" s="15" t="s">
        <v>8263</v>
      </c>
      <c r="O1784" s="18"/>
    </row>
    <row r="1785" spans="1:15" s="1" customFormat="1" ht="13.5" customHeight="1">
      <c r="A1785" s="44" t="s">
        <v>163</v>
      </c>
      <c r="B1785" s="4"/>
      <c r="C1785" s="3"/>
      <c r="D1785" s="18" t="s">
        <v>90</v>
      </c>
      <c r="E1785" s="5" t="s">
        <v>8207</v>
      </c>
      <c r="F1785" s="3" t="s">
        <v>8210</v>
      </c>
      <c r="G1785" s="6">
        <f t="shared" si="67"/>
        <v>93.539999999999992</v>
      </c>
      <c r="H1785" s="7">
        <v>42115</v>
      </c>
      <c r="I1785" s="6" t="s">
        <v>1158</v>
      </c>
      <c r="J1785" s="6" t="s">
        <v>8232</v>
      </c>
      <c r="K1785" s="6" t="s">
        <v>1115</v>
      </c>
      <c r="L1785" s="6">
        <v>5</v>
      </c>
      <c r="M1785" s="15" t="s">
        <v>8253</v>
      </c>
      <c r="N1785" s="15" t="s">
        <v>8068</v>
      </c>
      <c r="O1785" s="18"/>
    </row>
    <row r="1786" spans="1:15" s="1" customFormat="1" ht="13.5" customHeight="1">
      <c r="A1786" s="44" t="s">
        <v>163</v>
      </c>
      <c r="B1786" s="4"/>
      <c r="C1786" s="3"/>
      <c r="D1786" s="18" t="s">
        <v>90</v>
      </c>
      <c r="E1786" s="5" t="s">
        <v>8207</v>
      </c>
      <c r="F1786" s="3" t="s">
        <v>8211</v>
      </c>
      <c r="G1786" s="6">
        <f t="shared" si="67"/>
        <v>224.49599999999998</v>
      </c>
      <c r="H1786" s="7">
        <v>42115</v>
      </c>
      <c r="I1786" s="6" t="s">
        <v>1158</v>
      </c>
      <c r="J1786" s="6" t="s">
        <v>8233</v>
      </c>
      <c r="K1786" s="6" t="s">
        <v>1115</v>
      </c>
      <c r="L1786" s="6">
        <v>12</v>
      </c>
      <c r="M1786" s="15" t="s">
        <v>8254</v>
      </c>
      <c r="N1786" s="15" t="s">
        <v>26</v>
      </c>
      <c r="O1786" s="18"/>
    </row>
    <row r="1787" spans="1:15" s="1" customFormat="1" ht="13.5" customHeight="1">
      <c r="A1787" s="44" t="s">
        <v>163</v>
      </c>
      <c r="B1787" s="4"/>
      <c r="C1787" s="3"/>
      <c r="D1787" s="18" t="s">
        <v>90</v>
      </c>
      <c r="E1787" s="5" t="s">
        <v>8207</v>
      </c>
      <c r="F1787" s="3" t="s">
        <v>8212</v>
      </c>
      <c r="G1787" s="6">
        <f t="shared" si="67"/>
        <v>243.20399999999998</v>
      </c>
      <c r="H1787" s="7">
        <v>42115</v>
      </c>
      <c r="I1787" s="6" t="s">
        <v>1158</v>
      </c>
      <c r="J1787" s="6" t="s">
        <v>8234</v>
      </c>
      <c r="K1787" s="6" t="s">
        <v>1115</v>
      </c>
      <c r="L1787" s="6">
        <v>13</v>
      </c>
      <c r="M1787" s="15" t="s">
        <v>8254</v>
      </c>
      <c r="N1787" s="15" t="s">
        <v>8264</v>
      </c>
      <c r="O1787" s="18"/>
    </row>
    <row r="1788" spans="1:15" s="1" customFormat="1" ht="13.5" customHeight="1">
      <c r="A1788" s="44" t="s">
        <v>163</v>
      </c>
      <c r="B1788" s="4"/>
      <c r="C1788" s="3"/>
      <c r="D1788" s="18" t="s">
        <v>90</v>
      </c>
      <c r="E1788" s="5" t="s">
        <v>8207</v>
      </c>
      <c r="F1788" s="3" t="s">
        <v>8213</v>
      </c>
      <c r="G1788" s="6">
        <f t="shared" si="67"/>
        <v>224.49599999999998</v>
      </c>
      <c r="H1788" s="7">
        <v>42115</v>
      </c>
      <c r="I1788" s="6" t="s">
        <v>1158</v>
      </c>
      <c r="J1788" s="6" t="s">
        <v>8235</v>
      </c>
      <c r="K1788" s="6" t="s">
        <v>1115</v>
      </c>
      <c r="L1788" s="6">
        <v>12</v>
      </c>
      <c r="M1788" s="15" t="s">
        <v>8255</v>
      </c>
      <c r="N1788" s="15" t="s">
        <v>26</v>
      </c>
      <c r="O1788" s="18"/>
    </row>
    <row r="1789" spans="1:15" s="1" customFormat="1" ht="13.5" customHeight="1">
      <c r="A1789" s="44" t="s">
        <v>163</v>
      </c>
      <c r="B1789" s="4"/>
      <c r="C1789" s="3"/>
      <c r="D1789" s="18" t="s">
        <v>90</v>
      </c>
      <c r="E1789" s="5" t="s">
        <v>8207</v>
      </c>
      <c r="F1789" s="3" t="s">
        <v>8214</v>
      </c>
      <c r="G1789" s="6">
        <f t="shared" si="67"/>
        <v>243.20399999999998</v>
      </c>
      <c r="H1789" s="7">
        <v>42115</v>
      </c>
      <c r="I1789" s="6" t="s">
        <v>1158</v>
      </c>
      <c r="J1789" s="6" t="s">
        <v>8236</v>
      </c>
      <c r="K1789" s="6" t="s">
        <v>1115</v>
      </c>
      <c r="L1789" s="6">
        <v>13</v>
      </c>
      <c r="M1789" s="15" t="s">
        <v>8255</v>
      </c>
      <c r="N1789" s="15" t="s">
        <v>27</v>
      </c>
      <c r="O1789" s="18"/>
    </row>
    <row r="1790" spans="1:15" s="1" customFormat="1" ht="13.5" customHeight="1">
      <c r="A1790" s="44" t="s">
        <v>163</v>
      </c>
      <c r="B1790" s="4"/>
      <c r="C1790" s="3"/>
      <c r="D1790" s="18" t="s">
        <v>90</v>
      </c>
      <c r="E1790" s="5" t="s">
        <v>8207</v>
      </c>
      <c r="F1790" s="3" t="s">
        <v>8215</v>
      </c>
      <c r="G1790" s="6">
        <f t="shared" si="67"/>
        <v>224.49599999999998</v>
      </c>
      <c r="H1790" s="7">
        <v>42115</v>
      </c>
      <c r="I1790" s="6" t="s">
        <v>1158</v>
      </c>
      <c r="J1790" s="6" t="s">
        <v>8237</v>
      </c>
      <c r="K1790" s="6" t="s">
        <v>1115</v>
      </c>
      <c r="L1790" s="6">
        <v>12</v>
      </c>
      <c r="M1790" s="15" t="s">
        <v>8256</v>
      </c>
      <c r="N1790" s="15" t="s">
        <v>26</v>
      </c>
      <c r="O1790" s="18"/>
    </row>
    <row r="1791" spans="1:15" s="1" customFormat="1" ht="13.5" customHeight="1">
      <c r="A1791" s="44" t="s">
        <v>163</v>
      </c>
      <c r="B1791" s="4"/>
      <c r="C1791" s="3"/>
      <c r="D1791" s="18" t="s">
        <v>90</v>
      </c>
      <c r="E1791" s="5" t="s">
        <v>8207</v>
      </c>
      <c r="F1791" s="3" t="s">
        <v>8216</v>
      </c>
      <c r="G1791" s="6">
        <f t="shared" si="67"/>
        <v>243.20399999999998</v>
      </c>
      <c r="H1791" s="7">
        <v>42115</v>
      </c>
      <c r="I1791" s="6" t="s">
        <v>1158</v>
      </c>
      <c r="J1791" s="6" t="s">
        <v>8238</v>
      </c>
      <c r="K1791" s="6" t="s">
        <v>1115</v>
      </c>
      <c r="L1791" s="6">
        <v>13</v>
      </c>
      <c r="M1791" s="15" t="s">
        <v>8256</v>
      </c>
      <c r="N1791" s="15" t="s">
        <v>27</v>
      </c>
      <c r="O1791" s="18"/>
    </row>
    <row r="1792" spans="1:15" s="1" customFormat="1" ht="13.5" customHeight="1">
      <c r="A1792" s="44" t="s">
        <v>163</v>
      </c>
      <c r="B1792" s="4"/>
      <c r="C1792" s="3"/>
      <c r="D1792" s="18" t="s">
        <v>90</v>
      </c>
      <c r="E1792" s="5" t="s">
        <v>8207</v>
      </c>
      <c r="F1792" s="3" t="s">
        <v>8217</v>
      </c>
      <c r="G1792" s="6">
        <f t="shared" si="67"/>
        <v>224.49599999999998</v>
      </c>
      <c r="H1792" s="7">
        <v>42115</v>
      </c>
      <c r="I1792" s="6" t="s">
        <v>1158</v>
      </c>
      <c r="J1792" s="6" t="s">
        <v>8239</v>
      </c>
      <c r="K1792" s="6" t="s">
        <v>1115</v>
      </c>
      <c r="L1792" s="6">
        <v>12</v>
      </c>
      <c r="M1792" s="15" t="s">
        <v>8257</v>
      </c>
      <c r="N1792" s="15" t="s">
        <v>26</v>
      </c>
      <c r="O1792" s="18"/>
    </row>
    <row r="1793" spans="1:15" s="1" customFormat="1" ht="13.5" customHeight="1">
      <c r="A1793" s="44" t="s">
        <v>163</v>
      </c>
      <c r="B1793" s="4"/>
      <c r="C1793" s="3"/>
      <c r="D1793" s="18" t="s">
        <v>90</v>
      </c>
      <c r="E1793" s="5" t="s">
        <v>8207</v>
      </c>
      <c r="F1793" s="3" t="s">
        <v>8218</v>
      </c>
      <c r="G1793" s="6">
        <f t="shared" si="67"/>
        <v>243.20399999999998</v>
      </c>
      <c r="H1793" s="7">
        <v>42115</v>
      </c>
      <c r="I1793" s="6" t="s">
        <v>1158</v>
      </c>
      <c r="J1793" s="6" t="s">
        <v>8240</v>
      </c>
      <c r="K1793" s="6" t="s">
        <v>1115</v>
      </c>
      <c r="L1793" s="6">
        <v>13</v>
      </c>
      <c r="M1793" s="15" t="s">
        <v>8257</v>
      </c>
      <c r="N1793" s="15" t="s">
        <v>27</v>
      </c>
      <c r="O1793" s="18"/>
    </row>
    <row r="1794" spans="1:15" s="1" customFormat="1" ht="13.5" customHeight="1">
      <c r="A1794" s="44" t="s">
        <v>163</v>
      </c>
      <c r="B1794" s="4"/>
      <c r="C1794" s="3"/>
      <c r="D1794" s="18" t="s">
        <v>90</v>
      </c>
      <c r="E1794" s="5" t="s">
        <v>8207</v>
      </c>
      <c r="F1794" s="3" t="s">
        <v>8219</v>
      </c>
      <c r="G1794" s="6">
        <f t="shared" si="67"/>
        <v>224.49599999999998</v>
      </c>
      <c r="H1794" s="7">
        <v>42115</v>
      </c>
      <c r="I1794" s="6" t="s">
        <v>1158</v>
      </c>
      <c r="J1794" s="6" t="s">
        <v>8241</v>
      </c>
      <c r="K1794" s="6" t="s">
        <v>1115</v>
      </c>
      <c r="L1794" s="6">
        <v>12</v>
      </c>
      <c r="M1794" s="15" t="s">
        <v>8258</v>
      </c>
      <c r="N1794" s="15" t="s">
        <v>26</v>
      </c>
      <c r="O1794" s="18"/>
    </row>
    <row r="1795" spans="1:15" s="1" customFormat="1" ht="13.5" customHeight="1">
      <c r="A1795" s="44" t="s">
        <v>163</v>
      </c>
      <c r="B1795" s="4"/>
      <c r="C1795" s="3"/>
      <c r="D1795" s="18" t="s">
        <v>90</v>
      </c>
      <c r="E1795" s="5" t="s">
        <v>8207</v>
      </c>
      <c r="F1795" s="3" t="s">
        <v>8220</v>
      </c>
      <c r="G1795" s="6">
        <f t="shared" si="67"/>
        <v>243.20399999999998</v>
      </c>
      <c r="H1795" s="7">
        <v>42115</v>
      </c>
      <c r="I1795" s="6" t="s">
        <v>1158</v>
      </c>
      <c r="J1795" s="6" t="s">
        <v>8242</v>
      </c>
      <c r="K1795" s="6" t="s">
        <v>1115</v>
      </c>
      <c r="L1795" s="6">
        <v>13</v>
      </c>
      <c r="M1795" s="15" t="s">
        <v>8258</v>
      </c>
      <c r="N1795" s="15" t="s">
        <v>27</v>
      </c>
      <c r="O1795" s="18"/>
    </row>
    <row r="1796" spans="1:15" s="1" customFormat="1" ht="13.5" customHeight="1">
      <c r="A1796" s="44" t="s">
        <v>163</v>
      </c>
      <c r="B1796" s="4"/>
      <c r="C1796" s="3"/>
      <c r="D1796" s="18" t="s">
        <v>90</v>
      </c>
      <c r="E1796" s="5" t="s">
        <v>8207</v>
      </c>
      <c r="F1796" s="3" t="s">
        <v>8221</v>
      </c>
      <c r="G1796" s="6">
        <f t="shared" si="67"/>
        <v>224.49599999999998</v>
      </c>
      <c r="H1796" s="7">
        <v>42115</v>
      </c>
      <c r="I1796" s="6" t="s">
        <v>1158</v>
      </c>
      <c r="J1796" s="6" t="s">
        <v>8243</v>
      </c>
      <c r="K1796" s="6" t="s">
        <v>1115</v>
      </c>
      <c r="L1796" s="6">
        <v>12</v>
      </c>
      <c r="M1796" s="15" t="s">
        <v>8259</v>
      </c>
      <c r="N1796" s="15" t="s">
        <v>26</v>
      </c>
      <c r="O1796" s="18"/>
    </row>
    <row r="1797" spans="1:15" s="1" customFormat="1" ht="13.5" customHeight="1">
      <c r="A1797" s="44" t="s">
        <v>163</v>
      </c>
      <c r="B1797" s="4"/>
      <c r="C1797" s="3"/>
      <c r="D1797" s="18" t="s">
        <v>90</v>
      </c>
      <c r="E1797" s="5" t="s">
        <v>8207</v>
      </c>
      <c r="F1797" s="3" t="s">
        <v>8222</v>
      </c>
      <c r="G1797" s="6">
        <f t="shared" si="67"/>
        <v>243.20399999999998</v>
      </c>
      <c r="H1797" s="7">
        <v>42115</v>
      </c>
      <c r="I1797" s="6" t="s">
        <v>1158</v>
      </c>
      <c r="J1797" s="6" t="s">
        <v>8244</v>
      </c>
      <c r="K1797" s="6" t="s">
        <v>1115</v>
      </c>
      <c r="L1797" s="6">
        <v>13</v>
      </c>
      <c r="M1797" s="15" t="s">
        <v>8259</v>
      </c>
      <c r="N1797" s="15" t="s">
        <v>27</v>
      </c>
      <c r="O1797" s="18"/>
    </row>
    <row r="1798" spans="1:15" s="1" customFormat="1" ht="13.5" customHeight="1">
      <c r="A1798" s="44" t="s">
        <v>163</v>
      </c>
      <c r="B1798" s="4"/>
      <c r="C1798" s="3"/>
      <c r="D1798" s="18" t="s">
        <v>90</v>
      </c>
      <c r="E1798" s="5" t="s">
        <v>8207</v>
      </c>
      <c r="F1798" s="3" t="s">
        <v>8223</v>
      </c>
      <c r="G1798" s="6">
        <f t="shared" si="67"/>
        <v>224.49599999999998</v>
      </c>
      <c r="H1798" s="7">
        <v>42115</v>
      </c>
      <c r="I1798" s="6" t="s">
        <v>1158</v>
      </c>
      <c r="J1798" s="6" t="s">
        <v>8245</v>
      </c>
      <c r="K1798" s="6" t="s">
        <v>1115</v>
      </c>
      <c r="L1798" s="6">
        <v>12</v>
      </c>
      <c r="M1798" s="15" t="s">
        <v>8260</v>
      </c>
      <c r="N1798" s="15" t="s">
        <v>26</v>
      </c>
      <c r="O1798" s="18"/>
    </row>
    <row r="1799" spans="1:15" s="1" customFormat="1" ht="13.5" customHeight="1">
      <c r="A1799" s="44" t="s">
        <v>163</v>
      </c>
      <c r="B1799" s="4"/>
      <c r="C1799" s="3"/>
      <c r="D1799" s="18" t="s">
        <v>90</v>
      </c>
      <c r="E1799" s="5" t="s">
        <v>8207</v>
      </c>
      <c r="F1799" s="3" t="s">
        <v>8224</v>
      </c>
      <c r="G1799" s="6">
        <f t="shared" si="67"/>
        <v>243.20399999999998</v>
      </c>
      <c r="H1799" s="7">
        <v>42115</v>
      </c>
      <c r="I1799" s="6" t="s">
        <v>1158</v>
      </c>
      <c r="J1799" s="6" t="s">
        <v>8246</v>
      </c>
      <c r="K1799" s="6" t="s">
        <v>1115</v>
      </c>
      <c r="L1799" s="6">
        <v>13</v>
      </c>
      <c r="M1799" s="15" t="s">
        <v>8260</v>
      </c>
      <c r="N1799" s="15" t="s">
        <v>27</v>
      </c>
      <c r="O1799" s="18"/>
    </row>
    <row r="1800" spans="1:15" s="1" customFormat="1" ht="13.5" customHeight="1">
      <c r="A1800" s="44" t="s">
        <v>163</v>
      </c>
      <c r="B1800" s="4"/>
      <c r="C1800" s="3"/>
      <c r="D1800" s="18" t="s">
        <v>90</v>
      </c>
      <c r="E1800" s="5" t="s">
        <v>8207</v>
      </c>
      <c r="F1800" s="3" t="s">
        <v>8225</v>
      </c>
      <c r="G1800" s="6">
        <f t="shared" si="67"/>
        <v>224.49599999999998</v>
      </c>
      <c r="H1800" s="7">
        <v>42115</v>
      </c>
      <c r="I1800" s="6" t="s">
        <v>1158</v>
      </c>
      <c r="J1800" s="6" t="s">
        <v>8247</v>
      </c>
      <c r="K1800" s="6" t="s">
        <v>1115</v>
      </c>
      <c r="L1800" s="6">
        <v>12</v>
      </c>
      <c r="M1800" s="15" t="s">
        <v>8261</v>
      </c>
      <c r="N1800" s="15" t="s">
        <v>26</v>
      </c>
      <c r="O1800" s="18"/>
    </row>
    <row r="1801" spans="1:15" s="1" customFormat="1" ht="13.5" customHeight="1">
      <c r="A1801" s="44" t="s">
        <v>163</v>
      </c>
      <c r="B1801" s="4"/>
      <c r="C1801" s="3"/>
      <c r="D1801" s="18" t="s">
        <v>90</v>
      </c>
      <c r="E1801" s="5" t="s">
        <v>8207</v>
      </c>
      <c r="F1801" s="3" t="s">
        <v>8226</v>
      </c>
      <c r="G1801" s="6">
        <f t="shared" si="67"/>
        <v>243.20399999999998</v>
      </c>
      <c r="H1801" s="7">
        <v>42115</v>
      </c>
      <c r="I1801" s="6" t="s">
        <v>1158</v>
      </c>
      <c r="J1801" s="6" t="s">
        <v>8248</v>
      </c>
      <c r="K1801" s="6" t="s">
        <v>1115</v>
      </c>
      <c r="L1801" s="6">
        <v>13</v>
      </c>
      <c r="M1801" s="15" t="s">
        <v>8261</v>
      </c>
      <c r="N1801" s="15" t="s">
        <v>27</v>
      </c>
      <c r="O1801" s="18"/>
    </row>
    <row r="1802" spans="1:15" s="1" customFormat="1" ht="13.5" customHeight="1">
      <c r="A1802" s="44" t="s">
        <v>8265</v>
      </c>
      <c r="B1802" s="4"/>
      <c r="C1802" s="3"/>
      <c r="D1802" s="18" t="s">
        <v>90</v>
      </c>
      <c r="E1802" s="5" t="s">
        <v>8207</v>
      </c>
      <c r="F1802" s="3" t="s">
        <v>8228</v>
      </c>
      <c r="G1802" s="6">
        <f t="shared" si="67"/>
        <v>243.20399999999998</v>
      </c>
      <c r="H1802" s="7">
        <v>42115</v>
      </c>
      <c r="I1802" s="6" t="s">
        <v>1158</v>
      </c>
      <c r="J1802" s="6" t="s">
        <v>8250</v>
      </c>
      <c r="K1802" s="6" t="s">
        <v>1115</v>
      </c>
      <c r="L1802" s="6">
        <v>13</v>
      </c>
      <c r="M1802" s="15" t="s">
        <v>8262</v>
      </c>
      <c r="N1802" s="15" t="s">
        <v>27</v>
      </c>
      <c r="O1802" s="18"/>
    </row>
    <row r="1803" spans="1:15" s="1" customFormat="1" ht="13.5" customHeight="1">
      <c r="A1803" s="44" t="s">
        <v>156</v>
      </c>
      <c r="B1803" s="4"/>
      <c r="C1803" s="3"/>
      <c r="D1803" s="18" t="s">
        <v>8267</v>
      </c>
      <c r="E1803" s="5" t="s">
        <v>1198</v>
      </c>
      <c r="F1803" s="57" t="s">
        <v>11291</v>
      </c>
      <c r="G1803" s="6">
        <f>17.712*L1803</f>
        <v>212.54399999999998</v>
      </c>
      <c r="H1803" s="7">
        <v>42115</v>
      </c>
      <c r="I1803" s="6" t="s">
        <v>1087</v>
      </c>
      <c r="J1803" s="6" t="s">
        <v>8268</v>
      </c>
      <c r="K1803" s="6" t="s">
        <v>1115</v>
      </c>
      <c r="L1803" s="6">
        <v>12</v>
      </c>
      <c r="M1803" s="15" t="s">
        <v>8646</v>
      </c>
      <c r="N1803" s="15" t="s">
        <v>26</v>
      </c>
      <c r="O1803" s="18"/>
    </row>
    <row r="1804" spans="1:15" s="1" customFormat="1" ht="13.5" customHeight="1">
      <c r="A1804" s="44" t="s">
        <v>8273</v>
      </c>
      <c r="B1804" s="4"/>
      <c r="C1804" s="3"/>
      <c r="D1804" s="18" t="s">
        <v>8267</v>
      </c>
      <c r="E1804" s="5" t="s">
        <v>8207</v>
      </c>
      <c r="F1804" s="3" t="s">
        <v>8270</v>
      </c>
      <c r="G1804" s="6">
        <f>17.712*L1804</f>
        <v>230.256</v>
      </c>
      <c r="H1804" s="7">
        <v>42115</v>
      </c>
      <c r="I1804" s="6" t="s">
        <v>1721</v>
      </c>
      <c r="J1804" s="6" t="s">
        <v>8271</v>
      </c>
      <c r="K1804" s="6" t="s">
        <v>8272</v>
      </c>
      <c r="L1804" s="6">
        <v>13</v>
      </c>
      <c r="M1804" s="15" t="s">
        <v>8646</v>
      </c>
      <c r="N1804" s="15" t="s">
        <v>27</v>
      </c>
      <c r="O1804" s="18"/>
    </row>
    <row r="1805" spans="1:15" s="1" customFormat="1" ht="13.5" customHeight="1">
      <c r="A1805" s="44" t="s">
        <v>7236</v>
      </c>
      <c r="B1805" s="4"/>
      <c r="C1805" s="3"/>
      <c r="D1805" s="18" t="s">
        <v>79</v>
      </c>
      <c r="E1805" s="5" t="s">
        <v>8207</v>
      </c>
      <c r="F1805" s="3" t="s">
        <v>8284</v>
      </c>
      <c r="G1805" s="6">
        <f>18.708*L1805</f>
        <v>224.49599999999998</v>
      </c>
      <c r="H1805" s="7">
        <v>42115</v>
      </c>
      <c r="I1805" s="6" t="s">
        <v>1721</v>
      </c>
      <c r="J1805" s="6" t="s">
        <v>8277</v>
      </c>
      <c r="K1805" s="6" t="s">
        <v>1115</v>
      </c>
      <c r="L1805" s="6">
        <v>12</v>
      </c>
      <c r="M1805" s="15" t="s">
        <v>8281</v>
      </c>
      <c r="N1805" s="15" t="s">
        <v>26</v>
      </c>
      <c r="O1805" s="18"/>
    </row>
    <row r="1806" spans="1:15" s="1" customFormat="1" ht="13.5" customHeight="1">
      <c r="A1806" s="44" t="s">
        <v>7236</v>
      </c>
      <c r="B1806" s="4"/>
      <c r="C1806" s="3"/>
      <c r="D1806" s="18" t="s">
        <v>79</v>
      </c>
      <c r="E1806" s="5" t="s">
        <v>8207</v>
      </c>
      <c r="F1806" s="3" t="s">
        <v>8274</v>
      </c>
      <c r="G1806" s="6">
        <f>18.708*L1806</f>
        <v>243.20399999999998</v>
      </c>
      <c r="H1806" s="7">
        <v>42115</v>
      </c>
      <c r="I1806" s="6" t="s">
        <v>1721</v>
      </c>
      <c r="J1806" s="6" t="s">
        <v>8278</v>
      </c>
      <c r="K1806" s="6" t="s">
        <v>1115</v>
      </c>
      <c r="L1806" s="6">
        <v>13</v>
      </c>
      <c r="M1806" s="15" t="s">
        <v>8281</v>
      </c>
      <c r="N1806" s="15" t="s">
        <v>27</v>
      </c>
      <c r="O1806" s="18"/>
    </row>
    <row r="1807" spans="1:15" s="1" customFormat="1" ht="13.5" customHeight="1">
      <c r="A1807" s="44" t="s">
        <v>7252</v>
      </c>
      <c r="B1807" s="4"/>
      <c r="C1807" s="3"/>
      <c r="D1807" s="18" t="s">
        <v>362</v>
      </c>
      <c r="E1807" s="5" t="s">
        <v>8207</v>
      </c>
      <c r="F1807" s="3" t="s">
        <v>8290</v>
      </c>
      <c r="G1807" s="6">
        <f t="shared" ref="G1807:G1819" si="68">17.498*L1807</f>
        <v>209.976</v>
      </c>
      <c r="H1807" s="7">
        <v>42115</v>
      </c>
      <c r="I1807" s="36" t="s">
        <v>4037</v>
      </c>
      <c r="J1807" s="6" t="s">
        <v>8296</v>
      </c>
      <c r="K1807" s="6" t="s">
        <v>1115</v>
      </c>
      <c r="L1807" s="6">
        <v>12</v>
      </c>
      <c r="M1807" s="15" t="s">
        <v>8647</v>
      </c>
      <c r="N1807" s="15" t="s">
        <v>26</v>
      </c>
      <c r="O1807" s="18"/>
    </row>
    <row r="1808" spans="1:15" s="1" customFormat="1" ht="13.5" customHeight="1">
      <c r="A1808" s="44" t="s">
        <v>7252</v>
      </c>
      <c r="B1808" s="4"/>
      <c r="C1808" s="3"/>
      <c r="D1808" s="18" t="s">
        <v>362</v>
      </c>
      <c r="E1808" s="5" t="s">
        <v>8207</v>
      </c>
      <c r="F1808" s="3" t="s">
        <v>8291</v>
      </c>
      <c r="G1808" s="6">
        <f t="shared" si="68"/>
        <v>227.47400000000002</v>
      </c>
      <c r="H1808" s="7">
        <v>42115</v>
      </c>
      <c r="I1808" s="36" t="s">
        <v>4037</v>
      </c>
      <c r="J1808" s="6" t="s">
        <v>8297</v>
      </c>
      <c r="K1808" s="6" t="s">
        <v>1115</v>
      </c>
      <c r="L1808" s="6">
        <v>13</v>
      </c>
      <c r="M1808" s="15" t="s">
        <v>8647</v>
      </c>
      <c r="N1808" s="15" t="s">
        <v>27</v>
      </c>
      <c r="O1808" s="18"/>
    </row>
    <row r="1809" spans="1:15" s="1" customFormat="1" ht="13.5" customHeight="1">
      <c r="A1809" s="44" t="s">
        <v>7252</v>
      </c>
      <c r="B1809" s="4"/>
      <c r="C1809" s="3"/>
      <c r="D1809" s="18" t="s">
        <v>362</v>
      </c>
      <c r="E1809" s="5" t="s">
        <v>8207</v>
      </c>
      <c r="F1809" s="3" t="s">
        <v>8292</v>
      </c>
      <c r="G1809" s="6">
        <f t="shared" si="68"/>
        <v>209.976</v>
      </c>
      <c r="H1809" s="7">
        <v>42115</v>
      </c>
      <c r="I1809" s="36" t="s">
        <v>4037</v>
      </c>
      <c r="J1809" s="6" t="s">
        <v>8298</v>
      </c>
      <c r="K1809" s="6" t="s">
        <v>1115</v>
      </c>
      <c r="L1809" s="6">
        <v>12</v>
      </c>
      <c r="M1809" s="15" t="s">
        <v>8648</v>
      </c>
      <c r="N1809" s="15" t="s">
        <v>26</v>
      </c>
      <c r="O1809" s="18"/>
    </row>
    <row r="1810" spans="1:15" s="1" customFormat="1" ht="13.5" customHeight="1">
      <c r="A1810" s="44" t="s">
        <v>7252</v>
      </c>
      <c r="B1810" s="4"/>
      <c r="C1810" s="3"/>
      <c r="D1810" s="18" t="s">
        <v>362</v>
      </c>
      <c r="E1810" s="5" t="s">
        <v>8207</v>
      </c>
      <c r="F1810" s="3" t="s">
        <v>8293</v>
      </c>
      <c r="G1810" s="6">
        <f t="shared" si="68"/>
        <v>227.47400000000002</v>
      </c>
      <c r="H1810" s="7">
        <v>42115</v>
      </c>
      <c r="I1810" s="36" t="s">
        <v>4037</v>
      </c>
      <c r="J1810" s="6" t="s">
        <v>8299</v>
      </c>
      <c r="K1810" s="6" t="s">
        <v>1115</v>
      </c>
      <c r="L1810" s="6">
        <v>13</v>
      </c>
      <c r="M1810" s="15" t="s">
        <v>8648</v>
      </c>
      <c r="N1810" s="15" t="s">
        <v>27</v>
      </c>
      <c r="O1810" s="18"/>
    </row>
    <row r="1811" spans="1:15" s="1" customFormat="1" ht="13.5" customHeight="1">
      <c r="A1811" s="44" t="s">
        <v>7252</v>
      </c>
      <c r="B1811" s="4"/>
      <c r="C1811" s="3"/>
      <c r="D1811" s="18" t="s">
        <v>362</v>
      </c>
      <c r="E1811" s="5" t="s">
        <v>8207</v>
      </c>
      <c r="F1811" s="3" t="s">
        <v>8294</v>
      </c>
      <c r="G1811" s="6">
        <f t="shared" si="68"/>
        <v>209.976</v>
      </c>
      <c r="H1811" s="7">
        <v>42115</v>
      </c>
      <c r="I1811" s="36" t="s">
        <v>4037</v>
      </c>
      <c r="J1811" s="6" t="s">
        <v>8300</v>
      </c>
      <c r="K1811" s="6" t="s">
        <v>1115</v>
      </c>
      <c r="L1811" s="6">
        <v>12</v>
      </c>
      <c r="M1811" s="15" t="s">
        <v>8304</v>
      </c>
      <c r="N1811" s="15" t="s">
        <v>11863</v>
      </c>
      <c r="O1811" s="18"/>
    </row>
    <row r="1812" spans="1:15" s="1" customFormat="1" ht="13.5" customHeight="1">
      <c r="A1812" s="44" t="s">
        <v>8302</v>
      </c>
      <c r="B1812" s="4"/>
      <c r="C1812" s="3"/>
      <c r="D1812" s="18" t="s">
        <v>362</v>
      </c>
      <c r="E1812" s="5" t="s">
        <v>8207</v>
      </c>
      <c r="F1812" s="3" t="s">
        <v>8295</v>
      </c>
      <c r="G1812" s="6">
        <f t="shared" si="68"/>
        <v>227.47400000000002</v>
      </c>
      <c r="H1812" s="7">
        <v>42115</v>
      </c>
      <c r="I1812" s="36" t="s">
        <v>8303</v>
      </c>
      <c r="J1812" s="6" t="s">
        <v>8301</v>
      </c>
      <c r="K1812" s="6" t="s">
        <v>1115</v>
      </c>
      <c r="L1812" s="6">
        <v>13</v>
      </c>
      <c r="M1812" s="15" t="s">
        <v>8304</v>
      </c>
      <c r="N1812" s="15" t="s">
        <v>11865</v>
      </c>
      <c r="O1812" s="18"/>
    </row>
    <row r="1813" spans="1:15" s="1" customFormat="1" ht="13.5" customHeight="1">
      <c r="A1813" s="44" t="s">
        <v>8305</v>
      </c>
      <c r="B1813" s="4"/>
      <c r="C1813" s="3"/>
      <c r="D1813" s="18" t="s">
        <v>43</v>
      </c>
      <c r="E1813" s="5" t="s">
        <v>8207</v>
      </c>
      <c r="F1813" s="3" t="s">
        <v>8316</v>
      </c>
      <c r="G1813" s="6">
        <f t="shared" si="68"/>
        <v>209.976</v>
      </c>
      <c r="H1813" s="7">
        <v>42115</v>
      </c>
      <c r="I1813" s="6" t="s">
        <v>1087</v>
      </c>
      <c r="J1813" s="6" t="s">
        <v>8306</v>
      </c>
      <c r="K1813" s="6" t="s">
        <v>8269</v>
      </c>
      <c r="L1813" s="6">
        <v>12</v>
      </c>
      <c r="M1813" s="15" t="s">
        <v>8313</v>
      </c>
      <c r="N1813" s="18" t="s">
        <v>1057</v>
      </c>
      <c r="O1813" s="18"/>
    </row>
    <row r="1814" spans="1:15" s="1" customFormat="1" ht="13.5" customHeight="1">
      <c r="A1814" s="44" t="s">
        <v>8305</v>
      </c>
      <c r="B1814" s="4"/>
      <c r="C1814" s="3"/>
      <c r="D1814" s="18" t="s">
        <v>43</v>
      </c>
      <c r="E1814" s="5" t="s">
        <v>8207</v>
      </c>
      <c r="F1814" s="3" t="s">
        <v>8307</v>
      </c>
      <c r="G1814" s="6">
        <f t="shared" si="68"/>
        <v>227.47400000000002</v>
      </c>
      <c r="H1814" s="7">
        <v>42115</v>
      </c>
      <c r="I1814" s="6" t="s">
        <v>1087</v>
      </c>
      <c r="J1814" s="6" t="s">
        <v>8310</v>
      </c>
      <c r="K1814" s="6" t="s">
        <v>8269</v>
      </c>
      <c r="L1814" s="6">
        <v>13</v>
      </c>
      <c r="M1814" s="15" t="s">
        <v>8313</v>
      </c>
      <c r="N1814" s="18" t="s">
        <v>1720</v>
      </c>
      <c r="O1814" s="18"/>
    </row>
    <row r="1815" spans="1:15" s="1" customFormat="1" ht="13.5" customHeight="1">
      <c r="A1815" s="44" t="s">
        <v>8305</v>
      </c>
      <c r="B1815" s="4"/>
      <c r="C1815" s="3"/>
      <c r="D1815" s="18" t="s">
        <v>43</v>
      </c>
      <c r="E1815" s="5" t="s">
        <v>8207</v>
      </c>
      <c r="F1815" s="3" t="s">
        <v>8308</v>
      </c>
      <c r="G1815" s="6">
        <f t="shared" si="68"/>
        <v>209.976</v>
      </c>
      <c r="H1815" s="7">
        <v>42115</v>
      </c>
      <c r="I1815" s="6" t="s">
        <v>1087</v>
      </c>
      <c r="J1815" s="6" t="s">
        <v>8311</v>
      </c>
      <c r="K1815" s="6" t="s">
        <v>8269</v>
      </c>
      <c r="L1815" s="6">
        <v>12</v>
      </c>
      <c r="M1815" s="15" t="s">
        <v>8314</v>
      </c>
      <c r="N1815" s="18" t="s">
        <v>1057</v>
      </c>
      <c r="O1815" s="18"/>
    </row>
    <row r="1816" spans="1:15" s="1" customFormat="1" ht="13.5" customHeight="1">
      <c r="A1816" s="44" t="s">
        <v>8315</v>
      </c>
      <c r="B1816" s="4"/>
      <c r="C1816" s="3"/>
      <c r="D1816" s="18" t="s">
        <v>43</v>
      </c>
      <c r="E1816" s="5" t="s">
        <v>8207</v>
      </c>
      <c r="F1816" s="3" t="s">
        <v>8309</v>
      </c>
      <c r="G1816" s="6">
        <f t="shared" si="68"/>
        <v>227.47400000000002</v>
      </c>
      <c r="H1816" s="7">
        <v>42115</v>
      </c>
      <c r="I1816" s="6" t="s">
        <v>1087</v>
      </c>
      <c r="J1816" s="6" t="s">
        <v>8312</v>
      </c>
      <c r="K1816" s="6" t="s">
        <v>8269</v>
      </c>
      <c r="L1816" s="6">
        <v>13</v>
      </c>
      <c r="M1816" s="15" t="s">
        <v>8314</v>
      </c>
      <c r="N1816" s="18" t="s">
        <v>1720</v>
      </c>
      <c r="O1816" s="18"/>
    </row>
    <row r="1817" spans="1:15" s="1" customFormat="1" ht="13.5" customHeight="1">
      <c r="A1817" s="44" t="s">
        <v>8324</v>
      </c>
      <c r="B1817" s="4"/>
      <c r="C1817" s="3"/>
      <c r="D1817" s="18" t="s">
        <v>224</v>
      </c>
      <c r="E1817" s="5" t="s">
        <v>8207</v>
      </c>
      <c r="F1817" s="3" t="s">
        <v>8326</v>
      </c>
      <c r="G1817" s="36">
        <f t="shared" si="68"/>
        <v>227.47400000000002</v>
      </c>
      <c r="H1817" s="7">
        <v>42115</v>
      </c>
      <c r="I1817" s="36" t="s">
        <v>8303</v>
      </c>
      <c r="J1817" s="6" t="s">
        <v>8322</v>
      </c>
      <c r="K1817" s="6" t="s">
        <v>8269</v>
      </c>
      <c r="L1817" s="6">
        <v>13</v>
      </c>
      <c r="M1817" s="15" t="s">
        <v>8649</v>
      </c>
      <c r="N1817" s="15" t="s">
        <v>8323</v>
      </c>
      <c r="O1817" s="18"/>
    </row>
    <row r="1818" spans="1:15" s="1" customFormat="1" ht="13.5" customHeight="1">
      <c r="A1818" s="44" t="s">
        <v>8327</v>
      </c>
      <c r="B1818" s="4"/>
      <c r="C1818" s="3"/>
      <c r="D1818" s="18" t="s">
        <v>224</v>
      </c>
      <c r="E1818" s="5" t="s">
        <v>8286</v>
      </c>
      <c r="F1818" s="3" t="s">
        <v>8330</v>
      </c>
      <c r="G1818" s="6">
        <f t="shared" si="68"/>
        <v>209.976</v>
      </c>
      <c r="H1818" s="7">
        <v>42115</v>
      </c>
      <c r="I1818" s="36" t="s">
        <v>8303</v>
      </c>
      <c r="J1818" s="6" t="s">
        <v>8334</v>
      </c>
      <c r="K1818" s="6" t="s">
        <v>1115</v>
      </c>
      <c r="L1818" s="6">
        <v>12</v>
      </c>
      <c r="M1818" s="15" t="s">
        <v>8337</v>
      </c>
      <c r="N1818" s="15" t="s">
        <v>1235</v>
      </c>
      <c r="O1818" s="18"/>
    </row>
    <row r="1819" spans="1:15" s="1" customFormat="1" ht="13.5" customHeight="1">
      <c r="A1819" s="44" t="s">
        <v>8327</v>
      </c>
      <c r="B1819" s="4"/>
      <c r="C1819" s="3"/>
      <c r="D1819" s="18" t="s">
        <v>224</v>
      </c>
      <c r="E1819" s="5" t="s">
        <v>8286</v>
      </c>
      <c r="F1819" s="3" t="s">
        <v>8331</v>
      </c>
      <c r="G1819" s="6">
        <f t="shared" si="68"/>
        <v>227.47400000000002</v>
      </c>
      <c r="H1819" s="7">
        <v>42115</v>
      </c>
      <c r="I1819" s="36" t="s">
        <v>8303</v>
      </c>
      <c r="J1819" s="6" t="s">
        <v>8335</v>
      </c>
      <c r="K1819" s="6" t="s">
        <v>1115</v>
      </c>
      <c r="L1819" s="6">
        <v>13</v>
      </c>
      <c r="M1819" s="15" t="s">
        <v>8337</v>
      </c>
      <c r="N1819" s="15" t="s">
        <v>1720</v>
      </c>
      <c r="O1819" s="18"/>
    </row>
    <row r="1820" spans="1:15" s="1" customFormat="1" ht="13.5" customHeight="1">
      <c r="A1820" s="44" t="s">
        <v>176</v>
      </c>
      <c r="B1820" s="4"/>
      <c r="C1820" s="3"/>
      <c r="D1820" s="18" t="s">
        <v>177</v>
      </c>
      <c r="E1820" s="5" t="s">
        <v>8613</v>
      </c>
      <c r="F1820" s="3" t="s">
        <v>8667</v>
      </c>
      <c r="G1820" s="6">
        <f t="shared" ref="G1820:G1831" si="69">17.712*L1820</f>
        <v>212.54399999999998</v>
      </c>
      <c r="H1820" s="7">
        <v>42117</v>
      </c>
      <c r="I1820" s="6" t="s">
        <v>1087</v>
      </c>
      <c r="J1820" s="6" t="s">
        <v>8625</v>
      </c>
      <c r="K1820" s="6" t="s">
        <v>1115</v>
      </c>
      <c r="L1820" s="6">
        <v>12</v>
      </c>
      <c r="M1820" s="15" t="s">
        <v>8660</v>
      </c>
      <c r="N1820" s="15" t="s">
        <v>1235</v>
      </c>
      <c r="O1820" s="18"/>
    </row>
    <row r="1821" spans="1:15" s="1" customFormat="1" ht="13.5" customHeight="1">
      <c r="A1821" s="44" t="s">
        <v>176</v>
      </c>
      <c r="B1821" s="4"/>
      <c r="C1821" s="3"/>
      <c r="D1821" s="18" t="s">
        <v>177</v>
      </c>
      <c r="E1821" s="5" t="s">
        <v>8613</v>
      </c>
      <c r="F1821" s="3" t="s">
        <v>8614</v>
      </c>
      <c r="G1821" s="6">
        <f t="shared" si="69"/>
        <v>230.256</v>
      </c>
      <c r="H1821" s="7">
        <v>42117</v>
      </c>
      <c r="I1821" s="6" t="s">
        <v>1087</v>
      </c>
      <c r="J1821" s="6" t="s">
        <v>8626</v>
      </c>
      <c r="K1821" s="6" t="s">
        <v>1115</v>
      </c>
      <c r="L1821" s="6">
        <v>13</v>
      </c>
      <c r="M1821" s="15" t="s">
        <v>8660</v>
      </c>
      <c r="N1821" s="15" t="s">
        <v>1239</v>
      </c>
      <c r="O1821" s="18"/>
    </row>
    <row r="1822" spans="1:15" s="1" customFormat="1" ht="13.5" customHeight="1">
      <c r="A1822" s="44" t="s">
        <v>176</v>
      </c>
      <c r="B1822" s="4"/>
      <c r="C1822" s="3"/>
      <c r="D1822" s="18" t="s">
        <v>177</v>
      </c>
      <c r="E1822" s="5" t="s">
        <v>8613</v>
      </c>
      <c r="F1822" s="3" t="s">
        <v>8615</v>
      </c>
      <c r="G1822" s="6">
        <f t="shared" si="69"/>
        <v>212.54399999999998</v>
      </c>
      <c r="H1822" s="7">
        <v>42117</v>
      </c>
      <c r="I1822" s="6" t="s">
        <v>1087</v>
      </c>
      <c r="J1822" s="6" t="s">
        <v>8627</v>
      </c>
      <c r="K1822" s="6" t="s">
        <v>1115</v>
      </c>
      <c r="L1822" s="6">
        <v>12</v>
      </c>
      <c r="M1822" s="15" t="s">
        <v>8661</v>
      </c>
      <c r="N1822" s="15" t="s">
        <v>1235</v>
      </c>
      <c r="O1822" s="18"/>
    </row>
    <row r="1823" spans="1:15" s="1" customFormat="1" ht="13.5" customHeight="1">
      <c r="A1823" s="44" t="s">
        <v>176</v>
      </c>
      <c r="B1823" s="4"/>
      <c r="C1823" s="3"/>
      <c r="D1823" s="18" t="s">
        <v>177</v>
      </c>
      <c r="E1823" s="5" t="s">
        <v>8613</v>
      </c>
      <c r="F1823" s="3" t="s">
        <v>8616</v>
      </c>
      <c r="G1823" s="6">
        <f t="shared" si="69"/>
        <v>230.256</v>
      </c>
      <c r="H1823" s="7">
        <v>42117</v>
      </c>
      <c r="I1823" s="6" t="s">
        <v>1087</v>
      </c>
      <c r="J1823" s="6" t="s">
        <v>8628</v>
      </c>
      <c r="K1823" s="6" t="s">
        <v>1115</v>
      </c>
      <c r="L1823" s="6">
        <v>13</v>
      </c>
      <c r="M1823" s="15" t="s">
        <v>8661</v>
      </c>
      <c r="N1823" s="15" t="s">
        <v>1239</v>
      </c>
      <c r="O1823" s="18"/>
    </row>
    <row r="1824" spans="1:15" s="1" customFormat="1" ht="13.5" customHeight="1">
      <c r="A1824" s="44" t="s">
        <v>176</v>
      </c>
      <c r="B1824" s="4"/>
      <c r="C1824" s="3"/>
      <c r="D1824" s="18" t="s">
        <v>177</v>
      </c>
      <c r="E1824" s="5" t="s">
        <v>8613</v>
      </c>
      <c r="F1824" s="3" t="s">
        <v>8617</v>
      </c>
      <c r="G1824" s="6">
        <f t="shared" si="69"/>
        <v>212.54399999999998</v>
      </c>
      <c r="H1824" s="7">
        <v>42117</v>
      </c>
      <c r="I1824" s="6" t="s">
        <v>1087</v>
      </c>
      <c r="J1824" s="6" t="s">
        <v>8629</v>
      </c>
      <c r="K1824" s="6" t="s">
        <v>1115</v>
      </c>
      <c r="L1824" s="6">
        <v>12</v>
      </c>
      <c r="M1824" s="15" t="s">
        <v>8662</v>
      </c>
      <c r="N1824" s="15" t="s">
        <v>1235</v>
      </c>
      <c r="O1824" s="18"/>
    </row>
    <row r="1825" spans="1:15" s="1" customFormat="1" ht="13.5" customHeight="1">
      <c r="A1825" s="44" t="s">
        <v>176</v>
      </c>
      <c r="B1825" s="4"/>
      <c r="C1825" s="3"/>
      <c r="D1825" s="18" t="s">
        <v>177</v>
      </c>
      <c r="E1825" s="5" t="s">
        <v>8613</v>
      </c>
      <c r="F1825" s="3" t="s">
        <v>8618</v>
      </c>
      <c r="G1825" s="6">
        <f t="shared" si="69"/>
        <v>230.256</v>
      </c>
      <c r="H1825" s="7">
        <v>42117</v>
      </c>
      <c r="I1825" s="6" t="s">
        <v>1087</v>
      </c>
      <c r="J1825" s="6" t="s">
        <v>8630</v>
      </c>
      <c r="K1825" s="6" t="s">
        <v>1115</v>
      </c>
      <c r="L1825" s="6">
        <v>13</v>
      </c>
      <c r="M1825" s="15" t="s">
        <v>8662</v>
      </c>
      <c r="N1825" s="15" t="s">
        <v>1239</v>
      </c>
      <c r="O1825" s="18"/>
    </row>
    <row r="1826" spans="1:15" s="1" customFormat="1" ht="13.5" customHeight="1">
      <c r="A1826" s="44" t="s">
        <v>176</v>
      </c>
      <c r="B1826" s="4"/>
      <c r="C1826" s="3"/>
      <c r="D1826" s="18" t="s">
        <v>177</v>
      </c>
      <c r="E1826" s="5" t="s">
        <v>8613</v>
      </c>
      <c r="F1826" s="3" t="s">
        <v>8619</v>
      </c>
      <c r="G1826" s="6">
        <f t="shared" si="69"/>
        <v>212.54399999999998</v>
      </c>
      <c r="H1826" s="7">
        <v>42117</v>
      </c>
      <c r="I1826" s="6" t="s">
        <v>1087</v>
      </c>
      <c r="J1826" s="6" t="s">
        <v>8631</v>
      </c>
      <c r="K1826" s="6" t="s">
        <v>1115</v>
      </c>
      <c r="L1826" s="6">
        <v>12</v>
      </c>
      <c r="M1826" s="15" t="s">
        <v>8663</v>
      </c>
      <c r="N1826" s="15" t="s">
        <v>1235</v>
      </c>
      <c r="O1826" s="18"/>
    </row>
    <row r="1827" spans="1:15" s="1" customFormat="1" ht="13.5" customHeight="1">
      <c r="A1827" s="44" t="s">
        <v>176</v>
      </c>
      <c r="B1827" s="4"/>
      <c r="C1827" s="3"/>
      <c r="D1827" s="18" t="s">
        <v>177</v>
      </c>
      <c r="E1827" s="5" t="s">
        <v>8613</v>
      </c>
      <c r="F1827" s="3" t="s">
        <v>8620</v>
      </c>
      <c r="G1827" s="6">
        <f t="shared" si="69"/>
        <v>230.256</v>
      </c>
      <c r="H1827" s="7">
        <v>42117</v>
      </c>
      <c r="I1827" s="6" t="s">
        <v>1087</v>
      </c>
      <c r="J1827" s="6" t="s">
        <v>8632</v>
      </c>
      <c r="K1827" s="6" t="s">
        <v>1115</v>
      </c>
      <c r="L1827" s="6">
        <v>13</v>
      </c>
      <c r="M1827" s="15" t="s">
        <v>8663</v>
      </c>
      <c r="N1827" s="15" t="s">
        <v>1239</v>
      </c>
      <c r="O1827" s="18"/>
    </row>
    <row r="1828" spans="1:15" s="1" customFormat="1" ht="13.5" customHeight="1">
      <c r="A1828" s="44" t="s">
        <v>176</v>
      </c>
      <c r="B1828" s="4"/>
      <c r="C1828" s="3"/>
      <c r="D1828" s="18" t="s">
        <v>177</v>
      </c>
      <c r="E1828" s="5" t="s">
        <v>8613</v>
      </c>
      <c r="F1828" s="3" t="s">
        <v>8621</v>
      </c>
      <c r="G1828" s="6">
        <f t="shared" si="69"/>
        <v>212.54399999999998</v>
      </c>
      <c r="H1828" s="7">
        <v>42117</v>
      </c>
      <c r="I1828" s="6" t="s">
        <v>1087</v>
      </c>
      <c r="J1828" s="6" t="s">
        <v>8633</v>
      </c>
      <c r="K1828" s="6" t="s">
        <v>1115</v>
      </c>
      <c r="L1828" s="6">
        <v>12</v>
      </c>
      <c r="M1828" s="15" t="s">
        <v>8664</v>
      </c>
      <c r="N1828" s="15" t="s">
        <v>1235</v>
      </c>
      <c r="O1828" s="18"/>
    </row>
    <row r="1829" spans="1:15" s="1" customFormat="1" ht="13.5" customHeight="1">
      <c r="A1829" s="44" t="s">
        <v>176</v>
      </c>
      <c r="B1829" s="4"/>
      <c r="C1829" s="3"/>
      <c r="D1829" s="18" t="s">
        <v>177</v>
      </c>
      <c r="E1829" s="5" t="s">
        <v>8613</v>
      </c>
      <c r="F1829" s="3" t="s">
        <v>8622</v>
      </c>
      <c r="G1829" s="6">
        <f t="shared" si="69"/>
        <v>230.256</v>
      </c>
      <c r="H1829" s="7">
        <v>42117</v>
      </c>
      <c r="I1829" s="6" t="s">
        <v>1087</v>
      </c>
      <c r="J1829" s="6" t="s">
        <v>8634</v>
      </c>
      <c r="K1829" s="6" t="s">
        <v>1115</v>
      </c>
      <c r="L1829" s="6">
        <v>13</v>
      </c>
      <c r="M1829" s="15" t="s">
        <v>8664</v>
      </c>
      <c r="N1829" s="15" t="s">
        <v>1239</v>
      </c>
      <c r="O1829" s="18"/>
    </row>
    <row r="1830" spans="1:15" s="1" customFormat="1" ht="13.5" customHeight="1">
      <c r="A1830" s="44" t="s">
        <v>176</v>
      </c>
      <c r="B1830" s="4"/>
      <c r="C1830" s="3"/>
      <c r="D1830" s="18" t="s">
        <v>177</v>
      </c>
      <c r="E1830" s="5" t="s">
        <v>8613</v>
      </c>
      <c r="F1830" s="3" t="s">
        <v>8623</v>
      </c>
      <c r="G1830" s="6">
        <f t="shared" si="69"/>
        <v>212.54399999999998</v>
      </c>
      <c r="H1830" s="7">
        <v>42117</v>
      </c>
      <c r="I1830" s="6" t="s">
        <v>1087</v>
      </c>
      <c r="J1830" s="6" t="s">
        <v>8635</v>
      </c>
      <c r="K1830" s="6" t="s">
        <v>1115</v>
      </c>
      <c r="L1830" s="6">
        <v>12</v>
      </c>
      <c r="M1830" s="15" t="s">
        <v>8665</v>
      </c>
      <c r="N1830" s="15" t="s">
        <v>1235</v>
      </c>
      <c r="O1830" s="18"/>
    </row>
    <row r="1831" spans="1:15" s="1" customFormat="1" ht="13.5" customHeight="1">
      <c r="A1831" s="44" t="s">
        <v>8666</v>
      </c>
      <c r="B1831" s="4"/>
      <c r="C1831" s="3"/>
      <c r="D1831" s="18" t="s">
        <v>177</v>
      </c>
      <c r="E1831" s="5" t="s">
        <v>8613</v>
      </c>
      <c r="F1831" s="3" t="s">
        <v>8624</v>
      </c>
      <c r="G1831" s="6">
        <f t="shared" si="69"/>
        <v>230.256</v>
      </c>
      <c r="H1831" s="7">
        <v>42117</v>
      </c>
      <c r="I1831" s="6" t="s">
        <v>1087</v>
      </c>
      <c r="J1831" s="6" t="s">
        <v>8636</v>
      </c>
      <c r="K1831" s="6" t="s">
        <v>1115</v>
      </c>
      <c r="L1831" s="6">
        <v>13</v>
      </c>
      <c r="M1831" s="15" t="s">
        <v>8665</v>
      </c>
      <c r="N1831" s="15" t="s">
        <v>1239</v>
      </c>
      <c r="O1831" s="18"/>
    </row>
    <row r="1832" spans="1:15" s="1" customFormat="1" ht="13.5" customHeight="1">
      <c r="A1832" s="44" t="s">
        <v>8834</v>
      </c>
      <c r="B1832" s="4"/>
      <c r="C1832" s="3"/>
      <c r="D1832" s="18" t="s">
        <v>174</v>
      </c>
      <c r="E1832" s="5" t="s">
        <v>8835</v>
      </c>
      <c r="F1832" s="3" t="s">
        <v>10402</v>
      </c>
      <c r="G1832" s="6">
        <f t="shared" ref="G1832:G1840" si="70">29.911*L1832</f>
        <v>29.911000000000001</v>
      </c>
      <c r="H1832" s="7">
        <v>42122</v>
      </c>
      <c r="I1832" s="36" t="s">
        <v>1054</v>
      </c>
      <c r="J1832" s="6" t="s">
        <v>8836</v>
      </c>
      <c r="K1832" s="6" t="s">
        <v>1115</v>
      </c>
      <c r="L1832" s="6">
        <v>1</v>
      </c>
      <c r="M1832" s="15" t="s">
        <v>8845</v>
      </c>
      <c r="N1832" s="15" t="s">
        <v>8846</v>
      </c>
      <c r="O1832" s="18"/>
    </row>
    <row r="1833" spans="1:15" s="1" customFormat="1" ht="13.5" customHeight="1">
      <c r="A1833" s="44" t="s">
        <v>8834</v>
      </c>
      <c r="B1833" s="4"/>
      <c r="C1833" s="3"/>
      <c r="D1833" s="18" t="s">
        <v>174</v>
      </c>
      <c r="E1833" s="5" t="s">
        <v>8835</v>
      </c>
      <c r="F1833" s="3" t="s">
        <v>10403</v>
      </c>
      <c r="G1833" s="6">
        <f t="shared" si="70"/>
        <v>29.911000000000001</v>
      </c>
      <c r="H1833" s="7">
        <v>42122</v>
      </c>
      <c r="I1833" s="36" t="s">
        <v>1054</v>
      </c>
      <c r="J1833" s="6" t="s">
        <v>8837</v>
      </c>
      <c r="K1833" s="6" t="s">
        <v>1115</v>
      </c>
      <c r="L1833" s="6">
        <v>1</v>
      </c>
      <c r="M1833" s="15" t="s">
        <v>8845</v>
      </c>
      <c r="N1833" s="15" t="s">
        <v>8847</v>
      </c>
      <c r="O1833" s="18"/>
    </row>
    <row r="1834" spans="1:15" s="1" customFormat="1" ht="13.5" customHeight="1">
      <c r="A1834" s="44" t="s">
        <v>8834</v>
      </c>
      <c r="B1834" s="4"/>
      <c r="C1834" s="3"/>
      <c r="D1834" s="18" t="s">
        <v>174</v>
      </c>
      <c r="E1834" s="5" t="s">
        <v>8835</v>
      </c>
      <c r="F1834" s="3" t="s">
        <v>10139</v>
      </c>
      <c r="G1834" s="6">
        <f t="shared" si="70"/>
        <v>29.911000000000001</v>
      </c>
      <c r="H1834" s="7">
        <v>42122</v>
      </c>
      <c r="I1834" s="36" t="s">
        <v>1054</v>
      </c>
      <c r="J1834" s="6" t="s">
        <v>8838</v>
      </c>
      <c r="K1834" s="6" t="s">
        <v>1115</v>
      </c>
      <c r="L1834" s="6">
        <v>1</v>
      </c>
      <c r="M1834" s="15" t="s">
        <v>8845</v>
      </c>
      <c r="N1834" s="15" t="s">
        <v>8848</v>
      </c>
      <c r="O1834" s="18"/>
    </row>
    <row r="1835" spans="1:15" s="1" customFormat="1" ht="13.5" customHeight="1">
      <c r="A1835" s="44" t="s">
        <v>8834</v>
      </c>
      <c r="B1835" s="4"/>
      <c r="C1835" s="3"/>
      <c r="D1835" s="18" t="s">
        <v>174</v>
      </c>
      <c r="E1835" s="5" t="s">
        <v>8835</v>
      </c>
      <c r="F1835" s="44" t="s">
        <v>10404</v>
      </c>
      <c r="G1835" s="6">
        <f t="shared" si="70"/>
        <v>29.911000000000001</v>
      </c>
      <c r="H1835" s="7">
        <v>42122</v>
      </c>
      <c r="I1835" s="36" t="s">
        <v>1054</v>
      </c>
      <c r="J1835" s="6" t="s">
        <v>8839</v>
      </c>
      <c r="K1835" s="6" t="s">
        <v>1115</v>
      </c>
      <c r="L1835" s="6">
        <v>1</v>
      </c>
      <c r="M1835" s="15" t="s">
        <v>8845</v>
      </c>
      <c r="N1835" s="15" t="s">
        <v>8849</v>
      </c>
      <c r="O1835" s="18"/>
    </row>
    <row r="1836" spans="1:15" s="1" customFormat="1" ht="13.5" customHeight="1">
      <c r="A1836" s="44" t="s">
        <v>8834</v>
      </c>
      <c r="B1836" s="4"/>
      <c r="C1836" s="3"/>
      <c r="D1836" s="18" t="s">
        <v>174</v>
      </c>
      <c r="E1836" s="5" t="s">
        <v>8835</v>
      </c>
      <c r="F1836" s="44" t="s">
        <v>10405</v>
      </c>
      <c r="G1836" s="6">
        <f t="shared" si="70"/>
        <v>29.911000000000001</v>
      </c>
      <c r="H1836" s="7">
        <v>42122</v>
      </c>
      <c r="I1836" s="36" t="s">
        <v>1054</v>
      </c>
      <c r="J1836" s="6" t="s">
        <v>8840</v>
      </c>
      <c r="K1836" s="6" t="s">
        <v>1115</v>
      </c>
      <c r="L1836" s="6">
        <v>1</v>
      </c>
      <c r="M1836" s="15" t="s">
        <v>8845</v>
      </c>
      <c r="N1836" s="15" t="s">
        <v>8850</v>
      </c>
      <c r="O1836" s="18"/>
    </row>
    <row r="1837" spans="1:15" s="1" customFormat="1" ht="13.5" customHeight="1">
      <c r="A1837" s="44" t="s">
        <v>8834</v>
      </c>
      <c r="B1837" s="4"/>
      <c r="C1837" s="3"/>
      <c r="D1837" s="18" t="s">
        <v>174</v>
      </c>
      <c r="E1837" s="5" t="s">
        <v>8835</v>
      </c>
      <c r="F1837" s="44" t="s">
        <v>10406</v>
      </c>
      <c r="G1837" s="6">
        <f t="shared" si="70"/>
        <v>29.911000000000001</v>
      </c>
      <c r="H1837" s="7">
        <v>42122</v>
      </c>
      <c r="I1837" s="36" t="s">
        <v>1054</v>
      </c>
      <c r="J1837" s="6" t="s">
        <v>8841</v>
      </c>
      <c r="K1837" s="6" t="s">
        <v>1115</v>
      </c>
      <c r="L1837" s="6">
        <v>1</v>
      </c>
      <c r="M1837" s="15" t="s">
        <v>8845</v>
      </c>
      <c r="N1837" s="15" t="s">
        <v>8851</v>
      </c>
      <c r="O1837" s="18"/>
    </row>
    <row r="1838" spans="1:15" s="1" customFormat="1" ht="13.5" customHeight="1">
      <c r="A1838" s="44" t="s">
        <v>5395</v>
      </c>
      <c r="B1838" s="4"/>
      <c r="C1838" s="3"/>
      <c r="D1838" s="18" t="s">
        <v>174</v>
      </c>
      <c r="E1838" s="5" t="s">
        <v>1295</v>
      </c>
      <c r="F1838" s="3" t="s">
        <v>10407</v>
      </c>
      <c r="G1838" s="6">
        <f t="shared" si="70"/>
        <v>29.911000000000001</v>
      </c>
      <c r="H1838" s="7">
        <v>42122</v>
      </c>
      <c r="I1838" s="36" t="s">
        <v>9193</v>
      </c>
      <c r="J1838" s="6" t="s">
        <v>8842</v>
      </c>
      <c r="K1838" s="6" t="s">
        <v>5619</v>
      </c>
      <c r="L1838" s="6">
        <v>1</v>
      </c>
      <c r="M1838" s="15" t="s">
        <v>9858</v>
      </c>
      <c r="N1838" s="15" t="s">
        <v>9859</v>
      </c>
      <c r="O1838" s="18"/>
    </row>
    <row r="1839" spans="1:15" s="1" customFormat="1" ht="13.5" customHeight="1">
      <c r="A1839" s="44" t="s">
        <v>5395</v>
      </c>
      <c r="B1839" s="4"/>
      <c r="C1839" s="3"/>
      <c r="D1839" s="18" t="s">
        <v>174</v>
      </c>
      <c r="E1839" s="5" t="s">
        <v>1295</v>
      </c>
      <c r="F1839" s="44" t="s">
        <v>10408</v>
      </c>
      <c r="G1839" s="6">
        <f t="shared" si="70"/>
        <v>29.911000000000001</v>
      </c>
      <c r="H1839" s="7">
        <v>42122</v>
      </c>
      <c r="I1839" s="36" t="s">
        <v>9193</v>
      </c>
      <c r="J1839" s="6" t="s">
        <v>9860</v>
      </c>
      <c r="K1839" s="6" t="s">
        <v>5619</v>
      </c>
      <c r="L1839" s="6">
        <v>1</v>
      </c>
      <c r="M1839" s="15" t="s">
        <v>9858</v>
      </c>
      <c r="N1839" s="15" t="s">
        <v>6435</v>
      </c>
      <c r="O1839" s="18"/>
    </row>
    <row r="1840" spans="1:15" s="1" customFormat="1" ht="13.5" customHeight="1">
      <c r="A1840" s="44" t="s">
        <v>5395</v>
      </c>
      <c r="B1840" s="4"/>
      <c r="C1840" s="3"/>
      <c r="D1840" s="18" t="s">
        <v>174</v>
      </c>
      <c r="E1840" s="5" t="s">
        <v>1295</v>
      </c>
      <c r="F1840" s="44" t="s">
        <v>10409</v>
      </c>
      <c r="G1840" s="6">
        <f t="shared" si="70"/>
        <v>29.911000000000001</v>
      </c>
      <c r="H1840" s="7">
        <v>42122</v>
      </c>
      <c r="I1840" s="36" t="s">
        <v>9193</v>
      </c>
      <c r="J1840" s="6" t="s">
        <v>9861</v>
      </c>
      <c r="K1840" s="6" t="s">
        <v>5619</v>
      </c>
      <c r="L1840" s="6">
        <v>1</v>
      </c>
      <c r="M1840" s="15" t="s">
        <v>9858</v>
      </c>
      <c r="N1840" s="15" t="s">
        <v>9862</v>
      </c>
      <c r="O1840" s="18"/>
    </row>
    <row r="1841" spans="1:15" s="1" customFormat="1" ht="13.5" customHeight="1">
      <c r="A1841" s="44" t="s">
        <v>8859</v>
      </c>
      <c r="B1841" s="4"/>
      <c r="C1841" s="3"/>
      <c r="D1841" s="18" t="s">
        <v>8860</v>
      </c>
      <c r="E1841" s="5" t="s">
        <v>1198</v>
      </c>
      <c r="F1841" s="3" t="s">
        <v>8861</v>
      </c>
      <c r="G1841" s="6">
        <f t="shared" ref="G1841:G1853" si="71">18.708*L1841</f>
        <v>224.49599999999998</v>
      </c>
      <c r="H1841" s="7">
        <v>42125</v>
      </c>
      <c r="I1841" s="6" t="s">
        <v>1158</v>
      </c>
      <c r="J1841" s="6" t="s">
        <v>8862</v>
      </c>
      <c r="K1841" s="6" t="s">
        <v>1088</v>
      </c>
      <c r="L1841" s="6">
        <v>12</v>
      </c>
      <c r="M1841" s="15" t="s">
        <v>9168</v>
      </c>
      <c r="N1841" s="15" t="s">
        <v>26</v>
      </c>
      <c r="O1841" s="18"/>
    </row>
    <row r="1842" spans="1:15" s="1" customFormat="1" ht="13.5" customHeight="1">
      <c r="A1842" s="44" t="s">
        <v>8859</v>
      </c>
      <c r="B1842" s="4"/>
      <c r="C1842" s="3"/>
      <c r="D1842" s="18" t="s">
        <v>8860</v>
      </c>
      <c r="E1842" s="5" t="s">
        <v>1198</v>
      </c>
      <c r="F1842" s="3" t="s">
        <v>8866</v>
      </c>
      <c r="G1842" s="6">
        <f t="shared" si="71"/>
        <v>243.20399999999998</v>
      </c>
      <c r="H1842" s="7">
        <v>42125</v>
      </c>
      <c r="I1842" s="6" t="s">
        <v>1158</v>
      </c>
      <c r="J1842" s="6" t="s">
        <v>8863</v>
      </c>
      <c r="K1842" s="6" t="s">
        <v>1088</v>
      </c>
      <c r="L1842" s="6">
        <v>13</v>
      </c>
      <c r="M1842" s="15" t="s">
        <v>9168</v>
      </c>
      <c r="N1842" s="15" t="s">
        <v>27</v>
      </c>
      <c r="O1842" s="18"/>
    </row>
    <row r="1843" spans="1:15" s="1" customFormat="1" ht="13.5" customHeight="1">
      <c r="A1843" s="44" t="s">
        <v>8859</v>
      </c>
      <c r="B1843" s="4"/>
      <c r="C1843" s="3"/>
      <c r="D1843" s="18" t="s">
        <v>8860</v>
      </c>
      <c r="E1843" s="5" t="s">
        <v>1198</v>
      </c>
      <c r="F1843" s="3" t="s">
        <v>8867</v>
      </c>
      <c r="G1843" s="6">
        <f t="shared" si="71"/>
        <v>224.49599999999998</v>
      </c>
      <c r="H1843" s="7">
        <v>42125</v>
      </c>
      <c r="I1843" s="6" t="s">
        <v>1158</v>
      </c>
      <c r="J1843" s="6" t="s">
        <v>8864</v>
      </c>
      <c r="K1843" s="6" t="s">
        <v>1088</v>
      </c>
      <c r="L1843" s="6">
        <v>12</v>
      </c>
      <c r="M1843" s="15" t="s">
        <v>9169</v>
      </c>
      <c r="N1843" s="15" t="s">
        <v>26</v>
      </c>
      <c r="O1843" s="18"/>
    </row>
    <row r="1844" spans="1:15" s="1" customFormat="1" ht="13.5" customHeight="1">
      <c r="A1844" s="44" t="s">
        <v>8859</v>
      </c>
      <c r="B1844" s="4"/>
      <c r="C1844" s="3"/>
      <c r="D1844" s="18" t="s">
        <v>8860</v>
      </c>
      <c r="E1844" s="5" t="s">
        <v>1198</v>
      </c>
      <c r="F1844" s="3" t="s">
        <v>8868</v>
      </c>
      <c r="G1844" s="6">
        <f t="shared" si="71"/>
        <v>243.20399999999998</v>
      </c>
      <c r="H1844" s="7">
        <v>42125</v>
      </c>
      <c r="I1844" s="6" t="s">
        <v>1158</v>
      </c>
      <c r="J1844" s="6" t="s">
        <v>8865</v>
      </c>
      <c r="K1844" s="6" t="s">
        <v>1088</v>
      </c>
      <c r="L1844" s="6">
        <v>13</v>
      </c>
      <c r="M1844" s="15" t="s">
        <v>9169</v>
      </c>
      <c r="N1844" s="15" t="s">
        <v>27</v>
      </c>
      <c r="O1844" s="18"/>
    </row>
    <row r="1845" spans="1:15" s="1" customFormat="1" ht="13.5" customHeight="1">
      <c r="A1845" s="44" t="s">
        <v>8859</v>
      </c>
      <c r="B1845" s="4"/>
      <c r="C1845" s="3"/>
      <c r="D1845" s="18" t="s">
        <v>8860</v>
      </c>
      <c r="E1845" s="5" t="s">
        <v>1198</v>
      </c>
      <c r="F1845" s="3" t="s">
        <v>8869</v>
      </c>
      <c r="G1845" s="6">
        <f t="shared" si="71"/>
        <v>224.49599999999998</v>
      </c>
      <c r="H1845" s="7">
        <v>42125</v>
      </c>
      <c r="I1845" s="6" t="s">
        <v>1158</v>
      </c>
      <c r="J1845" s="6" t="s">
        <v>8874</v>
      </c>
      <c r="K1845" s="6" t="s">
        <v>1088</v>
      </c>
      <c r="L1845" s="6">
        <v>12</v>
      </c>
      <c r="M1845" s="15" t="s">
        <v>9170</v>
      </c>
      <c r="N1845" s="15" t="s">
        <v>26</v>
      </c>
      <c r="O1845" s="18"/>
    </row>
    <row r="1846" spans="1:15" s="1" customFormat="1" ht="13.5" customHeight="1">
      <c r="A1846" s="44" t="s">
        <v>8859</v>
      </c>
      <c r="B1846" s="4"/>
      <c r="C1846" s="3"/>
      <c r="D1846" s="18" t="s">
        <v>8860</v>
      </c>
      <c r="E1846" s="5" t="s">
        <v>1198</v>
      </c>
      <c r="F1846" s="3" t="s">
        <v>8870</v>
      </c>
      <c r="G1846" s="6">
        <f t="shared" si="71"/>
        <v>243.20399999999998</v>
      </c>
      <c r="H1846" s="7">
        <v>42125</v>
      </c>
      <c r="I1846" s="6" t="s">
        <v>1158</v>
      </c>
      <c r="J1846" s="6" t="s">
        <v>8875</v>
      </c>
      <c r="K1846" s="6" t="s">
        <v>1088</v>
      </c>
      <c r="L1846" s="6">
        <v>13</v>
      </c>
      <c r="M1846" s="15" t="s">
        <v>9170</v>
      </c>
      <c r="N1846" s="15" t="s">
        <v>27</v>
      </c>
      <c r="O1846" s="18"/>
    </row>
    <row r="1847" spans="1:15" s="1" customFormat="1" ht="13.5" customHeight="1">
      <c r="A1847" s="44" t="s">
        <v>8859</v>
      </c>
      <c r="B1847" s="4"/>
      <c r="C1847" s="3"/>
      <c r="D1847" s="18" t="s">
        <v>8860</v>
      </c>
      <c r="E1847" s="5" t="s">
        <v>1198</v>
      </c>
      <c r="F1847" s="3" t="s">
        <v>8871</v>
      </c>
      <c r="G1847" s="6">
        <f t="shared" si="71"/>
        <v>224.49599999999998</v>
      </c>
      <c r="H1847" s="7">
        <v>42125</v>
      </c>
      <c r="I1847" s="6" t="s">
        <v>1158</v>
      </c>
      <c r="J1847" s="6" t="s">
        <v>8876</v>
      </c>
      <c r="K1847" s="6" t="s">
        <v>1088</v>
      </c>
      <c r="L1847" s="6">
        <v>12</v>
      </c>
      <c r="M1847" s="15" t="s">
        <v>9171</v>
      </c>
      <c r="N1847" s="15" t="s">
        <v>26</v>
      </c>
      <c r="O1847" s="18"/>
    </row>
    <row r="1848" spans="1:15" s="1" customFormat="1" ht="13.5" customHeight="1">
      <c r="A1848" s="44" t="s">
        <v>8859</v>
      </c>
      <c r="B1848" s="4"/>
      <c r="C1848" s="3"/>
      <c r="D1848" s="18" t="s">
        <v>8860</v>
      </c>
      <c r="E1848" s="5" t="s">
        <v>1198</v>
      </c>
      <c r="F1848" s="3" t="s">
        <v>8872</v>
      </c>
      <c r="G1848" s="6">
        <f t="shared" si="71"/>
        <v>243.20399999999998</v>
      </c>
      <c r="H1848" s="7">
        <v>42125</v>
      </c>
      <c r="I1848" s="6" t="s">
        <v>1158</v>
      </c>
      <c r="J1848" s="6" t="s">
        <v>8877</v>
      </c>
      <c r="K1848" s="6" t="s">
        <v>1088</v>
      </c>
      <c r="L1848" s="6">
        <v>13</v>
      </c>
      <c r="M1848" s="15" t="s">
        <v>9171</v>
      </c>
      <c r="N1848" s="15" t="s">
        <v>27</v>
      </c>
      <c r="O1848" s="18"/>
    </row>
    <row r="1849" spans="1:15" s="1" customFormat="1" ht="13.5" customHeight="1">
      <c r="A1849" s="44" t="s">
        <v>8859</v>
      </c>
      <c r="B1849" s="4"/>
      <c r="C1849" s="3"/>
      <c r="D1849" s="18" t="s">
        <v>8860</v>
      </c>
      <c r="E1849" s="5" t="s">
        <v>1198</v>
      </c>
      <c r="F1849" s="3" t="s">
        <v>8873</v>
      </c>
      <c r="G1849" s="6">
        <f t="shared" si="71"/>
        <v>224.49599999999998</v>
      </c>
      <c r="H1849" s="7">
        <v>42125</v>
      </c>
      <c r="I1849" s="6" t="s">
        <v>1158</v>
      </c>
      <c r="J1849" s="6" t="s">
        <v>8878</v>
      </c>
      <c r="K1849" s="6" t="s">
        <v>1088</v>
      </c>
      <c r="L1849" s="6">
        <v>12</v>
      </c>
      <c r="M1849" s="15" t="s">
        <v>9172</v>
      </c>
      <c r="N1849" s="15" t="s">
        <v>26</v>
      </c>
      <c r="O1849" s="18"/>
    </row>
    <row r="1850" spans="1:15" s="1" customFormat="1" ht="13.5" customHeight="1">
      <c r="A1850" s="44" t="s">
        <v>8859</v>
      </c>
      <c r="B1850" s="4"/>
      <c r="C1850" s="3"/>
      <c r="D1850" s="18" t="s">
        <v>8860</v>
      </c>
      <c r="E1850" s="5" t="s">
        <v>1198</v>
      </c>
      <c r="F1850" s="3" t="s">
        <v>8879</v>
      </c>
      <c r="G1850" s="6">
        <f t="shared" si="71"/>
        <v>243.20399999999998</v>
      </c>
      <c r="H1850" s="7">
        <v>42125</v>
      </c>
      <c r="I1850" s="6" t="s">
        <v>1158</v>
      </c>
      <c r="J1850" s="6" t="s">
        <v>8880</v>
      </c>
      <c r="K1850" s="6" t="s">
        <v>1088</v>
      </c>
      <c r="L1850" s="6">
        <v>13</v>
      </c>
      <c r="M1850" s="15" t="s">
        <v>9172</v>
      </c>
      <c r="N1850" s="15" t="s">
        <v>27</v>
      </c>
      <c r="O1850" s="18"/>
    </row>
    <row r="1851" spans="1:15" s="1" customFormat="1" ht="13.5" customHeight="1">
      <c r="A1851" s="44" t="s">
        <v>8859</v>
      </c>
      <c r="B1851" s="4"/>
      <c r="C1851" s="3"/>
      <c r="D1851" s="18" t="s">
        <v>8860</v>
      </c>
      <c r="E1851" s="5" t="s">
        <v>1198</v>
      </c>
      <c r="F1851" s="3" t="s">
        <v>8881</v>
      </c>
      <c r="G1851" s="6">
        <f t="shared" si="71"/>
        <v>224.49599999999998</v>
      </c>
      <c r="H1851" s="7">
        <v>42125</v>
      </c>
      <c r="I1851" s="6" t="s">
        <v>1158</v>
      </c>
      <c r="J1851" s="6" t="s">
        <v>8884</v>
      </c>
      <c r="K1851" s="6" t="s">
        <v>1088</v>
      </c>
      <c r="L1851" s="6">
        <v>12</v>
      </c>
      <c r="M1851" s="15" t="s">
        <v>9173</v>
      </c>
      <c r="N1851" s="15" t="s">
        <v>26</v>
      </c>
      <c r="O1851" s="18"/>
    </row>
    <row r="1852" spans="1:15" s="1" customFormat="1" ht="13.5" customHeight="1">
      <c r="A1852" s="44" t="s">
        <v>8859</v>
      </c>
      <c r="B1852" s="4"/>
      <c r="C1852" s="3"/>
      <c r="D1852" s="18" t="s">
        <v>8860</v>
      </c>
      <c r="E1852" s="5" t="s">
        <v>1198</v>
      </c>
      <c r="F1852" s="3" t="s">
        <v>8882</v>
      </c>
      <c r="G1852" s="6">
        <f t="shared" si="71"/>
        <v>243.20399999999998</v>
      </c>
      <c r="H1852" s="7">
        <v>42125</v>
      </c>
      <c r="I1852" s="6" t="s">
        <v>1158</v>
      </c>
      <c r="J1852" s="6" t="s">
        <v>8883</v>
      </c>
      <c r="K1852" s="6" t="s">
        <v>1088</v>
      </c>
      <c r="L1852" s="6">
        <v>13</v>
      </c>
      <c r="M1852" s="15" t="s">
        <v>9173</v>
      </c>
      <c r="N1852" s="15" t="s">
        <v>27</v>
      </c>
      <c r="O1852" s="18"/>
    </row>
    <row r="1853" spans="1:15" s="1" customFormat="1" ht="13.5" customHeight="1">
      <c r="A1853" s="44" t="s">
        <v>1228</v>
      </c>
      <c r="B1853" s="4"/>
      <c r="C1853" s="3"/>
      <c r="D1853" s="18" t="s">
        <v>8946</v>
      </c>
      <c r="E1853" s="5" t="s">
        <v>1198</v>
      </c>
      <c r="F1853" s="3" t="s">
        <v>8945</v>
      </c>
      <c r="G1853" s="6">
        <f t="shared" si="71"/>
        <v>299.32799999999997</v>
      </c>
      <c r="H1853" s="7">
        <v>42125</v>
      </c>
      <c r="I1853" s="6" t="s">
        <v>1087</v>
      </c>
      <c r="J1853" s="6" t="s">
        <v>8947</v>
      </c>
      <c r="K1853" s="6" t="s">
        <v>1088</v>
      </c>
      <c r="L1853" s="6">
        <v>16</v>
      </c>
      <c r="M1853" s="15" t="s">
        <v>9189</v>
      </c>
      <c r="N1853" s="15" t="s">
        <v>1429</v>
      </c>
      <c r="O1853" s="18"/>
    </row>
    <row r="1854" spans="1:15" s="1" customFormat="1" ht="13.5" customHeight="1">
      <c r="A1854" s="44" t="s">
        <v>173</v>
      </c>
      <c r="B1854" s="4"/>
      <c r="C1854" s="3"/>
      <c r="D1854" s="18" t="s">
        <v>174</v>
      </c>
      <c r="E1854" s="5" t="s">
        <v>9142</v>
      </c>
      <c r="F1854" s="3" t="s">
        <v>9194</v>
      </c>
      <c r="G1854" s="6">
        <f t="shared" ref="G1854:G1859" si="72">29.101*L1854</f>
        <v>349.21199999999999</v>
      </c>
      <c r="H1854" s="7">
        <v>42129</v>
      </c>
      <c r="I1854" s="36" t="s">
        <v>1054</v>
      </c>
      <c r="J1854" s="6" t="s">
        <v>9143</v>
      </c>
      <c r="K1854" s="6" t="s">
        <v>9144</v>
      </c>
      <c r="L1854" s="6">
        <v>12</v>
      </c>
      <c r="M1854" s="15" t="s">
        <v>9190</v>
      </c>
      <c r="N1854" s="15" t="s">
        <v>26</v>
      </c>
      <c r="O1854" s="18"/>
    </row>
    <row r="1855" spans="1:15" s="1" customFormat="1" ht="13.5" customHeight="1">
      <c r="A1855" s="44" t="s">
        <v>173</v>
      </c>
      <c r="B1855" s="4"/>
      <c r="C1855" s="3"/>
      <c r="D1855" s="18" t="s">
        <v>174</v>
      </c>
      <c r="E1855" s="5" t="s">
        <v>9142</v>
      </c>
      <c r="F1855" s="3" t="s">
        <v>9145</v>
      </c>
      <c r="G1855" s="6">
        <f t="shared" si="72"/>
        <v>378.31299999999999</v>
      </c>
      <c r="H1855" s="7">
        <v>42129</v>
      </c>
      <c r="I1855" s="36" t="s">
        <v>1054</v>
      </c>
      <c r="J1855" s="6" t="s">
        <v>9150</v>
      </c>
      <c r="K1855" s="6" t="s">
        <v>9144</v>
      </c>
      <c r="L1855" s="6">
        <v>13</v>
      </c>
      <c r="M1855" s="15" t="s">
        <v>9190</v>
      </c>
      <c r="N1855" s="15" t="s">
        <v>27</v>
      </c>
      <c r="O1855" s="18"/>
    </row>
    <row r="1856" spans="1:15" s="1" customFormat="1" ht="13.5" customHeight="1">
      <c r="A1856" s="44" t="s">
        <v>173</v>
      </c>
      <c r="B1856" s="4"/>
      <c r="C1856" s="3"/>
      <c r="D1856" s="18" t="s">
        <v>174</v>
      </c>
      <c r="E1856" s="5" t="s">
        <v>9142</v>
      </c>
      <c r="F1856" s="3" t="s">
        <v>9146</v>
      </c>
      <c r="G1856" s="6">
        <f t="shared" si="72"/>
        <v>349.21199999999999</v>
      </c>
      <c r="H1856" s="7">
        <v>42129</v>
      </c>
      <c r="I1856" s="36" t="s">
        <v>1054</v>
      </c>
      <c r="J1856" s="6" t="s">
        <v>9151</v>
      </c>
      <c r="K1856" s="6" t="s">
        <v>9144</v>
      </c>
      <c r="L1856" s="6">
        <v>12</v>
      </c>
      <c r="M1856" s="15" t="s">
        <v>9191</v>
      </c>
      <c r="N1856" s="15" t="s">
        <v>26</v>
      </c>
      <c r="O1856" s="18"/>
    </row>
    <row r="1857" spans="1:15" s="1" customFormat="1" ht="13.5" customHeight="1">
      <c r="A1857" s="44" t="s">
        <v>173</v>
      </c>
      <c r="B1857" s="4"/>
      <c r="C1857" s="3"/>
      <c r="D1857" s="18" t="s">
        <v>174</v>
      </c>
      <c r="E1857" s="5" t="s">
        <v>9142</v>
      </c>
      <c r="F1857" s="3" t="s">
        <v>9147</v>
      </c>
      <c r="G1857" s="6">
        <f t="shared" si="72"/>
        <v>378.31299999999999</v>
      </c>
      <c r="H1857" s="7">
        <v>42129</v>
      </c>
      <c r="I1857" s="36" t="s">
        <v>1054</v>
      </c>
      <c r="J1857" s="6" t="s">
        <v>9152</v>
      </c>
      <c r="K1857" s="6" t="s">
        <v>9144</v>
      </c>
      <c r="L1857" s="6">
        <v>13</v>
      </c>
      <c r="M1857" s="15" t="s">
        <v>9191</v>
      </c>
      <c r="N1857" s="15" t="s">
        <v>27</v>
      </c>
      <c r="O1857" s="18"/>
    </row>
    <row r="1858" spans="1:15" s="1" customFormat="1" ht="13.5" customHeight="1">
      <c r="A1858" s="44" t="s">
        <v>173</v>
      </c>
      <c r="B1858" s="4"/>
      <c r="C1858" s="3"/>
      <c r="D1858" s="18" t="s">
        <v>174</v>
      </c>
      <c r="E1858" s="5" t="s">
        <v>9142</v>
      </c>
      <c r="F1858" s="3" t="s">
        <v>9148</v>
      </c>
      <c r="G1858" s="6">
        <f t="shared" si="72"/>
        <v>582.02</v>
      </c>
      <c r="H1858" s="7">
        <v>42129</v>
      </c>
      <c r="I1858" s="36" t="s">
        <v>1054</v>
      </c>
      <c r="J1858" s="6" t="s">
        <v>9153</v>
      </c>
      <c r="K1858" s="6" t="s">
        <v>9144</v>
      </c>
      <c r="L1858" s="6">
        <v>20</v>
      </c>
      <c r="M1858" s="15" t="s">
        <v>9192</v>
      </c>
      <c r="N1858" s="15" t="s">
        <v>9196</v>
      </c>
      <c r="O1858" s="18"/>
    </row>
    <row r="1859" spans="1:15" s="1" customFormat="1" ht="13.5" customHeight="1">
      <c r="A1859" s="44" t="s">
        <v>9197</v>
      </c>
      <c r="B1859" s="4"/>
      <c r="C1859" s="3"/>
      <c r="D1859" s="18" t="s">
        <v>174</v>
      </c>
      <c r="E1859" s="5" t="s">
        <v>9142</v>
      </c>
      <c r="F1859" s="3" t="s">
        <v>9149</v>
      </c>
      <c r="G1859" s="6">
        <f t="shared" si="72"/>
        <v>145.505</v>
      </c>
      <c r="H1859" s="7">
        <v>42129</v>
      </c>
      <c r="I1859" s="36" t="s">
        <v>9193</v>
      </c>
      <c r="J1859" s="6" t="s">
        <v>9154</v>
      </c>
      <c r="K1859" s="6" t="s">
        <v>9144</v>
      </c>
      <c r="L1859" s="6">
        <v>5</v>
      </c>
      <c r="M1859" s="15" t="s">
        <v>9192</v>
      </c>
      <c r="N1859" s="15" t="s">
        <v>9195</v>
      </c>
      <c r="O1859" s="18"/>
    </row>
    <row r="1860" spans="1:15" s="1" customFormat="1" ht="13.5" customHeight="1">
      <c r="A1860" s="44" t="s">
        <v>163</v>
      </c>
      <c r="B1860" s="4"/>
      <c r="C1860" s="3"/>
      <c r="D1860" s="18" t="s">
        <v>90</v>
      </c>
      <c r="E1860" s="5" t="s">
        <v>9142</v>
      </c>
      <c r="F1860" s="3" t="s">
        <v>9208</v>
      </c>
      <c r="G1860" s="6">
        <f>18.708*L1860</f>
        <v>467.69999999999993</v>
      </c>
      <c r="H1860" s="7">
        <v>42129</v>
      </c>
      <c r="I1860" s="6" t="s">
        <v>1158</v>
      </c>
      <c r="J1860" s="6" t="s">
        <v>9199</v>
      </c>
      <c r="K1860" s="6" t="s">
        <v>9200</v>
      </c>
      <c r="L1860" s="6">
        <v>25</v>
      </c>
      <c r="M1860" s="15" t="s">
        <v>9209</v>
      </c>
      <c r="N1860" s="15" t="s">
        <v>9213</v>
      </c>
      <c r="O1860" s="18"/>
    </row>
    <row r="1861" spans="1:15" s="1" customFormat="1" ht="13.5" customHeight="1">
      <c r="A1861" s="44" t="s">
        <v>163</v>
      </c>
      <c r="B1861" s="4"/>
      <c r="C1861" s="3"/>
      <c r="D1861" s="18" t="s">
        <v>90</v>
      </c>
      <c r="E1861" s="5" t="s">
        <v>9142</v>
      </c>
      <c r="F1861" s="3" t="s">
        <v>9201</v>
      </c>
      <c r="G1861" s="6">
        <f>18.708*L1861</f>
        <v>467.69999999999993</v>
      </c>
      <c r="H1861" s="7">
        <v>42129</v>
      </c>
      <c r="I1861" s="6" t="s">
        <v>1158</v>
      </c>
      <c r="J1861" s="6" t="s">
        <v>9204</v>
      </c>
      <c r="K1861" s="6" t="s">
        <v>9200</v>
      </c>
      <c r="L1861" s="6">
        <v>25</v>
      </c>
      <c r="M1861" s="15" t="s">
        <v>9210</v>
      </c>
      <c r="N1861" s="15" t="s">
        <v>9213</v>
      </c>
      <c r="O1861" s="18"/>
    </row>
    <row r="1862" spans="1:15" s="1" customFormat="1" ht="13.5" customHeight="1">
      <c r="A1862" s="44" t="s">
        <v>163</v>
      </c>
      <c r="B1862" s="4"/>
      <c r="C1862" s="3"/>
      <c r="D1862" s="18" t="s">
        <v>90</v>
      </c>
      <c r="E1862" s="5" t="s">
        <v>9142</v>
      </c>
      <c r="F1862" s="3" t="s">
        <v>9202</v>
      </c>
      <c r="G1862" s="6">
        <f>18.708*L1862</f>
        <v>467.69999999999993</v>
      </c>
      <c r="H1862" s="7">
        <v>42129</v>
      </c>
      <c r="I1862" s="6" t="s">
        <v>1158</v>
      </c>
      <c r="J1862" s="6" t="s">
        <v>9205</v>
      </c>
      <c r="K1862" s="6" t="s">
        <v>9200</v>
      </c>
      <c r="L1862" s="6">
        <v>25</v>
      </c>
      <c r="M1862" s="15" t="s">
        <v>9211</v>
      </c>
      <c r="N1862" s="15" t="s">
        <v>9213</v>
      </c>
      <c r="O1862" s="18"/>
    </row>
    <row r="1863" spans="1:15" s="1" customFormat="1" ht="13.5" customHeight="1">
      <c r="A1863" s="44" t="s">
        <v>9207</v>
      </c>
      <c r="B1863" s="4"/>
      <c r="C1863" s="3"/>
      <c r="D1863" s="18" t="s">
        <v>90</v>
      </c>
      <c r="E1863" s="5" t="s">
        <v>9142</v>
      </c>
      <c r="F1863" s="3" t="s">
        <v>9203</v>
      </c>
      <c r="G1863" s="6">
        <f>18.708*L1863</f>
        <v>467.69999999999993</v>
      </c>
      <c r="H1863" s="7">
        <v>42129</v>
      </c>
      <c r="I1863" s="6" t="s">
        <v>1158</v>
      </c>
      <c r="J1863" s="6" t="s">
        <v>9206</v>
      </c>
      <c r="K1863" s="6" t="s">
        <v>9200</v>
      </c>
      <c r="L1863" s="6">
        <v>25</v>
      </c>
      <c r="M1863" s="15" t="s">
        <v>9212</v>
      </c>
      <c r="N1863" s="15" t="s">
        <v>9213</v>
      </c>
      <c r="O1863" s="18"/>
    </row>
    <row r="1864" spans="1:15" s="1" customFormat="1" ht="13.5" customHeight="1">
      <c r="A1864" s="44" t="s">
        <v>176</v>
      </c>
      <c r="B1864" s="4"/>
      <c r="C1864" s="3"/>
      <c r="D1864" s="18" t="s">
        <v>177</v>
      </c>
      <c r="E1864" s="5" t="s">
        <v>9142</v>
      </c>
      <c r="F1864" s="3" t="s">
        <v>9234</v>
      </c>
      <c r="G1864" s="6">
        <f>17.712*L1864</f>
        <v>442.8</v>
      </c>
      <c r="H1864" s="7">
        <v>42129</v>
      </c>
      <c r="I1864" s="6" t="s">
        <v>1087</v>
      </c>
      <c r="J1864" s="6" t="s">
        <v>9228</v>
      </c>
      <c r="K1864" s="6" t="s">
        <v>1115</v>
      </c>
      <c r="L1864" s="6">
        <v>25</v>
      </c>
      <c r="M1864" s="15" t="s">
        <v>9235</v>
      </c>
      <c r="N1864" s="15" t="s">
        <v>9240</v>
      </c>
      <c r="O1864" s="18"/>
    </row>
    <row r="1865" spans="1:15" s="1" customFormat="1" ht="13.5" customHeight="1">
      <c r="A1865" s="44" t="s">
        <v>176</v>
      </c>
      <c r="B1865" s="4"/>
      <c r="C1865" s="3"/>
      <c r="D1865" s="18" t="s">
        <v>177</v>
      </c>
      <c r="E1865" s="5" t="s">
        <v>9142</v>
      </c>
      <c r="F1865" s="3" t="s">
        <v>9224</v>
      </c>
      <c r="G1865" s="6">
        <f>17.712*L1865</f>
        <v>442.8</v>
      </c>
      <c r="H1865" s="7">
        <v>42129</v>
      </c>
      <c r="I1865" s="6" t="s">
        <v>1087</v>
      </c>
      <c r="J1865" s="6" t="s">
        <v>9229</v>
      </c>
      <c r="K1865" s="6" t="s">
        <v>1115</v>
      </c>
      <c r="L1865" s="6">
        <v>25</v>
      </c>
      <c r="M1865" s="15" t="s">
        <v>9236</v>
      </c>
      <c r="N1865" s="15" t="s">
        <v>9240</v>
      </c>
      <c r="O1865" s="18"/>
    </row>
    <row r="1866" spans="1:15" s="1" customFormat="1" ht="13.5" customHeight="1">
      <c r="A1866" s="44" t="s">
        <v>176</v>
      </c>
      <c r="B1866" s="4"/>
      <c r="C1866" s="3"/>
      <c r="D1866" s="18" t="s">
        <v>177</v>
      </c>
      <c r="E1866" s="5" t="s">
        <v>9142</v>
      </c>
      <c r="F1866" s="3" t="s">
        <v>9225</v>
      </c>
      <c r="G1866" s="6">
        <f>17.712*L1866</f>
        <v>442.8</v>
      </c>
      <c r="H1866" s="7">
        <v>42129</v>
      </c>
      <c r="I1866" s="6" t="s">
        <v>1087</v>
      </c>
      <c r="J1866" s="6" t="s">
        <v>9230</v>
      </c>
      <c r="K1866" s="6" t="s">
        <v>1115</v>
      </c>
      <c r="L1866" s="6">
        <v>25</v>
      </c>
      <c r="M1866" s="15" t="s">
        <v>9237</v>
      </c>
      <c r="N1866" s="15" t="s">
        <v>9240</v>
      </c>
      <c r="O1866" s="18"/>
    </row>
    <row r="1867" spans="1:15" s="1" customFormat="1" ht="13.5" customHeight="1">
      <c r="A1867" s="44" t="s">
        <v>9233</v>
      </c>
      <c r="B1867" s="4"/>
      <c r="C1867" s="3"/>
      <c r="D1867" s="18" t="s">
        <v>177</v>
      </c>
      <c r="E1867" s="5" t="s">
        <v>9142</v>
      </c>
      <c r="F1867" s="3" t="s">
        <v>9227</v>
      </c>
      <c r="G1867" s="6">
        <f>17.712*L1867</f>
        <v>442.8</v>
      </c>
      <c r="H1867" s="7">
        <v>42129</v>
      </c>
      <c r="I1867" s="6" t="s">
        <v>1087</v>
      </c>
      <c r="J1867" s="6" t="s">
        <v>9232</v>
      </c>
      <c r="K1867" s="6" t="s">
        <v>1115</v>
      </c>
      <c r="L1867" s="6">
        <v>25</v>
      </c>
      <c r="M1867" s="15" t="s">
        <v>9239</v>
      </c>
      <c r="N1867" s="15" t="s">
        <v>9240</v>
      </c>
      <c r="O1867" s="18"/>
    </row>
    <row r="1868" spans="1:15" s="1" customFormat="1" ht="13.5" customHeight="1">
      <c r="A1868" s="44" t="s">
        <v>9735</v>
      </c>
      <c r="B1868" s="4"/>
      <c r="C1868" s="3"/>
      <c r="D1868" s="18" t="s">
        <v>177</v>
      </c>
      <c r="E1868" s="5" t="s">
        <v>9728</v>
      </c>
      <c r="F1868" s="3" t="s">
        <v>9732</v>
      </c>
      <c r="G1868" s="6">
        <f>17.712*L1868</f>
        <v>442.8</v>
      </c>
      <c r="H1868" s="7">
        <v>42132</v>
      </c>
      <c r="I1868" s="6" t="s">
        <v>1234</v>
      </c>
      <c r="J1868" s="6" t="s">
        <v>9733</v>
      </c>
      <c r="K1868" s="6" t="s">
        <v>9734</v>
      </c>
      <c r="L1868" s="6">
        <v>25</v>
      </c>
      <c r="M1868" s="15" t="s">
        <v>9736</v>
      </c>
      <c r="N1868" s="15" t="s">
        <v>9240</v>
      </c>
      <c r="O1868" s="18"/>
    </row>
    <row r="1869" spans="1:15" s="1" customFormat="1" ht="13.5" customHeight="1">
      <c r="A1869" s="44" t="s">
        <v>9868</v>
      </c>
      <c r="B1869" s="4" t="s">
        <v>9871</v>
      </c>
      <c r="C1869" s="3"/>
      <c r="D1869" s="5" t="s">
        <v>10340</v>
      </c>
      <c r="E1869" s="5" t="s">
        <v>9869</v>
      </c>
      <c r="F1869" s="3" t="s">
        <v>9870</v>
      </c>
      <c r="G1869" s="6">
        <v>222</v>
      </c>
      <c r="H1869" s="7">
        <v>42136</v>
      </c>
      <c r="I1869" s="6"/>
      <c r="J1869" s="6"/>
      <c r="K1869" s="6"/>
      <c r="L1869" s="6"/>
      <c r="M1869" s="15"/>
      <c r="N1869" s="15"/>
      <c r="O1869" s="18"/>
    </row>
    <row r="1870" spans="1:15" s="1" customFormat="1" ht="13.5" customHeight="1">
      <c r="A1870" s="44" t="s">
        <v>173</v>
      </c>
      <c r="B1870" s="4"/>
      <c r="C1870" s="3"/>
      <c r="D1870" s="18" t="s">
        <v>174</v>
      </c>
      <c r="E1870" s="5" t="s">
        <v>9974</v>
      </c>
      <c r="F1870" s="3" t="s">
        <v>9982</v>
      </c>
      <c r="G1870" s="6">
        <f>29.101*L1870</f>
        <v>727.52499999999998</v>
      </c>
      <c r="H1870" s="7">
        <v>42137</v>
      </c>
      <c r="I1870" s="36" t="s">
        <v>1054</v>
      </c>
      <c r="J1870" s="6" t="s">
        <v>9977</v>
      </c>
      <c r="K1870" s="6" t="s">
        <v>9980</v>
      </c>
      <c r="L1870" s="6">
        <v>25</v>
      </c>
      <c r="M1870" s="15" t="s">
        <v>11074</v>
      </c>
      <c r="N1870" s="15" t="s">
        <v>6483</v>
      </c>
      <c r="O1870" s="18"/>
    </row>
    <row r="1871" spans="1:15" s="1" customFormat="1" ht="13.5" customHeight="1">
      <c r="A1871" s="44" t="s">
        <v>173</v>
      </c>
      <c r="B1871" s="4"/>
      <c r="C1871" s="3"/>
      <c r="D1871" s="18" t="s">
        <v>174</v>
      </c>
      <c r="E1871" s="5" t="s">
        <v>9974</v>
      </c>
      <c r="F1871" s="3" t="s">
        <v>9975</v>
      </c>
      <c r="G1871" s="6">
        <f>29.101*L1871</f>
        <v>727.52499999999998</v>
      </c>
      <c r="H1871" s="7">
        <v>42137</v>
      </c>
      <c r="I1871" s="36" t="s">
        <v>1054</v>
      </c>
      <c r="J1871" s="6" t="s">
        <v>9978</v>
      </c>
      <c r="K1871" s="6" t="s">
        <v>9980</v>
      </c>
      <c r="L1871" s="6">
        <v>25</v>
      </c>
      <c r="M1871" s="15" t="s">
        <v>11075</v>
      </c>
      <c r="N1871" s="15" t="s">
        <v>6483</v>
      </c>
      <c r="O1871" s="18"/>
    </row>
    <row r="1872" spans="1:15" s="1" customFormat="1" ht="13.5" customHeight="1">
      <c r="A1872" s="44" t="s">
        <v>9981</v>
      </c>
      <c r="B1872" s="4"/>
      <c r="C1872" s="3"/>
      <c r="D1872" s="18" t="s">
        <v>174</v>
      </c>
      <c r="E1872" s="5" t="s">
        <v>9974</v>
      </c>
      <c r="F1872" s="3" t="s">
        <v>9976</v>
      </c>
      <c r="G1872" s="6">
        <f>29.101*L1872</f>
        <v>727.52499999999998</v>
      </c>
      <c r="H1872" s="7">
        <v>42137</v>
      </c>
      <c r="I1872" s="36" t="s">
        <v>2576</v>
      </c>
      <c r="J1872" s="6" t="s">
        <v>9979</v>
      </c>
      <c r="K1872" s="6" t="s">
        <v>9980</v>
      </c>
      <c r="L1872" s="6">
        <v>25</v>
      </c>
      <c r="M1872" s="15" t="s">
        <v>11076</v>
      </c>
      <c r="N1872" s="15" t="s">
        <v>6483</v>
      </c>
      <c r="O1872" s="18"/>
    </row>
    <row r="1873" spans="1:15" s="1" customFormat="1" ht="13.5" customHeight="1">
      <c r="A1873" s="44" t="s">
        <v>163</v>
      </c>
      <c r="B1873" s="4"/>
      <c r="C1873" s="3"/>
      <c r="D1873" s="18" t="s">
        <v>90</v>
      </c>
      <c r="E1873" s="5" t="s">
        <v>9974</v>
      </c>
      <c r="F1873" s="3" t="s">
        <v>9988</v>
      </c>
      <c r="G1873" s="6">
        <f>18.708*L1873</f>
        <v>467.69999999999993</v>
      </c>
      <c r="H1873" s="7">
        <v>42137</v>
      </c>
      <c r="I1873" s="6" t="s">
        <v>1158</v>
      </c>
      <c r="J1873" s="6" t="s">
        <v>9984</v>
      </c>
      <c r="K1873" s="6" t="s">
        <v>9986</v>
      </c>
      <c r="L1873" s="6">
        <v>25</v>
      </c>
      <c r="M1873" s="15" t="s">
        <v>11077</v>
      </c>
      <c r="N1873" s="15" t="s">
        <v>6483</v>
      </c>
      <c r="O1873" s="18"/>
    </row>
    <row r="1874" spans="1:15" s="1" customFormat="1" ht="13.5" customHeight="1">
      <c r="A1874" s="44" t="s">
        <v>9987</v>
      </c>
      <c r="B1874" s="4"/>
      <c r="C1874" s="3"/>
      <c r="D1874" s="18" t="s">
        <v>90</v>
      </c>
      <c r="E1874" s="5" t="s">
        <v>9974</v>
      </c>
      <c r="F1874" s="3" t="s">
        <v>9983</v>
      </c>
      <c r="G1874" s="6">
        <f>18.708*L1874</f>
        <v>467.69999999999993</v>
      </c>
      <c r="H1874" s="7">
        <v>42137</v>
      </c>
      <c r="I1874" s="6" t="s">
        <v>1195</v>
      </c>
      <c r="J1874" s="6" t="s">
        <v>9985</v>
      </c>
      <c r="K1874" s="6" t="s">
        <v>9986</v>
      </c>
      <c r="L1874" s="6">
        <v>25</v>
      </c>
      <c r="M1874" s="15" t="s">
        <v>11078</v>
      </c>
      <c r="N1874" s="15" t="s">
        <v>6483</v>
      </c>
      <c r="O1874" s="18"/>
    </row>
    <row r="1875" spans="1:15" s="1" customFormat="1" ht="13.5" customHeight="1">
      <c r="A1875" s="44" t="s">
        <v>173</v>
      </c>
      <c r="B1875" s="4"/>
      <c r="C1875" s="3"/>
      <c r="D1875" s="18" t="s">
        <v>174</v>
      </c>
      <c r="E1875" s="5" t="s">
        <v>10140</v>
      </c>
      <c r="F1875" s="3" t="s">
        <v>10158</v>
      </c>
      <c r="G1875" s="6">
        <f t="shared" ref="G1875:G1883" si="73">29.101*L1875</f>
        <v>727.52499999999998</v>
      </c>
      <c r="H1875" s="7">
        <v>42139</v>
      </c>
      <c r="I1875" s="36" t="s">
        <v>1054</v>
      </c>
      <c r="J1875" s="6" t="s">
        <v>10149</v>
      </c>
      <c r="K1875" s="6" t="s">
        <v>1056</v>
      </c>
      <c r="L1875" s="6">
        <v>25</v>
      </c>
      <c r="M1875" s="15" t="s">
        <v>10159</v>
      </c>
      <c r="N1875" s="15" t="s">
        <v>6483</v>
      </c>
      <c r="O1875" s="18"/>
    </row>
    <row r="1876" spans="1:15" s="1" customFormat="1" ht="13.5" customHeight="1">
      <c r="A1876" s="44" t="s">
        <v>173</v>
      </c>
      <c r="B1876" s="4"/>
      <c r="C1876" s="3"/>
      <c r="D1876" s="18" t="s">
        <v>174</v>
      </c>
      <c r="E1876" s="5" t="s">
        <v>10140</v>
      </c>
      <c r="F1876" s="3" t="s">
        <v>10141</v>
      </c>
      <c r="G1876" s="6">
        <f t="shared" si="73"/>
        <v>727.52499999999998</v>
      </c>
      <c r="H1876" s="7">
        <v>42139</v>
      </c>
      <c r="I1876" s="36" t="s">
        <v>1054</v>
      </c>
      <c r="J1876" s="6" t="s">
        <v>10150</v>
      </c>
      <c r="K1876" s="6" t="s">
        <v>1056</v>
      </c>
      <c r="L1876" s="6">
        <v>25</v>
      </c>
      <c r="M1876" s="15" t="s">
        <v>10160</v>
      </c>
      <c r="N1876" s="15" t="s">
        <v>6483</v>
      </c>
      <c r="O1876" s="18"/>
    </row>
    <row r="1877" spans="1:15" s="1" customFormat="1" ht="13.5" customHeight="1">
      <c r="A1877" s="44" t="s">
        <v>173</v>
      </c>
      <c r="B1877" s="4"/>
      <c r="C1877" s="3"/>
      <c r="D1877" s="18" t="s">
        <v>174</v>
      </c>
      <c r="E1877" s="5" t="s">
        <v>10140</v>
      </c>
      <c r="F1877" s="3" t="s">
        <v>10142</v>
      </c>
      <c r="G1877" s="6">
        <f t="shared" si="73"/>
        <v>727.52499999999998</v>
      </c>
      <c r="H1877" s="7">
        <v>42139</v>
      </c>
      <c r="I1877" s="36" t="s">
        <v>1054</v>
      </c>
      <c r="J1877" s="6" t="s">
        <v>10151</v>
      </c>
      <c r="K1877" s="6" t="s">
        <v>1056</v>
      </c>
      <c r="L1877" s="6">
        <v>25</v>
      </c>
      <c r="M1877" s="15" t="s">
        <v>10161</v>
      </c>
      <c r="N1877" s="15" t="s">
        <v>6483</v>
      </c>
      <c r="O1877" s="18"/>
    </row>
    <row r="1878" spans="1:15" s="1" customFormat="1" ht="13.5" customHeight="1">
      <c r="A1878" s="44" t="s">
        <v>173</v>
      </c>
      <c r="B1878" s="4"/>
      <c r="C1878" s="3"/>
      <c r="D1878" s="18" t="s">
        <v>174</v>
      </c>
      <c r="E1878" s="5" t="s">
        <v>10140</v>
      </c>
      <c r="F1878" s="3" t="s">
        <v>10143</v>
      </c>
      <c r="G1878" s="6">
        <f t="shared" si="73"/>
        <v>727.52499999999998</v>
      </c>
      <c r="H1878" s="7">
        <v>42139</v>
      </c>
      <c r="I1878" s="36" t="s">
        <v>1054</v>
      </c>
      <c r="J1878" s="6" t="s">
        <v>10152</v>
      </c>
      <c r="K1878" s="6" t="s">
        <v>1056</v>
      </c>
      <c r="L1878" s="6">
        <v>25</v>
      </c>
      <c r="M1878" s="15" t="s">
        <v>10162</v>
      </c>
      <c r="N1878" s="15" t="s">
        <v>6483</v>
      </c>
      <c r="O1878" s="18"/>
    </row>
    <row r="1879" spans="1:15" s="1" customFormat="1" ht="13.5" customHeight="1">
      <c r="A1879" s="44" t="s">
        <v>173</v>
      </c>
      <c r="B1879" s="4"/>
      <c r="C1879" s="3"/>
      <c r="D1879" s="18" t="s">
        <v>174</v>
      </c>
      <c r="E1879" s="5" t="s">
        <v>10140</v>
      </c>
      <c r="F1879" s="3" t="s">
        <v>10144</v>
      </c>
      <c r="G1879" s="6">
        <f t="shared" si="73"/>
        <v>727.52499999999998</v>
      </c>
      <c r="H1879" s="7">
        <v>42139</v>
      </c>
      <c r="I1879" s="36" t="s">
        <v>1054</v>
      </c>
      <c r="J1879" s="6" t="s">
        <v>10153</v>
      </c>
      <c r="K1879" s="6" t="s">
        <v>1056</v>
      </c>
      <c r="L1879" s="6">
        <v>25</v>
      </c>
      <c r="M1879" s="15" t="s">
        <v>10163</v>
      </c>
      <c r="N1879" s="15" t="s">
        <v>6483</v>
      </c>
      <c r="O1879" s="18"/>
    </row>
    <row r="1880" spans="1:15" s="1" customFormat="1" ht="13.5" customHeight="1">
      <c r="A1880" s="44" t="s">
        <v>173</v>
      </c>
      <c r="B1880" s="4"/>
      <c r="C1880" s="3"/>
      <c r="D1880" s="18" t="s">
        <v>174</v>
      </c>
      <c r="E1880" s="5" t="s">
        <v>10140</v>
      </c>
      <c r="F1880" s="3" t="s">
        <v>10145</v>
      </c>
      <c r="G1880" s="6">
        <f t="shared" si="73"/>
        <v>727.52499999999998</v>
      </c>
      <c r="H1880" s="7">
        <v>42139</v>
      </c>
      <c r="I1880" s="36" t="s">
        <v>1054</v>
      </c>
      <c r="J1880" s="6" t="s">
        <v>10154</v>
      </c>
      <c r="K1880" s="6" t="s">
        <v>1056</v>
      </c>
      <c r="L1880" s="6">
        <v>25</v>
      </c>
      <c r="M1880" s="15" t="s">
        <v>10164</v>
      </c>
      <c r="N1880" s="15" t="s">
        <v>6483</v>
      </c>
      <c r="O1880" s="18"/>
    </row>
    <row r="1881" spans="1:15" s="1" customFormat="1" ht="13.5" customHeight="1">
      <c r="A1881" s="44" t="s">
        <v>173</v>
      </c>
      <c r="B1881" s="4"/>
      <c r="C1881" s="3"/>
      <c r="D1881" s="18" t="s">
        <v>174</v>
      </c>
      <c r="E1881" s="5" t="s">
        <v>10140</v>
      </c>
      <c r="F1881" s="3" t="s">
        <v>10146</v>
      </c>
      <c r="G1881" s="6">
        <f t="shared" si="73"/>
        <v>727.52499999999998</v>
      </c>
      <c r="H1881" s="7">
        <v>42139</v>
      </c>
      <c r="I1881" s="36" t="s">
        <v>1054</v>
      </c>
      <c r="J1881" s="6" t="s">
        <v>10155</v>
      </c>
      <c r="K1881" s="6" t="s">
        <v>1056</v>
      </c>
      <c r="L1881" s="6">
        <v>25</v>
      </c>
      <c r="M1881" s="15" t="s">
        <v>10165</v>
      </c>
      <c r="N1881" s="15" t="s">
        <v>6483</v>
      </c>
      <c r="O1881" s="18"/>
    </row>
    <row r="1882" spans="1:15" s="1" customFormat="1" ht="13.5" customHeight="1">
      <c r="A1882" s="44" t="s">
        <v>173</v>
      </c>
      <c r="B1882" s="4"/>
      <c r="C1882" s="3"/>
      <c r="D1882" s="18" t="s">
        <v>174</v>
      </c>
      <c r="E1882" s="5" t="s">
        <v>10140</v>
      </c>
      <c r="F1882" s="3" t="s">
        <v>10147</v>
      </c>
      <c r="G1882" s="6">
        <f t="shared" si="73"/>
        <v>727.52499999999998</v>
      </c>
      <c r="H1882" s="7">
        <v>42139</v>
      </c>
      <c r="I1882" s="36" t="s">
        <v>1054</v>
      </c>
      <c r="J1882" s="6" t="s">
        <v>10156</v>
      </c>
      <c r="K1882" s="6" t="s">
        <v>1056</v>
      </c>
      <c r="L1882" s="6">
        <v>25</v>
      </c>
      <c r="M1882" s="15" t="s">
        <v>10166</v>
      </c>
      <c r="N1882" s="15" t="s">
        <v>6483</v>
      </c>
      <c r="O1882" s="18"/>
    </row>
    <row r="1883" spans="1:15" s="1" customFormat="1" ht="13.5" customHeight="1">
      <c r="A1883" s="44" t="s">
        <v>1294</v>
      </c>
      <c r="B1883" s="4"/>
      <c r="C1883" s="3"/>
      <c r="D1883" s="18" t="s">
        <v>174</v>
      </c>
      <c r="E1883" s="5" t="s">
        <v>10140</v>
      </c>
      <c r="F1883" s="3" t="s">
        <v>10148</v>
      </c>
      <c r="G1883" s="6">
        <f t="shared" si="73"/>
        <v>727.52499999999998</v>
      </c>
      <c r="H1883" s="7">
        <v>42139</v>
      </c>
      <c r="I1883" s="36" t="s">
        <v>1054</v>
      </c>
      <c r="J1883" s="6" t="s">
        <v>10157</v>
      </c>
      <c r="K1883" s="6" t="s">
        <v>1056</v>
      </c>
      <c r="L1883" s="6">
        <v>25</v>
      </c>
      <c r="M1883" s="15" t="s">
        <v>10167</v>
      </c>
      <c r="N1883" s="15" t="s">
        <v>6483</v>
      </c>
      <c r="O1883" s="18"/>
    </row>
    <row r="1884" spans="1:15" s="1" customFormat="1" ht="13.5" customHeight="1">
      <c r="A1884" s="44" t="s">
        <v>8305</v>
      </c>
      <c r="B1884" s="4"/>
      <c r="C1884" s="3"/>
      <c r="D1884" s="18" t="s">
        <v>43</v>
      </c>
      <c r="E1884" s="5" t="s">
        <v>10140</v>
      </c>
      <c r="F1884" s="3" t="s">
        <v>10172</v>
      </c>
      <c r="G1884" s="6">
        <f>17.498*L1884</f>
        <v>209.976</v>
      </c>
      <c r="H1884" s="7">
        <v>42139</v>
      </c>
      <c r="I1884" s="6" t="s">
        <v>1087</v>
      </c>
      <c r="J1884" s="6" t="s">
        <v>10169</v>
      </c>
      <c r="K1884" s="6" t="s">
        <v>10171</v>
      </c>
      <c r="L1884" s="6">
        <v>12</v>
      </c>
      <c r="M1884" s="15" t="s">
        <v>10173</v>
      </c>
      <c r="N1884" s="15" t="s">
        <v>1235</v>
      </c>
      <c r="O1884" s="18"/>
    </row>
    <row r="1885" spans="1:15" s="1" customFormat="1" ht="13.5" customHeight="1">
      <c r="A1885" s="44" t="s">
        <v>10258</v>
      </c>
      <c r="B1885" s="4" t="s">
        <v>10255</v>
      </c>
      <c r="C1885" s="3"/>
      <c r="D1885" s="18" t="s">
        <v>10257</v>
      </c>
      <c r="E1885" s="5" t="s">
        <v>10256</v>
      </c>
      <c r="F1885" s="3" t="s">
        <v>11292</v>
      </c>
      <c r="G1885" s="6">
        <v>0.57599999999999996</v>
      </c>
      <c r="H1885" s="7">
        <v>42142</v>
      </c>
      <c r="I1885" s="6"/>
      <c r="J1885" s="6"/>
      <c r="K1885" s="6"/>
      <c r="L1885" s="6"/>
      <c r="M1885" s="15"/>
      <c r="N1885" s="15"/>
      <c r="O1885" s="18"/>
    </row>
    <row r="1886" spans="1:15" s="1" customFormat="1" ht="13.5" customHeight="1">
      <c r="A1886" s="44" t="s">
        <v>10258</v>
      </c>
      <c r="B1886" s="4" t="s">
        <v>10254</v>
      </c>
      <c r="C1886" s="3"/>
      <c r="D1886" s="18" t="s">
        <v>10259</v>
      </c>
      <c r="E1886" s="5" t="s">
        <v>10256</v>
      </c>
      <c r="F1886" s="44" t="s">
        <v>11293</v>
      </c>
      <c r="G1886" s="6">
        <v>84.57</v>
      </c>
      <c r="H1886" s="7">
        <v>42142</v>
      </c>
      <c r="I1886" s="6"/>
      <c r="J1886" s="6"/>
      <c r="K1886" s="6"/>
      <c r="L1886" s="6"/>
      <c r="M1886" s="15"/>
      <c r="N1886" s="15"/>
      <c r="O1886" s="18"/>
    </row>
    <row r="1887" spans="1:15" s="1" customFormat="1" ht="13.5" customHeight="1">
      <c r="A1887" s="44" t="s">
        <v>173</v>
      </c>
      <c r="B1887" s="4"/>
      <c r="C1887" s="3"/>
      <c r="D1887" s="18" t="s">
        <v>174</v>
      </c>
      <c r="E1887" s="5" t="s">
        <v>10341</v>
      </c>
      <c r="F1887" s="3" t="s">
        <v>10342</v>
      </c>
      <c r="G1887" s="6">
        <f t="shared" ref="G1887:G1898" si="74">29.101*L1887</f>
        <v>727.52499999999998</v>
      </c>
      <c r="H1887" s="7">
        <v>42144</v>
      </c>
      <c r="I1887" s="36" t="s">
        <v>1054</v>
      </c>
      <c r="J1887" s="6" t="s">
        <v>10355</v>
      </c>
      <c r="K1887" s="6" t="s">
        <v>1056</v>
      </c>
      <c r="L1887" s="6">
        <v>25</v>
      </c>
      <c r="M1887" s="15" t="s">
        <v>11328</v>
      </c>
      <c r="N1887" s="15" t="s">
        <v>6483</v>
      </c>
      <c r="O1887" s="18"/>
    </row>
    <row r="1888" spans="1:15" s="1" customFormat="1" ht="13.5" customHeight="1">
      <c r="A1888" s="44" t="s">
        <v>173</v>
      </c>
      <c r="B1888" s="4"/>
      <c r="C1888" s="3"/>
      <c r="D1888" s="18" t="s">
        <v>174</v>
      </c>
      <c r="E1888" s="5" t="s">
        <v>10341</v>
      </c>
      <c r="F1888" s="3" t="s">
        <v>10343</v>
      </c>
      <c r="G1888" s="6">
        <f t="shared" si="74"/>
        <v>727.52499999999998</v>
      </c>
      <c r="H1888" s="7">
        <v>42144</v>
      </c>
      <c r="I1888" s="36" t="s">
        <v>1054</v>
      </c>
      <c r="J1888" s="6" t="s">
        <v>10356</v>
      </c>
      <c r="K1888" s="6" t="s">
        <v>1056</v>
      </c>
      <c r="L1888" s="6">
        <v>25</v>
      </c>
      <c r="M1888" s="15" t="s">
        <v>11329</v>
      </c>
      <c r="N1888" s="15" t="s">
        <v>6483</v>
      </c>
      <c r="O1888" s="18"/>
    </row>
    <row r="1889" spans="1:15" s="1" customFormat="1" ht="13.5" customHeight="1">
      <c r="A1889" s="44" t="s">
        <v>173</v>
      </c>
      <c r="B1889" s="4"/>
      <c r="C1889" s="3"/>
      <c r="D1889" s="18" t="s">
        <v>174</v>
      </c>
      <c r="E1889" s="5" t="s">
        <v>10341</v>
      </c>
      <c r="F1889" s="3" t="s">
        <v>10344</v>
      </c>
      <c r="G1889" s="6">
        <f t="shared" si="74"/>
        <v>727.52499999999998</v>
      </c>
      <c r="H1889" s="7">
        <v>42144</v>
      </c>
      <c r="I1889" s="36" t="s">
        <v>1054</v>
      </c>
      <c r="J1889" s="6" t="s">
        <v>10357</v>
      </c>
      <c r="K1889" s="6" t="s">
        <v>1056</v>
      </c>
      <c r="L1889" s="6">
        <v>25</v>
      </c>
      <c r="M1889" s="15" t="s">
        <v>11330</v>
      </c>
      <c r="N1889" s="15" t="s">
        <v>6483</v>
      </c>
      <c r="O1889" s="18"/>
    </row>
    <row r="1890" spans="1:15" s="1" customFormat="1" ht="13.5" customHeight="1">
      <c r="A1890" s="44" t="s">
        <v>173</v>
      </c>
      <c r="B1890" s="4"/>
      <c r="C1890" s="3"/>
      <c r="D1890" s="18" t="s">
        <v>174</v>
      </c>
      <c r="E1890" s="5" t="s">
        <v>10341</v>
      </c>
      <c r="F1890" s="3" t="s">
        <v>10346</v>
      </c>
      <c r="G1890" s="6">
        <f t="shared" si="74"/>
        <v>727.52499999999998</v>
      </c>
      <c r="H1890" s="7">
        <v>42144</v>
      </c>
      <c r="I1890" s="36" t="s">
        <v>1054</v>
      </c>
      <c r="J1890" s="6" t="s">
        <v>10359</v>
      </c>
      <c r="K1890" s="6" t="s">
        <v>1056</v>
      </c>
      <c r="L1890" s="6">
        <v>25</v>
      </c>
      <c r="M1890" s="15" t="s">
        <v>10374</v>
      </c>
      <c r="N1890" s="15" t="s">
        <v>6483</v>
      </c>
      <c r="O1890" s="18"/>
    </row>
    <row r="1891" spans="1:15" s="1" customFormat="1" ht="13.5" customHeight="1">
      <c r="A1891" s="44" t="s">
        <v>173</v>
      </c>
      <c r="B1891" s="4"/>
      <c r="C1891" s="3"/>
      <c r="D1891" s="18" t="s">
        <v>174</v>
      </c>
      <c r="E1891" s="5" t="s">
        <v>10341</v>
      </c>
      <c r="F1891" s="3" t="s">
        <v>10347</v>
      </c>
      <c r="G1891" s="6">
        <f t="shared" si="74"/>
        <v>727.52499999999998</v>
      </c>
      <c r="H1891" s="7">
        <v>42144</v>
      </c>
      <c r="I1891" s="36" t="s">
        <v>1054</v>
      </c>
      <c r="J1891" s="6" t="s">
        <v>10360</v>
      </c>
      <c r="K1891" s="6" t="s">
        <v>1056</v>
      </c>
      <c r="L1891" s="6">
        <v>25</v>
      </c>
      <c r="M1891" s="15" t="s">
        <v>10375</v>
      </c>
      <c r="N1891" s="15" t="s">
        <v>6483</v>
      </c>
      <c r="O1891" s="18"/>
    </row>
    <row r="1892" spans="1:15" s="1" customFormat="1" ht="13.5" customHeight="1">
      <c r="A1892" s="44" t="s">
        <v>173</v>
      </c>
      <c r="B1892" s="4"/>
      <c r="C1892" s="3"/>
      <c r="D1892" s="18" t="s">
        <v>174</v>
      </c>
      <c r="E1892" s="5" t="s">
        <v>10341</v>
      </c>
      <c r="F1892" s="3" t="s">
        <v>10348</v>
      </c>
      <c r="G1892" s="6">
        <f t="shared" si="74"/>
        <v>727.52499999999998</v>
      </c>
      <c r="H1892" s="7">
        <v>42144</v>
      </c>
      <c r="I1892" s="36" t="s">
        <v>1054</v>
      </c>
      <c r="J1892" s="6" t="s">
        <v>10361</v>
      </c>
      <c r="K1892" s="6" t="s">
        <v>1056</v>
      </c>
      <c r="L1892" s="6">
        <v>25</v>
      </c>
      <c r="M1892" s="15" t="s">
        <v>10376</v>
      </c>
      <c r="N1892" s="15" t="s">
        <v>6483</v>
      </c>
      <c r="O1892" s="18"/>
    </row>
    <row r="1893" spans="1:15" s="1" customFormat="1" ht="13.5" customHeight="1">
      <c r="A1893" s="44" t="s">
        <v>173</v>
      </c>
      <c r="B1893" s="4"/>
      <c r="C1893" s="3"/>
      <c r="D1893" s="18" t="s">
        <v>174</v>
      </c>
      <c r="E1893" s="5" t="s">
        <v>10341</v>
      </c>
      <c r="F1893" s="3" t="s">
        <v>10349</v>
      </c>
      <c r="G1893" s="6">
        <f t="shared" si="74"/>
        <v>727.52499999999998</v>
      </c>
      <c r="H1893" s="7">
        <v>42144</v>
      </c>
      <c r="I1893" s="36" t="s">
        <v>1054</v>
      </c>
      <c r="J1893" s="6" t="s">
        <v>10362</v>
      </c>
      <c r="K1893" s="6" t="s">
        <v>1056</v>
      </c>
      <c r="L1893" s="6">
        <v>25</v>
      </c>
      <c r="M1893" s="15" t="s">
        <v>11331</v>
      </c>
      <c r="N1893" s="15" t="s">
        <v>6483</v>
      </c>
      <c r="O1893" s="18"/>
    </row>
    <row r="1894" spans="1:15" s="1" customFormat="1" ht="13.5" customHeight="1">
      <c r="A1894" s="44" t="s">
        <v>173</v>
      </c>
      <c r="B1894" s="4"/>
      <c r="C1894" s="3"/>
      <c r="D1894" s="18" t="s">
        <v>174</v>
      </c>
      <c r="E1894" s="5" t="s">
        <v>10341</v>
      </c>
      <c r="F1894" s="3" t="s">
        <v>10350</v>
      </c>
      <c r="G1894" s="6">
        <f t="shared" si="74"/>
        <v>727.52499999999998</v>
      </c>
      <c r="H1894" s="7">
        <v>42144</v>
      </c>
      <c r="I1894" s="36" t="s">
        <v>1054</v>
      </c>
      <c r="J1894" s="6" t="s">
        <v>10363</v>
      </c>
      <c r="K1894" s="6" t="s">
        <v>1056</v>
      </c>
      <c r="L1894" s="6">
        <v>25</v>
      </c>
      <c r="M1894" s="15" t="s">
        <v>11332</v>
      </c>
      <c r="N1894" s="15" t="s">
        <v>6483</v>
      </c>
      <c r="O1894" s="18"/>
    </row>
    <row r="1895" spans="1:15" s="1" customFormat="1" ht="13.5" customHeight="1">
      <c r="A1895" s="44" t="s">
        <v>173</v>
      </c>
      <c r="B1895" s="4"/>
      <c r="C1895" s="3"/>
      <c r="D1895" s="18" t="s">
        <v>174</v>
      </c>
      <c r="E1895" s="5" t="s">
        <v>10341</v>
      </c>
      <c r="F1895" s="3" t="s">
        <v>10351</v>
      </c>
      <c r="G1895" s="6">
        <f t="shared" si="74"/>
        <v>727.52499999999998</v>
      </c>
      <c r="H1895" s="7">
        <v>42144</v>
      </c>
      <c r="I1895" s="36" t="s">
        <v>1054</v>
      </c>
      <c r="J1895" s="6" t="s">
        <v>10364</v>
      </c>
      <c r="K1895" s="6" t="s">
        <v>1056</v>
      </c>
      <c r="L1895" s="6">
        <v>25</v>
      </c>
      <c r="M1895" s="15" t="s">
        <v>11333</v>
      </c>
      <c r="N1895" s="15" t="s">
        <v>6483</v>
      </c>
      <c r="O1895" s="18"/>
    </row>
    <row r="1896" spans="1:15" s="1" customFormat="1" ht="13.5" customHeight="1">
      <c r="A1896" s="44" t="s">
        <v>173</v>
      </c>
      <c r="B1896" s="4"/>
      <c r="C1896" s="3"/>
      <c r="D1896" s="18" t="s">
        <v>174</v>
      </c>
      <c r="E1896" s="5" t="s">
        <v>10341</v>
      </c>
      <c r="F1896" s="3" t="s">
        <v>10352</v>
      </c>
      <c r="G1896" s="6">
        <f t="shared" si="74"/>
        <v>465.61599999999999</v>
      </c>
      <c r="H1896" s="7">
        <v>42144</v>
      </c>
      <c r="I1896" s="36" t="s">
        <v>1054</v>
      </c>
      <c r="J1896" s="6" t="s">
        <v>10365</v>
      </c>
      <c r="K1896" s="6" t="s">
        <v>1056</v>
      </c>
      <c r="L1896" s="6">
        <v>16</v>
      </c>
      <c r="M1896" s="15" t="s">
        <v>11334</v>
      </c>
      <c r="N1896" s="15" t="s">
        <v>1429</v>
      </c>
      <c r="O1896" s="18"/>
    </row>
    <row r="1897" spans="1:15" s="1" customFormat="1" ht="13.5" customHeight="1">
      <c r="A1897" s="44" t="s">
        <v>173</v>
      </c>
      <c r="B1897" s="4"/>
      <c r="C1897" s="3"/>
      <c r="D1897" s="18" t="s">
        <v>174</v>
      </c>
      <c r="E1897" s="5" t="s">
        <v>10341</v>
      </c>
      <c r="F1897" s="3" t="s">
        <v>10353</v>
      </c>
      <c r="G1897" s="6">
        <f t="shared" si="74"/>
        <v>261.90899999999999</v>
      </c>
      <c r="H1897" s="7">
        <v>42144</v>
      </c>
      <c r="I1897" s="36" t="s">
        <v>1054</v>
      </c>
      <c r="J1897" s="6" t="s">
        <v>10366</v>
      </c>
      <c r="K1897" s="6" t="s">
        <v>1056</v>
      </c>
      <c r="L1897" s="6">
        <v>9</v>
      </c>
      <c r="M1897" s="15" t="s">
        <v>11335</v>
      </c>
      <c r="N1897" s="15" t="s">
        <v>327</v>
      </c>
      <c r="O1897" s="18"/>
    </row>
    <row r="1898" spans="1:15" s="1" customFormat="1" ht="13.5" customHeight="1">
      <c r="A1898" s="44" t="s">
        <v>1294</v>
      </c>
      <c r="B1898" s="4"/>
      <c r="C1898" s="3"/>
      <c r="D1898" s="18" t="s">
        <v>174</v>
      </c>
      <c r="E1898" s="5" t="s">
        <v>10341</v>
      </c>
      <c r="F1898" s="3" t="s">
        <v>10354</v>
      </c>
      <c r="G1898" s="6">
        <f t="shared" si="74"/>
        <v>727.52499999999998</v>
      </c>
      <c r="H1898" s="7">
        <v>42144</v>
      </c>
      <c r="I1898" s="36" t="s">
        <v>7449</v>
      </c>
      <c r="J1898" s="6" t="s">
        <v>10367</v>
      </c>
      <c r="K1898" s="6" t="s">
        <v>1056</v>
      </c>
      <c r="L1898" s="6">
        <v>25</v>
      </c>
      <c r="M1898" s="15" t="s">
        <v>11336</v>
      </c>
      <c r="N1898" s="15" t="s">
        <v>6483</v>
      </c>
      <c r="O1898" s="18"/>
    </row>
    <row r="1899" spans="1:15" s="1" customFormat="1" ht="13.5" customHeight="1">
      <c r="A1899" s="44" t="s">
        <v>163</v>
      </c>
      <c r="B1899" s="4"/>
      <c r="C1899" s="3"/>
      <c r="D1899" s="18" t="s">
        <v>90</v>
      </c>
      <c r="E1899" s="5" t="s">
        <v>10341</v>
      </c>
      <c r="F1899" s="3" t="s">
        <v>10389</v>
      </c>
      <c r="G1899" s="6">
        <f t="shared" ref="G1899:G1905" si="75">18.708*L1899</f>
        <v>467.69999999999993</v>
      </c>
      <c r="H1899" s="7">
        <v>42144</v>
      </c>
      <c r="I1899" s="6" t="s">
        <v>1195</v>
      </c>
      <c r="J1899" s="6" t="s">
        <v>10382</v>
      </c>
      <c r="K1899" s="6" t="s">
        <v>1736</v>
      </c>
      <c r="L1899" s="6">
        <v>25</v>
      </c>
      <c r="M1899" s="15" t="s">
        <v>11337</v>
      </c>
      <c r="N1899" s="15" t="s">
        <v>6483</v>
      </c>
      <c r="O1899" s="18"/>
    </row>
    <row r="1900" spans="1:15" s="1" customFormat="1" ht="13.5" customHeight="1">
      <c r="A1900" s="44" t="s">
        <v>163</v>
      </c>
      <c r="B1900" s="4"/>
      <c r="C1900" s="3"/>
      <c r="D1900" s="18" t="s">
        <v>90</v>
      </c>
      <c r="E1900" s="5" t="s">
        <v>10341</v>
      </c>
      <c r="F1900" s="3" t="s">
        <v>10377</v>
      </c>
      <c r="G1900" s="6">
        <f t="shared" si="75"/>
        <v>467.69999999999993</v>
      </c>
      <c r="H1900" s="7">
        <v>42144</v>
      </c>
      <c r="I1900" s="6" t="s">
        <v>1195</v>
      </c>
      <c r="J1900" s="6" t="s">
        <v>10383</v>
      </c>
      <c r="K1900" s="6" t="s">
        <v>1736</v>
      </c>
      <c r="L1900" s="6">
        <v>25</v>
      </c>
      <c r="M1900" s="15" t="s">
        <v>11338</v>
      </c>
      <c r="N1900" s="15" t="s">
        <v>6483</v>
      </c>
      <c r="O1900" s="18"/>
    </row>
    <row r="1901" spans="1:15" s="1" customFormat="1" ht="13.5" customHeight="1">
      <c r="A1901" s="44" t="s">
        <v>163</v>
      </c>
      <c r="B1901" s="4"/>
      <c r="C1901" s="3"/>
      <c r="D1901" s="18" t="s">
        <v>90</v>
      </c>
      <c r="E1901" s="5" t="s">
        <v>10341</v>
      </c>
      <c r="F1901" s="3" t="s">
        <v>10378</v>
      </c>
      <c r="G1901" s="6">
        <f t="shared" si="75"/>
        <v>467.69999999999993</v>
      </c>
      <c r="H1901" s="7">
        <v>42144</v>
      </c>
      <c r="I1901" s="6" t="s">
        <v>1195</v>
      </c>
      <c r="J1901" s="6" t="s">
        <v>10384</v>
      </c>
      <c r="K1901" s="6" t="s">
        <v>1736</v>
      </c>
      <c r="L1901" s="6">
        <v>25</v>
      </c>
      <c r="M1901" s="15" t="s">
        <v>11339</v>
      </c>
      <c r="N1901" s="15" t="s">
        <v>6483</v>
      </c>
      <c r="O1901" s="18"/>
    </row>
    <row r="1902" spans="1:15" s="1" customFormat="1" ht="13.5" customHeight="1">
      <c r="A1902" s="44" t="s">
        <v>163</v>
      </c>
      <c r="B1902" s="4"/>
      <c r="C1902" s="3"/>
      <c r="D1902" s="18" t="s">
        <v>90</v>
      </c>
      <c r="E1902" s="5" t="s">
        <v>10341</v>
      </c>
      <c r="F1902" s="3" t="s">
        <v>10379</v>
      </c>
      <c r="G1902" s="6">
        <f t="shared" si="75"/>
        <v>467.69999999999993</v>
      </c>
      <c r="H1902" s="7">
        <v>42144</v>
      </c>
      <c r="I1902" s="6" t="s">
        <v>1195</v>
      </c>
      <c r="J1902" s="6" t="s">
        <v>10385</v>
      </c>
      <c r="K1902" s="6" t="s">
        <v>1736</v>
      </c>
      <c r="L1902" s="6">
        <v>25</v>
      </c>
      <c r="M1902" s="15" t="s">
        <v>10390</v>
      </c>
      <c r="N1902" s="15" t="s">
        <v>6483</v>
      </c>
      <c r="O1902" s="18"/>
    </row>
    <row r="1903" spans="1:15" s="1" customFormat="1" ht="13.5" customHeight="1">
      <c r="A1903" s="44" t="s">
        <v>163</v>
      </c>
      <c r="B1903" s="4"/>
      <c r="C1903" s="3"/>
      <c r="D1903" s="18" t="s">
        <v>90</v>
      </c>
      <c r="E1903" s="5" t="s">
        <v>10341</v>
      </c>
      <c r="F1903" s="3" t="s">
        <v>10380</v>
      </c>
      <c r="G1903" s="6">
        <f t="shared" si="75"/>
        <v>467.69999999999993</v>
      </c>
      <c r="H1903" s="7">
        <v>42144</v>
      </c>
      <c r="I1903" s="6" t="s">
        <v>1195</v>
      </c>
      <c r="J1903" s="6" t="s">
        <v>10386</v>
      </c>
      <c r="K1903" s="6" t="s">
        <v>1736</v>
      </c>
      <c r="L1903" s="6">
        <v>25</v>
      </c>
      <c r="M1903" s="15" t="s">
        <v>11340</v>
      </c>
      <c r="N1903" s="15" t="s">
        <v>6483</v>
      </c>
      <c r="O1903" s="18"/>
    </row>
    <row r="1904" spans="1:15" s="1" customFormat="1" ht="13.5" customHeight="1">
      <c r="A1904" s="44" t="s">
        <v>8094</v>
      </c>
      <c r="B1904" s="4"/>
      <c r="C1904" s="3"/>
      <c r="D1904" s="18" t="s">
        <v>90</v>
      </c>
      <c r="E1904" s="5" t="s">
        <v>10341</v>
      </c>
      <c r="F1904" s="3" t="s">
        <v>10381</v>
      </c>
      <c r="G1904" s="6">
        <f t="shared" si="75"/>
        <v>467.69999999999993</v>
      </c>
      <c r="H1904" s="7">
        <v>42144</v>
      </c>
      <c r="I1904" s="6" t="s">
        <v>10388</v>
      </c>
      <c r="J1904" s="6" t="s">
        <v>10387</v>
      </c>
      <c r="K1904" s="6" t="s">
        <v>1736</v>
      </c>
      <c r="L1904" s="6">
        <v>25</v>
      </c>
      <c r="M1904" s="15" t="s">
        <v>11341</v>
      </c>
      <c r="N1904" s="15" t="s">
        <v>6483</v>
      </c>
      <c r="O1904" s="18"/>
    </row>
    <row r="1905" spans="1:15" s="1" customFormat="1" ht="13.5" customHeight="1">
      <c r="A1905" s="44" t="s">
        <v>135</v>
      </c>
      <c r="B1905" s="4"/>
      <c r="C1905" s="3"/>
      <c r="D1905" s="18" t="s">
        <v>136</v>
      </c>
      <c r="E1905" s="5" t="s">
        <v>10341</v>
      </c>
      <c r="F1905" s="3" t="s">
        <v>10394</v>
      </c>
      <c r="G1905" s="6">
        <f t="shared" si="75"/>
        <v>224.49599999999998</v>
      </c>
      <c r="H1905" s="7">
        <v>42144</v>
      </c>
      <c r="I1905" s="6" t="s">
        <v>1087</v>
      </c>
      <c r="J1905" s="6" t="s">
        <v>10391</v>
      </c>
      <c r="K1905" s="6" t="s">
        <v>10393</v>
      </c>
      <c r="L1905" s="6">
        <v>12</v>
      </c>
      <c r="M1905" s="15" t="s">
        <v>10396</v>
      </c>
      <c r="N1905" s="15" t="s">
        <v>26</v>
      </c>
      <c r="O1905" s="18"/>
    </row>
    <row r="1906" spans="1:15" s="1" customFormat="1" ht="13.5" customHeight="1">
      <c r="A1906" s="44" t="s">
        <v>173</v>
      </c>
      <c r="B1906" s="4"/>
      <c r="C1906" s="3"/>
      <c r="D1906" s="18" t="s">
        <v>174</v>
      </c>
      <c r="E1906" s="5" t="s">
        <v>10444</v>
      </c>
      <c r="F1906" s="3" t="s">
        <v>10453</v>
      </c>
      <c r="G1906" s="6">
        <f>29.101*L1906</f>
        <v>727.52499999999998</v>
      </c>
      <c r="H1906" s="7">
        <v>42146</v>
      </c>
      <c r="I1906" s="36" t="s">
        <v>7449</v>
      </c>
      <c r="J1906" s="6" t="s">
        <v>10447</v>
      </c>
      <c r="K1906" s="6" t="s">
        <v>10450</v>
      </c>
      <c r="L1906" s="6">
        <v>25</v>
      </c>
      <c r="M1906" s="15" t="s">
        <v>11342</v>
      </c>
      <c r="N1906" s="15" t="s">
        <v>6483</v>
      </c>
      <c r="O1906" s="18"/>
    </row>
    <row r="1907" spans="1:15" s="1" customFormat="1" ht="13.5" customHeight="1">
      <c r="A1907" s="44" t="s">
        <v>173</v>
      </c>
      <c r="B1907" s="4"/>
      <c r="C1907" s="3"/>
      <c r="D1907" s="18" t="s">
        <v>174</v>
      </c>
      <c r="E1907" s="5" t="s">
        <v>10444</v>
      </c>
      <c r="F1907" s="3" t="s">
        <v>10445</v>
      </c>
      <c r="G1907" s="6">
        <f>29.101*L1907</f>
        <v>727.52499999999998</v>
      </c>
      <c r="H1907" s="7">
        <v>42146</v>
      </c>
      <c r="I1907" s="36" t="s">
        <v>7449</v>
      </c>
      <c r="J1907" s="6" t="s">
        <v>10448</v>
      </c>
      <c r="K1907" s="6" t="s">
        <v>10450</v>
      </c>
      <c r="L1907" s="6">
        <v>25</v>
      </c>
      <c r="M1907" s="15" t="s">
        <v>10452</v>
      </c>
      <c r="N1907" s="15" t="s">
        <v>6483</v>
      </c>
      <c r="O1907" s="18"/>
    </row>
    <row r="1908" spans="1:15" s="1" customFormat="1" ht="13.5" customHeight="1">
      <c r="A1908" s="44" t="s">
        <v>1294</v>
      </c>
      <c r="B1908" s="4"/>
      <c r="C1908" s="3"/>
      <c r="D1908" s="18" t="s">
        <v>174</v>
      </c>
      <c r="E1908" s="5" t="s">
        <v>10444</v>
      </c>
      <c r="F1908" s="3" t="s">
        <v>10446</v>
      </c>
      <c r="G1908" s="6">
        <f>29.101*L1908</f>
        <v>611.12099999999998</v>
      </c>
      <c r="H1908" s="7">
        <v>42146</v>
      </c>
      <c r="I1908" s="36" t="s">
        <v>3249</v>
      </c>
      <c r="J1908" s="6" t="s">
        <v>10449</v>
      </c>
      <c r="K1908" s="6" t="s">
        <v>10450</v>
      </c>
      <c r="L1908" s="6">
        <v>21</v>
      </c>
      <c r="M1908" s="15" t="s">
        <v>11343</v>
      </c>
      <c r="N1908" s="15" t="s">
        <v>9103</v>
      </c>
      <c r="O1908" s="18"/>
    </row>
    <row r="1909" spans="1:15" s="1" customFormat="1" ht="13.5" customHeight="1">
      <c r="A1909" s="44" t="s">
        <v>7463</v>
      </c>
      <c r="B1909" s="4"/>
      <c r="C1909" s="3"/>
      <c r="D1909" s="18" t="s">
        <v>90</v>
      </c>
      <c r="E1909" s="5" t="s">
        <v>10454</v>
      </c>
      <c r="F1909" s="3" t="s">
        <v>10457</v>
      </c>
      <c r="G1909" s="6">
        <f>18.708*L1909</f>
        <v>467.69999999999993</v>
      </c>
      <c r="H1909" s="7">
        <v>42146</v>
      </c>
      <c r="I1909" s="6" t="s">
        <v>3549</v>
      </c>
      <c r="J1909" s="6" t="s">
        <v>10455</v>
      </c>
      <c r="K1909" s="6" t="s">
        <v>10456</v>
      </c>
      <c r="L1909" s="6">
        <v>25</v>
      </c>
      <c r="M1909" s="15" t="s">
        <v>11344</v>
      </c>
      <c r="N1909" s="15" t="s">
        <v>4852</v>
      </c>
      <c r="O1909" s="18"/>
    </row>
    <row r="1910" spans="1:15" s="1" customFormat="1" ht="13.5" customHeight="1">
      <c r="A1910" s="44" t="s">
        <v>10970</v>
      </c>
      <c r="B1910" s="4"/>
      <c r="C1910" s="3"/>
      <c r="D1910" s="18" t="s">
        <v>174</v>
      </c>
      <c r="E1910" s="5" t="s">
        <v>10966</v>
      </c>
      <c r="F1910" s="3" t="s">
        <v>10967</v>
      </c>
      <c r="G1910" s="6">
        <f>29.101*L1910</f>
        <v>727.52499999999998</v>
      </c>
      <c r="H1910" s="7">
        <v>42159</v>
      </c>
      <c r="I1910" s="36" t="s">
        <v>1054</v>
      </c>
      <c r="J1910" s="6" t="s">
        <v>10968</v>
      </c>
      <c r="K1910" s="6" t="s">
        <v>10969</v>
      </c>
      <c r="L1910" s="6">
        <v>25</v>
      </c>
      <c r="M1910" s="15" t="s">
        <v>11412</v>
      </c>
      <c r="N1910" s="15" t="s">
        <v>4852</v>
      </c>
      <c r="O1910" s="18"/>
    </row>
    <row r="1911" spans="1:15" s="1" customFormat="1" ht="13.5" customHeight="1">
      <c r="A1911" s="44" t="s">
        <v>163</v>
      </c>
      <c r="B1911" s="4"/>
      <c r="C1911" s="3"/>
      <c r="D1911" s="18" t="s">
        <v>90</v>
      </c>
      <c r="E1911" s="5" t="s">
        <v>10966</v>
      </c>
      <c r="F1911" s="3" t="s">
        <v>10974</v>
      </c>
      <c r="G1911" s="6">
        <f>18.708*L1911</f>
        <v>392.86799999999994</v>
      </c>
      <c r="H1911" s="7">
        <v>42159</v>
      </c>
      <c r="I1911" s="6" t="s">
        <v>1158</v>
      </c>
      <c r="J1911" s="6" t="s">
        <v>10976</v>
      </c>
      <c r="K1911" s="6" t="s">
        <v>10973</v>
      </c>
      <c r="L1911" s="6">
        <v>21</v>
      </c>
      <c r="M1911" s="15" t="s">
        <v>11413</v>
      </c>
      <c r="N1911" s="15" t="s">
        <v>10980</v>
      </c>
      <c r="O1911" s="18"/>
    </row>
    <row r="1912" spans="1:15" s="1" customFormat="1" ht="13.5" customHeight="1">
      <c r="A1912" s="44" t="s">
        <v>10978</v>
      </c>
      <c r="B1912" s="4"/>
      <c r="C1912" s="3"/>
      <c r="D1912" s="18" t="s">
        <v>90</v>
      </c>
      <c r="E1912" s="5" t="s">
        <v>10966</v>
      </c>
      <c r="F1912" s="3" t="s">
        <v>10975</v>
      </c>
      <c r="G1912" s="6">
        <f>18.708*L1912</f>
        <v>467.69999999999993</v>
      </c>
      <c r="H1912" s="7">
        <v>42159</v>
      </c>
      <c r="I1912" s="6" t="s">
        <v>1158</v>
      </c>
      <c r="J1912" s="6" t="s">
        <v>10977</v>
      </c>
      <c r="K1912" s="6" t="s">
        <v>10973</v>
      </c>
      <c r="L1912" s="6">
        <v>25</v>
      </c>
      <c r="M1912" s="15" t="s">
        <v>11414</v>
      </c>
      <c r="N1912" s="15" t="s">
        <v>4852</v>
      </c>
      <c r="O1912" s="18"/>
    </row>
    <row r="1913" spans="1:15" s="1" customFormat="1" ht="13.5" customHeight="1">
      <c r="A1913" s="44" t="s">
        <v>10981</v>
      </c>
      <c r="B1913" s="4"/>
      <c r="C1913" s="3"/>
      <c r="D1913" s="18" t="s">
        <v>90</v>
      </c>
      <c r="E1913" s="5" t="s">
        <v>10966</v>
      </c>
      <c r="F1913" s="3" t="s">
        <v>10982</v>
      </c>
      <c r="G1913" s="6">
        <f>18.708*L1913</f>
        <v>243.20399999999998</v>
      </c>
      <c r="H1913" s="7">
        <v>42159</v>
      </c>
      <c r="I1913" s="6" t="s">
        <v>1158</v>
      </c>
      <c r="J1913" s="6" t="s">
        <v>10983</v>
      </c>
      <c r="K1913" s="6" t="s">
        <v>10969</v>
      </c>
      <c r="L1913" s="6">
        <v>13</v>
      </c>
      <c r="M1913" s="15" t="s">
        <v>11415</v>
      </c>
      <c r="N1913" s="15" t="s">
        <v>10989</v>
      </c>
      <c r="O1913" s="18"/>
    </row>
    <row r="1914" spans="1:15" s="1" customFormat="1" ht="13.5" customHeight="1">
      <c r="A1914" s="44" t="s">
        <v>176</v>
      </c>
      <c r="B1914" s="4"/>
      <c r="C1914" s="3"/>
      <c r="D1914" s="18" t="s">
        <v>177</v>
      </c>
      <c r="E1914" s="5" t="s">
        <v>10966</v>
      </c>
      <c r="F1914" s="3" t="s">
        <v>10990</v>
      </c>
      <c r="G1914" s="6">
        <f>17.712*L1914</f>
        <v>247.96799999999999</v>
      </c>
      <c r="H1914" s="7">
        <v>42159</v>
      </c>
      <c r="I1914" s="6" t="s">
        <v>1087</v>
      </c>
      <c r="J1914" s="6" t="s">
        <v>10991</v>
      </c>
      <c r="K1914" s="6" t="s">
        <v>10969</v>
      </c>
      <c r="L1914" s="6">
        <v>14</v>
      </c>
      <c r="M1914" s="15" t="s">
        <v>11418</v>
      </c>
      <c r="N1914" s="15" t="s">
        <v>10999</v>
      </c>
      <c r="O1914" s="18"/>
    </row>
    <row r="1915" spans="1:15" s="1" customFormat="1" ht="13.5" customHeight="1">
      <c r="A1915" s="44" t="s">
        <v>176</v>
      </c>
      <c r="B1915" s="4"/>
      <c r="C1915" s="3"/>
      <c r="D1915" s="18" t="s">
        <v>177</v>
      </c>
      <c r="E1915" s="5" t="s">
        <v>10966</v>
      </c>
      <c r="F1915" s="3" t="s">
        <v>10992</v>
      </c>
      <c r="G1915" s="6">
        <f>17.712*L1915</f>
        <v>442.8</v>
      </c>
      <c r="H1915" s="7">
        <v>42159</v>
      </c>
      <c r="I1915" s="6" t="s">
        <v>1087</v>
      </c>
      <c r="J1915" s="6" t="s">
        <v>10995</v>
      </c>
      <c r="K1915" s="6" t="s">
        <v>10969</v>
      </c>
      <c r="L1915" s="6">
        <v>25</v>
      </c>
      <c r="M1915" s="15" t="s">
        <v>11419</v>
      </c>
      <c r="N1915" s="15" t="s">
        <v>4852</v>
      </c>
      <c r="O1915" s="18"/>
    </row>
    <row r="1916" spans="1:15" s="1" customFormat="1" ht="13.5" customHeight="1">
      <c r="A1916" s="44" t="s">
        <v>10998</v>
      </c>
      <c r="B1916" s="4"/>
      <c r="C1916" s="3"/>
      <c r="D1916" s="18" t="s">
        <v>177</v>
      </c>
      <c r="E1916" s="5" t="s">
        <v>10966</v>
      </c>
      <c r="F1916" s="3" t="s">
        <v>10994</v>
      </c>
      <c r="G1916" s="6">
        <f>17.712*L1916</f>
        <v>442.8</v>
      </c>
      <c r="H1916" s="7">
        <v>42159</v>
      </c>
      <c r="I1916" s="6" t="s">
        <v>1087</v>
      </c>
      <c r="J1916" s="6" t="s">
        <v>10997</v>
      </c>
      <c r="K1916" s="6" t="s">
        <v>10969</v>
      </c>
      <c r="L1916" s="6">
        <v>25</v>
      </c>
      <c r="M1916" s="15" t="s">
        <v>11421</v>
      </c>
      <c r="N1916" s="15" t="s">
        <v>4852</v>
      </c>
      <c r="O1916" s="18"/>
    </row>
    <row r="1917" spans="1:15" s="1" customFormat="1" ht="13.5" customHeight="1">
      <c r="A1917" s="44" t="s">
        <v>163</v>
      </c>
      <c r="B1917" s="4"/>
      <c r="C1917" s="3"/>
      <c r="D1917" s="18" t="s">
        <v>6176</v>
      </c>
      <c r="E1917" s="5" t="s">
        <v>1229</v>
      </c>
      <c r="F1917" s="3" t="s">
        <v>11647</v>
      </c>
      <c r="G1917" s="6">
        <f>18.708*L1917</f>
        <v>243.20399999999998</v>
      </c>
      <c r="H1917" s="7">
        <v>42165</v>
      </c>
      <c r="I1917" s="6" t="s">
        <v>1158</v>
      </c>
      <c r="J1917" s="6" t="s">
        <v>11648</v>
      </c>
      <c r="K1917" s="6" t="s">
        <v>1088</v>
      </c>
      <c r="L1917" s="6">
        <v>13</v>
      </c>
      <c r="M1917" s="15" t="s">
        <v>11649</v>
      </c>
      <c r="N1917" s="15" t="s">
        <v>11650</v>
      </c>
      <c r="O1917" s="18"/>
    </row>
    <row r="1918" spans="1:15" s="1" customFormat="1" ht="13.5" customHeight="1">
      <c r="A1918" s="44" t="s">
        <v>163</v>
      </c>
      <c r="B1918" s="4"/>
      <c r="C1918" s="3"/>
      <c r="D1918" s="18" t="s">
        <v>6176</v>
      </c>
      <c r="E1918" s="5" t="s">
        <v>1229</v>
      </c>
      <c r="F1918" s="3" t="s">
        <v>11651</v>
      </c>
      <c r="G1918" s="6">
        <f>18.708*L1918</f>
        <v>224.49599999999998</v>
      </c>
      <c r="H1918" s="7">
        <v>42165</v>
      </c>
      <c r="I1918" s="6" t="s">
        <v>1158</v>
      </c>
      <c r="J1918" s="6" t="s">
        <v>11652</v>
      </c>
      <c r="K1918" s="6" t="s">
        <v>1088</v>
      </c>
      <c r="L1918" s="6">
        <v>12</v>
      </c>
      <c r="M1918" s="15" t="s">
        <v>11653</v>
      </c>
      <c r="N1918" s="15" t="s">
        <v>10979</v>
      </c>
      <c r="O1918" s="18"/>
    </row>
    <row r="1919" spans="1:15" s="1" customFormat="1" ht="13.5" customHeight="1">
      <c r="A1919" s="50" t="s">
        <v>248</v>
      </c>
      <c r="B1919" s="51" t="s">
        <v>3484</v>
      </c>
      <c r="C1919" s="50"/>
      <c r="D1919" s="49"/>
      <c r="E1919" s="52" t="s">
        <v>3485</v>
      </c>
      <c r="F1919" s="50" t="s">
        <v>3486</v>
      </c>
      <c r="G1919" s="59">
        <v>9</v>
      </c>
      <c r="H1919" s="54">
        <v>42025</v>
      </c>
      <c r="I1919" s="53"/>
      <c r="J1919" s="53"/>
      <c r="K1919" s="53"/>
      <c r="L1919" s="53"/>
      <c r="M1919" s="55"/>
      <c r="N1919" s="55"/>
      <c r="O1919" s="60" t="s">
        <v>6144</v>
      </c>
    </row>
    <row r="1920" spans="1:15" s="1" customFormat="1" ht="13.5" customHeight="1">
      <c r="A1920" s="50" t="s">
        <v>5005</v>
      </c>
      <c r="B1920" s="51" t="s">
        <v>5188</v>
      </c>
      <c r="C1920" s="50"/>
      <c r="D1920" s="49" t="s">
        <v>287</v>
      </c>
      <c r="E1920" s="52" t="s">
        <v>5006</v>
      </c>
      <c r="F1920" s="50" t="s">
        <v>5189</v>
      </c>
      <c r="G1920" s="53">
        <v>80.841999999999999</v>
      </c>
      <c r="H1920" s="54">
        <v>42066</v>
      </c>
      <c r="I1920" s="53" t="s">
        <v>5010</v>
      </c>
      <c r="J1920" s="53" t="s">
        <v>5007</v>
      </c>
      <c r="K1920" s="53" t="s">
        <v>5008</v>
      </c>
      <c r="L1920" s="53" t="s">
        <v>5009</v>
      </c>
      <c r="M1920" s="55" t="s">
        <v>5065</v>
      </c>
      <c r="N1920" s="55" t="s">
        <v>5011</v>
      </c>
      <c r="O1920" s="49" t="s">
        <v>5601</v>
      </c>
    </row>
    <row r="1921" spans="1:15" s="1" customFormat="1" ht="13.5" customHeight="1">
      <c r="A1921" s="62" t="s">
        <v>3303</v>
      </c>
      <c r="B1921" s="50"/>
      <c r="C1921" s="50"/>
      <c r="D1921" s="49" t="s">
        <v>7300</v>
      </c>
      <c r="E1921" s="52" t="s">
        <v>7275</v>
      </c>
      <c r="F1921" s="50" t="s">
        <v>7301</v>
      </c>
      <c r="G1921" s="59">
        <f>20.816*L1921</f>
        <v>41.631999999999998</v>
      </c>
      <c r="H1921" s="54">
        <v>42102</v>
      </c>
      <c r="I1921" s="53" t="s">
        <v>3296</v>
      </c>
      <c r="J1921" s="53" t="s">
        <v>7302</v>
      </c>
      <c r="K1921" s="53" t="s">
        <v>7271</v>
      </c>
      <c r="L1921" s="53">
        <v>2</v>
      </c>
      <c r="M1921" s="55" t="s">
        <v>7303</v>
      </c>
      <c r="N1921" s="55" t="s">
        <v>7105</v>
      </c>
      <c r="O1921" s="49" t="s">
        <v>7772</v>
      </c>
    </row>
    <row r="1922" spans="1:15" s="1" customFormat="1" ht="13.5" customHeight="1">
      <c r="A1922" s="62" t="s">
        <v>8191</v>
      </c>
      <c r="B1922" s="51"/>
      <c r="C1922" s="50"/>
      <c r="D1922" s="49" t="s">
        <v>8192</v>
      </c>
      <c r="E1922" s="52" t="s">
        <v>8193</v>
      </c>
      <c r="F1922" s="50" t="s">
        <v>8194</v>
      </c>
      <c r="G1922" s="53">
        <f>20.57*L1922</f>
        <v>246.84</v>
      </c>
      <c r="H1922" s="54">
        <v>42114</v>
      </c>
      <c r="I1922" s="53" t="s">
        <v>1721</v>
      </c>
      <c r="J1922" s="53" t="s">
        <v>8195</v>
      </c>
      <c r="K1922" s="53" t="s">
        <v>8197</v>
      </c>
      <c r="L1922" s="53">
        <v>12</v>
      </c>
      <c r="M1922" s="55" t="s">
        <v>8643</v>
      </c>
      <c r="N1922" s="55" t="s">
        <v>8198</v>
      </c>
      <c r="O1922" s="49" t="s">
        <v>9115</v>
      </c>
    </row>
    <row r="1923" spans="1:15" s="1" customFormat="1" ht="13.5" customHeight="1">
      <c r="A1923" s="62" t="s">
        <v>8191</v>
      </c>
      <c r="B1923" s="51"/>
      <c r="C1923" s="50"/>
      <c r="D1923" s="49" t="s">
        <v>8192</v>
      </c>
      <c r="E1923" s="52" t="s">
        <v>1342</v>
      </c>
      <c r="F1923" s="50" t="s">
        <v>9116</v>
      </c>
      <c r="G1923" s="53">
        <f>20.57*L1923</f>
        <v>267.41000000000003</v>
      </c>
      <c r="H1923" s="54">
        <v>42114</v>
      </c>
      <c r="I1923" s="53" t="s">
        <v>1721</v>
      </c>
      <c r="J1923" s="53" t="s">
        <v>8196</v>
      </c>
      <c r="K1923" s="53" t="s">
        <v>1501</v>
      </c>
      <c r="L1923" s="53">
        <v>13</v>
      </c>
      <c r="M1923" s="55" t="s">
        <v>9117</v>
      </c>
      <c r="N1923" s="55" t="s">
        <v>1444</v>
      </c>
      <c r="O1923" s="49" t="s">
        <v>9119</v>
      </c>
    </row>
    <row r="1924" spans="1:15" s="1" customFormat="1" ht="13.5" customHeight="1">
      <c r="A1924" s="62" t="s">
        <v>8191</v>
      </c>
      <c r="B1924" s="51"/>
      <c r="C1924" s="50"/>
      <c r="D1924" s="49" t="s">
        <v>8192</v>
      </c>
      <c r="E1924" s="52" t="s">
        <v>1342</v>
      </c>
      <c r="F1924" s="50" t="s">
        <v>8462</v>
      </c>
      <c r="G1924" s="53">
        <f>20.57*L1924</f>
        <v>246.84</v>
      </c>
      <c r="H1924" s="54">
        <v>42116</v>
      </c>
      <c r="I1924" s="53" t="s">
        <v>1721</v>
      </c>
      <c r="J1924" s="53" t="s">
        <v>8463</v>
      </c>
      <c r="K1924" s="53" t="s">
        <v>1501</v>
      </c>
      <c r="L1924" s="53">
        <v>12</v>
      </c>
      <c r="M1924" s="55" t="s">
        <v>9118</v>
      </c>
      <c r="N1924" s="55" t="s">
        <v>3546</v>
      </c>
      <c r="O1924" s="49" t="s">
        <v>9120</v>
      </c>
    </row>
    <row r="1925" spans="1:15" s="1" customFormat="1" ht="13.5" customHeight="1">
      <c r="A1925" s="62" t="s">
        <v>8191</v>
      </c>
      <c r="B1925" s="51"/>
      <c r="C1925" s="50"/>
      <c r="D1925" s="49" t="s">
        <v>8192</v>
      </c>
      <c r="E1925" s="52" t="s">
        <v>1342</v>
      </c>
      <c r="F1925" s="50" t="s">
        <v>8464</v>
      </c>
      <c r="G1925" s="53">
        <f>20.57*L1925</f>
        <v>267.41000000000003</v>
      </c>
      <c r="H1925" s="54">
        <v>42116</v>
      </c>
      <c r="I1925" s="53" t="s">
        <v>1721</v>
      </c>
      <c r="J1925" s="53" t="s">
        <v>8465</v>
      </c>
      <c r="K1925" s="53" t="s">
        <v>1501</v>
      </c>
      <c r="L1925" s="53">
        <v>13</v>
      </c>
      <c r="M1925" s="55" t="s">
        <v>9118</v>
      </c>
      <c r="N1925" s="55" t="s">
        <v>1444</v>
      </c>
      <c r="O1925" s="49" t="s">
        <v>9121</v>
      </c>
    </row>
    <row r="1926" spans="1:15" s="1" customFormat="1" ht="13.5" customHeight="1">
      <c r="A1926" s="67" t="s">
        <v>9926</v>
      </c>
      <c r="B1926" s="51"/>
      <c r="C1926" s="50"/>
      <c r="D1926" s="49" t="s">
        <v>5716</v>
      </c>
      <c r="E1926" s="52" t="s">
        <v>9918</v>
      </c>
      <c r="F1926" s="50" t="s">
        <v>9948</v>
      </c>
      <c r="G1926" s="53">
        <v>266.58999999999997</v>
      </c>
      <c r="H1926" s="54">
        <v>42137</v>
      </c>
      <c r="I1926" s="53" t="s">
        <v>9931</v>
      </c>
      <c r="J1926" s="53" t="s">
        <v>9949</v>
      </c>
      <c r="K1926" s="53" t="s">
        <v>9929</v>
      </c>
      <c r="L1926" s="53" t="s">
        <v>9936</v>
      </c>
      <c r="M1926" s="55" t="s">
        <v>10033</v>
      </c>
      <c r="N1926" s="55" t="s">
        <v>10034</v>
      </c>
      <c r="O1926" s="60" t="s">
        <v>10462</v>
      </c>
    </row>
    <row r="1927" spans="1:15" s="1" customFormat="1" ht="13.5" customHeight="1">
      <c r="A1927" s="67" t="s">
        <v>9926</v>
      </c>
      <c r="B1927" s="51"/>
      <c r="C1927" s="50"/>
      <c r="D1927" s="49" t="s">
        <v>5716</v>
      </c>
      <c r="E1927" s="52" t="s">
        <v>9918</v>
      </c>
      <c r="F1927" s="50" t="s">
        <v>9950</v>
      </c>
      <c r="G1927" s="53">
        <v>302.55799999999999</v>
      </c>
      <c r="H1927" s="54">
        <v>42137</v>
      </c>
      <c r="I1927" s="53" t="s">
        <v>9931</v>
      </c>
      <c r="J1927" s="53" t="s">
        <v>9951</v>
      </c>
      <c r="K1927" s="53" t="s">
        <v>9929</v>
      </c>
      <c r="L1927" s="53" t="s">
        <v>9930</v>
      </c>
      <c r="M1927" s="55" t="s">
        <v>10035</v>
      </c>
      <c r="N1927" s="55" t="s">
        <v>10036</v>
      </c>
      <c r="O1927" s="60" t="s">
        <v>10461</v>
      </c>
    </row>
    <row r="1928" spans="1:15" s="1" customFormat="1" ht="13.5" customHeight="1">
      <c r="A1928" s="67" t="s">
        <v>8416</v>
      </c>
      <c r="B1928" s="51"/>
      <c r="C1928" s="50"/>
      <c r="D1928" s="49" t="s">
        <v>5716</v>
      </c>
      <c r="E1928" s="52" t="s">
        <v>1085</v>
      </c>
      <c r="F1928" s="50" t="s">
        <v>10458</v>
      </c>
      <c r="G1928" s="53">
        <v>232.16399999999999</v>
      </c>
      <c r="H1928" s="54">
        <v>42137</v>
      </c>
      <c r="I1928" s="53" t="s">
        <v>2464</v>
      </c>
      <c r="J1928" s="53" t="s">
        <v>9956</v>
      </c>
      <c r="K1928" s="53" t="s">
        <v>1926</v>
      </c>
      <c r="L1928" s="53" t="s">
        <v>9958</v>
      </c>
      <c r="M1928" s="55" t="s">
        <v>9957</v>
      </c>
      <c r="N1928" s="55" t="s">
        <v>9959</v>
      </c>
      <c r="O1928" s="60" t="s">
        <v>10461</v>
      </c>
    </row>
    <row r="1929" spans="1:15" s="1" customFormat="1" ht="13.5" customHeight="1">
      <c r="A1929" s="67" t="s">
        <v>1897</v>
      </c>
      <c r="B1929" s="51"/>
      <c r="C1929" s="50"/>
      <c r="D1929" s="49" t="s">
        <v>5199</v>
      </c>
      <c r="E1929" s="52" t="s">
        <v>1085</v>
      </c>
      <c r="F1929" s="50" t="s">
        <v>10284</v>
      </c>
      <c r="G1929" s="53">
        <v>79.867000000000004</v>
      </c>
      <c r="H1929" s="54">
        <v>42143</v>
      </c>
      <c r="I1929" s="53" t="s">
        <v>2464</v>
      </c>
      <c r="J1929" s="53" t="s">
        <v>10283</v>
      </c>
      <c r="K1929" s="53" t="s">
        <v>1926</v>
      </c>
      <c r="L1929" s="53" t="s">
        <v>6948</v>
      </c>
      <c r="M1929" s="55" t="s">
        <v>10459</v>
      </c>
      <c r="N1929" s="55" t="s">
        <v>10460</v>
      </c>
      <c r="O1929" s="60" t="s">
        <v>10461</v>
      </c>
    </row>
    <row r="1930" spans="1:15" s="1" customFormat="1" ht="13.5" customHeight="1">
      <c r="A1930" s="62" t="s">
        <v>10584</v>
      </c>
      <c r="B1930" s="51"/>
      <c r="C1930" s="50"/>
      <c r="D1930" s="49" t="s">
        <v>10581</v>
      </c>
      <c r="E1930" s="52" t="s">
        <v>10582</v>
      </c>
      <c r="F1930" s="50" t="s">
        <v>10583</v>
      </c>
      <c r="G1930" s="53">
        <f>20.816*L1930</f>
        <v>41.631999999999998</v>
      </c>
      <c r="H1930" s="54">
        <v>42150</v>
      </c>
      <c r="I1930" s="53" t="s">
        <v>3296</v>
      </c>
      <c r="J1930" s="53" t="s">
        <v>10585</v>
      </c>
      <c r="K1930" s="53" t="s">
        <v>10586</v>
      </c>
      <c r="L1930" s="53">
        <v>2</v>
      </c>
      <c r="M1930" s="55" t="s">
        <v>10587</v>
      </c>
      <c r="N1930" s="55" t="s">
        <v>262</v>
      </c>
      <c r="O1930" s="60" t="s">
        <v>10721</v>
      </c>
    </row>
    <row r="1931" spans="1:15" s="1" customFormat="1" ht="13.5" customHeight="1">
      <c r="A1931" s="67" t="s">
        <v>11242</v>
      </c>
      <c r="B1931" s="51"/>
      <c r="C1931" s="50"/>
      <c r="D1931" s="49" t="s">
        <v>10723</v>
      </c>
      <c r="E1931" s="52" t="s">
        <v>1085</v>
      </c>
      <c r="F1931" s="50" t="s">
        <v>11243</v>
      </c>
      <c r="G1931" s="53">
        <v>202.434</v>
      </c>
      <c r="H1931" s="54">
        <v>42163</v>
      </c>
      <c r="I1931" s="53" t="s">
        <v>2464</v>
      </c>
      <c r="J1931" s="53" t="s">
        <v>11244</v>
      </c>
      <c r="K1931" s="53" t="s">
        <v>11141</v>
      </c>
      <c r="L1931" s="53" t="s">
        <v>11245</v>
      </c>
      <c r="M1931" s="55" t="s">
        <v>11441</v>
      </c>
      <c r="N1931" s="55" t="s">
        <v>11246</v>
      </c>
      <c r="O1931" s="60" t="s">
        <v>11742</v>
      </c>
    </row>
    <row r="1932" spans="1:15" s="1" customFormat="1" ht="13.5" customHeight="1">
      <c r="A1932" s="67" t="s">
        <v>12264</v>
      </c>
      <c r="B1932" s="51" t="s">
        <v>12279</v>
      </c>
      <c r="C1932" s="50"/>
      <c r="D1932" s="49" t="s">
        <v>12265</v>
      </c>
      <c r="E1932" s="52" t="s">
        <v>1085</v>
      </c>
      <c r="F1932" s="50" t="s">
        <v>12272</v>
      </c>
      <c r="G1932" s="72">
        <f>3.847*L1932</f>
        <v>96.174999999999997</v>
      </c>
      <c r="H1932" s="54">
        <v>42174</v>
      </c>
      <c r="I1932" s="72" t="s">
        <v>12275</v>
      </c>
      <c r="J1932" s="72" t="s">
        <v>12276</v>
      </c>
      <c r="K1932" s="72" t="s">
        <v>13</v>
      </c>
      <c r="L1932" s="53">
        <v>25</v>
      </c>
      <c r="M1932" s="55" t="s">
        <v>12277</v>
      </c>
      <c r="N1932" s="55" t="s">
        <v>4852</v>
      </c>
      <c r="O1932" s="49" t="s">
        <v>12410</v>
      </c>
    </row>
    <row r="1933" spans="1:15" s="1" customFormat="1" ht="13.5" customHeight="1">
      <c r="A1933" s="67" t="s">
        <v>12266</v>
      </c>
      <c r="B1933" s="51" t="s">
        <v>12274</v>
      </c>
      <c r="C1933" s="50"/>
      <c r="D1933" s="49" t="s">
        <v>12267</v>
      </c>
      <c r="E1933" s="52" t="s">
        <v>1085</v>
      </c>
      <c r="F1933" s="50" t="s">
        <v>12273</v>
      </c>
      <c r="G1933" s="72">
        <f>5.97*L1933</f>
        <v>149.25</v>
      </c>
      <c r="H1933" s="54">
        <v>42174</v>
      </c>
      <c r="I1933" s="72" t="s">
        <v>12275</v>
      </c>
      <c r="J1933" s="72" t="s">
        <v>12278</v>
      </c>
      <c r="K1933" s="72" t="s">
        <v>13</v>
      </c>
      <c r="L1933" s="72">
        <v>25</v>
      </c>
      <c r="M1933" s="55" t="s">
        <v>12280</v>
      </c>
      <c r="N1933" s="55" t="s">
        <v>4852</v>
      </c>
      <c r="O1933" s="49" t="s">
        <v>12410</v>
      </c>
    </row>
    <row r="1934" spans="1:15" s="1" customFormat="1" ht="13.5" customHeight="1">
      <c r="A1934" s="67" t="s">
        <v>12268</v>
      </c>
      <c r="B1934" s="51" t="s">
        <v>12274</v>
      </c>
      <c r="C1934" s="50"/>
      <c r="D1934" s="49" t="s">
        <v>12269</v>
      </c>
      <c r="E1934" s="52" t="s">
        <v>1085</v>
      </c>
      <c r="F1934" s="50" t="s">
        <v>12283</v>
      </c>
      <c r="G1934" s="72">
        <f>5.97*L1934</f>
        <v>149.25</v>
      </c>
      <c r="H1934" s="54">
        <v>42174</v>
      </c>
      <c r="I1934" s="72" t="s">
        <v>12275</v>
      </c>
      <c r="J1934" s="72" t="s">
        <v>12281</v>
      </c>
      <c r="K1934" s="72" t="s">
        <v>13</v>
      </c>
      <c r="L1934" s="53">
        <v>25</v>
      </c>
      <c r="M1934" s="55" t="s">
        <v>12282</v>
      </c>
      <c r="N1934" s="55" t="s">
        <v>4852</v>
      </c>
      <c r="O1934" s="49" t="s">
        <v>12410</v>
      </c>
    </row>
    <row r="1935" spans="1:15" s="1" customFormat="1" ht="13.5" customHeight="1">
      <c r="A1935" s="62" t="s">
        <v>12287</v>
      </c>
      <c r="B1935" s="51" t="s">
        <v>12274</v>
      </c>
      <c r="C1935" s="50"/>
      <c r="D1935" s="62" t="s">
        <v>12290</v>
      </c>
      <c r="E1935" s="52" t="s">
        <v>1085</v>
      </c>
      <c r="F1935" s="50" t="s">
        <v>12295</v>
      </c>
      <c r="G1935" s="72">
        <f t="shared" ref="G1935:G1940" si="76">3.847*L1935</f>
        <v>50.011000000000003</v>
      </c>
      <c r="H1935" s="54">
        <v>42174</v>
      </c>
      <c r="I1935" s="72" t="s">
        <v>12296</v>
      </c>
      <c r="J1935" s="72" t="s">
        <v>12284</v>
      </c>
      <c r="K1935" s="72" t="s">
        <v>13</v>
      </c>
      <c r="L1935" s="53">
        <v>13</v>
      </c>
      <c r="M1935" s="55" t="s">
        <v>12289</v>
      </c>
      <c r="N1935" s="55" t="s">
        <v>12293</v>
      </c>
      <c r="O1935" s="49" t="s">
        <v>12410</v>
      </c>
    </row>
    <row r="1936" spans="1:15" s="1" customFormat="1" ht="13.5" customHeight="1">
      <c r="A1936" s="62" t="s">
        <v>12287</v>
      </c>
      <c r="B1936" s="51" t="s">
        <v>12274</v>
      </c>
      <c r="C1936" s="50"/>
      <c r="D1936" s="62" t="s">
        <v>12291</v>
      </c>
      <c r="E1936" s="52" t="s">
        <v>1085</v>
      </c>
      <c r="F1936" s="50" t="s">
        <v>12285</v>
      </c>
      <c r="G1936" s="72">
        <f t="shared" si="76"/>
        <v>46.164000000000001</v>
      </c>
      <c r="H1936" s="54">
        <v>42174</v>
      </c>
      <c r="I1936" s="72" t="s">
        <v>12275</v>
      </c>
      <c r="J1936" s="72" t="s">
        <v>12288</v>
      </c>
      <c r="K1936" s="72" t="s">
        <v>13</v>
      </c>
      <c r="L1936" s="53">
        <v>12</v>
      </c>
      <c r="M1936" s="55" t="s">
        <v>12292</v>
      </c>
      <c r="N1936" s="55" t="s">
        <v>12294</v>
      </c>
      <c r="O1936" s="49" t="s">
        <v>12410</v>
      </c>
    </row>
    <row r="1937" spans="1:15" s="1" customFormat="1" ht="13.5" customHeight="1">
      <c r="A1937" s="67" t="s">
        <v>12270</v>
      </c>
      <c r="B1937" s="51" t="s">
        <v>12274</v>
      </c>
      <c r="C1937" s="50"/>
      <c r="D1937" s="49" t="s">
        <v>12271</v>
      </c>
      <c r="E1937" s="52" t="s">
        <v>1085</v>
      </c>
      <c r="F1937" s="50" t="s">
        <v>12286</v>
      </c>
      <c r="G1937" s="72">
        <f t="shared" si="76"/>
        <v>96.174999999999997</v>
      </c>
      <c r="H1937" s="54">
        <v>42174</v>
      </c>
      <c r="I1937" s="72" t="s">
        <v>12275</v>
      </c>
      <c r="J1937" s="72" t="s">
        <v>12297</v>
      </c>
      <c r="K1937" s="72" t="s">
        <v>13</v>
      </c>
      <c r="L1937" s="53">
        <v>25</v>
      </c>
      <c r="M1937" s="55" t="s">
        <v>12304</v>
      </c>
      <c r="N1937" s="55" t="s">
        <v>4852</v>
      </c>
      <c r="O1937" s="49" t="s">
        <v>12410</v>
      </c>
    </row>
    <row r="1938" spans="1:15" s="1" customFormat="1" ht="13.5" customHeight="1">
      <c r="A1938" s="67" t="s">
        <v>12270</v>
      </c>
      <c r="B1938" s="51" t="s">
        <v>12274</v>
      </c>
      <c r="C1938" s="50"/>
      <c r="D1938" s="49" t="s">
        <v>12271</v>
      </c>
      <c r="E1938" s="52" t="s">
        <v>1085</v>
      </c>
      <c r="F1938" s="50" t="s">
        <v>12298</v>
      </c>
      <c r="G1938" s="72">
        <f t="shared" si="76"/>
        <v>50.011000000000003</v>
      </c>
      <c r="H1938" s="54">
        <v>42174</v>
      </c>
      <c r="I1938" s="72" t="s">
        <v>12275</v>
      </c>
      <c r="J1938" s="72" t="s">
        <v>12301</v>
      </c>
      <c r="K1938" s="72" t="s">
        <v>13</v>
      </c>
      <c r="L1938" s="53">
        <v>13</v>
      </c>
      <c r="M1938" s="55" t="s">
        <v>12305</v>
      </c>
      <c r="N1938" s="55" t="s">
        <v>12308</v>
      </c>
      <c r="O1938" s="49" t="s">
        <v>12410</v>
      </c>
    </row>
    <row r="1939" spans="1:15" s="1" customFormat="1" ht="13.5" customHeight="1">
      <c r="A1939" s="67" t="s">
        <v>12270</v>
      </c>
      <c r="B1939" s="51" t="s">
        <v>12274</v>
      </c>
      <c r="C1939" s="50"/>
      <c r="D1939" s="49" t="s">
        <v>12271</v>
      </c>
      <c r="E1939" s="52" t="s">
        <v>1085</v>
      </c>
      <c r="F1939" s="50" t="s">
        <v>12299</v>
      </c>
      <c r="G1939" s="72">
        <f t="shared" si="76"/>
        <v>46.164000000000001</v>
      </c>
      <c r="H1939" s="54">
        <v>42174</v>
      </c>
      <c r="I1939" s="72" t="s">
        <v>12275</v>
      </c>
      <c r="J1939" s="72" t="s">
        <v>12302</v>
      </c>
      <c r="K1939" s="72" t="s">
        <v>13</v>
      </c>
      <c r="L1939" s="53">
        <v>12</v>
      </c>
      <c r="M1939" s="55" t="s">
        <v>12306</v>
      </c>
      <c r="N1939" s="55" t="s">
        <v>12309</v>
      </c>
      <c r="O1939" s="49" t="s">
        <v>12410</v>
      </c>
    </row>
    <row r="1940" spans="1:15" s="1" customFormat="1" ht="13.5" customHeight="1">
      <c r="A1940" s="67" t="s">
        <v>12270</v>
      </c>
      <c r="B1940" s="51" t="s">
        <v>12274</v>
      </c>
      <c r="C1940" s="50"/>
      <c r="D1940" s="49" t="s">
        <v>12271</v>
      </c>
      <c r="E1940" s="52" t="s">
        <v>1085</v>
      </c>
      <c r="F1940" s="50" t="s">
        <v>12300</v>
      </c>
      <c r="G1940" s="72">
        <f t="shared" si="76"/>
        <v>96.174999999999997</v>
      </c>
      <c r="H1940" s="54">
        <v>42174</v>
      </c>
      <c r="I1940" s="72" t="s">
        <v>12275</v>
      </c>
      <c r="J1940" s="72" t="s">
        <v>12303</v>
      </c>
      <c r="K1940" s="72" t="s">
        <v>13</v>
      </c>
      <c r="L1940" s="53">
        <v>25</v>
      </c>
      <c r="M1940" s="55" t="s">
        <v>12307</v>
      </c>
      <c r="N1940" s="55" t="s">
        <v>4852</v>
      </c>
      <c r="O1940" s="49" t="s">
        <v>12410</v>
      </c>
    </row>
    <row r="1941" spans="1:15" s="1" customFormat="1" ht="13.5" customHeight="1">
      <c r="A1941" s="67" t="s">
        <v>8094</v>
      </c>
      <c r="B1941" s="51" t="s">
        <v>8092</v>
      </c>
      <c r="C1941" s="51" t="s">
        <v>11463</v>
      </c>
      <c r="D1941" s="49" t="s">
        <v>8093</v>
      </c>
      <c r="E1941" s="52" t="s">
        <v>8091</v>
      </c>
      <c r="F1941" s="69" t="s">
        <v>11295</v>
      </c>
      <c r="G1941" s="53">
        <v>12.252000000000001</v>
      </c>
      <c r="H1941" s="54">
        <v>42111</v>
      </c>
      <c r="I1941" s="53"/>
      <c r="J1941" s="53"/>
      <c r="K1941" s="53"/>
      <c r="L1941" s="53"/>
      <c r="M1941" s="55"/>
      <c r="N1941" s="55"/>
      <c r="O1941" s="49"/>
    </row>
    <row r="1942" spans="1:15" s="1" customFormat="1" ht="13.5" customHeight="1">
      <c r="A1942" s="34" t="s">
        <v>5698</v>
      </c>
      <c r="B1942" s="14"/>
      <c r="C1942" s="8"/>
      <c r="D1942" s="13" t="s">
        <v>5603</v>
      </c>
      <c r="E1942" s="9" t="s">
        <v>3803</v>
      </c>
      <c r="F1942" s="8" t="s">
        <v>5702</v>
      </c>
      <c r="G1942" s="22">
        <f>20.57*L1942</f>
        <v>246.84</v>
      </c>
      <c r="H1942" s="11">
        <v>42074</v>
      </c>
      <c r="I1942" s="10" t="s">
        <v>1087</v>
      </c>
      <c r="J1942" s="10" t="s">
        <v>5700</v>
      </c>
      <c r="K1942" s="10" t="s">
        <v>1857</v>
      </c>
      <c r="L1942" s="10">
        <v>12</v>
      </c>
      <c r="M1942" s="16" t="s">
        <v>5703</v>
      </c>
      <c r="N1942" s="16" t="s">
        <v>26</v>
      </c>
      <c r="O1942" s="13" t="s">
        <v>5703</v>
      </c>
    </row>
    <row r="1943" spans="1:15" s="1" customFormat="1" ht="13.5" customHeight="1">
      <c r="A1943" s="34" t="s">
        <v>2871</v>
      </c>
      <c r="B1943" s="14"/>
      <c r="C1943" s="8"/>
      <c r="D1943" s="13" t="s">
        <v>5603</v>
      </c>
      <c r="E1943" s="9" t="s">
        <v>3803</v>
      </c>
      <c r="F1943" s="8" t="s">
        <v>5872</v>
      </c>
      <c r="G1943" s="22">
        <f>20.57*L1943</f>
        <v>246.84</v>
      </c>
      <c r="H1943" s="11">
        <v>42079</v>
      </c>
      <c r="I1943" s="10" t="s">
        <v>1087</v>
      </c>
      <c r="J1943" s="10" t="s">
        <v>5876</v>
      </c>
      <c r="K1943" s="10" t="s">
        <v>1055</v>
      </c>
      <c r="L1943" s="10">
        <v>12</v>
      </c>
      <c r="M1943" s="16" t="s">
        <v>5882</v>
      </c>
      <c r="N1943" s="16" t="s">
        <v>26</v>
      </c>
      <c r="O1943" s="13" t="s">
        <v>6137</v>
      </c>
    </row>
    <row r="1944" spans="1:15" s="1" customFormat="1" ht="13.5" customHeight="1">
      <c r="A1944" s="8" t="s">
        <v>58</v>
      </c>
      <c r="B1944" s="14"/>
      <c r="C1944" s="8"/>
      <c r="D1944" s="13" t="s">
        <v>56</v>
      </c>
      <c r="E1944" s="9" t="s">
        <v>5932</v>
      </c>
      <c r="F1944" s="8" t="s">
        <v>5933</v>
      </c>
      <c r="G1944" s="10">
        <f>18.708*L1944</f>
        <v>224.49599999999998</v>
      </c>
      <c r="H1944" s="11">
        <v>42081</v>
      </c>
      <c r="I1944" s="22" t="s">
        <v>4325</v>
      </c>
      <c r="J1944" s="10" t="s">
        <v>5925</v>
      </c>
      <c r="K1944" s="10" t="s">
        <v>5917</v>
      </c>
      <c r="L1944" s="10">
        <v>12</v>
      </c>
      <c r="M1944" s="16" t="s">
        <v>5928</v>
      </c>
      <c r="N1944" s="16" t="s">
        <v>26</v>
      </c>
      <c r="O1944" s="13" t="s">
        <v>5928</v>
      </c>
    </row>
    <row r="1945" spans="1:15" s="1" customFormat="1" ht="13.5" customHeight="1">
      <c r="A1945" s="8" t="s">
        <v>5927</v>
      </c>
      <c r="B1945" s="14"/>
      <c r="C1945" s="8"/>
      <c r="D1945" s="13" t="s">
        <v>7048</v>
      </c>
      <c r="E1945" s="9" t="s">
        <v>5932</v>
      </c>
      <c r="F1945" s="8" t="s">
        <v>5934</v>
      </c>
      <c r="G1945" s="10">
        <f>18.708*L1945</f>
        <v>243.20399999999998</v>
      </c>
      <c r="H1945" s="11">
        <v>42081</v>
      </c>
      <c r="I1945" s="22" t="s">
        <v>4325</v>
      </c>
      <c r="J1945" s="10" t="s">
        <v>5926</v>
      </c>
      <c r="K1945" s="10" t="s">
        <v>5917</v>
      </c>
      <c r="L1945" s="10">
        <v>13</v>
      </c>
      <c r="M1945" s="16" t="s">
        <v>5928</v>
      </c>
      <c r="N1945" s="16" t="s">
        <v>27</v>
      </c>
      <c r="O1945" s="13" t="s">
        <v>6139</v>
      </c>
    </row>
    <row r="1946" spans="1:15" s="1" customFormat="1" ht="13.5" customHeight="1">
      <c r="A1946" s="8" t="s">
        <v>6004</v>
      </c>
      <c r="B1946" s="14"/>
      <c r="C1946" s="8"/>
      <c r="D1946" s="13" t="s">
        <v>179</v>
      </c>
      <c r="E1946" s="9" t="s">
        <v>6011</v>
      </c>
      <c r="F1946" s="8" t="s">
        <v>6012</v>
      </c>
      <c r="G1946" s="22">
        <f>29.101*L1946</f>
        <v>87.302999999999997</v>
      </c>
      <c r="H1946" s="11">
        <v>42082</v>
      </c>
      <c r="I1946" s="10" t="s">
        <v>1158</v>
      </c>
      <c r="J1946" s="10" t="s">
        <v>6007</v>
      </c>
      <c r="K1946" s="10" t="s">
        <v>1088</v>
      </c>
      <c r="L1946" s="10">
        <v>3</v>
      </c>
      <c r="M1946" s="16" t="s">
        <v>6006</v>
      </c>
      <c r="N1946" s="16" t="s">
        <v>368</v>
      </c>
      <c r="O1946" s="13" t="s">
        <v>6147</v>
      </c>
    </row>
    <row r="1947" spans="1:15" s="1" customFormat="1" ht="13.5" customHeight="1">
      <c r="A1947" s="8" t="s">
        <v>6017</v>
      </c>
      <c r="B1947" s="14"/>
      <c r="C1947" s="8"/>
      <c r="D1947" s="13" t="s">
        <v>157</v>
      </c>
      <c r="E1947" s="9" t="s">
        <v>6011</v>
      </c>
      <c r="F1947" s="8" t="s">
        <v>6020</v>
      </c>
      <c r="G1947" s="10">
        <f>17.712*L1947</f>
        <v>230.256</v>
      </c>
      <c r="H1947" s="11">
        <v>42082</v>
      </c>
      <c r="I1947" s="10" t="s">
        <v>6018</v>
      </c>
      <c r="J1947" s="10" t="s">
        <v>6016</v>
      </c>
      <c r="K1947" s="10" t="s">
        <v>5992</v>
      </c>
      <c r="L1947" s="10">
        <v>13</v>
      </c>
      <c r="M1947" s="16" t="s">
        <v>6019</v>
      </c>
      <c r="N1947" s="16" t="s">
        <v>6604</v>
      </c>
      <c r="O1947" s="13" t="s">
        <v>6148</v>
      </c>
    </row>
    <row r="1948" spans="1:15" s="1" customFormat="1" ht="13.5" customHeight="1">
      <c r="A1948" s="34" t="s">
        <v>6047</v>
      </c>
      <c r="B1948" s="14"/>
      <c r="C1948" s="8"/>
      <c r="D1948" s="13" t="s">
        <v>6046</v>
      </c>
      <c r="E1948" s="9" t="s">
        <v>3803</v>
      </c>
      <c r="F1948" s="8" t="s">
        <v>6051</v>
      </c>
      <c r="G1948" s="22">
        <f>20.545*L1948</f>
        <v>41.09</v>
      </c>
      <c r="H1948" s="11">
        <v>42082</v>
      </c>
      <c r="I1948" s="10" t="s">
        <v>1382</v>
      </c>
      <c r="J1948" s="10" t="s">
        <v>6048</v>
      </c>
      <c r="K1948" s="10" t="s">
        <v>6049</v>
      </c>
      <c r="L1948" s="10">
        <v>2</v>
      </c>
      <c r="M1948" s="16" t="s">
        <v>6050</v>
      </c>
      <c r="N1948" s="16" t="s">
        <v>1073</v>
      </c>
      <c r="O1948" s="13" t="s">
        <v>7173</v>
      </c>
    </row>
    <row r="1949" spans="1:15" s="1" customFormat="1" ht="13.5" customHeight="1">
      <c r="A1949" s="34" t="s">
        <v>7268</v>
      </c>
      <c r="B1949" s="14"/>
      <c r="C1949" s="8"/>
      <c r="D1949" s="13" t="s">
        <v>6541</v>
      </c>
      <c r="E1949" s="9" t="s">
        <v>6011</v>
      </c>
      <c r="F1949" s="8" t="s">
        <v>6540</v>
      </c>
      <c r="G1949" s="22">
        <v>34.965000000000003</v>
      </c>
      <c r="H1949" s="11">
        <v>42094</v>
      </c>
      <c r="I1949" s="22" t="s">
        <v>7269</v>
      </c>
      <c r="J1949" s="10" t="s">
        <v>6542</v>
      </c>
      <c r="K1949" s="10" t="s">
        <v>360</v>
      </c>
      <c r="L1949" s="10" t="s">
        <v>1905</v>
      </c>
      <c r="M1949" s="16" t="s">
        <v>6543</v>
      </c>
      <c r="N1949" s="16" t="s">
        <v>6544</v>
      </c>
      <c r="O1949" s="13" t="s">
        <v>7376</v>
      </c>
    </row>
    <row r="1950" spans="1:15" s="1" customFormat="1" ht="13.5" customHeight="1">
      <c r="A1950" s="8" t="s">
        <v>6545</v>
      </c>
      <c r="B1950" s="14"/>
      <c r="C1950" s="8"/>
      <c r="D1950" s="13" t="s">
        <v>194</v>
      </c>
      <c r="E1950" s="9" t="s">
        <v>6011</v>
      </c>
      <c r="F1950" s="8" t="s">
        <v>6546</v>
      </c>
      <c r="G1950" s="10">
        <f>17.52*L1950</f>
        <v>122.64</v>
      </c>
      <c r="H1950" s="11">
        <v>42094</v>
      </c>
      <c r="I1950" s="10" t="s">
        <v>4854</v>
      </c>
      <c r="J1950" s="10" t="s">
        <v>6547</v>
      </c>
      <c r="K1950" s="10" t="s">
        <v>1055</v>
      </c>
      <c r="L1950" s="10">
        <v>7</v>
      </c>
      <c r="M1950" s="16" t="s">
        <v>6548</v>
      </c>
      <c r="N1950" s="16" t="s">
        <v>238</v>
      </c>
      <c r="O1950" s="13" t="s">
        <v>6548</v>
      </c>
    </row>
    <row r="1951" spans="1:15" s="1" customFormat="1" ht="13.5" customHeight="1">
      <c r="A1951" s="8" t="s">
        <v>6557</v>
      </c>
      <c r="B1951" s="14"/>
      <c r="C1951" s="8"/>
      <c r="D1951" s="13" t="s">
        <v>138</v>
      </c>
      <c r="E1951" s="9" t="s">
        <v>6011</v>
      </c>
      <c r="F1951" s="8" t="s">
        <v>6556</v>
      </c>
      <c r="G1951" s="10">
        <f>17.52*L1951</f>
        <v>87.6</v>
      </c>
      <c r="H1951" s="11">
        <v>42094</v>
      </c>
      <c r="I1951" s="22" t="s">
        <v>6558</v>
      </c>
      <c r="J1951" s="10" t="s">
        <v>6554</v>
      </c>
      <c r="K1951" s="10" t="s">
        <v>13</v>
      </c>
      <c r="L1951" s="10">
        <v>5</v>
      </c>
      <c r="M1951" s="16" t="s">
        <v>6555</v>
      </c>
      <c r="N1951" s="16" t="s">
        <v>251</v>
      </c>
      <c r="O1951" s="13" t="s">
        <v>6555</v>
      </c>
    </row>
    <row r="1952" spans="1:15" s="1" customFormat="1" ht="13.5" customHeight="1">
      <c r="A1952" s="8" t="s">
        <v>6560</v>
      </c>
      <c r="B1952" s="14"/>
      <c r="C1952" s="8"/>
      <c r="D1952" s="13" t="s">
        <v>3800</v>
      </c>
      <c r="E1952" s="9" t="s">
        <v>6011</v>
      </c>
      <c r="F1952" s="8" t="s">
        <v>6562</v>
      </c>
      <c r="G1952" s="10">
        <f>17.52*L1952</f>
        <v>70.08</v>
      </c>
      <c r="H1952" s="11">
        <v>42094</v>
      </c>
      <c r="I1952" s="22" t="s">
        <v>6558</v>
      </c>
      <c r="J1952" s="10" t="s">
        <v>6563</v>
      </c>
      <c r="K1952" s="10" t="s">
        <v>1055</v>
      </c>
      <c r="L1952" s="10">
        <v>4</v>
      </c>
      <c r="M1952" s="16" t="s">
        <v>6565</v>
      </c>
      <c r="N1952" s="16" t="s">
        <v>1381</v>
      </c>
      <c r="O1952" s="13" t="s">
        <v>6565</v>
      </c>
    </row>
    <row r="1953" spans="1:15" s="1" customFormat="1" ht="13.5" customHeight="1">
      <c r="A1953" s="8" t="s">
        <v>156</v>
      </c>
      <c r="B1953" s="14"/>
      <c r="C1953" s="8"/>
      <c r="D1953" s="13" t="s">
        <v>157</v>
      </c>
      <c r="E1953" s="9" t="s">
        <v>3803</v>
      </c>
      <c r="F1953" s="8" t="s">
        <v>6599</v>
      </c>
      <c r="G1953" s="10">
        <f>17.712*L1953</f>
        <v>230.256</v>
      </c>
      <c r="H1953" s="11">
        <v>42094</v>
      </c>
      <c r="I1953" s="10" t="s">
        <v>1087</v>
      </c>
      <c r="J1953" s="10" t="s">
        <v>6595</v>
      </c>
      <c r="K1953" s="10" t="s">
        <v>1115</v>
      </c>
      <c r="L1953" s="10">
        <v>13</v>
      </c>
      <c r="M1953" s="16" t="s">
        <v>6602</v>
      </c>
      <c r="N1953" s="16" t="s">
        <v>27</v>
      </c>
      <c r="O1953" s="13" t="s">
        <v>7179</v>
      </c>
    </row>
    <row r="1954" spans="1:15" s="1" customFormat="1" ht="13.5" customHeight="1">
      <c r="A1954" s="8" t="s">
        <v>6605</v>
      </c>
      <c r="B1954" s="14"/>
      <c r="C1954" s="8"/>
      <c r="D1954" s="13" t="s">
        <v>157</v>
      </c>
      <c r="E1954" s="9" t="s">
        <v>3803</v>
      </c>
      <c r="F1954" s="8" t="s">
        <v>6600</v>
      </c>
      <c r="G1954" s="10">
        <f>17.712*L1954</f>
        <v>230.256</v>
      </c>
      <c r="H1954" s="11">
        <v>42094</v>
      </c>
      <c r="I1954" s="10" t="s">
        <v>1087</v>
      </c>
      <c r="J1954" s="10" t="s">
        <v>6596</v>
      </c>
      <c r="K1954" s="10" t="s">
        <v>1115</v>
      </c>
      <c r="L1954" s="10">
        <v>13</v>
      </c>
      <c r="M1954" s="16" t="s">
        <v>6603</v>
      </c>
      <c r="N1954" s="16" t="s">
        <v>367</v>
      </c>
      <c r="O1954" s="13" t="s">
        <v>6603</v>
      </c>
    </row>
    <row r="1955" spans="1:15" s="1" customFormat="1" ht="13.5" customHeight="1">
      <c r="A1955" s="8" t="s">
        <v>6668</v>
      </c>
      <c r="B1955" s="14"/>
      <c r="C1955" s="8"/>
      <c r="D1955" s="13" t="s">
        <v>244</v>
      </c>
      <c r="E1955" s="9" t="s">
        <v>3803</v>
      </c>
      <c r="F1955" s="8" t="s">
        <v>6665</v>
      </c>
      <c r="G1955" s="10">
        <f>20.142*L1955</f>
        <v>100.71</v>
      </c>
      <c r="H1955" s="11">
        <v>42094</v>
      </c>
      <c r="I1955" s="10" t="s">
        <v>1963</v>
      </c>
      <c r="J1955" s="10" t="s">
        <v>6666</v>
      </c>
      <c r="K1955" s="22" t="s">
        <v>1055</v>
      </c>
      <c r="L1955" s="10">
        <v>5</v>
      </c>
      <c r="M1955" s="16" t="s">
        <v>2549</v>
      </c>
      <c r="N1955" s="16" t="s">
        <v>6667</v>
      </c>
      <c r="O1955" s="13" t="s">
        <v>2549</v>
      </c>
    </row>
    <row r="1956" spans="1:15" s="1" customFormat="1" ht="13.5" customHeight="1">
      <c r="A1956" s="8" t="s">
        <v>6669</v>
      </c>
      <c r="B1956" s="14"/>
      <c r="C1956" s="8"/>
      <c r="D1956" s="13" t="s">
        <v>328</v>
      </c>
      <c r="E1956" s="9" t="s">
        <v>3803</v>
      </c>
      <c r="F1956" s="8" t="s">
        <v>6670</v>
      </c>
      <c r="G1956" s="10">
        <f>27.688*L1956</f>
        <v>110.752</v>
      </c>
      <c r="H1956" s="11">
        <v>42094</v>
      </c>
      <c r="I1956" s="10" t="s">
        <v>6673</v>
      </c>
      <c r="J1956" s="10" t="s">
        <v>6671</v>
      </c>
      <c r="K1956" s="10" t="s">
        <v>13</v>
      </c>
      <c r="L1956" s="10">
        <v>4</v>
      </c>
      <c r="M1956" s="16" t="s">
        <v>6672</v>
      </c>
      <c r="N1956" s="16" t="s">
        <v>228</v>
      </c>
      <c r="O1956" s="13" t="s">
        <v>6672</v>
      </c>
    </row>
    <row r="1957" spans="1:15" s="1" customFormat="1" ht="13.5" customHeight="1">
      <c r="A1957" s="8" t="s">
        <v>6677</v>
      </c>
      <c r="B1957" s="14"/>
      <c r="C1957" s="8"/>
      <c r="D1957" s="13" t="s">
        <v>1732</v>
      </c>
      <c r="E1957" s="9" t="s">
        <v>3803</v>
      </c>
      <c r="F1957" s="8" t="s">
        <v>6674</v>
      </c>
      <c r="G1957" s="22">
        <f>17.52*L1957</f>
        <v>35.04</v>
      </c>
      <c r="H1957" s="11">
        <v>42094</v>
      </c>
      <c r="I1957" s="10" t="s">
        <v>1721</v>
      </c>
      <c r="J1957" s="10" t="s">
        <v>6675</v>
      </c>
      <c r="K1957" s="22" t="s">
        <v>1736</v>
      </c>
      <c r="L1957" s="10">
        <v>2</v>
      </c>
      <c r="M1957" s="16" t="s">
        <v>2045</v>
      </c>
      <c r="N1957" s="16" t="s">
        <v>6676</v>
      </c>
      <c r="O1957" s="13" t="s">
        <v>2045</v>
      </c>
    </row>
    <row r="1958" spans="1:15" s="1" customFormat="1" ht="13.5" customHeight="1">
      <c r="A1958" s="8" t="s">
        <v>6682</v>
      </c>
      <c r="B1958" s="14"/>
      <c r="C1958" s="8"/>
      <c r="D1958" s="13" t="s">
        <v>351</v>
      </c>
      <c r="E1958" s="9" t="s">
        <v>3803</v>
      </c>
      <c r="F1958" s="8" t="s">
        <v>6678</v>
      </c>
      <c r="G1958" s="22">
        <f>17.52*L1958</f>
        <v>52.56</v>
      </c>
      <c r="H1958" s="11">
        <v>42094</v>
      </c>
      <c r="I1958" s="10" t="s">
        <v>6673</v>
      </c>
      <c r="J1958" s="10" t="s">
        <v>6679</v>
      </c>
      <c r="K1958" s="10" t="s">
        <v>13</v>
      </c>
      <c r="L1958" s="10">
        <v>3</v>
      </c>
      <c r="M1958" s="16" t="s">
        <v>6680</v>
      </c>
      <c r="N1958" s="16" t="s">
        <v>6681</v>
      </c>
      <c r="O1958" s="13" t="s">
        <v>6680</v>
      </c>
    </row>
    <row r="1959" spans="1:15" s="1" customFormat="1" ht="13.5" customHeight="1">
      <c r="A1959" s="8" t="s">
        <v>6689</v>
      </c>
      <c r="B1959" s="14"/>
      <c r="C1959" s="8"/>
      <c r="D1959" s="13" t="s">
        <v>4557</v>
      </c>
      <c r="E1959" s="9" t="s">
        <v>3803</v>
      </c>
      <c r="F1959" s="8" t="s">
        <v>6692</v>
      </c>
      <c r="G1959" s="22">
        <v>110.755</v>
      </c>
      <c r="H1959" s="11">
        <v>42094</v>
      </c>
      <c r="I1959" s="10" t="s">
        <v>1158</v>
      </c>
      <c r="J1959" s="10" t="s">
        <v>6687</v>
      </c>
      <c r="K1959" s="10" t="s">
        <v>1875</v>
      </c>
      <c r="L1959" s="10" t="s">
        <v>6688</v>
      </c>
      <c r="M1959" s="16" t="s">
        <v>6690</v>
      </c>
      <c r="N1959" s="16" t="s">
        <v>6691</v>
      </c>
      <c r="O1959" s="13" t="s">
        <v>7183</v>
      </c>
    </row>
    <row r="1960" spans="1:15" s="1" customFormat="1" ht="13.5" customHeight="1">
      <c r="A1960" s="8" t="s">
        <v>22</v>
      </c>
      <c r="B1960" s="8" t="s">
        <v>28</v>
      </c>
      <c r="C1960" s="8"/>
      <c r="D1960" s="9" t="s">
        <v>23</v>
      </c>
      <c r="E1960" s="9" t="s">
        <v>12</v>
      </c>
      <c r="F1960" s="8" t="s">
        <v>370</v>
      </c>
      <c r="G1960" s="10">
        <f>9.175*L1960</f>
        <v>110.10000000000001</v>
      </c>
      <c r="H1960" s="11">
        <v>41837</v>
      </c>
      <c r="I1960" s="10" t="s">
        <v>24</v>
      </c>
      <c r="J1960" s="10" t="s">
        <v>371</v>
      </c>
      <c r="K1960" s="10" t="s">
        <v>13</v>
      </c>
      <c r="L1960" s="10">
        <v>12</v>
      </c>
      <c r="M1960" s="16" t="s">
        <v>372</v>
      </c>
      <c r="N1960" s="16" t="s">
        <v>26</v>
      </c>
      <c r="O1960" s="16"/>
    </row>
    <row r="1961" spans="1:15" s="1" customFormat="1" ht="13.5" customHeight="1">
      <c r="A1961" s="8" t="s">
        <v>30</v>
      </c>
      <c r="B1961" s="8"/>
      <c r="C1961" s="8"/>
      <c r="D1961" s="9" t="s">
        <v>18</v>
      </c>
      <c r="E1961" s="9" t="s">
        <v>12</v>
      </c>
      <c r="F1961" s="8" t="s">
        <v>379</v>
      </c>
      <c r="G1961" s="10">
        <f>8.926*L1961</f>
        <v>107.11199999999999</v>
      </c>
      <c r="H1961" s="11">
        <v>41858</v>
      </c>
      <c r="I1961" s="10" t="s">
        <v>31</v>
      </c>
      <c r="J1961" s="10" t="s">
        <v>380</v>
      </c>
      <c r="K1961" s="10" t="s">
        <v>13</v>
      </c>
      <c r="L1961" s="10">
        <v>12</v>
      </c>
      <c r="M1961" s="16" t="s">
        <v>32</v>
      </c>
      <c r="N1961" s="16" t="s">
        <v>26</v>
      </c>
      <c r="O1961" s="16"/>
    </row>
    <row r="1962" spans="1:15" s="1" customFormat="1" ht="13.5" customHeight="1">
      <c r="A1962" s="8" t="s">
        <v>22</v>
      </c>
      <c r="B1962" s="8"/>
      <c r="C1962" s="8"/>
      <c r="D1962" s="9" t="s">
        <v>23</v>
      </c>
      <c r="E1962" s="9" t="s">
        <v>12</v>
      </c>
      <c r="F1962" s="8" t="s">
        <v>381</v>
      </c>
      <c r="G1962" s="10">
        <f>9.175*L1962</f>
        <v>91.75</v>
      </c>
      <c r="H1962" s="11">
        <v>41921</v>
      </c>
      <c r="I1962" s="10" t="s">
        <v>24</v>
      </c>
      <c r="J1962" s="10" t="s">
        <v>382</v>
      </c>
      <c r="K1962" s="10" t="s">
        <v>13</v>
      </c>
      <c r="L1962" s="10">
        <v>10</v>
      </c>
      <c r="M1962" s="16" t="s">
        <v>383</v>
      </c>
      <c r="N1962" s="16" t="s">
        <v>255</v>
      </c>
      <c r="O1962" s="13"/>
    </row>
    <row r="1963" spans="1:15" s="1" customFormat="1" ht="13.5" customHeight="1">
      <c r="A1963" s="8" t="s">
        <v>12925</v>
      </c>
      <c r="B1963" s="8"/>
      <c r="C1963" s="8"/>
      <c r="D1963" s="9" t="s">
        <v>18</v>
      </c>
      <c r="E1963" s="9" t="s">
        <v>12</v>
      </c>
      <c r="F1963" s="8" t="s">
        <v>386</v>
      </c>
      <c r="G1963" s="10">
        <f>8.926*L1963</f>
        <v>116.038</v>
      </c>
      <c r="H1963" s="11">
        <v>41926</v>
      </c>
      <c r="I1963" s="10" t="s">
        <v>31</v>
      </c>
      <c r="J1963" s="10" t="s">
        <v>387</v>
      </c>
      <c r="K1963" s="10" t="s">
        <v>13</v>
      </c>
      <c r="L1963" s="10">
        <v>13</v>
      </c>
      <c r="M1963" s="16" t="s">
        <v>388</v>
      </c>
      <c r="N1963" s="16" t="s">
        <v>181</v>
      </c>
      <c r="O1963" s="13"/>
    </row>
    <row r="1964" spans="1:15" s="1" customFormat="1" ht="13.5" customHeight="1">
      <c r="A1964" s="8" t="s">
        <v>29</v>
      </c>
      <c r="B1964" s="8"/>
      <c r="C1964" s="8"/>
      <c r="D1964" s="9" t="s">
        <v>20</v>
      </c>
      <c r="E1964" s="9" t="s">
        <v>12</v>
      </c>
      <c r="F1964" s="8" t="s">
        <v>389</v>
      </c>
      <c r="G1964" s="10">
        <f>8.926*L1964</f>
        <v>133.89000000000001</v>
      </c>
      <c r="H1964" s="11">
        <v>41933</v>
      </c>
      <c r="I1964" s="10" t="s">
        <v>19</v>
      </c>
      <c r="J1964" s="10" t="s">
        <v>390</v>
      </c>
      <c r="K1964" s="10" t="s">
        <v>13</v>
      </c>
      <c r="L1964" s="10">
        <v>15</v>
      </c>
      <c r="M1964" s="16" t="s">
        <v>391</v>
      </c>
      <c r="N1964" s="16" t="s">
        <v>323</v>
      </c>
      <c r="O1964" s="13"/>
    </row>
    <row r="1965" spans="1:15" s="1" customFormat="1" ht="13.5" customHeight="1">
      <c r="A1965" s="8" t="s">
        <v>14</v>
      </c>
      <c r="B1965" s="8"/>
      <c r="C1965" s="8"/>
      <c r="D1965" s="9" t="s">
        <v>15</v>
      </c>
      <c r="E1965" s="9" t="s">
        <v>12</v>
      </c>
      <c r="F1965" s="8" t="s">
        <v>392</v>
      </c>
      <c r="G1965" s="10">
        <f>8.063*L1965</f>
        <v>80.63000000000001</v>
      </c>
      <c r="H1965" s="11">
        <v>41935</v>
      </c>
      <c r="I1965" s="10" t="s">
        <v>16</v>
      </c>
      <c r="J1965" s="10" t="s">
        <v>393</v>
      </c>
      <c r="K1965" s="10" t="s">
        <v>13</v>
      </c>
      <c r="L1965" s="10">
        <v>10</v>
      </c>
      <c r="M1965" s="16" t="s">
        <v>394</v>
      </c>
      <c r="N1965" s="16" t="s">
        <v>17</v>
      </c>
      <c r="O1965" s="13"/>
    </row>
    <row r="1966" spans="1:15" s="1" customFormat="1" ht="13.5" customHeight="1">
      <c r="A1966" s="8" t="s">
        <v>14</v>
      </c>
      <c r="B1966" s="8"/>
      <c r="C1966" s="8"/>
      <c r="D1966" s="9" t="s">
        <v>15</v>
      </c>
      <c r="E1966" s="9" t="s">
        <v>12</v>
      </c>
      <c r="F1966" s="8" t="s">
        <v>401</v>
      </c>
      <c r="G1966" s="10">
        <f>8.063*L1966</f>
        <v>104.819</v>
      </c>
      <c r="H1966" s="11">
        <v>41950</v>
      </c>
      <c r="I1966" s="10" t="s">
        <v>16</v>
      </c>
      <c r="J1966" s="10" t="s">
        <v>402</v>
      </c>
      <c r="K1966" s="10" t="s">
        <v>13</v>
      </c>
      <c r="L1966" s="10">
        <v>13</v>
      </c>
      <c r="M1966" s="16" t="s">
        <v>400</v>
      </c>
      <c r="N1966" s="16" t="s">
        <v>41</v>
      </c>
      <c r="O1966" s="13"/>
    </row>
    <row r="1967" spans="1:15" s="1" customFormat="1" ht="13.5" customHeight="1">
      <c r="A1967" s="20" t="s">
        <v>1066</v>
      </c>
      <c r="B1967" s="20"/>
      <c r="C1967" s="20"/>
      <c r="D1967" s="21" t="s">
        <v>23</v>
      </c>
      <c r="E1967" s="21" t="s">
        <v>1058</v>
      </c>
      <c r="F1967" s="20" t="s">
        <v>1070</v>
      </c>
      <c r="G1967" s="22">
        <f>9.175*L1967</f>
        <v>18.350000000000001</v>
      </c>
      <c r="H1967" s="23">
        <v>41956</v>
      </c>
      <c r="I1967" s="22" t="s">
        <v>24</v>
      </c>
      <c r="J1967" s="22" t="s">
        <v>1071</v>
      </c>
      <c r="K1967" s="22" t="s">
        <v>1060</v>
      </c>
      <c r="L1967" s="10">
        <v>2</v>
      </c>
      <c r="M1967" s="16" t="s">
        <v>1072</v>
      </c>
      <c r="N1967" s="24" t="s">
        <v>1073</v>
      </c>
      <c r="O1967" s="25"/>
    </row>
    <row r="1968" spans="1:15" s="1" customFormat="1" ht="13.5" customHeight="1">
      <c r="A1968" s="20" t="s">
        <v>3189</v>
      </c>
      <c r="B1968" s="20"/>
      <c r="C1968" s="20"/>
      <c r="D1968" s="21" t="s">
        <v>12926</v>
      </c>
      <c r="E1968" s="21" t="s">
        <v>1058</v>
      </c>
      <c r="F1968" s="20" t="s">
        <v>3191</v>
      </c>
      <c r="G1968" s="22">
        <f>8.926*L1968</f>
        <v>53.555999999999997</v>
      </c>
      <c r="H1968" s="23">
        <v>42020</v>
      </c>
      <c r="I1968" s="22" t="s">
        <v>3192</v>
      </c>
      <c r="J1968" s="22" t="s">
        <v>10179</v>
      </c>
      <c r="K1968" s="22" t="s">
        <v>1845</v>
      </c>
      <c r="L1968" s="10">
        <v>6</v>
      </c>
      <c r="M1968" s="16" t="s">
        <v>10180</v>
      </c>
      <c r="N1968" s="24" t="s">
        <v>3193</v>
      </c>
      <c r="O1968" s="25"/>
    </row>
    <row r="1969" spans="1:15" s="1" customFormat="1" ht="13.5" customHeight="1">
      <c r="A1969" s="20" t="s">
        <v>3185</v>
      </c>
      <c r="B1969" s="20"/>
      <c r="C1969" s="20"/>
      <c r="D1969" s="21" t="s">
        <v>18</v>
      </c>
      <c r="E1969" s="21" t="s">
        <v>1058</v>
      </c>
      <c r="F1969" s="20" t="s">
        <v>10181</v>
      </c>
      <c r="G1969" s="22">
        <f>8.926*L1969</f>
        <v>116.038</v>
      </c>
      <c r="H1969" s="23">
        <v>42031</v>
      </c>
      <c r="I1969" s="22" t="s">
        <v>3188</v>
      </c>
      <c r="J1969" s="22" t="s">
        <v>3730</v>
      </c>
      <c r="K1969" s="22" t="s">
        <v>1845</v>
      </c>
      <c r="L1969" s="10">
        <v>13</v>
      </c>
      <c r="M1969" s="16" t="s">
        <v>10182</v>
      </c>
      <c r="N1969" s="24" t="s">
        <v>3731</v>
      </c>
      <c r="O1969" s="25"/>
    </row>
    <row r="1970" spans="1:15" s="1" customFormat="1" ht="13.5" customHeight="1">
      <c r="A1970" s="34" t="s">
        <v>3782</v>
      </c>
      <c r="B1970" s="14"/>
      <c r="C1970" s="8"/>
      <c r="D1970" s="13" t="s">
        <v>3779</v>
      </c>
      <c r="E1970" s="9" t="s">
        <v>3784</v>
      </c>
      <c r="F1970" s="8" t="s">
        <v>3785</v>
      </c>
      <c r="G1970" s="22">
        <f>4.91*L1970</f>
        <v>29.46</v>
      </c>
      <c r="H1970" s="11">
        <v>42037</v>
      </c>
      <c r="I1970" s="22" t="s">
        <v>3786</v>
      </c>
      <c r="J1970" s="10" t="s">
        <v>3783</v>
      </c>
      <c r="K1970" s="10" t="s">
        <v>1055</v>
      </c>
      <c r="L1970" s="10">
        <v>6</v>
      </c>
      <c r="M1970" s="16" t="s">
        <v>4001</v>
      </c>
      <c r="N1970" s="16" t="s">
        <v>25</v>
      </c>
      <c r="O1970" s="13"/>
    </row>
    <row r="1971" spans="1:15" s="1" customFormat="1" ht="13.5" customHeight="1">
      <c r="A1971" s="8" t="s">
        <v>2895</v>
      </c>
      <c r="B1971" s="14"/>
      <c r="C1971" s="8"/>
      <c r="D1971" s="13" t="s">
        <v>2345</v>
      </c>
      <c r="E1971" s="9" t="s">
        <v>1058</v>
      </c>
      <c r="F1971" s="8" t="s">
        <v>4402</v>
      </c>
      <c r="G1971" s="22">
        <f>8.926*L1971</f>
        <v>116.038</v>
      </c>
      <c r="H1971" s="11">
        <v>42044</v>
      </c>
      <c r="I1971" s="10" t="s">
        <v>1539</v>
      </c>
      <c r="J1971" s="10" t="s">
        <v>4404</v>
      </c>
      <c r="K1971" s="10" t="s">
        <v>1055</v>
      </c>
      <c r="L1971" s="10">
        <v>13</v>
      </c>
      <c r="M1971" s="16" t="s">
        <v>4669</v>
      </c>
      <c r="N1971" s="16" t="s">
        <v>41</v>
      </c>
      <c r="O1971" s="13"/>
    </row>
    <row r="1972" spans="1:15" s="1" customFormat="1" ht="13.5" customHeight="1">
      <c r="A1972" s="8" t="s">
        <v>5636</v>
      </c>
      <c r="B1972" s="14"/>
      <c r="C1972" s="8"/>
      <c r="D1972" s="13" t="s">
        <v>15</v>
      </c>
      <c r="E1972" s="9" t="s">
        <v>5635</v>
      </c>
      <c r="F1972" s="8" t="s">
        <v>5638</v>
      </c>
      <c r="G1972" s="22">
        <f>8.063*L1972</f>
        <v>104.819</v>
      </c>
      <c r="H1972" s="11">
        <v>42073</v>
      </c>
      <c r="I1972" s="10" t="s">
        <v>16</v>
      </c>
      <c r="J1972" s="10" t="s">
        <v>5637</v>
      </c>
      <c r="K1972" s="10" t="s">
        <v>5625</v>
      </c>
      <c r="L1972" s="10">
        <v>13</v>
      </c>
      <c r="M1972" s="16" t="s">
        <v>5639</v>
      </c>
      <c r="N1972" s="16" t="s">
        <v>27</v>
      </c>
      <c r="O1972" s="13"/>
    </row>
    <row r="1973" spans="1:15" s="1" customFormat="1" ht="13.5" customHeight="1">
      <c r="A1973" s="8" t="s">
        <v>3533</v>
      </c>
      <c r="B1973" s="14"/>
      <c r="C1973" s="8"/>
      <c r="D1973" s="13" t="s">
        <v>2345</v>
      </c>
      <c r="E1973" s="9" t="s">
        <v>5939</v>
      </c>
      <c r="F1973" s="8" t="s">
        <v>5940</v>
      </c>
      <c r="G1973" s="22">
        <f>8.926*L1973</f>
        <v>107.11199999999999</v>
      </c>
      <c r="H1973" s="11">
        <v>42081</v>
      </c>
      <c r="I1973" s="10" t="s">
        <v>1539</v>
      </c>
      <c r="J1973" s="10" t="s">
        <v>5944</v>
      </c>
      <c r="K1973" s="10" t="s">
        <v>1055</v>
      </c>
      <c r="L1973" s="10">
        <v>12</v>
      </c>
      <c r="M1973" s="16" t="s">
        <v>5947</v>
      </c>
      <c r="N1973" s="16" t="s">
        <v>40</v>
      </c>
      <c r="O1973" s="13"/>
    </row>
    <row r="1974" spans="1:15" s="1" customFormat="1" ht="13.5" customHeight="1">
      <c r="A1974" s="8" t="s">
        <v>5942</v>
      </c>
      <c r="B1974" s="14"/>
      <c r="C1974" s="8"/>
      <c r="D1974" s="13" t="s">
        <v>2345</v>
      </c>
      <c r="E1974" s="9" t="s">
        <v>5939</v>
      </c>
      <c r="F1974" s="8" t="s">
        <v>5941</v>
      </c>
      <c r="G1974" s="22">
        <f>8.926*L1974</f>
        <v>116.038</v>
      </c>
      <c r="H1974" s="11">
        <v>42081</v>
      </c>
      <c r="I1974" s="10" t="s">
        <v>3739</v>
      </c>
      <c r="J1974" s="10" t="s">
        <v>5945</v>
      </c>
      <c r="K1974" s="10" t="s">
        <v>1055</v>
      </c>
      <c r="L1974" s="10">
        <v>13</v>
      </c>
      <c r="M1974" s="16" t="s">
        <v>5947</v>
      </c>
      <c r="N1974" s="16" t="s">
        <v>41</v>
      </c>
      <c r="O1974" s="13"/>
    </row>
    <row r="1975" spans="1:15" s="1" customFormat="1" ht="13.5" customHeight="1">
      <c r="A1975" s="8" t="s">
        <v>5942</v>
      </c>
      <c r="B1975" s="14"/>
      <c r="C1975" s="8"/>
      <c r="D1975" s="13" t="s">
        <v>2345</v>
      </c>
      <c r="E1975" s="9" t="s">
        <v>5939</v>
      </c>
      <c r="F1975" s="8" t="s">
        <v>5943</v>
      </c>
      <c r="G1975" s="22">
        <f>8.926*L1975</f>
        <v>107.11199999999999</v>
      </c>
      <c r="H1975" s="11">
        <v>42081</v>
      </c>
      <c r="I1975" s="10" t="s">
        <v>3739</v>
      </c>
      <c r="J1975" s="10" t="s">
        <v>5946</v>
      </c>
      <c r="K1975" s="10" t="s">
        <v>1055</v>
      </c>
      <c r="L1975" s="10">
        <v>12</v>
      </c>
      <c r="M1975" s="16" t="s">
        <v>5948</v>
      </c>
      <c r="N1975" s="16" t="s">
        <v>40</v>
      </c>
      <c r="O1975" s="13"/>
    </row>
    <row r="1976" spans="1:15" s="1" customFormat="1" ht="13.5" customHeight="1">
      <c r="A1976" s="8" t="s">
        <v>5942</v>
      </c>
      <c r="B1976" s="14"/>
      <c r="C1976" s="8"/>
      <c r="D1976" s="13" t="s">
        <v>2345</v>
      </c>
      <c r="E1976" s="9" t="s">
        <v>5939</v>
      </c>
      <c r="F1976" s="8" t="s">
        <v>5949</v>
      </c>
      <c r="G1976" s="22">
        <f>8.926*L1976</f>
        <v>53.555999999999997</v>
      </c>
      <c r="H1976" s="11">
        <v>42081</v>
      </c>
      <c r="I1976" s="10" t="s">
        <v>3739</v>
      </c>
      <c r="J1976" s="10" t="s">
        <v>5950</v>
      </c>
      <c r="K1976" s="10" t="s">
        <v>5951</v>
      </c>
      <c r="L1976" s="10">
        <v>6</v>
      </c>
      <c r="M1976" s="16" t="s">
        <v>5948</v>
      </c>
      <c r="N1976" s="16" t="s">
        <v>5952</v>
      </c>
      <c r="O1976" s="13"/>
    </row>
    <row r="1977" spans="1:15" s="1" customFormat="1" ht="13.5" customHeight="1">
      <c r="A1977" s="34" t="s">
        <v>6045</v>
      </c>
      <c r="B1977" s="14"/>
      <c r="C1977" s="8"/>
      <c r="D1977" s="13" t="s">
        <v>2345</v>
      </c>
      <c r="E1977" s="9" t="s">
        <v>5939</v>
      </c>
      <c r="F1977" s="8" t="s">
        <v>5953</v>
      </c>
      <c r="G1977" s="22">
        <f>8.926*L1977</f>
        <v>62.481999999999999</v>
      </c>
      <c r="H1977" s="11">
        <v>42081</v>
      </c>
      <c r="I1977" s="10" t="s">
        <v>3739</v>
      </c>
      <c r="J1977" s="10" t="s">
        <v>5954</v>
      </c>
      <c r="K1977" s="10" t="s">
        <v>5951</v>
      </c>
      <c r="L1977" s="10">
        <v>7</v>
      </c>
      <c r="M1977" s="16" t="s">
        <v>5955</v>
      </c>
      <c r="N1977" s="16" t="s">
        <v>271</v>
      </c>
      <c r="O1977" s="13"/>
    </row>
    <row r="1978" spans="1:15" s="1" customFormat="1" ht="13.5" customHeight="1">
      <c r="A1978" s="8" t="s">
        <v>14</v>
      </c>
      <c r="B1978" s="8"/>
      <c r="C1978" s="8"/>
      <c r="D1978" s="13" t="s">
        <v>7506</v>
      </c>
      <c r="E1978" s="9" t="s">
        <v>3534</v>
      </c>
      <c r="F1978" s="8" t="s">
        <v>7507</v>
      </c>
      <c r="G1978" s="22">
        <f>8.063*L1978</f>
        <v>96.756</v>
      </c>
      <c r="H1978" s="11">
        <v>42103</v>
      </c>
      <c r="I1978" s="10" t="s">
        <v>16</v>
      </c>
      <c r="J1978" s="10" t="s">
        <v>7508</v>
      </c>
      <c r="K1978" s="10" t="s">
        <v>1088</v>
      </c>
      <c r="L1978" s="10">
        <v>12</v>
      </c>
      <c r="M1978" s="16" t="s">
        <v>7509</v>
      </c>
      <c r="N1978" s="16" t="s">
        <v>26</v>
      </c>
      <c r="O1978" s="13"/>
    </row>
    <row r="1979" spans="1:15" s="1" customFormat="1" ht="13.5" customHeight="1">
      <c r="A1979" s="8" t="s">
        <v>5636</v>
      </c>
      <c r="B1979" s="8"/>
      <c r="C1979" s="8"/>
      <c r="D1979" s="13" t="s">
        <v>7506</v>
      </c>
      <c r="E1979" s="9" t="s">
        <v>3534</v>
      </c>
      <c r="F1979" s="8" t="s">
        <v>7510</v>
      </c>
      <c r="G1979" s="22">
        <f>8.063*L1979</f>
        <v>104.819</v>
      </c>
      <c r="H1979" s="11">
        <v>42103</v>
      </c>
      <c r="I1979" s="10" t="s">
        <v>7511</v>
      </c>
      <c r="J1979" s="10" t="s">
        <v>7512</v>
      </c>
      <c r="K1979" s="10" t="s">
        <v>1088</v>
      </c>
      <c r="L1979" s="10">
        <v>13</v>
      </c>
      <c r="M1979" s="16" t="s">
        <v>7509</v>
      </c>
      <c r="N1979" s="16" t="s">
        <v>1239</v>
      </c>
      <c r="O1979" s="13"/>
    </row>
    <row r="1980" spans="1:15" s="1" customFormat="1" ht="13.5" customHeight="1">
      <c r="A1980" s="8" t="s">
        <v>3533</v>
      </c>
      <c r="B1980" s="8"/>
      <c r="C1980" s="8"/>
      <c r="D1980" s="13" t="s">
        <v>2345</v>
      </c>
      <c r="E1980" s="9" t="s">
        <v>3534</v>
      </c>
      <c r="F1980" s="8" t="s">
        <v>7513</v>
      </c>
      <c r="G1980" s="22">
        <f t="shared" ref="G1980:G1986" si="77">8.926*L1980</f>
        <v>107.11199999999999</v>
      </c>
      <c r="H1980" s="11">
        <v>42103</v>
      </c>
      <c r="I1980" s="10" t="s">
        <v>3537</v>
      </c>
      <c r="J1980" s="10" t="s">
        <v>7514</v>
      </c>
      <c r="K1980" s="10" t="s">
        <v>1088</v>
      </c>
      <c r="L1980" s="10">
        <v>12</v>
      </c>
      <c r="M1980" s="16" t="s">
        <v>7515</v>
      </c>
      <c r="N1980" s="16" t="s">
        <v>40</v>
      </c>
      <c r="O1980" s="13"/>
    </row>
    <row r="1981" spans="1:15" s="1" customFormat="1" ht="13.5" customHeight="1">
      <c r="A1981" s="8" t="s">
        <v>3533</v>
      </c>
      <c r="B1981" s="8"/>
      <c r="C1981" s="8"/>
      <c r="D1981" s="13" t="s">
        <v>2345</v>
      </c>
      <c r="E1981" s="9" t="s">
        <v>3534</v>
      </c>
      <c r="F1981" s="8" t="s">
        <v>7516</v>
      </c>
      <c r="G1981" s="22">
        <f t="shared" si="77"/>
        <v>116.038</v>
      </c>
      <c r="H1981" s="11">
        <v>42103</v>
      </c>
      <c r="I1981" s="10" t="s">
        <v>3537</v>
      </c>
      <c r="J1981" s="10" t="s">
        <v>7517</v>
      </c>
      <c r="K1981" s="10" t="s">
        <v>1088</v>
      </c>
      <c r="L1981" s="10">
        <v>13</v>
      </c>
      <c r="M1981" s="16" t="s">
        <v>7515</v>
      </c>
      <c r="N1981" s="16" t="s">
        <v>41</v>
      </c>
      <c r="O1981" s="13"/>
    </row>
    <row r="1982" spans="1:15" s="1" customFormat="1" ht="13.5" customHeight="1">
      <c r="A1982" s="8" t="s">
        <v>4829</v>
      </c>
      <c r="B1982" s="8"/>
      <c r="C1982" s="8"/>
      <c r="D1982" s="13" t="s">
        <v>2345</v>
      </c>
      <c r="E1982" s="9" t="s">
        <v>3534</v>
      </c>
      <c r="F1982" s="8" t="s">
        <v>7518</v>
      </c>
      <c r="G1982" s="22">
        <f t="shared" si="77"/>
        <v>44.63</v>
      </c>
      <c r="H1982" s="11">
        <v>42103</v>
      </c>
      <c r="I1982" s="10" t="s">
        <v>3537</v>
      </c>
      <c r="J1982" s="10" t="s">
        <v>7519</v>
      </c>
      <c r="K1982" s="10" t="s">
        <v>1088</v>
      </c>
      <c r="L1982" s="10">
        <v>5</v>
      </c>
      <c r="M1982" s="16" t="s">
        <v>7520</v>
      </c>
      <c r="N1982" s="16" t="s">
        <v>7521</v>
      </c>
      <c r="O1982" s="13"/>
    </row>
    <row r="1983" spans="1:15" s="1" customFormat="1" ht="13.5" customHeight="1">
      <c r="A1983" s="8" t="s">
        <v>12924</v>
      </c>
      <c r="B1983" s="8"/>
      <c r="C1983" s="8"/>
      <c r="D1983" s="13" t="s">
        <v>12928</v>
      </c>
      <c r="E1983" s="9" t="s">
        <v>7522</v>
      </c>
      <c r="F1983" s="8" t="s">
        <v>7523</v>
      </c>
      <c r="G1983" s="22">
        <f t="shared" si="77"/>
        <v>178.52</v>
      </c>
      <c r="H1983" s="11">
        <v>42103</v>
      </c>
      <c r="I1983" s="10" t="s">
        <v>1539</v>
      </c>
      <c r="J1983" s="10" t="s">
        <v>7524</v>
      </c>
      <c r="K1983" s="10" t="s">
        <v>7525</v>
      </c>
      <c r="L1983" s="10">
        <v>20</v>
      </c>
      <c r="M1983" s="16" t="s">
        <v>7526</v>
      </c>
      <c r="N1983" s="16" t="s">
        <v>7433</v>
      </c>
      <c r="O1983" s="13"/>
    </row>
    <row r="1984" spans="1:15" s="1" customFormat="1" ht="13.5" customHeight="1">
      <c r="A1984" s="34" t="s">
        <v>9092</v>
      </c>
      <c r="B1984" s="14" t="s">
        <v>10588</v>
      </c>
      <c r="C1984" s="8"/>
      <c r="D1984" s="13" t="s">
        <v>9094</v>
      </c>
      <c r="E1984" s="9" t="s">
        <v>9091</v>
      </c>
      <c r="F1984" s="8" t="s">
        <v>9101</v>
      </c>
      <c r="G1984" s="10">
        <f t="shared" si="77"/>
        <v>187.446</v>
      </c>
      <c r="H1984" s="11">
        <v>42125</v>
      </c>
      <c r="I1984" s="10" t="s">
        <v>9095</v>
      </c>
      <c r="J1984" s="10" t="s">
        <v>9096</v>
      </c>
      <c r="K1984" s="10" t="s">
        <v>9093</v>
      </c>
      <c r="L1984" s="10">
        <v>21</v>
      </c>
      <c r="M1984" s="16" t="s">
        <v>9102</v>
      </c>
      <c r="N1984" s="16" t="s">
        <v>9103</v>
      </c>
      <c r="O1984" s="13"/>
    </row>
    <row r="1985" spans="1:15" s="1" customFormat="1" ht="13.5" customHeight="1">
      <c r="A1985" s="34" t="s">
        <v>9092</v>
      </c>
      <c r="B1985" s="14" t="s">
        <v>10588</v>
      </c>
      <c r="C1985" s="8"/>
      <c r="D1985" s="13" t="s">
        <v>9094</v>
      </c>
      <c r="E1985" s="9" t="s">
        <v>9091</v>
      </c>
      <c r="F1985" s="8" t="s">
        <v>9097</v>
      </c>
      <c r="G1985" s="10">
        <f t="shared" si="77"/>
        <v>223.15</v>
      </c>
      <c r="H1985" s="11">
        <v>42125</v>
      </c>
      <c r="I1985" s="10" t="s">
        <v>9095</v>
      </c>
      <c r="J1985" s="10" t="s">
        <v>9099</v>
      </c>
      <c r="K1985" s="10" t="s">
        <v>9093</v>
      </c>
      <c r="L1985" s="10">
        <v>25</v>
      </c>
      <c r="M1985" s="16" t="s">
        <v>9104</v>
      </c>
      <c r="N1985" s="16" t="s">
        <v>4852</v>
      </c>
      <c r="O1985" s="13"/>
    </row>
    <row r="1986" spans="1:15" s="1" customFormat="1" ht="13.5" customHeight="1">
      <c r="A1986" s="34" t="s">
        <v>9092</v>
      </c>
      <c r="B1986" s="14" t="s">
        <v>10588</v>
      </c>
      <c r="C1986" s="8"/>
      <c r="D1986" s="13" t="s">
        <v>9094</v>
      </c>
      <c r="E1986" s="9" t="s">
        <v>9091</v>
      </c>
      <c r="F1986" s="8" t="s">
        <v>9098</v>
      </c>
      <c r="G1986" s="10">
        <f t="shared" si="77"/>
        <v>223.15</v>
      </c>
      <c r="H1986" s="11">
        <v>42125</v>
      </c>
      <c r="I1986" s="10" t="s">
        <v>9095</v>
      </c>
      <c r="J1986" s="10" t="s">
        <v>9100</v>
      </c>
      <c r="K1986" s="10" t="s">
        <v>9093</v>
      </c>
      <c r="L1986" s="10">
        <v>25</v>
      </c>
      <c r="M1986" s="16" t="s">
        <v>9105</v>
      </c>
      <c r="N1986" s="16" t="s">
        <v>4852</v>
      </c>
      <c r="O1986" s="13"/>
    </row>
    <row r="1987" spans="1:15" s="1" customFormat="1" ht="13.5" customHeight="1">
      <c r="A1987" s="20" t="s">
        <v>9108</v>
      </c>
      <c r="B1987" s="14"/>
      <c r="C1987" s="8"/>
      <c r="D1987" s="13" t="s">
        <v>9113</v>
      </c>
      <c r="E1987" s="9" t="s">
        <v>9091</v>
      </c>
      <c r="F1987" s="8" t="s">
        <v>9110</v>
      </c>
      <c r="G1987" s="22">
        <f>9.175*L1987</f>
        <v>119.27500000000001</v>
      </c>
      <c r="H1987" s="11">
        <v>42125</v>
      </c>
      <c r="I1987" s="22" t="s">
        <v>9109</v>
      </c>
      <c r="J1987" s="10" t="s">
        <v>9106</v>
      </c>
      <c r="K1987" s="10" t="s">
        <v>9107</v>
      </c>
      <c r="L1987" s="10">
        <v>13</v>
      </c>
      <c r="M1987" s="16" t="s">
        <v>9111</v>
      </c>
      <c r="N1987" s="16" t="s">
        <v>9112</v>
      </c>
      <c r="O1987" s="13"/>
    </row>
    <row r="1988" spans="1:15" s="1" customFormat="1" ht="13.5" customHeight="1">
      <c r="A1988" s="34" t="s">
        <v>9243</v>
      </c>
      <c r="B1988" s="14"/>
      <c r="C1988" s="8"/>
      <c r="D1988" s="13" t="s">
        <v>9241</v>
      </c>
      <c r="E1988" s="9" t="s">
        <v>9242</v>
      </c>
      <c r="F1988" s="8" t="s">
        <v>9247</v>
      </c>
      <c r="G1988" s="10">
        <f>8.926*L1988</f>
        <v>17.852</v>
      </c>
      <c r="H1988" s="11">
        <v>42129</v>
      </c>
      <c r="I1988" s="10" t="s">
        <v>9246</v>
      </c>
      <c r="J1988" s="10" t="s">
        <v>9244</v>
      </c>
      <c r="K1988" s="10" t="s">
        <v>9245</v>
      </c>
      <c r="L1988" s="10">
        <v>2</v>
      </c>
      <c r="M1988" s="16" t="s">
        <v>9248</v>
      </c>
      <c r="N1988" s="16" t="s">
        <v>1073</v>
      </c>
      <c r="O1988" s="13"/>
    </row>
    <row r="1989" spans="1:15" s="1" customFormat="1" ht="13.5" customHeight="1">
      <c r="A1989" s="34" t="s">
        <v>9249</v>
      </c>
      <c r="B1989" s="14"/>
      <c r="C1989" s="8"/>
      <c r="D1989" s="13" t="s">
        <v>9250</v>
      </c>
      <c r="E1989" s="9" t="s">
        <v>9242</v>
      </c>
      <c r="F1989" s="8" t="s">
        <v>9253</v>
      </c>
      <c r="G1989" s="10">
        <f>8.926*L1989</f>
        <v>17.852</v>
      </c>
      <c r="H1989" s="11">
        <v>42129</v>
      </c>
      <c r="I1989" s="10" t="s">
        <v>9246</v>
      </c>
      <c r="J1989" s="10" t="s">
        <v>9251</v>
      </c>
      <c r="K1989" s="10" t="s">
        <v>9252</v>
      </c>
      <c r="L1989" s="10">
        <v>2</v>
      </c>
      <c r="M1989" s="16" t="s">
        <v>9254</v>
      </c>
      <c r="N1989" s="16" t="s">
        <v>9255</v>
      </c>
      <c r="O1989" s="13"/>
    </row>
    <row r="1990" spans="1:15" s="1" customFormat="1" ht="13.5" customHeight="1">
      <c r="A1990" s="20" t="s">
        <v>9993</v>
      </c>
      <c r="B1990" s="14" t="s">
        <v>9989</v>
      </c>
      <c r="C1990" s="8"/>
      <c r="D1990" s="13"/>
      <c r="E1990" s="9" t="s">
        <v>9990</v>
      </c>
      <c r="F1990" s="8" t="s">
        <v>9991</v>
      </c>
      <c r="G1990" s="10">
        <f>18.708*L1990</f>
        <v>18.707999999999998</v>
      </c>
      <c r="H1990" s="11">
        <v>42136</v>
      </c>
      <c r="I1990" s="10"/>
      <c r="J1990" s="10"/>
      <c r="K1990" s="10"/>
      <c r="L1990" s="10">
        <v>1</v>
      </c>
      <c r="M1990" s="16" t="s">
        <v>9992</v>
      </c>
      <c r="N1990" s="16" t="s">
        <v>3526</v>
      </c>
      <c r="O1990" s="13"/>
    </row>
    <row r="1991" spans="1:15" s="1" customFormat="1" ht="13.5" customHeight="1">
      <c r="A1991" s="20" t="s">
        <v>9108</v>
      </c>
      <c r="B1991" s="14"/>
      <c r="C1991" s="8"/>
      <c r="D1991" s="13" t="s">
        <v>23</v>
      </c>
      <c r="E1991" s="9" t="s">
        <v>3534</v>
      </c>
      <c r="F1991" s="8" t="s">
        <v>11681</v>
      </c>
      <c r="G1991" s="22">
        <v>91.75</v>
      </c>
      <c r="H1991" s="11">
        <v>42165</v>
      </c>
      <c r="I1991" s="22" t="s">
        <v>9109</v>
      </c>
      <c r="J1991" s="10" t="s">
        <v>11682</v>
      </c>
      <c r="K1991" s="10" t="s">
        <v>1088</v>
      </c>
      <c r="L1991" s="10">
        <v>10</v>
      </c>
      <c r="M1991" s="16" t="s">
        <v>11683</v>
      </c>
      <c r="N1991" s="16" t="s">
        <v>255</v>
      </c>
      <c r="O1991" s="13"/>
    </row>
    <row r="1992" spans="1:15" s="1" customFormat="1" ht="13.5" customHeight="1">
      <c r="A1992" s="20" t="s">
        <v>11684</v>
      </c>
      <c r="B1992" s="14"/>
      <c r="C1992" s="8"/>
      <c r="D1992" s="13" t="s">
        <v>9241</v>
      </c>
      <c r="E1992" s="9" t="s">
        <v>3534</v>
      </c>
      <c r="F1992" s="8" t="s">
        <v>11685</v>
      </c>
      <c r="G1992" s="10">
        <f t="shared" ref="G1992:G1997" si="78">8.926*L1992</f>
        <v>98.186000000000007</v>
      </c>
      <c r="H1992" s="11">
        <v>42165</v>
      </c>
      <c r="I1992" s="10" t="s">
        <v>1539</v>
      </c>
      <c r="J1992" s="10" t="s">
        <v>11686</v>
      </c>
      <c r="K1992" s="10" t="s">
        <v>1088</v>
      </c>
      <c r="L1992" s="10">
        <v>11</v>
      </c>
      <c r="M1992" s="16" t="s">
        <v>11687</v>
      </c>
      <c r="N1992" s="16" t="s">
        <v>975</v>
      </c>
      <c r="O1992" s="13"/>
    </row>
    <row r="1993" spans="1:15" s="1" customFormat="1" ht="13.5" customHeight="1">
      <c r="A1993" s="20" t="s">
        <v>9243</v>
      </c>
      <c r="B1993" s="14"/>
      <c r="C1993" s="8"/>
      <c r="D1993" s="13" t="s">
        <v>9241</v>
      </c>
      <c r="E1993" s="9" t="s">
        <v>3534</v>
      </c>
      <c r="F1993" s="8" t="s">
        <v>11688</v>
      </c>
      <c r="G1993" s="10">
        <f t="shared" si="78"/>
        <v>133.89000000000001</v>
      </c>
      <c r="H1993" s="11">
        <v>42165</v>
      </c>
      <c r="I1993" s="10" t="s">
        <v>1539</v>
      </c>
      <c r="J1993" s="10" t="s">
        <v>11689</v>
      </c>
      <c r="K1993" s="10" t="s">
        <v>1088</v>
      </c>
      <c r="L1993" s="10">
        <v>15</v>
      </c>
      <c r="M1993" s="16" t="s">
        <v>11690</v>
      </c>
      <c r="N1993" s="16" t="s">
        <v>323</v>
      </c>
      <c r="O1993" s="13"/>
    </row>
    <row r="1994" spans="1:15" s="1" customFormat="1" ht="13.5" customHeight="1">
      <c r="A1994" s="20" t="s">
        <v>11691</v>
      </c>
      <c r="B1994" s="14"/>
      <c r="C1994" s="8"/>
      <c r="D1994" s="13" t="s">
        <v>9250</v>
      </c>
      <c r="E1994" s="9" t="s">
        <v>3534</v>
      </c>
      <c r="F1994" s="8" t="s">
        <v>11692</v>
      </c>
      <c r="G1994" s="10">
        <f t="shared" si="78"/>
        <v>107.11199999999999</v>
      </c>
      <c r="H1994" s="11">
        <v>42165</v>
      </c>
      <c r="I1994" s="10" t="s">
        <v>1539</v>
      </c>
      <c r="J1994" s="10" t="s">
        <v>11693</v>
      </c>
      <c r="K1994" s="10" t="s">
        <v>1088</v>
      </c>
      <c r="L1994" s="10">
        <v>12</v>
      </c>
      <c r="M1994" s="16" t="s">
        <v>11694</v>
      </c>
      <c r="N1994" s="16" t="s">
        <v>976</v>
      </c>
      <c r="O1994" s="13"/>
    </row>
    <row r="1995" spans="1:15" s="1" customFormat="1" ht="13.5" customHeight="1">
      <c r="A1995" s="20" t="s">
        <v>11691</v>
      </c>
      <c r="B1995" s="14"/>
      <c r="C1995" s="8"/>
      <c r="D1995" s="13" t="s">
        <v>9250</v>
      </c>
      <c r="E1995" s="9" t="s">
        <v>3534</v>
      </c>
      <c r="F1995" s="8" t="s">
        <v>11695</v>
      </c>
      <c r="G1995" s="10">
        <f t="shared" si="78"/>
        <v>89.26</v>
      </c>
      <c r="H1995" s="11">
        <v>42165</v>
      </c>
      <c r="I1995" s="10" t="s">
        <v>1539</v>
      </c>
      <c r="J1995" s="10" t="s">
        <v>11696</v>
      </c>
      <c r="K1995" s="10" t="s">
        <v>1088</v>
      </c>
      <c r="L1995" s="10">
        <v>10</v>
      </c>
      <c r="M1995" s="16" t="s">
        <v>11697</v>
      </c>
      <c r="N1995" s="16" t="s">
        <v>4065</v>
      </c>
      <c r="O1995" s="13"/>
    </row>
    <row r="1996" spans="1:15" s="1" customFormat="1" ht="13.5" customHeight="1">
      <c r="A1996" s="20" t="s">
        <v>11691</v>
      </c>
      <c r="B1996" s="14"/>
      <c r="C1996" s="8"/>
      <c r="D1996" s="13" t="s">
        <v>9250</v>
      </c>
      <c r="E1996" s="9" t="s">
        <v>3534</v>
      </c>
      <c r="F1996" s="8" t="s">
        <v>11698</v>
      </c>
      <c r="G1996" s="10">
        <f t="shared" si="78"/>
        <v>107.11199999999999</v>
      </c>
      <c r="H1996" s="11">
        <v>42165</v>
      </c>
      <c r="I1996" s="10" t="s">
        <v>1539</v>
      </c>
      <c r="J1996" s="10" t="s">
        <v>11699</v>
      </c>
      <c r="K1996" s="10" t="s">
        <v>1088</v>
      </c>
      <c r="L1996" s="10">
        <v>12</v>
      </c>
      <c r="M1996" s="16" t="s">
        <v>11700</v>
      </c>
      <c r="N1996" s="16" t="s">
        <v>26</v>
      </c>
      <c r="O1996" s="13"/>
    </row>
    <row r="1997" spans="1:15" s="1" customFormat="1" ht="13.5" customHeight="1">
      <c r="A1997" s="20" t="s">
        <v>11701</v>
      </c>
      <c r="B1997" s="14"/>
      <c r="C1997" s="8"/>
      <c r="D1997" s="13" t="s">
        <v>9250</v>
      </c>
      <c r="E1997" s="9" t="s">
        <v>3534</v>
      </c>
      <c r="F1997" s="8" t="s">
        <v>11702</v>
      </c>
      <c r="G1997" s="10">
        <f t="shared" si="78"/>
        <v>116.038</v>
      </c>
      <c r="H1997" s="11">
        <v>42165</v>
      </c>
      <c r="I1997" s="10" t="s">
        <v>1539</v>
      </c>
      <c r="J1997" s="10" t="s">
        <v>11703</v>
      </c>
      <c r="K1997" s="10" t="s">
        <v>1088</v>
      </c>
      <c r="L1997" s="10">
        <v>13</v>
      </c>
      <c r="M1997" s="16" t="s">
        <v>11700</v>
      </c>
      <c r="N1997" s="16" t="s">
        <v>27</v>
      </c>
      <c r="O1997" s="13"/>
    </row>
    <row r="1998" spans="1:15" s="1" customFormat="1" ht="13.5" customHeight="1">
      <c r="A1998" s="34" t="s">
        <v>11704</v>
      </c>
      <c r="B1998" s="14"/>
      <c r="C1998" s="8"/>
      <c r="D1998" s="13" t="s">
        <v>11705</v>
      </c>
      <c r="E1998" s="9" t="s">
        <v>3534</v>
      </c>
      <c r="F1998" s="8" t="s">
        <v>11706</v>
      </c>
      <c r="G1998" s="10">
        <v>107.11199999999999</v>
      </c>
      <c r="H1998" s="11">
        <v>42165</v>
      </c>
      <c r="I1998" s="10" t="s">
        <v>19</v>
      </c>
      <c r="J1998" s="10" t="s">
        <v>11707</v>
      </c>
      <c r="K1998" s="10" t="s">
        <v>1115</v>
      </c>
      <c r="L1998" s="10">
        <v>12</v>
      </c>
      <c r="M1998" s="16" t="s">
        <v>11708</v>
      </c>
      <c r="N1998" s="16" t="s">
        <v>1235</v>
      </c>
      <c r="O1998" s="13"/>
    </row>
    <row r="1999" spans="1:15" s="1" customFormat="1" ht="13.5" customHeight="1">
      <c r="A1999" s="20" t="s">
        <v>11704</v>
      </c>
      <c r="B1999" s="14"/>
      <c r="C1999" s="8"/>
      <c r="D1999" s="13" t="s">
        <v>11705</v>
      </c>
      <c r="E1999" s="9" t="s">
        <v>3534</v>
      </c>
      <c r="F1999" s="8" t="s">
        <v>11709</v>
      </c>
      <c r="G1999" s="10">
        <v>116.038</v>
      </c>
      <c r="H1999" s="11">
        <v>42165</v>
      </c>
      <c r="I1999" s="10" t="s">
        <v>1539</v>
      </c>
      <c r="J1999" s="10" t="s">
        <v>11710</v>
      </c>
      <c r="K1999" s="10" t="s">
        <v>1115</v>
      </c>
      <c r="L1999" s="10">
        <v>13</v>
      </c>
      <c r="M1999" s="16" t="s">
        <v>11708</v>
      </c>
      <c r="N1999" s="16" t="s">
        <v>27</v>
      </c>
      <c r="O1999" s="13"/>
    </row>
    <row r="2000" spans="1:15" s="1" customFormat="1" ht="13.5" customHeight="1">
      <c r="A2000" s="20" t="s">
        <v>22</v>
      </c>
      <c r="B2000" s="14"/>
      <c r="C2000" s="8"/>
      <c r="D2000" s="13" t="s">
        <v>23</v>
      </c>
      <c r="E2000" s="9" t="s">
        <v>12716</v>
      </c>
      <c r="F2000" s="8" t="s">
        <v>12717</v>
      </c>
      <c r="G2000" s="22">
        <f>9.175*L2000</f>
        <v>36.700000000000003</v>
      </c>
      <c r="H2000" s="11">
        <v>42184</v>
      </c>
      <c r="I2000" s="22" t="s">
        <v>9109</v>
      </c>
      <c r="J2000" s="10" t="s">
        <v>12718</v>
      </c>
      <c r="K2000" s="10" t="s">
        <v>12710</v>
      </c>
      <c r="L2000" s="10">
        <v>4</v>
      </c>
      <c r="M2000" s="16" t="s">
        <v>12721</v>
      </c>
      <c r="N2000" s="16" t="s">
        <v>228</v>
      </c>
      <c r="O2000" s="13"/>
    </row>
    <row r="2001" spans="1:15" s="1" customFormat="1" ht="13.5" customHeight="1">
      <c r="A2001" s="20" t="s">
        <v>12922</v>
      </c>
      <c r="B2001" s="14"/>
      <c r="C2001" s="8"/>
      <c r="D2001" s="13" t="s">
        <v>23</v>
      </c>
      <c r="E2001" s="9" t="s">
        <v>12716</v>
      </c>
      <c r="F2001" s="8" t="s">
        <v>12719</v>
      </c>
      <c r="G2001" s="22">
        <f>9.175*L2001</f>
        <v>137.625</v>
      </c>
      <c r="H2001" s="11">
        <v>42184</v>
      </c>
      <c r="I2001" s="22" t="s">
        <v>9109</v>
      </c>
      <c r="J2001" s="10" t="s">
        <v>12720</v>
      </c>
      <c r="K2001" s="10" t="s">
        <v>12710</v>
      </c>
      <c r="L2001" s="10">
        <v>15</v>
      </c>
      <c r="M2001" s="16" t="s">
        <v>12722</v>
      </c>
      <c r="N2001" s="16" t="s">
        <v>258</v>
      </c>
      <c r="O2001" s="13"/>
    </row>
    <row r="2002" spans="1:15" s="1" customFormat="1" ht="13.5" customHeight="1">
      <c r="A2002" s="20" t="s">
        <v>11684</v>
      </c>
      <c r="B2002" s="14"/>
      <c r="C2002" s="8"/>
      <c r="D2002" s="13" t="s">
        <v>9241</v>
      </c>
      <c r="E2002" s="9" t="s">
        <v>12716</v>
      </c>
      <c r="F2002" s="8" t="s">
        <v>12723</v>
      </c>
      <c r="G2002" s="10">
        <f t="shared" ref="G2002:G2009" si="79">8.926*L2002</f>
        <v>107.11199999999999</v>
      </c>
      <c r="H2002" s="11">
        <v>42184</v>
      </c>
      <c r="I2002" s="10" t="s">
        <v>1539</v>
      </c>
      <c r="J2002" s="10" t="s">
        <v>12724</v>
      </c>
      <c r="K2002" s="10" t="s">
        <v>12710</v>
      </c>
      <c r="L2002" s="10">
        <v>12</v>
      </c>
      <c r="M2002" s="16" t="s">
        <v>12728</v>
      </c>
      <c r="N2002" s="16" t="s">
        <v>12729</v>
      </c>
      <c r="O2002" s="13"/>
    </row>
    <row r="2003" spans="1:15" s="1" customFormat="1" ht="13.5" customHeight="1">
      <c r="A2003" s="20" t="s">
        <v>12727</v>
      </c>
      <c r="B2003" s="14"/>
      <c r="C2003" s="8"/>
      <c r="D2003" s="13" t="s">
        <v>9241</v>
      </c>
      <c r="E2003" s="9" t="s">
        <v>12716</v>
      </c>
      <c r="F2003" s="8" t="s">
        <v>12725</v>
      </c>
      <c r="G2003" s="10">
        <f t="shared" si="79"/>
        <v>116.038</v>
      </c>
      <c r="H2003" s="11">
        <v>42184</v>
      </c>
      <c r="I2003" s="10" t="s">
        <v>1539</v>
      </c>
      <c r="J2003" s="10" t="s">
        <v>12726</v>
      </c>
      <c r="K2003" s="10" t="s">
        <v>12710</v>
      </c>
      <c r="L2003" s="10">
        <v>13</v>
      </c>
      <c r="M2003" s="16" t="s">
        <v>12728</v>
      </c>
      <c r="N2003" s="16" t="s">
        <v>12730</v>
      </c>
      <c r="O2003" s="13"/>
    </row>
    <row r="2004" spans="1:15" s="1" customFormat="1" ht="13.5" customHeight="1">
      <c r="A2004" s="20" t="s">
        <v>12794</v>
      </c>
      <c r="B2004" s="14"/>
      <c r="C2004" s="8"/>
      <c r="D2004" s="13" t="s">
        <v>12795</v>
      </c>
      <c r="E2004" s="9" t="s">
        <v>12796</v>
      </c>
      <c r="F2004" s="8" t="s">
        <v>12802</v>
      </c>
      <c r="G2004" s="10">
        <f t="shared" si="79"/>
        <v>107.11199999999999</v>
      </c>
      <c r="H2004" s="11">
        <v>42186</v>
      </c>
      <c r="I2004" s="10" t="s">
        <v>1539</v>
      </c>
      <c r="J2004" s="10" t="s">
        <v>12797</v>
      </c>
      <c r="K2004" s="10" t="s">
        <v>12798</v>
      </c>
      <c r="L2004" s="10">
        <v>12</v>
      </c>
      <c r="M2004" s="16" t="s">
        <v>12801</v>
      </c>
      <c r="N2004" s="16" t="s">
        <v>3546</v>
      </c>
      <c r="O2004" s="13"/>
    </row>
    <row r="2005" spans="1:15" s="1" customFormat="1" ht="13.5" customHeight="1">
      <c r="A2005" s="20" t="s">
        <v>9243</v>
      </c>
      <c r="B2005" s="14"/>
      <c r="C2005" s="8"/>
      <c r="D2005" s="13" t="s">
        <v>12795</v>
      </c>
      <c r="E2005" s="9" t="s">
        <v>12796</v>
      </c>
      <c r="F2005" s="8" t="s">
        <v>12799</v>
      </c>
      <c r="G2005" s="10">
        <f t="shared" si="79"/>
        <v>116.038</v>
      </c>
      <c r="H2005" s="11">
        <v>42186</v>
      </c>
      <c r="I2005" s="10" t="s">
        <v>1539</v>
      </c>
      <c r="J2005" s="10" t="s">
        <v>12800</v>
      </c>
      <c r="K2005" s="10" t="s">
        <v>12798</v>
      </c>
      <c r="L2005" s="10">
        <v>13</v>
      </c>
      <c r="M2005" s="16" t="s">
        <v>12801</v>
      </c>
      <c r="N2005" s="16" t="s">
        <v>1354</v>
      </c>
      <c r="O2005" s="13"/>
    </row>
    <row r="2006" spans="1:15" s="1" customFormat="1" ht="13.5" customHeight="1">
      <c r="A2006" s="20" t="s">
        <v>12803</v>
      </c>
      <c r="B2006" s="14"/>
      <c r="C2006" s="8"/>
      <c r="D2006" s="13" t="s">
        <v>9250</v>
      </c>
      <c r="E2006" s="9" t="s">
        <v>12796</v>
      </c>
      <c r="F2006" s="8" t="s">
        <v>12807</v>
      </c>
      <c r="G2006" s="10">
        <f t="shared" si="79"/>
        <v>107.11199999999999</v>
      </c>
      <c r="H2006" s="11">
        <v>42186</v>
      </c>
      <c r="I2006" s="10" t="s">
        <v>1539</v>
      </c>
      <c r="J2006" s="10" t="s">
        <v>12805</v>
      </c>
      <c r="K2006" s="10" t="s">
        <v>1088</v>
      </c>
      <c r="L2006" s="10">
        <v>12</v>
      </c>
      <c r="M2006" s="16" t="s">
        <v>12808</v>
      </c>
      <c r="N2006" s="16" t="s">
        <v>26</v>
      </c>
      <c r="O2006" s="13"/>
    </row>
    <row r="2007" spans="1:15" s="1" customFormat="1" ht="13.5" customHeight="1">
      <c r="A2007" s="20" t="s">
        <v>12927</v>
      </c>
      <c r="B2007" s="14"/>
      <c r="C2007" s="8"/>
      <c r="D2007" s="13" t="s">
        <v>9250</v>
      </c>
      <c r="E2007" s="9" t="s">
        <v>12796</v>
      </c>
      <c r="F2007" s="8" t="s">
        <v>12804</v>
      </c>
      <c r="G2007" s="10">
        <f t="shared" si="79"/>
        <v>116.038</v>
      </c>
      <c r="H2007" s="11">
        <v>42186</v>
      </c>
      <c r="I2007" s="10" t="s">
        <v>1539</v>
      </c>
      <c r="J2007" s="10" t="s">
        <v>12806</v>
      </c>
      <c r="K2007" s="10" t="s">
        <v>1088</v>
      </c>
      <c r="L2007" s="10">
        <v>13</v>
      </c>
      <c r="M2007" s="16" t="s">
        <v>12808</v>
      </c>
      <c r="N2007" s="16" t="s">
        <v>27</v>
      </c>
      <c r="O2007" s="13"/>
    </row>
    <row r="2008" spans="1:15" s="1" customFormat="1" ht="13.5" customHeight="1">
      <c r="A2008" s="20" t="s">
        <v>12809</v>
      </c>
      <c r="B2008" s="14"/>
      <c r="C2008" s="8"/>
      <c r="D2008" s="13" t="s">
        <v>11705</v>
      </c>
      <c r="E2008" s="9" t="s">
        <v>12796</v>
      </c>
      <c r="F2008" s="8" t="s">
        <v>12816</v>
      </c>
      <c r="G2008" s="10">
        <f t="shared" si="79"/>
        <v>116.038</v>
      </c>
      <c r="H2008" s="11">
        <v>42186</v>
      </c>
      <c r="I2008" s="10" t="s">
        <v>1539</v>
      </c>
      <c r="J2008" s="10" t="s">
        <v>12811</v>
      </c>
      <c r="K2008" s="10" t="s">
        <v>12813</v>
      </c>
      <c r="L2008" s="10">
        <v>13</v>
      </c>
      <c r="M2008" s="16" t="s">
        <v>12814</v>
      </c>
      <c r="N2008" s="16" t="s">
        <v>12815</v>
      </c>
      <c r="O2008" s="13"/>
    </row>
    <row r="2009" spans="1:15" s="1" customFormat="1" ht="13.5" customHeight="1">
      <c r="A2009" s="20" t="s">
        <v>11704</v>
      </c>
      <c r="B2009" s="14"/>
      <c r="C2009" s="8"/>
      <c r="D2009" s="13" t="s">
        <v>11705</v>
      </c>
      <c r="E2009" s="9" t="s">
        <v>12796</v>
      </c>
      <c r="F2009" s="8" t="s">
        <v>12810</v>
      </c>
      <c r="G2009" s="10">
        <f t="shared" si="79"/>
        <v>71.408000000000001</v>
      </c>
      <c r="H2009" s="11">
        <v>42186</v>
      </c>
      <c r="I2009" s="10" t="s">
        <v>1539</v>
      </c>
      <c r="J2009" s="10" t="s">
        <v>12812</v>
      </c>
      <c r="K2009" s="10" t="s">
        <v>12813</v>
      </c>
      <c r="L2009" s="10">
        <v>8</v>
      </c>
      <c r="M2009" s="16" t="s">
        <v>12814</v>
      </c>
      <c r="N2009" s="16" t="s">
        <v>2815</v>
      </c>
      <c r="O2009" s="13"/>
    </row>
    <row r="2010" spans="1:15" s="1" customFormat="1" ht="13.5" customHeight="1">
      <c r="A2010" s="8" t="s">
        <v>83</v>
      </c>
      <c r="B2010" s="8"/>
      <c r="C2010" s="8"/>
      <c r="D2010" s="9" t="s">
        <v>84</v>
      </c>
      <c r="E2010" s="9" t="s">
        <v>33</v>
      </c>
      <c r="F2010" s="8" t="s">
        <v>425</v>
      </c>
      <c r="G2010" s="10">
        <f>17.498*L2010</f>
        <v>34.996000000000002</v>
      </c>
      <c r="H2010" s="11">
        <v>41822</v>
      </c>
      <c r="I2010" s="10" t="s">
        <v>94</v>
      </c>
      <c r="J2010" s="10" t="s">
        <v>426</v>
      </c>
      <c r="K2010" s="10" t="s">
        <v>13</v>
      </c>
      <c r="L2010" s="10">
        <v>2</v>
      </c>
      <c r="M2010" s="16" t="s">
        <v>240</v>
      </c>
      <c r="N2010" s="16" t="s">
        <v>114</v>
      </c>
      <c r="O2010" s="16" t="s">
        <v>427</v>
      </c>
    </row>
    <row r="2011" spans="1:15" s="1" customFormat="1" ht="13.5" customHeight="1">
      <c r="A2011" s="12" t="s">
        <v>326</v>
      </c>
      <c r="B2011" s="8"/>
      <c r="C2011" s="8"/>
      <c r="D2011" s="9" t="s">
        <v>429</v>
      </c>
      <c r="E2011" s="9" t="s">
        <v>33</v>
      </c>
      <c r="F2011" s="8" t="s">
        <v>430</v>
      </c>
      <c r="G2011" s="10">
        <v>14.944000000000001</v>
      </c>
      <c r="H2011" s="11">
        <v>41829</v>
      </c>
      <c r="I2011" s="19" t="s">
        <v>284</v>
      </c>
      <c r="J2011" s="10" t="s">
        <v>431</v>
      </c>
      <c r="K2011" s="10" t="s">
        <v>13</v>
      </c>
      <c r="L2011" s="10" t="s">
        <v>132</v>
      </c>
      <c r="M2011" s="16" t="s">
        <v>432</v>
      </c>
      <c r="N2011" s="16" t="s">
        <v>433</v>
      </c>
      <c r="O2011" s="16" t="s">
        <v>434</v>
      </c>
    </row>
    <row r="2012" spans="1:15" s="1" customFormat="1" ht="13.5" customHeight="1">
      <c r="A2012" s="8" t="s">
        <v>227</v>
      </c>
      <c r="B2012" s="8"/>
      <c r="C2012" s="8"/>
      <c r="D2012" s="9" t="s">
        <v>121</v>
      </c>
      <c r="E2012" s="9" t="s">
        <v>33</v>
      </c>
      <c r="F2012" s="8" t="s">
        <v>484</v>
      </c>
      <c r="G2012" s="10">
        <v>49.22</v>
      </c>
      <c r="H2012" s="11">
        <v>41866</v>
      </c>
      <c r="I2012" s="10" t="s">
        <v>52</v>
      </c>
      <c r="J2012" s="10" t="s">
        <v>485</v>
      </c>
      <c r="K2012" s="10" t="s">
        <v>35</v>
      </c>
      <c r="L2012" s="10" t="s">
        <v>210</v>
      </c>
      <c r="M2012" s="16" t="s">
        <v>486</v>
      </c>
      <c r="N2012" s="16" t="s">
        <v>487</v>
      </c>
      <c r="O2012" s="16" t="s">
        <v>488</v>
      </c>
    </row>
    <row r="2013" spans="1:15" s="1" customFormat="1" ht="13.5" customHeight="1">
      <c r="A2013" s="8" t="s">
        <v>295</v>
      </c>
      <c r="B2013" s="8" t="s">
        <v>28</v>
      </c>
      <c r="C2013" s="8"/>
      <c r="D2013" s="9" t="s">
        <v>296</v>
      </c>
      <c r="E2013" s="9" t="s">
        <v>33</v>
      </c>
      <c r="F2013" s="8" t="s">
        <v>493</v>
      </c>
      <c r="G2013" s="10">
        <v>139.69</v>
      </c>
      <c r="H2013" s="11">
        <v>41873</v>
      </c>
      <c r="I2013" s="10" t="s">
        <v>52</v>
      </c>
      <c r="J2013" s="10" t="s">
        <v>494</v>
      </c>
      <c r="K2013" s="10" t="s">
        <v>35</v>
      </c>
      <c r="L2013" s="10" t="s">
        <v>495</v>
      </c>
      <c r="M2013" s="16" t="s">
        <v>496</v>
      </c>
      <c r="N2013" s="16" t="s">
        <v>497</v>
      </c>
      <c r="O2013" s="13" t="s">
        <v>498</v>
      </c>
    </row>
    <row r="2014" spans="1:15" s="1" customFormat="1" ht="13.5" customHeight="1">
      <c r="A2014" s="8" t="s">
        <v>93</v>
      </c>
      <c r="B2014" s="8"/>
      <c r="C2014" s="8"/>
      <c r="D2014" s="9" t="s">
        <v>65</v>
      </c>
      <c r="E2014" s="9" t="s">
        <v>33</v>
      </c>
      <c r="F2014" s="8" t="s">
        <v>533</v>
      </c>
      <c r="G2014" s="10">
        <f>6.405*L2014</f>
        <v>64.05</v>
      </c>
      <c r="H2014" s="11">
        <v>41891</v>
      </c>
      <c r="I2014" s="10" t="s">
        <v>94</v>
      </c>
      <c r="J2014" s="10" t="s">
        <v>534</v>
      </c>
      <c r="K2014" s="10" t="s">
        <v>13</v>
      </c>
      <c r="L2014" s="10">
        <v>10</v>
      </c>
      <c r="M2014" s="16" t="s">
        <v>505</v>
      </c>
      <c r="N2014" s="16" t="s">
        <v>254</v>
      </c>
      <c r="O2014" s="13" t="s">
        <v>535</v>
      </c>
    </row>
    <row r="2015" spans="1:15" s="1" customFormat="1" ht="13.5" customHeight="1">
      <c r="A2015" s="8" t="s">
        <v>203</v>
      </c>
      <c r="B2015" s="8"/>
      <c r="C2015" s="8"/>
      <c r="D2015" s="9" t="s">
        <v>204</v>
      </c>
      <c r="E2015" s="9" t="s">
        <v>33</v>
      </c>
      <c r="F2015" s="8" t="s">
        <v>540</v>
      </c>
      <c r="G2015" s="10">
        <v>85.338999999999999</v>
      </c>
      <c r="H2015" s="11">
        <v>41891</v>
      </c>
      <c r="I2015" s="10" t="s">
        <v>52</v>
      </c>
      <c r="J2015" s="10" t="s">
        <v>541</v>
      </c>
      <c r="K2015" s="10" t="s">
        <v>35</v>
      </c>
      <c r="L2015" s="10" t="s">
        <v>415</v>
      </c>
      <c r="M2015" s="16" t="s">
        <v>542</v>
      </c>
      <c r="N2015" s="16" t="s">
        <v>543</v>
      </c>
      <c r="O2015" s="13" t="s">
        <v>544</v>
      </c>
    </row>
    <row r="2016" spans="1:15" s="1" customFormat="1" ht="13.5" customHeight="1">
      <c r="A2016" s="8" t="s">
        <v>93</v>
      </c>
      <c r="B2016" s="8"/>
      <c r="C2016" s="8"/>
      <c r="D2016" s="9" t="s">
        <v>65</v>
      </c>
      <c r="E2016" s="9" t="s">
        <v>33</v>
      </c>
      <c r="F2016" s="8" t="s">
        <v>632</v>
      </c>
      <c r="G2016" s="10">
        <f>6.405*L2016</f>
        <v>64.05</v>
      </c>
      <c r="H2016" s="11">
        <v>41911</v>
      </c>
      <c r="I2016" s="10" t="s">
        <v>94</v>
      </c>
      <c r="J2016" s="10" t="s">
        <v>633</v>
      </c>
      <c r="K2016" s="10" t="s">
        <v>13</v>
      </c>
      <c r="L2016" s="10">
        <v>10</v>
      </c>
      <c r="M2016" s="16" t="s">
        <v>347</v>
      </c>
      <c r="N2016" s="16" t="s">
        <v>254</v>
      </c>
      <c r="O2016" s="13" t="s">
        <v>634</v>
      </c>
    </row>
    <row r="2017" spans="1:15" s="1" customFormat="1" ht="13.5" customHeight="1">
      <c r="A2017" s="8" t="s">
        <v>53</v>
      </c>
      <c r="B2017" s="8"/>
      <c r="C2017" s="8"/>
      <c r="D2017" s="9" t="s">
        <v>54</v>
      </c>
      <c r="E2017" s="9" t="s">
        <v>33</v>
      </c>
      <c r="F2017" s="8" t="s">
        <v>735</v>
      </c>
      <c r="G2017" s="10">
        <v>171.00200000000001</v>
      </c>
      <c r="H2017" s="11">
        <v>41926</v>
      </c>
      <c r="I2017" s="10" t="s">
        <v>52</v>
      </c>
      <c r="J2017" s="10" t="s">
        <v>736</v>
      </c>
      <c r="K2017" s="10" t="s">
        <v>719</v>
      </c>
      <c r="L2017" s="10" t="s">
        <v>199</v>
      </c>
      <c r="M2017" s="16" t="s">
        <v>737</v>
      </c>
      <c r="N2017" s="16" t="s">
        <v>738</v>
      </c>
      <c r="O2017" s="13" t="s">
        <v>739</v>
      </c>
    </row>
    <row r="2018" spans="1:15" s="1" customFormat="1" ht="13.5" customHeight="1">
      <c r="A2018" s="8" t="s">
        <v>195</v>
      </c>
      <c r="B2018" s="8"/>
      <c r="C2018" s="8"/>
      <c r="D2018" s="9" t="s">
        <v>196</v>
      </c>
      <c r="E2018" s="9" t="s">
        <v>33</v>
      </c>
      <c r="F2018" s="8" t="s">
        <v>779</v>
      </c>
      <c r="G2018" s="10">
        <v>51.351999999999997</v>
      </c>
      <c r="H2018" s="11">
        <v>41929</v>
      </c>
      <c r="I2018" s="10" t="s">
        <v>52</v>
      </c>
      <c r="J2018" s="10" t="s">
        <v>780</v>
      </c>
      <c r="K2018" s="10" t="s">
        <v>35</v>
      </c>
      <c r="L2018" s="10" t="s">
        <v>213</v>
      </c>
      <c r="M2018" s="16" t="s">
        <v>781</v>
      </c>
      <c r="N2018" s="16" t="s">
        <v>782</v>
      </c>
      <c r="O2018" s="13" t="s">
        <v>783</v>
      </c>
    </row>
    <row r="2019" spans="1:15" s="1" customFormat="1" ht="13.5" customHeight="1">
      <c r="A2019" s="8" t="s">
        <v>283</v>
      </c>
      <c r="B2019" s="8"/>
      <c r="C2019" s="8"/>
      <c r="D2019" s="9" t="s">
        <v>86</v>
      </c>
      <c r="E2019" s="9" t="s">
        <v>33</v>
      </c>
      <c r="F2019" s="8" t="s">
        <v>828</v>
      </c>
      <c r="G2019" s="10">
        <f>17.52*L2019</f>
        <v>35.04</v>
      </c>
      <c r="H2019" s="11">
        <v>41933</v>
      </c>
      <c r="I2019" s="10" t="s">
        <v>52</v>
      </c>
      <c r="J2019" s="10" t="s">
        <v>829</v>
      </c>
      <c r="K2019" s="10" t="s">
        <v>13</v>
      </c>
      <c r="L2019" s="10">
        <v>2</v>
      </c>
      <c r="M2019" s="16" t="s">
        <v>824</v>
      </c>
      <c r="N2019" s="16" t="s">
        <v>582</v>
      </c>
      <c r="O2019" s="13" t="s">
        <v>830</v>
      </c>
    </row>
    <row r="2020" spans="1:15" s="1" customFormat="1" ht="13.5" customHeight="1">
      <c r="A2020" s="8" t="s">
        <v>226</v>
      </c>
      <c r="B2020" s="8"/>
      <c r="C2020" s="8"/>
      <c r="D2020" s="9" t="s">
        <v>96</v>
      </c>
      <c r="E2020" s="9" t="s">
        <v>33</v>
      </c>
      <c r="F2020" s="8" t="s">
        <v>875</v>
      </c>
      <c r="G2020" s="10">
        <f>12.838*L2020</f>
        <v>166.89399999999998</v>
      </c>
      <c r="H2020" s="11">
        <v>41943</v>
      </c>
      <c r="I2020" s="10" t="s">
        <v>94</v>
      </c>
      <c r="J2020" s="10" t="s">
        <v>876</v>
      </c>
      <c r="K2020" s="10" t="s">
        <v>13</v>
      </c>
      <c r="L2020" s="10">
        <v>13</v>
      </c>
      <c r="M2020" s="16" t="s">
        <v>877</v>
      </c>
      <c r="N2020" s="16" t="s">
        <v>367</v>
      </c>
      <c r="O2020" s="13" t="s">
        <v>877</v>
      </c>
    </row>
    <row r="2021" spans="1:15" s="1" customFormat="1" ht="13.5" customHeight="1">
      <c r="A2021" s="12" t="s">
        <v>907</v>
      </c>
      <c r="B2021" s="8"/>
      <c r="C2021" s="8"/>
      <c r="D2021" s="9" t="s">
        <v>55</v>
      </c>
      <c r="E2021" s="9" t="s">
        <v>33</v>
      </c>
      <c r="F2021" s="8" t="s">
        <v>908</v>
      </c>
      <c r="G2021" s="10">
        <v>68.340999999999994</v>
      </c>
      <c r="H2021" s="11">
        <v>41947</v>
      </c>
      <c r="I2021" s="10" t="s">
        <v>52</v>
      </c>
      <c r="J2021" s="10" t="s">
        <v>909</v>
      </c>
      <c r="K2021" s="10" t="s">
        <v>35</v>
      </c>
      <c r="L2021" s="10" t="s">
        <v>190</v>
      </c>
      <c r="M2021" s="16" t="s">
        <v>910</v>
      </c>
      <c r="N2021" s="16" t="s">
        <v>911</v>
      </c>
      <c r="O2021" s="13" t="s">
        <v>912</v>
      </c>
    </row>
    <row r="2022" spans="1:15" s="1" customFormat="1" ht="13.5" customHeight="1">
      <c r="A2022" s="8" t="s">
        <v>130</v>
      </c>
      <c r="B2022" s="8"/>
      <c r="C2022" s="8"/>
      <c r="D2022" s="9" t="s">
        <v>6957</v>
      </c>
      <c r="E2022" s="9" t="s">
        <v>33</v>
      </c>
      <c r="F2022" s="8" t="s">
        <v>918</v>
      </c>
      <c r="G2022" s="10">
        <v>13.547000000000001</v>
      </c>
      <c r="H2022" s="11">
        <v>41947</v>
      </c>
      <c r="I2022" s="10" t="s">
        <v>52</v>
      </c>
      <c r="J2022" s="10" t="s">
        <v>919</v>
      </c>
      <c r="K2022" s="10" t="s">
        <v>35</v>
      </c>
      <c r="L2022" s="10" t="s">
        <v>102</v>
      </c>
      <c r="M2022" s="16" t="s">
        <v>920</v>
      </c>
      <c r="N2022" s="16" t="s">
        <v>921</v>
      </c>
      <c r="O2022" s="13" t="s">
        <v>922</v>
      </c>
    </row>
    <row r="2023" spans="1:15" s="1" customFormat="1" ht="13.5" customHeight="1">
      <c r="A2023" s="12" t="s">
        <v>962</v>
      </c>
      <c r="B2023" s="8"/>
      <c r="C2023" s="8"/>
      <c r="D2023" s="9" t="s">
        <v>320</v>
      </c>
      <c r="E2023" s="9" t="s">
        <v>33</v>
      </c>
      <c r="F2023" s="8" t="s">
        <v>963</v>
      </c>
      <c r="G2023" s="10">
        <v>81.234999999999999</v>
      </c>
      <c r="H2023" s="11">
        <v>41949</v>
      </c>
      <c r="I2023" s="10" t="s">
        <v>52</v>
      </c>
      <c r="J2023" s="10" t="s">
        <v>964</v>
      </c>
      <c r="K2023" s="10" t="s">
        <v>35</v>
      </c>
      <c r="L2023" s="10" t="s">
        <v>324</v>
      </c>
      <c r="M2023" s="16" t="s">
        <v>965</v>
      </c>
      <c r="N2023" s="16" t="s">
        <v>966</v>
      </c>
      <c r="O2023" s="13" t="s">
        <v>967</v>
      </c>
    </row>
    <row r="2024" spans="1:15" s="1" customFormat="1" ht="13.5" customHeight="1">
      <c r="A2024" s="8" t="s">
        <v>184</v>
      </c>
      <c r="B2024" s="8" t="s">
        <v>67</v>
      </c>
      <c r="C2024" s="8"/>
      <c r="D2024" s="9" t="s">
        <v>185</v>
      </c>
      <c r="E2024" s="9" t="s">
        <v>33</v>
      </c>
      <c r="F2024" s="8" t="s">
        <v>999</v>
      </c>
      <c r="G2024" s="10">
        <f>8.606*L2024</f>
        <v>111.878</v>
      </c>
      <c r="H2024" s="11">
        <v>41956</v>
      </c>
      <c r="I2024" s="10" t="s">
        <v>63</v>
      </c>
      <c r="J2024" s="10" t="s">
        <v>1000</v>
      </c>
      <c r="K2024" s="10" t="s">
        <v>274</v>
      </c>
      <c r="L2024" s="10">
        <v>13</v>
      </c>
      <c r="M2024" s="16" t="s">
        <v>998</v>
      </c>
      <c r="N2024" s="16" t="s">
        <v>41</v>
      </c>
      <c r="O2024" s="13" t="s">
        <v>1936</v>
      </c>
    </row>
    <row r="2025" spans="1:15" s="1" customFormat="1" ht="13.5" customHeight="1">
      <c r="A2025" s="8" t="s">
        <v>1421</v>
      </c>
      <c r="B2025" s="8"/>
      <c r="C2025" s="8"/>
      <c r="D2025" s="13" t="s">
        <v>65</v>
      </c>
      <c r="E2025" s="9" t="s">
        <v>1365</v>
      </c>
      <c r="F2025" s="8" t="s">
        <v>1422</v>
      </c>
      <c r="G2025" s="10">
        <f>6.405*L2025</f>
        <v>57.645000000000003</v>
      </c>
      <c r="H2025" s="11">
        <v>41969</v>
      </c>
      <c r="I2025" s="10" t="s">
        <v>1425</v>
      </c>
      <c r="J2025" s="10" t="s">
        <v>1423</v>
      </c>
      <c r="K2025" s="10" t="s">
        <v>1088</v>
      </c>
      <c r="L2025" s="10">
        <v>9</v>
      </c>
      <c r="M2025" s="16" t="s">
        <v>1424</v>
      </c>
      <c r="N2025" s="16" t="s">
        <v>327</v>
      </c>
      <c r="O2025" s="13" t="s">
        <v>1486</v>
      </c>
    </row>
    <row r="2026" spans="1:15" s="1" customFormat="1" ht="13.5" customHeight="1">
      <c r="A2026" s="8" t="s">
        <v>1750</v>
      </c>
      <c r="B2026" s="8"/>
      <c r="C2026" s="8"/>
      <c r="D2026" s="13" t="s">
        <v>55</v>
      </c>
      <c r="E2026" s="9" t="s">
        <v>1751</v>
      </c>
      <c r="F2026" s="8" t="s">
        <v>1752</v>
      </c>
      <c r="G2026" s="22">
        <v>154.85499999999999</v>
      </c>
      <c r="H2026" s="11">
        <v>41976</v>
      </c>
      <c r="I2026" s="10" t="s">
        <v>52</v>
      </c>
      <c r="J2026" s="10" t="s">
        <v>1753</v>
      </c>
      <c r="K2026" s="22" t="s">
        <v>1746</v>
      </c>
      <c r="L2026" s="10" t="s">
        <v>1754</v>
      </c>
      <c r="M2026" s="16" t="s">
        <v>3360</v>
      </c>
      <c r="N2026" s="16" t="s">
        <v>1755</v>
      </c>
      <c r="O2026" s="13" t="s">
        <v>1939</v>
      </c>
    </row>
    <row r="2027" spans="1:15" s="1" customFormat="1" ht="13.5" customHeight="1">
      <c r="A2027" s="8" t="s">
        <v>1776</v>
      </c>
      <c r="B2027" s="8"/>
      <c r="C2027" s="8"/>
      <c r="D2027" s="13" t="s">
        <v>1777</v>
      </c>
      <c r="E2027" s="9" t="s">
        <v>1751</v>
      </c>
      <c r="F2027" s="8" t="s">
        <v>1778</v>
      </c>
      <c r="G2027" s="22">
        <v>136.59899999999999</v>
      </c>
      <c r="H2027" s="11">
        <v>41976</v>
      </c>
      <c r="I2027" s="10" t="s">
        <v>52</v>
      </c>
      <c r="J2027" s="10" t="s">
        <v>1779</v>
      </c>
      <c r="K2027" s="10" t="s">
        <v>35</v>
      </c>
      <c r="L2027" s="10" t="s">
        <v>1780</v>
      </c>
      <c r="M2027" s="16" t="s">
        <v>3363</v>
      </c>
      <c r="N2027" s="16" t="s">
        <v>1781</v>
      </c>
      <c r="O2027" s="13" t="s">
        <v>1940</v>
      </c>
    </row>
    <row r="2028" spans="1:15" s="1" customFormat="1" ht="13.5" customHeight="1">
      <c r="A2028" s="8" t="s">
        <v>1782</v>
      </c>
      <c r="B2028" s="8"/>
      <c r="C2028" s="8"/>
      <c r="D2028" s="13" t="s">
        <v>299</v>
      </c>
      <c r="E2028" s="9" t="s">
        <v>1783</v>
      </c>
      <c r="F2028" s="8" t="s">
        <v>1784</v>
      </c>
      <c r="G2028" s="22">
        <v>226.14500000000001</v>
      </c>
      <c r="H2028" s="11">
        <v>41976</v>
      </c>
      <c r="I2028" s="10" t="s">
        <v>52</v>
      </c>
      <c r="J2028" s="10" t="s">
        <v>1785</v>
      </c>
      <c r="K2028" s="10" t="s">
        <v>35</v>
      </c>
      <c r="L2028" s="10" t="s">
        <v>1786</v>
      </c>
      <c r="M2028" s="16" t="s">
        <v>3364</v>
      </c>
      <c r="N2028" s="16" t="s">
        <v>1787</v>
      </c>
      <c r="O2028" s="13" t="s">
        <v>1941</v>
      </c>
    </row>
    <row r="2029" spans="1:15" s="1" customFormat="1" ht="13.5" customHeight="1">
      <c r="A2029" s="8" t="s">
        <v>2008</v>
      </c>
      <c r="B2029" s="8"/>
      <c r="C2029" s="8"/>
      <c r="D2029" s="9" t="s">
        <v>359</v>
      </c>
      <c r="E2029" s="9" t="s">
        <v>2002</v>
      </c>
      <c r="F2029" s="8" t="s">
        <v>2009</v>
      </c>
      <c r="G2029" s="22">
        <v>56.692999999999998</v>
      </c>
      <c r="H2029" s="11">
        <v>41983</v>
      </c>
      <c r="I2029" s="10" t="s">
        <v>2010</v>
      </c>
      <c r="J2029" s="10" t="s">
        <v>2011</v>
      </c>
      <c r="K2029" s="10" t="s">
        <v>2005</v>
      </c>
      <c r="L2029" s="10" t="s">
        <v>2012</v>
      </c>
      <c r="M2029" s="16" t="s">
        <v>3380</v>
      </c>
      <c r="N2029" s="16" t="s">
        <v>2013</v>
      </c>
      <c r="O2029" s="13" t="s">
        <v>2073</v>
      </c>
    </row>
    <row r="2030" spans="1:15" s="1" customFormat="1" ht="13.5" customHeight="1">
      <c r="A2030" s="8" t="s">
        <v>184</v>
      </c>
      <c r="B2030" s="14" t="s">
        <v>1116</v>
      </c>
      <c r="C2030" s="8"/>
      <c r="D2030" s="13" t="s">
        <v>185</v>
      </c>
      <c r="E2030" s="9" t="s">
        <v>1630</v>
      </c>
      <c r="F2030" s="8" t="s">
        <v>2324</v>
      </c>
      <c r="G2030" s="10">
        <f>8.606*L2030</f>
        <v>103.27199999999999</v>
      </c>
      <c r="H2030" s="11">
        <v>41998</v>
      </c>
      <c r="I2030" s="10" t="s">
        <v>1114</v>
      </c>
      <c r="J2030" s="10" t="s">
        <v>2325</v>
      </c>
      <c r="K2030" s="22" t="s">
        <v>1056</v>
      </c>
      <c r="L2030" s="10">
        <v>12</v>
      </c>
      <c r="M2030" s="16" t="s">
        <v>3411</v>
      </c>
      <c r="N2030" s="16" t="s">
        <v>40</v>
      </c>
      <c r="O2030" s="13" t="s">
        <v>9114</v>
      </c>
    </row>
    <row r="2031" spans="1:15" s="1" customFormat="1" ht="13.5" customHeight="1">
      <c r="A2031" s="8" t="s">
        <v>3140</v>
      </c>
      <c r="B2031" s="14"/>
      <c r="C2031" s="8"/>
      <c r="D2031" s="13" t="s">
        <v>287</v>
      </c>
      <c r="E2031" s="9" t="s">
        <v>3125</v>
      </c>
      <c r="F2031" s="8" t="s">
        <v>3141</v>
      </c>
      <c r="G2031" s="22">
        <v>232.68899999999999</v>
      </c>
      <c r="H2031" s="11">
        <v>42020</v>
      </c>
      <c r="I2031" s="22" t="s">
        <v>2469</v>
      </c>
      <c r="J2031" s="10" t="s">
        <v>3143</v>
      </c>
      <c r="K2031" s="22" t="s">
        <v>1875</v>
      </c>
      <c r="L2031" s="10" t="s">
        <v>3142</v>
      </c>
      <c r="M2031" s="16" t="s">
        <v>3924</v>
      </c>
      <c r="N2031" s="16" t="s">
        <v>3144</v>
      </c>
      <c r="O2031" s="13" t="s">
        <v>3562</v>
      </c>
    </row>
    <row r="2032" spans="1:15" s="1" customFormat="1" ht="13.5" customHeight="1">
      <c r="A2032" s="34" t="s">
        <v>3175</v>
      </c>
      <c r="B2032" s="14"/>
      <c r="C2032" s="8"/>
      <c r="D2032" s="13" t="s">
        <v>3176</v>
      </c>
      <c r="E2032" s="9" t="s">
        <v>3150</v>
      </c>
      <c r="F2032" s="8" t="s">
        <v>3177</v>
      </c>
      <c r="G2032" s="22">
        <f>17.52*L2032</f>
        <v>17.52</v>
      </c>
      <c r="H2032" s="11">
        <v>42020</v>
      </c>
      <c r="I2032" s="10" t="s">
        <v>34</v>
      </c>
      <c r="J2032" s="10" t="s">
        <v>3178</v>
      </c>
      <c r="K2032" s="22" t="s">
        <v>1056</v>
      </c>
      <c r="L2032" s="10">
        <v>1</v>
      </c>
      <c r="M2032" s="16" t="s">
        <v>3932</v>
      </c>
      <c r="N2032" s="16" t="s">
        <v>3179</v>
      </c>
      <c r="O2032" s="13" t="s">
        <v>3573</v>
      </c>
    </row>
    <row r="2033" spans="1:15" s="1" customFormat="1" ht="13.5" customHeight="1">
      <c r="A2033" s="34" t="s">
        <v>3301</v>
      </c>
      <c r="B2033" s="14"/>
      <c r="C2033" s="8"/>
      <c r="D2033" s="13" t="s">
        <v>3292</v>
      </c>
      <c r="E2033" s="9" t="s">
        <v>3293</v>
      </c>
      <c r="F2033" s="8" t="s">
        <v>7606</v>
      </c>
      <c r="G2033" s="22">
        <f>20.816*L2033</f>
        <v>20.815999999999999</v>
      </c>
      <c r="H2033" s="11">
        <v>42024</v>
      </c>
      <c r="I2033" s="10" t="s">
        <v>3296</v>
      </c>
      <c r="J2033" s="10" t="s">
        <v>3302</v>
      </c>
      <c r="K2033" s="10" t="s">
        <v>1056</v>
      </c>
      <c r="L2033" s="10">
        <v>1</v>
      </c>
      <c r="M2033" s="16" t="s">
        <v>3935</v>
      </c>
      <c r="N2033" s="16" t="s">
        <v>74</v>
      </c>
      <c r="O2033" s="13" t="s">
        <v>3576</v>
      </c>
    </row>
    <row r="2034" spans="1:15" s="1" customFormat="1" ht="13.5" customHeight="1">
      <c r="A2034" s="8" t="s">
        <v>3490</v>
      </c>
      <c r="B2034" s="14"/>
      <c r="C2034" s="8"/>
      <c r="D2034" s="13" t="s">
        <v>2911</v>
      </c>
      <c r="E2034" s="9" t="s">
        <v>3481</v>
      </c>
      <c r="F2034" s="8" t="s">
        <v>3487</v>
      </c>
      <c r="G2034" s="22">
        <v>58.896000000000001</v>
      </c>
      <c r="H2034" s="11">
        <v>42026</v>
      </c>
      <c r="I2034" s="10" t="s">
        <v>3491</v>
      </c>
      <c r="J2034" s="10" t="s">
        <v>3488</v>
      </c>
      <c r="K2034" s="10" t="s">
        <v>1115</v>
      </c>
      <c r="L2034" s="10" t="s">
        <v>3489</v>
      </c>
      <c r="M2034" s="16" t="s">
        <v>3961</v>
      </c>
      <c r="N2034" s="16" t="s">
        <v>3492</v>
      </c>
      <c r="O2034" s="13" t="s">
        <v>3603</v>
      </c>
    </row>
    <row r="2035" spans="1:15" s="1" customFormat="1" ht="13.5" customHeight="1">
      <c r="A2035" s="8" t="s">
        <v>1652</v>
      </c>
      <c r="B2035" s="8" t="s">
        <v>1655</v>
      </c>
      <c r="C2035" s="8"/>
      <c r="D2035" s="13" t="s">
        <v>37</v>
      </c>
      <c r="E2035" s="9" t="s">
        <v>3812</v>
      </c>
      <c r="F2035" s="8" t="s">
        <v>3815</v>
      </c>
      <c r="G2035" s="10">
        <f>29.101*L2035/2</f>
        <v>72.752499999999998</v>
      </c>
      <c r="H2035" s="11">
        <v>42038</v>
      </c>
      <c r="I2035" s="10" t="s">
        <v>1658</v>
      </c>
      <c r="J2035" s="10" t="s">
        <v>3816</v>
      </c>
      <c r="K2035" s="10" t="s">
        <v>1055</v>
      </c>
      <c r="L2035" s="10">
        <v>5</v>
      </c>
      <c r="M2035" s="16" t="s">
        <v>4009</v>
      </c>
      <c r="N2035" s="16" t="s">
        <v>251</v>
      </c>
      <c r="O2035" s="13" t="s">
        <v>4353</v>
      </c>
    </row>
    <row r="2036" spans="1:15" s="1" customFormat="1" ht="13.5" customHeight="1">
      <c r="A2036" s="8" t="s">
        <v>4103</v>
      </c>
      <c r="B2036" s="14"/>
      <c r="C2036" s="8"/>
      <c r="D2036" s="13" t="s">
        <v>65</v>
      </c>
      <c r="E2036" s="9" t="s">
        <v>4061</v>
      </c>
      <c r="F2036" s="8" t="s">
        <v>4104</v>
      </c>
      <c r="G2036" s="10">
        <f>6.405*L2036</f>
        <v>96.075000000000003</v>
      </c>
      <c r="H2036" s="11">
        <v>42038</v>
      </c>
      <c r="I2036" s="10" t="s">
        <v>1425</v>
      </c>
      <c r="J2036" s="10" t="s">
        <v>4109</v>
      </c>
      <c r="K2036" s="10" t="s">
        <v>1088</v>
      </c>
      <c r="L2036" s="10">
        <v>15</v>
      </c>
      <c r="M2036" s="16" t="s">
        <v>3833</v>
      </c>
      <c r="N2036" s="16" t="s">
        <v>258</v>
      </c>
      <c r="O2036" s="13" t="s">
        <v>4365</v>
      </c>
    </row>
    <row r="2037" spans="1:15" s="1" customFormat="1" ht="13.5" customHeight="1">
      <c r="A2037" s="8" t="s">
        <v>4103</v>
      </c>
      <c r="B2037" s="14"/>
      <c r="C2037" s="8"/>
      <c r="D2037" s="13" t="s">
        <v>6795</v>
      </c>
      <c r="E2037" s="9" t="s">
        <v>4061</v>
      </c>
      <c r="F2037" s="8" t="s">
        <v>4107</v>
      </c>
      <c r="G2037" s="10">
        <f>6.405*L2037</f>
        <v>76.86</v>
      </c>
      <c r="H2037" s="11">
        <v>42038</v>
      </c>
      <c r="I2037" s="10" t="s">
        <v>1425</v>
      </c>
      <c r="J2037" s="10" t="s">
        <v>4112</v>
      </c>
      <c r="K2037" s="10" t="s">
        <v>1088</v>
      </c>
      <c r="L2037" s="10">
        <v>12</v>
      </c>
      <c r="M2037" s="16" t="s">
        <v>4618</v>
      </c>
      <c r="N2037" s="16" t="s">
        <v>26</v>
      </c>
      <c r="O2037" s="13" t="s">
        <v>4368</v>
      </c>
    </row>
    <row r="2038" spans="1:15" s="1" customFormat="1" ht="13.5" customHeight="1">
      <c r="A2038" s="34" t="s">
        <v>4155</v>
      </c>
      <c r="B2038" s="14"/>
      <c r="C2038" s="8"/>
      <c r="D2038" s="13" t="s">
        <v>512</v>
      </c>
      <c r="E2038" s="9" t="s">
        <v>4156</v>
      </c>
      <c r="F2038" s="8" t="s">
        <v>4157</v>
      </c>
      <c r="G2038" s="10">
        <f>16.496*L2038</f>
        <v>32.991999999999997</v>
      </c>
      <c r="H2038" s="11">
        <v>42039</v>
      </c>
      <c r="I2038" s="22" t="s">
        <v>4160</v>
      </c>
      <c r="J2038" s="10" t="s">
        <v>4158</v>
      </c>
      <c r="K2038" s="10" t="s">
        <v>4159</v>
      </c>
      <c r="L2038" s="10">
        <v>2</v>
      </c>
      <c r="M2038" s="16" t="s">
        <v>4624</v>
      </c>
      <c r="N2038" s="16" t="s">
        <v>4161</v>
      </c>
      <c r="O2038" s="13" t="s">
        <v>4376</v>
      </c>
    </row>
    <row r="2039" spans="1:15" s="1" customFormat="1" ht="13.5" customHeight="1">
      <c r="A2039" s="8" t="s">
        <v>4273</v>
      </c>
      <c r="B2039" s="14"/>
      <c r="C2039" s="8"/>
      <c r="D2039" s="13" t="s">
        <v>4271</v>
      </c>
      <c r="E2039" s="9" t="s">
        <v>4239</v>
      </c>
      <c r="F2039" s="8" t="s">
        <v>4272</v>
      </c>
      <c r="G2039" s="10">
        <v>188.858</v>
      </c>
      <c r="H2039" s="11">
        <v>42040</v>
      </c>
      <c r="I2039" s="22" t="s">
        <v>4275</v>
      </c>
      <c r="J2039" s="10" t="s">
        <v>4274</v>
      </c>
      <c r="K2039" s="10" t="s">
        <v>1736</v>
      </c>
      <c r="L2039" s="10" t="s">
        <v>4297</v>
      </c>
      <c r="M2039" s="16" t="s">
        <v>4647</v>
      </c>
      <c r="N2039" s="16" t="s">
        <v>4276</v>
      </c>
      <c r="O2039" s="13" t="s">
        <v>4593</v>
      </c>
    </row>
    <row r="2040" spans="1:15" s="1" customFormat="1" ht="13.5" customHeight="1">
      <c r="A2040" s="8" t="s">
        <v>4273</v>
      </c>
      <c r="B2040" s="14"/>
      <c r="C2040" s="8"/>
      <c r="D2040" s="13" t="s">
        <v>4271</v>
      </c>
      <c r="E2040" s="9" t="s">
        <v>4239</v>
      </c>
      <c r="F2040" s="8" t="s">
        <v>4277</v>
      </c>
      <c r="G2040" s="10">
        <v>104.292</v>
      </c>
      <c r="H2040" s="11">
        <v>42040</v>
      </c>
      <c r="I2040" s="22" t="s">
        <v>4275</v>
      </c>
      <c r="J2040" s="10" t="s">
        <v>4278</v>
      </c>
      <c r="K2040" s="10" t="s">
        <v>1055</v>
      </c>
      <c r="L2040" s="10" t="s">
        <v>4284</v>
      </c>
      <c r="M2040" s="16" t="s">
        <v>4648</v>
      </c>
      <c r="N2040" s="16" t="s">
        <v>4279</v>
      </c>
      <c r="O2040" s="13" t="s">
        <v>4594</v>
      </c>
    </row>
    <row r="2041" spans="1:15" s="1" customFormat="1" ht="13.5" customHeight="1">
      <c r="A2041" s="8" t="s">
        <v>2897</v>
      </c>
      <c r="B2041" s="14"/>
      <c r="C2041" s="8"/>
      <c r="D2041" s="13" t="s">
        <v>4319</v>
      </c>
      <c r="E2041" s="9" t="s">
        <v>4287</v>
      </c>
      <c r="F2041" s="8" t="s">
        <v>4317</v>
      </c>
      <c r="G2041" s="10">
        <v>175.03299999999999</v>
      </c>
      <c r="H2041" s="11">
        <v>42040</v>
      </c>
      <c r="I2041" s="10" t="s">
        <v>1636</v>
      </c>
      <c r="J2041" s="10" t="s">
        <v>4318</v>
      </c>
      <c r="K2041" s="10" t="s">
        <v>1746</v>
      </c>
      <c r="L2041" s="10" t="s">
        <v>4327</v>
      </c>
      <c r="M2041" s="16" t="s">
        <v>4657</v>
      </c>
      <c r="N2041" s="16" t="s">
        <v>4326</v>
      </c>
      <c r="O2041" s="13" t="s">
        <v>4603</v>
      </c>
    </row>
    <row r="2042" spans="1:15" s="1" customFormat="1" ht="13.5" customHeight="1">
      <c r="A2042" s="34" t="s">
        <v>4329</v>
      </c>
      <c r="B2042" s="14"/>
      <c r="C2042" s="8"/>
      <c r="D2042" s="13" t="s">
        <v>4334</v>
      </c>
      <c r="E2042" s="9" t="s">
        <v>4330</v>
      </c>
      <c r="F2042" s="8" t="s">
        <v>4331</v>
      </c>
      <c r="G2042" s="10">
        <f>9.166*1</f>
        <v>9.1660000000000004</v>
      </c>
      <c r="H2042" s="11">
        <v>42041</v>
      </c>
      <c r="I2042" s="22" t="s">
        <v>4332</v>
      </c>
      <c r="J2042" s="10" t="s">
        <v>4333</v>
      </c>
      <c r="K2042" s="10" t="s">
        <v>13</v>
      </c>
      <c r="L2042" s="10">
        <v>1</v>
      </c>
      <c r="M2042" s="16" t="s">
        <v>4658</v>
      </c>
      <c r="N2042" s="16" t="s">
        <v>4335</v>
      </c>
      <c r="O2042" s="13" t="s">
        <v>4394</v>
      </c>
    </row>
    <row r="2043" spans="1:15" s="1" customFormat="1" ht="13.5" customHeight="1">
      <c r="A2043" s="8" t="s">
        <v>3539</v>
      </c>
      <c r="B2043" s="14"/>
      <c r="C2043" s="8"/>
      <c r="D2043" s="13" t="s">
        <v>5447</v>
      </c>
      <c r="E2043" s="9" t="s">
        <v>4451</v>
      </c>
      <c r="F2043" s="8" t="s">
        <v>4463</v>
      </c>
      <c r="G2043" s="22">
        <f>29.101*L2043</f>
        <v>378.31299999999999</v>
      </c>
      <c r="H2043" s="11">
        <v>42046</v>
      </c>
      <c r="I2043" s="10" t="s">
        <v>1195</v>
      </c>
      <c r="J2043" s="10" t="s">
        <v>5444</v>
      </c>
      <c r="K2043" s="10" t="s">
        <v>1055</v>
      </c>
      <c r="L2043" s="10">
        <v>13</v>
      </c>
      <c r="M2043" s="16" t="s">
        <v>4681</v>
      </c>
      <c r="N2043" s="16" t="s">
        <v>1354</v>
      </c>
      <c r="O2043" s="13" t="s">
        <v>4778</v>
      </c>
    </row>
    <row r="2044" spans="1:15" s="1" customFormat="1" ht="13.5" customHeight="1">
      <c r="A2044" s="34" t="s">
        <v>4468</v>
      </c>
      <c r="B2044" s="14" t="s">
        <v>5602</v>
      </c>
      <c r="C2044" s="8"/>
      <c r="D2044" s="13" t="s">
        <v>4469</v>
      </c>
      <c r="E2044" s="9" t="s">
        <v>4451</v>
      </c>
      <c r="F2044" s="8" t="s">
        <v>4470</v>
      </c>
      <c r="G2044" s="10">
        <f>11.584*L2044</f>
        <v>115.84</v>
      </c>
      <c r="H2044" s="11">
        <v>42046</v>
      </c>
      <c r="I2044" s="10" t="s">
        <v>4471</v>
      </c>
      <c r="J2044" s="10" t="s">
        <v>4472</v>
      </c>
      <c r="K2044" s="10" t="s">
        <v>1055</v>
      </c>
      <c r="L2044" s="10">
        <v>10</v>
      </c>
      <c r="M2044" s="16" t="s">
        <v>4682</v>
      </c>
      <c r="N2044" s="16" t="s">
        <v>4477</v>
      </c>
      <c r="O2044" s="13" t="s">
        <v>5693</v>
      </c>
    </row>
    <row r="2045" spans="1:15" s="1" customFormat="1" ht="13.5" customHeight="1">
      <c r="A2045" s="8" t="s">
        <v>4505</v>
      </c>
      <c r="B2045" s="14"/>
      <c r="C2045" s="8"/>
      <c r="D2045" s="13" t="s">
        <v>4506</v>
      </c>
      <c r="E2045" s="9" t="s">
        <v>4507</v>
      </c>
      <c r="F2045" s="8" t="s">
        <v>4508</v>
      </c>
      <c r="G2045" s="10">
        <v>47.575000000000003</v>
      </c>
      <c r="H2045" s="11">
        <v>42046</v>
      </c>
      <c r="I2045" s="10" t="s">
        <v>1165</v>
      </c>
      <c r="J2045" s="10" t="s">
        <v>4509</v>
      </c>
      <c r="K2045" s="10" t="s">
        <v>1746</v>
      </c>
      <c r="L2045" s="10" t="s">
        <v>4510</v>
      </c>
      <c r="M2045" s="16" t="s">
        <v>4689</v>
      </c>
      <c r="N2045" s="16" t="s">
        <v>4511</v>
      </c>
      <c r="O2045" s="13" t="s">
        <v>4887</v>
      </c>
    </row>
    <row r="2046" spans="1:15" s="1" customFormat="1" ht="13.5" customHeight="1">
      <c r="A2046" s="8" t="s">
        <v>4556</v>
      </c>
      <c r="B2046" s="14"/>
      <c r="C2046" s="8"/>
      <c r="D2046" s="13" t="s">
        <v>4557</v>
      </c>
      <c r="E2046" s="9" t="s">
        <v>4507</v>
      </c>
      <c r="F2046" s="8" t="s">
        <v>4558</v>
      </c>
      <c r="G2046" s="10">
        <v>221.62700000000001</v>
      </c>
      <c r="H2046" s="11">
        <v>42046</v>
      </c>
      <c r="I2046" s="10" t="s">
        <v>1158</v>
      </c>
      <c r="J2046" s="10" t="s">
        <v>4559</v>
      </c>
      <c r="K2046" s="10" t="s">
        <v>1875</v>
      </c>
      <c r="L2046" s="10" t="s">
        <v>4560</v>
      </c>
      <c r="M2046" s="16" t="s">
        <v>4699</v>
      </c>
      <c r="N2046" s="16" t="s">
        <v>4561</v>
      </c>
      <c r="O2046" s="13" t="s">
        <v>4971</v>
      </c>
    </row>
    <row r="2047" spans="1:15" s="1" customFormat="1" ht="13.5" customHeight="1">
      <c r="A2047" s="8" t="s">
        <v>1445</v>
      </c>
      <c r="B2047" s="14"/>
      <c r="C2047" s="8"/>
      <c r="D2047" s="13" t="s">
        <v>157</v>
      </c>
      <c r="E2047" s="9" t="s">
        <v>1085</v>
      </c>
      <c r="F2047" s="8" t="s">
        <v>4737</v>
      </c>
      <c r="G2047" s="10">
        <f>17.712*L2047</f>
        <v>230.256</v>
      </c>
      <c r="H2047" s="11">
        <v>42047</v>
      </c>
      <c r="I2047" s="10" t="s">
        <v>1087</v>
      </c>
      <c r="J2047" s="10" t="s">
        <v>4740</v>
      </c>
      <c r="K2047" s="10" t="s">
        <v>1056</v>
      </c>
      <c r="L2047" s="10">
        <v>13</v>
      </c>
      <c r="M2047" s="16" t="s">
        <v>5048</v>
      </c>
      <c r="N2047" s="16" t="s">
        <v>41</v>
      </c>
      <c r="O2047" s="13" t="s">
        <v>4742</v>
      </c>
    </row>
    <row r="2048" spans="1:15" s="1" customFormat="1" ht="13.5" customHeight="1">
      <c r="A2048" s="34" t="s">
        <v>4748</v>
      </c>
      <c r="B2048" s="14"/>
      <c r="C2048" s="8"/>
      <c r="D2048" s="13" t="s">
        <v>4749</v>
      </c>
      <c r="E2048" s="9" t="s">
        <v>4750</v>
      </c>
      <c r="F2048" s="8" t="s">
        <v>4751</v>
      </c>
      <c r="G2048" s="10">
        <v>40.64</v>
      </c>
      <c r="H2048" s="11">
        <v>42047</v>
      </c>
      <c r="I2048" s="22" t="s">
        <v>4753</v>
      </c>
      <c r="J2048" s="10" t="s">
        <v>4752</v>
      </c>
      <c r="K2048" s="10" t="s">
        <v>4754</v>
      </c>
      <c r="L2048" s="10" t="s">
        <v>4755</v>
      </c>
      <c r="M2048" s="16" t="s">
        <v>4756</v>
      </c>
      <c r="N2048" s="16" t="s">
        <v>4757</v>
      </c>
      <c r="O2048" s="13" t="s">
        <v>4904</v>
      </c>
    </row>
    <row r="2049" spans="1:15" s="1" customFormat="1" ht="13.5" customHeight="1">
      <c r="A2049" s="34" t="s">
        <v>4783</v>
      </c>
      <c r="B2049" s="14"/>
      <c r="C2049" s="8"/>
      <c r="D2049" s="13" t="s">
        <v>4785</v>
      </c>
      <c r="E2049" s="9" t="s">
        <v>4786</v>
      </c>
      <c r="F2049" s="8" t="s">
        <v>4793</v>
      </c>
      <c r="G2049" s="10">
        <v>268.12900000000002</v>
      </c>
      <c r="H2049" s="11">
        <v>42062</v>
      </c>
      <c r="I2049" s="22" t="s">
        <v>4815</v>
      </c>
      <c r="J2049" s="10" t="s">
        <v>4796</v>
      </c>
      <c r="K2049" s="10" t="s">
        <v>360</v>
      </c>
      <c r="L2049" s="10" t="s">
        <v>4792</v>
      </c>
      <c r="M2049" s="16" t="s">
        <v>4816</v>
      </c>
      <c r="N2049" s="16" t="s">
        <v>4817</v>
      </c>
      <c r="O2049" s="13" t="s">
        <v>4995</v>
      </c>
    </row>
    <row r="2050" spans="1:15" s="1" customFormat="1" ht="13.5" customHeight="1">
      <c r="A2050" s="34" t="s">
        <v>4802</v>
      </c>
      <c r="B2050" s="14"/>
      <c r="C2050" s="8"/>
      <c r="D2050" s="13" t="s">
        <v>4979</v>
      </c>
      <c r="E2050" s="9" t="s">
        <v>4803</v>
      </c>
      <c r="F2050" s="8" t="s">
        <v>4804</v>
      </c>
      <c r="G2050" s="10">
        <v>105.069</v>
      </c>
      <c r="H2050" s="11">
        <v>42062</v>
      </c>
      <c r="I2050" s="22" t="s">
        <v>4815</v>
      </c>
      <c r="J2050" s="10" t="s">
        <v>4806</v>
      </c>
      <c r="K2050" s="10" t="s">
        <v>360</v>
      </c>
      <c r="L2050" s="10" t="s">
        <v>4807</v>
      </c>
      <c r="M2050" s="16" t="s">
        <v>4825</v>
      </c>
      <c r="N2050" s="16" t="s">
        <v>4826</v>
      </c>
      <c r="O2050" s="13" t="s">
        <v>4999</v>
      </c>
    </row>
    <row r="2051" spans="1:15" s="1" customFormat="1" ht="13.5" customHeight="1">
      <c r="A2051" s="8" t="s">
        <v>4849</v>
      </c>
      <c r="B2051" s="14"/>
      <c r="C2051" s="8"/>
      <c r="D2051" s="13" t="s">
        <v>90</v>
      </c>
      <c r="E2051" s="9" t="s">
        <v>4841</v>
      </c>
      <c r="F2051" s="8" t="s">
        <v>4850</v>
      </c>
      <c r="G2051" s="22">
        <f>18.708*L2051</f>
        <v>467.69999999999993</v>
      </c>
      <c r="H2051" s="11">
        <v>42062</v>
      </c>
      <c r="I2051" s="10" t="s">
        <v>4854</v>
      </c>
      <c r="J2051" s="10" t="s">
        <v>4851</v>
      </c>
      <c r="K2051" s="10" t="s">
        <v>1055</v>
      </c>
      <c r="L2051" s="10">
        <v>25</v>
      </c>
      <c r="M2051" s="16" t="s">
        <v>5049</v>
      </c>
      <c r="N2051" s="16" t="s">
        <v>4852</v>
      </c>
      <c r="O2051" s="13" t="s">
        <v>4855</v>
      </c>
    </row>
    <row r="2052" spans="1:15" s="1" customFormat="1" ht="13.5" customHeight="1">
      <c r="A2052" s="8" t="s">
        <v>4872</v>
      </c>
      <c r="B2052" s="14"/>
      <c r="C2052" s="8"/>
      <c r="D2052" s="13" t="s">
        <v>56</v>
      </c>
      <c r="E2052" s="9" t="s">
        <v>4873</v>
      </c>
      <c r="F2052" s="8" t="s">
        <v>4874</v>
      </c>
      <c r="G2052" s="10">
        <f>18.708*L2052</f>
        <v>130.95599999999999</v>
      </c>
      <c r="H2052" s="11">
        <v>42062</v>
      </c>
      <c r="I2052" s="22" t="s">
        <v>4879</v>
      </c>
      <c r="J2052" s="10" t="s">
        <v>4876</v>
      </c>
      <c r="K2052" s="10" t="s">
        <v>4867</v>
      </c>
      <c r="L2052" s="10">
        <v>7</v>
      </c>
      <c r="M2052" s="16" t="s">
        <v>4880</v>
      </c>
      <c r="N2052" s="16" t="s">
        <v>4881</v>
      </c>
      <c r="O2052" s="13" t="s">
        <v>4869</v>
      </c>
    </row>
    <row r="2053" spans="1:15" s="1" customFormat="1" ht="13.5" customHeight="1">
      <c r="A2053" s="8" t="s">
        <v>4871</v>
      </c>
      <c r="B2053" s="14"/>
      <c r="C2053" s="8"/>
      <c r="D2053" s="13" t="s">
        <v>5534</v>
      </c>
      <c r="E2053" s="9" t="s">
        <v>4873</v>
      </c>
      <c r="F2053" s="8" t="s">
        <v>4877</v>
      </c>
      <c r="G2053" s="10">
        <f>18.708*L2053</f>
        <v>187.07999999999998</v>
      </c>
      <c r="H2053" s="11">
        <v>42062</v>
      </c>
      <c r="I2053" s="22" t="s">
        <v>4788</v>
      </c>
      <c r="J2053" s="10" t="s">
        <v>4878</v>
      </c>
      <c r="K2053" s="10" t="s">
        <v>4867</v>
      </c>
      <c r="L2053" s="10">
        <v>10</v>
      </c>
      <c r="M2053" s="16" t="s">
        <v>4880</v>
      </c>
      <c r="N2053" s="16" t="s">
        <v>254</v>
      </c>
      <c r="O2053" s="13" t="s">
        <v>5000</v>
      </c>
    </row>
    <row r="2054" spans="1:15" s="1" customFormat="1" ht="13.5" customHeight="1">
      <c r="A2054" s="8" t="s">
        <v>2203</v>
      </c>
      <c r="B2054" s="14"/>
      <c r="C2054" s="8"/>
      <c r="D2054" s="13" t="s">
        <v>2204</v>
      </c>
      <c r="E2054" s="9" t="s">
        <v>4873</v>
      </c>
      <c r="F2054" s="8" t="s">
        <v>4882</v>
      </c>
      <c r="G2054" s="10">
        <f>17.498*L2054</f>
        <v>122.486</v>
      </c>
      <c r="H2054" s="11">
        <v>42062</v>
      </c>
      <c r="I2054" s="10" t="s">
        <v>2207</v>
      </c>
      <c r="J2054" s="10" t="s">
        <v>4883</v>
      </c>
      <c r="K2054" s="10" t="s">
        <v>4867</v>
      </c>
      <c r="L2054" s="10">
        <v>7</v>
      </c>
      <c r="M2054" s="16" t="s">
        <v>3864</v>
      </c>
      <c r="N2054" s="16" t="s">
        <v>4881</v>
      </c>
      <c r="O2054" s="13" t="s">
        <v>2880</v>
      </c>
    </row>
    <row r="2055" spans="1:15" s="1" customFormat="1" ht="13.5" customHeight="1">
      <c r="A2055" s="8" t="s">
        <v>5012</v>
      </c>
      <c r="B2055" s="14" t="s">
        <v>67</v>
      </c>
      <c r="C2055" s="8"/>
      <c r="D2055" s="13" t="s">
        <v>170</v>
      </c>
      <c r="E2055" s="9" t="s">
        <v>5006</v>
      </c>
      <c r="F2055" s="8" t="s">
        <v>5017</v>
      </c>
      <c r="G2055" s="22">
        <f>9.804*L2055</f>
        <v>127.452</v>
      </c>
      <c r="H2055" s="11">
        <v>42066</v>
      </c>
      <c r="I2055" s="10" t="s">
        <v>1687</v>
      </c>
      <c r="J2055" s="10" t="s">
        <v>5032</v>
      </c>
      <c r="K2055" s="10" t="s">
        <v>1055</v>
      </c>
      <c r="L2055" s="10">
        <v>13</v>
      </c>
      <c r="M2055" s="16" t="s">
        <v>5067</v>
      </c>
      <c r="N2055" s="16" t="s">
        <v>41</v>
      </c>
      <c r="O2055" s="13" t="s">
        <v>6106</v>
      </c>
    </row>
    <row r="2056" spans="1:15" s="1" customFormat="1" ht="13.5" customHeight="1">
      <c r="A2056" s="8" t="s">
        <v>1326</v>
      </c>
      <c r="B2056" s="14"/>
      <c r="C2056" s="8"/>
      <c r="D2056" s="13" t="s">
        <v>177</v>
      </c>
      <c r="E2056" s="9" t="s">
        <v>5095</v>
      </c>
      <c r="F2056" s="8" t="s">
        <v>5106</v>
      </c>
      <c r="G2056" s="22">
        <f>17.712*L2056</f>
        <v>212.54399999999998</v>
      </c>
      <c r="H2056" s="11">
        <v>42066</v>
      </c>
      <c r="I2056" s="10" t="s">
        <v>1721</v>
      </c>
      <c r="J2056" s="10" t="s">
        <v>5117</v>
      </c>
      <c r="K2056" s="10" t="s">
        <v>1088</v>
      </c>
      <c r="L2056" s="10">
        <v>12</v>
      </c>
      <c r="M2056" s="16" t="s">
        <v>5129</v>
      </c>
      <c r="N2056" s="16" t="s">
        <v>1057</v>
      </c>
      <c r="O2056" s="13" t="s">
        <v>5559</v>
      </c>
    </row>
    <row r="2057" spans="1:15" s="1" customFormat="1" ht="13.5" customHeight="1">
      <c r="A2057" s="8" t="s">
        <v>1326</v>
      </c>
      <c r="B2057" s="14"/>
      <c r="C2057" s="8"/>
      <c r="D2057" s="13" t="s">
        <v>177</v>
      </c>
      <c r="E2057" s="9" t="s">
        <v>5095</v>
      </c>
      <c r="F2057" s="8" t="s">
        <v>5107</v>
      </c>
      <c r="G2057" s="22">
        <f>17.712*L2057</f>
        <v>230.256</v>
      </c>
      <c r="H2057" s="11">
        <v>42066</v>
      </c>
      <c r="I2057" s="10" t="s">
        <v>1721</v>
      </c>
      <c r="J2057" s="10" t="s">
        <v>5118</v>
      </c>
      <c r="K2057" s="10" t="s">
        <v>1088</v>
      </c>
      <c r="L2057" s="10">
        <v>13</v>
      </c>
      <c r="M2057" s="16" t="s">
        <v>5129</v>
      </c>
      <c r="N2057" s="16" t="s">
        <v>1720</v>
      </c>
      <c r="O2057" s="13" t="s">
        <v>5560</v>
      </c>
    </row>
    <row r="2058" spans="1:15" s="1" customFormat="1" ht="13.5" customHeight="1">
      <c r="A2058" s="8" t="s">
        <v>5248</v>
      </c>
      <c r="B2058" s="14"/>
      <c r="C2058" s="8"/>
      <c r="D2058" s="13" t="s">
        <v>215</v>
      </c>
      <c r="E2058" s="9" t="s">
        <v>5244</v>
      </c>
      <c r="F2058" s="8" t="s">
        <v>5251</v>
      </c>
      <c r="G2058" s="10">
        <v>106.72499999999999</v>
      </c>
      <c r="H2058" s="11">
        <v>42068</v>
      </c>
      <c r="I2058" s="10" t="s">
        <v>1636</v>
      </c>
      <c r="J2058" s="10" t="s">
        <v>5252</v>
      </c>
      <c r="K2058" s="10" t="s">
        <v>1746</v>
      </c>
      <c r="L2058" s="10" t="s">
        <v>5253</v>
      </c>
      <c r="M2058" s="16" t="s">
        <v>5254</v>
      </c>
      <c r="N2058" s="16" t="s">
        <v>5255</v>
      </c>
      <c r="O2058" s="13" t="s">
        <v>5654</v>
      </c>
    </row>
    <row r="2059" spans="1:15" s="1" customFormat="1" ht="13.5" customHeight="1">
      <c r="A2059" s="8" t="s">
        <v>5299</v>
      </c>
      <c r="B2059" s="14"/>
      <c r="C2059" s="8"/>
      <c r="D2059" s="13" t="s">
        <v>266</v>
      </c>
      <c r="E2059" s="9" t="s">
        <v>5290</v>
      </c>
      <c r="F2059" s="8" t="s">
        <v>5300</v>
      </c>
      <c r="G2059" s="10">
        <f>17.52*L2059</f>
        <v>35.04</v>
      </c>
      <c r="H2059" s="11">
        <v>42068</v>
      </c>
      <c r="I2059" s="10" t="s">
        <v>5294</v>
      </c>
      <c r="J2059" s="10" t="s">
        <v>5301</v>
      </c>
      <c r="K2059" s="10" t="s">
        <v>5297</v>
      </c>
      <c r="L2059" s="10">
        <v>2</v>
      </c>
      <c r="M2059" s="16" t="s">
        <v>4622</v>
      </c>
      <c r="N2059" s="16" t="s">
        <v>5302</v>
      </c>
      <c r="O2059" s="13" t="s">
        <v>5576</v>
      </c>
    </row>
    <row r="2060" spans="1:15" s="1" customFormat="1" ht="13.5" customHeight="1">
      <c r="A2060" s="34" t="s">
        <v>5305</v>
      </c>
      <c r="B2060" s="14"/>
      <c r="C2060" s="8"/>
      <c r="D2060" s="13" t="s">
        <v>5303</v>
      </c>
      <c r="E2060" s="9" t="s">
        <v>5290</v>
      </c>
      <c r="F2060" s="8" t="s">
        <v>5304</v>
      </c>
      <c r="G2060" s="10">
        <f>17.52*L2060</f>
        <v>17.52</v>
      </c>
      <c r="H2060" s="11">
        <v>42068</v>
      </c>
      <c r="I2060" s="10" t="s">
        <v>5306</v>
      </c>
      <c r="J2060" s="10" t="s">
        <v>5307</v>
      </c>
      <c r="K2060" s="10" t="s">
        <v>1088</v>
      </c>
      <c r="L2060" s="10">
        <v>1</v>
      </c>
      <c r="M2060" s="16" t="s">
        <v>5365</v>
      </c>
      <c r="N2060" s="16" t="s">
        <v>133</v>
      </c>
      <c r="O2060" s="13" t="s">
        <v>5689</v>
      </c>
    </row>
    <row r="2061" spans="1:15" s="1" customFormat="1" ht="13.5" customHeight="1">
      <c r="A2061" s="34" t="s">
        <v>5321</v>
      </c>
      <c r="B2061" s="14"/>
      <c r="C2061" s="8"/>
      <c r="D2061" s="13" t="s">
        <v>106</v>
      </c>
      <c r="E2061" s="9" t="s">
        <v>5308</v>
      </c>
      <c r="F2061" s="8" t="s">
        <v>5319</v>
      </c>
      <c r="G2061" s="10">
        <f>17.52*L2061</f>
        <v>35.04</v>
      </c>
      <c r="H2061" s="11">
        <v>42068</v>
      </c>
      <c r="I2061" s="10" t="s">
        <v>5306</v>
      </c>
      <c r="J2061" s="10" t="s">
        <v>5320</v>
      </c>
      <c r="K2061" s="10" t="s">
        <v>1056</v>
      </c>
      <c r="L2061" s="10">
        <v>2</v>
      </c>
      <c r="M2061" s="16" t="s">
        <v>5369</v>
      </c>
      <c r="N2061" s="16" t="s">
        <v>262</v>
      </c>
      <c r="O2061" s="13" t="s">
        <v>5690</v>
      </c>
    </row>
    <row r="2062" spans="1:15" s="1" customFormat="1" ht="13.5" customHeight="1">
      <c r="A2062" s="34" t="s">
        <v>5408</v>
      </c>
      <c r="B2062" s="14"/>
      <c r="C2062" s="8"/>
      <c r="D2062" s="13" t="s">
        <v>218</v>
      </c>
      <c r="E2062" s="9" t="s">
        <v>1085</v>
      </c>
      <c r="F2062" s="8" t="s">
        <v>5416</v>
      </c>
      <c r="G2062" s="10">
        <f>29.101*L2062</f>
        <v>29.100999999999999</v>
      </c>
      <c r="H2062" s="11">
        <v>42069</v>
      </c>
      <c r="I2062" s="10" t="s">
        <v>5409</v>
      </c>
      <c r="J2062" s="10" t="s">
        <v>5411</v>
      </c>
      <c r="K2062" s="10" t="s">
        <v>13</v>
      </c>
      <c r="L2062" s="10">
        <v>1</v>
      </c>
      <c r="M2062" s="16" t="s">
        <v>5412</v>
      </c>
      <c r="N2062" s="16" t="s">
        <v>5413</v>
      </c>
      <c r="O2062" s="13" t="s">
        <v>5412</v>
      </c>
    </row>
    <row r="2063" spans="1:15" s="1" customFormat="1" ht="13.5" customHeight="1">
      <c r="A2063" s="34" t="s">
        <v>5418</v>
      </c>
      <c r="B2063" s="14"/>
      <c r="C2063" s="8"/>
      <c r="D2063" s="13" t="s">
        <v>5414</v>
      </c>
      <c r="E2063" s="9" t="s">
        <v>5415</v>
      </c>
      <c r="F2063" s="8" t="s">
        <v>5417</v>
      </c>
      <c r="G2063" s="22">
        <f>29.101*L2063</f>
        <v>29.100999999999999</v>
      </c>
      <c r="H2063" s="11">
        <v>42069</v>
      </c>
      <c r="I2063" s="10" t="s">
        <v>5409</v>
      </c>
      <c r="J2063" s="10" t="s">
        <v>5419</v>
      </c>
      <c r="K2063" s="10" t="s">
        <v>13</v>
      </c>
      <c r="L2063" s="10">
        <v>1</v>
      </c>
      <c r="M2063" s="16" t="s">
        <v>5420</v>
      </c>
      <c r="N2063" s="16" t="s">
        <v>10798</v>
      </c>
      <c r="O2063" s="13" t="s">
        <v>5420</v>
      </c>
    </row>
    <row r="2064" spans="1:15" s="1" customFormat="1" ht="13.5" customHeight="1">
      <c r="A2064" s="8" t="s">
        <v>5448</v>
      </c>
      <c r="B2064" s="14"/>
      <c r="C2064" s="8"/>
      <c r="D2064" s="13" t="s">
        <v>179</v>
      </c>
      <c r="E2064" s="9" t="s">
        <v>1085</v>
      </c>
      <c r="F2064" s="8" t="s">
        <v>5443</v>
      </c>
      <c r="G2064" s="22">
        <f>29.101*L2064</f>
        <v>291.01</v>
      </c>
      <c r="H2064" s="11">
        <v>42069</v>
      </c>
      <c r="I2064" s="10" t="s">
        <v>1195</v>
      </c>
      <c r="J2064" s="10" t="s">
        <v>5445</v>
      </c>
      <c r="K2064" s="10" t="s">
        <v>13</v>
      </c>
      <c r="L2064" s="10">
        <v>10</v>
      </c>
      <c r="M2064" s="16" t="s">
        <v>5446</v>
      </c>
      <c r="N2064" s="16" t="s">
        <v>255</v>
      </c>
      <c r="O2064" s="13" t="s">
        <v>5446</v>
      </c>
    </row>
    <row r="2065" spans="1:15" s="1" customFormat="1" ht="13.5" customHeight="1">
      <c r="A2065" s="8" t="s">
        <v>5492</v>
      </c>
      <c r="B2065" s="14"/>
      <c r="C2065" s="8"/>
      <c r="D2065" s="13" t="s">
        <v>157</v>
      </c>
      <c r="E2065" s="9" t="s">
        <v>5465</v>
      </c>
      <c r="F2065" s="8" t="s">
        <v>5494</v>
      </c>
      <c r="G2065" s="10">
        <f>17.712*L2065</f>
        <v>230.256</v>
      </c>
      <c r="H2065" s="11">
        <v>42069</v>
      </c>
      <c r="I2065" s="10" t="s">
        <v>1087</v>
      </c>
      <c r="J2065" s="10" t="s">
        <v>5495</v>
      </c>
      <c r="K2065" s="10" t="s">
        <v>1056</v>
      </c>
      <c r="L2065" s="10">
        <v>13</v>
      </c>
      <c r="M2065" s="16" t="s">
        <v>5496</v>
      </c>
      <c r="N2065" s="16" t="s">
        <v>9089</v>
      </c>
      <c r="O2065" s="13" t="s">
        <v>5692</v>
      </c>
    </row>
    <row r="2066" spans="1:15" s="1" customFormat="1" ht="13.5" customHeight="1">
      <c r="A2066" s="8" t="s">
        <v>5498</v>
      </c>
      <c r="B2066" s="14" t="s">
        <v>250</v>
      </c>
      <c r="C2066" s="8"/>
      <c r="D2066" s="13" t="s">
        <v>140</v>
      </c>
      <c r="E2066" s="9" t="s">
        <v>5474</v>
      </c>
      <c r="F2066" s="8" t="s">
        <v>5499</v>
      </c>
      <c r="G2066" s="22">
        <f>8.606*L2066</f>
        <v>103.27199999999999</v>
      </c>
      <c r="H2066" s="11">
        <v>42069</v>
      </c>
      <c r="I2066" s="10" t="s">
        <v>5501</v>
      </c>
      <c r="J2066" s="10" t="s">
        <v>5503</v>
      </c>
      <c r="K2066" s="22" t="s">
        <v>13</v>
      </c>
      <c r="L2066" s="10">
        <v>12</v>
      </c>
      <c r="M2066" s="16" t="s">
        <v>5506</v>
      </c>
      <c r="N2066" s="16" t="s">
        <v>26</v>
      </c>
      <c r="O2066" s="13" t="s">
        <v>5506</v>
      </c>
    </row>
    <row r="2067" spans="1:15" s="1" customFormat="1" ht="13.5" customHeight="1">
      <c r="A2067" s="8" t="s">
        <v>5512</v>
      </c>
      <c r="B2067" s="14"/>
      <c r="C2067" s="8"/>
      <c r="D2067" s="13" t="s">
        <v>899</v>
      </c>
      <c r="E2067" s="9" t="s">
        <v>1085</v>
      </c>
      <c r="F2067" s="8" t="s">
        <v>5514</v>
      </c>
      <c r="G2067" s="10">
        <f>20.545*L2067</f>
        <v>61.635000000000005</v>
      </c>
      <c r="H2067" s="11">
        <v>42069</v>
      </c>
      <c r="I2067" s="10" t="s">
        <v>1087</v>
      </c>
      <c r="J2067" s="10" t="s">
        <v>5515</v>
      </c>
      <c r="K2067" s="10" t="s">
        <v>1115</v>
      </c>
      <c r="L2067" s="10">
        <v>3</v>
      </c>
      <c r="M2067" s="16" t="s">
        <v>3599</v>
      </c>
      <c r="N2067" s="16" t="s">
        <v>5516</v>
      </c>
      <c r="O2067" s="13" t="s">
        <v>3599</v>
      </c>
    </row>
    <row r="2068" spans="1:15" s="1" customFormat="1" ht="13.5" customHeight="1">
      <c r="A2068" s="8" t="s">
        <v>5640</v>
      </c>
      <c r="B2068" s="14"/>
      <c r="C2068" s="8"/>
      <c r="D2068" s="13" t="s">
        <v>48</v>
      </c>
      <c r="E2068" s="9" t="s">
        <v>5622</v>
      </c>
      <c r="F2068" s="8" t="s">
        <v>5634</v>
      </c>
      <c r="G2068" s="10">
        <f>18.708*L2068</f>
        <v>112.24799999999999</v>
      </c>
      <c r="H2068" s="11">
        <v>42073</v>
      </c>
      <c r="I2068" s="10" t="s">
        <v>1158</v>
      </c>
      <c r="J2068" s="10" t="s">
        <v>5641</v>
      </c>
      <c r="K2068" s="10" t="s">
        <v>5625</v>
      </c>
      <c r="L2068" s="10">
        <v>6</v>
      </c>
      <c r="M2068" s="16" t="s">
        <v>5642</v>
      </c>
      <c r="N2068" s="16" t="s">
        <v>4422</v>
      </c>
      <c r="O2068" s="13" t="s">
        <v>5813</v>
      </c>
    </row>
    <row r="2069" spans="1:15" s="1" customFormat="1" ht="13.5" customHeight="1">
      <c r="A2069" s="8" t="s">
        <v>5770</v>
      </c>
      <c r="B2069" s="14"/>
      <c r="C2069" s="8"/>
      <c r="D2069" s="13" t="s">
        <v>5716</v>
      </c>
      <c r="E2069" s="9" t="s">
        <v>5748</v>
      </c>
      <c r="F2069" s="8" t="s">
        <v>5774</v>
      </c>
      <c r="G2069" s="22">
        <v>268.40300000000002</v>
      </c>
      <c r="H2069" s="11">
        <v>42075</v>
      </c>
      <c r="I2069" s="22" t="s">
        <v>5776</v>
      </c>
      <c r="J2069" s="10" t="s">
        <v>5775</v>
      </c>
      <c r="K2069" s="10" t="s">
        <v>5751</v>
      </c>
      <c r="L2069" s="10" t="s">
        <v>4792</v>
      </c>
      <c r="M2069" s="16" t="s">
        <v>5777</v>
      </c>
      <c r="N2069" s="16" t="s">
        <v>5778</v>
      </c>
      <c r="O2069" s="13" t="s">
        <v>5817</v>
      </c>
    </row>
    <row r="2070" spans="1:15" s="1" customFormat="1" ht="13.5" customHeight="1">
      <c r="A2070" s="8" t="s">
        <v>5770</v>
      </c>
      <c r="B2070" s="14"/>
      <c r="C2070" s="8"/>
      <c r="D2070" s="13" t="s">
        <v>5716</v>
      </c>
      <c r="E2070" s="9" t="s">
        <v>5748</v>
      </c>
      <c r="F2070" s="8" t="s">
        <v>5783</v>
      </c>
      <c r="G2070" s="22">
        <v>267.40499999999997</v>
      </c>
      <c r="H2070" s="11">
        <v>42075</v>
      </c>
      <c r="I2070" s="22" t="s">
        <v>5776</v>
      </c>
      <c r="J2070" s="10" t="s">
        <v>5784</v>
      </c>
      <c r="K2070" s="10" t="s">
        <v>5752</v>
      </c>
      <c r="L2070" s="10" t="s">
        <v>4792</v>
      </c>
      <c r="M2070" s="16" t="s">
        <v>5785</v>
      </c>
      <c r="N2070" s="16" t="s">
        <v>5786</v>
      </c>
      <c r="O2070" s="13" t="s">
        <v>5819</v>
      </c>
    </row>
    <row r="2071" spans="1:15" s="1" customFormat="1" ht="13.5" customHeight="1">
      <c r="A2071" s="8" t="s">
        <v>5770</v>
      </c>
      <c r="B2071" s="14"/>
      <c r="C2071" s="8"/>
      <c r="D2071" s="13" t="s">
        <v>5716</v>
      </c>
      <c r="E2071" s="9" t="s">
        <v>5748</v>
      </c>
      <c r="F2071" s="8" t="s">
        <v>5788</v>
      </c>
      <c r="G2071" s="22">
        <v>35.009</v>
      </c>
      <c r="H2071" s="11">
        <v>42075</v>
      </c>
      <c r="I2071" s="22" t="s">
        <v>5776</v>
      </c>
      <c r="J2071" s="10" t="s">
        <v>5790</v>
      </c>
      <c r="K2071" s="10" t="s">
        <v>5752</v>
      </c>
      <c r="L2071" s="10" t="s">
        <v>5764</v>
      </c>
      <c r="M2071" s="16" t="s">
        <v>5793</v>
      </c>
      <c r="N2071" s="16" t="s">
        <v>5794</v>
      </c>
      <c r="O2071" s="13" t="s">
        <v>5821</v>
      </c>
    </row>
    <row r="2072" spans="1:15" s="1" customFormat="1" ht="13.5" customHeight="1">
      <c r="A2072" s="8" t="s">
        <v>3132</v>
      </c>
      <c r="B2072" s="14"/>
      <c r="C2072" s="8"/>
      <c r="D2072" s="13" t="s">
        <v>5747</v>
      </c>
      <c r="E2072" s="9" t="s">
        <v>5842</v>
      </c>
      <c r="F2072" s="8" t="s">
        <v>5862</v>
      </c>
      <c r="G2072" s="22">
        <v>268.31900000000002</v>
      </c>
      <c r="H2072" s="11">
        <v>42079</v>
      </c>
      <c r="I2072" s="10" t="s">
        <v>5846</v>
      </c>
      <c r="J2072" s="10" t="s">
        <v>5863</v>
      </c>
      <c r="K2072" s="10" t="s">
        <v>5834</v>
      </c>
      <c r="L2072" s="10" t="s">
        <v>5845</v>
      </c>
      <c r="M2072" s="16" t="s">
        <v>5864</v>
      </c>
      <c r="N2072" s="16" t="s">
        <v>5865</v>
      </c>
      <c r="O2072" s="13" t="s">
        <v>6127</v>
      </c>
    </row>
    <row r="2073" spans="1:15" s="1" customFormat="1" ht="13.5" customHeight="1">
      <c r="A2073" s="8" t="s">
        <v>186</v>
      </c>
      <c r="B2073" s="14"/>
      <c r="C2073" s="8"/>
      <c r="D2073" s="13" t="s">
        <v>187</v>
      </c>
      <c r="E2073" s="9" t="s">
        <v>5883</v>
      </c>
      <c r="F2073" s="8" t="s">
        <v>5886</v>
      </c>
      <c r="G2073" s="22">
        <v>86.027000000000001</v>
      </c>
      <c r="H2073" s="11">
        <v>42080</v>
      </c>
      <c r="I2073" s="10" t="s">
        <v>1636</v>
      </c>
      <c r="J2073" s="10" t="s">
        <v>5888</v>
      </c>
      <c r="K2073" s="10" t="s">
        <v>1157</v>
      </c>
      <c r="L2073" s="10" t="s">
        <v>5890</v>
      </c>
      <c r="M2073" s="16" t="s">
        <v>5895</v>
      </c>
      <c r="N2073" s="16" t="s">
        <v>5896</v>
      </c>
      <c r="O2073" s="13" t="s">
        <v>6154</v>
      </c>
    </row>
    <row r="2074" spans="1:15" s="1" customFormat="1" ht="13.5" customHeight="1">
      <c r="A2074" s="8" t="s">
        <v>109</v>
      </c>
      <c r="B2074" s="14" t="s">
        <v>67</v>
      </c>
      <c r="C2074" s="8"/>
      <c r="D2074" s="13" t="s">
        <v>110</v>
      </c>
      <c r="E2074" s="9" t="s">
        <v>5980</v>
      </c>
      <c r="F2074" s="8" t="s">
        <v>6005</v>
      </c>
      <c r="G2074" s="10">
        <f>9.871*L2074</f>
        <v>118.452</v>
      </c>
      <c r="H2074" s="11">
        <v>42082</v>
      </c>
      <c r="I2074" s="10" t="s">
        <v>1708</v>
      </c>
      <c r="J2074" s="10" t="s">
        <v>6013</v>
      </c>
      <c r="K2074" s="10" t="s">
        <v>5992</v>
      </c>
      <c r="L2074" s="10">
        <v>12</v>
      </c>
      <c r="M2074" s="16" t="s">
        <v>6014</v>
      </c>
      <c r="N2074" s="16" t="s">
        <v>6015</v>
      </c>
      <c r="O2074" s="13" t="s">
        <v>7551</v>
      </c>
    </row>
    <row r="2075" spans="1:15" s="1" customFormat="1" ht="13.5" customHeight="1">
      <c r="A2075" s="8" t="s">
        <v>6191</v>
      </c>
      <c r="B2075" s="14"/>
      <c r="C2075" s="8"/>
      <c r="D2075" s="13" t="s">
        <v>6789</v>
      </c>
      <c r="E2075" s="9" t="s">
        <v>6189</v>
      </c>
      <c r="F2075" s="8" t="s">
        <v>6190</v>
      </c>
      <c r="G2075" s="10">
        <f>14.38*L2075</f>
        <v>71.900000000000006</v>
      </c>
      <c r="H2075" s="11">
        <v>42087</v>
      </c>
      <c r="I2075" s="10" t="s">
        <v>6194</v>
      </c>
      <c r="J2075" s="10" t="s">
        <v>6192</v>
      </c>
      <c r="K2075" s="10" t="s">
        <v>1088</v>
      </c>
      <c r="L2075" s="10">
        <v>5</v>
      </c>
      <c r="M2075" s="16" t="s">
        <v>6195</v>
      </c>
      <c r="N2075" s="16" t="s">
        <v>428</v>
      </c>
      <c r="O2075" s="13" t="s">
        <v>6791</v>
      </c>
    </row>
    <row r="2076" spans="1:15" s="1" customFormat="1" ht="13.5" customHeight="1">
      <c r="A2076" s="8" t="s">
        <v>6208</v>
      </c>
      <c r="B2076" s="14"/>
      <c r="C2076" s="8"/>
      <c r="D2076" s="13" t="s">
        <v>147</v>
      </c>
      <c r="E2076" s="9" t="s">
        <v>6189</v>
      </c>
      <c r="F2076" s="8" t="s">
        <v>6209</v>
      </c>
      <c r="G2076" s="22">
        <v>247.3</v>
      </c>
      <c r="H2076" s="11">
        <v>42087</v>
      </c>
      <c r="I2076" s="10" t="s">
        <v>52</v>
      </c>
      <c r="J2076" s="10" t="s">
        <v>6210</v>
      </c>
      <c r="K2076" s="10" t="s">
        <v>6204</v>
      </c>
      <c r="L2076" s="10" t="s">
        <v>6211</v>
      </c>
      <c r="M2076" s="16" t="s">
        <v>6212</v>
      </c>
      <c r="N2076" s="16" t="s">
        <v>6213</v>
      </c>
      <c r="O2076" s="13" t="s">
        <v>7123</v>
      </c>
    </row>
    <row r="2077" spans="1:15" s="1" customFormat="1" ht="13.5" customHeight="1">
      <c r="A2077" s="8" t="s">
        <v>6225</v>
      </c>
      <c r="B2077" s="14"/>
      <c r="C2077" s="8"/>
      <c r="D2077" s="13" t="s">
        <v>6221</v>
      </c>
      <c r="E2077" s="9" t="s">
        <v>6189</v>
      </c>
      <c r="F2077" s="8" t="s">
        <v>6222</v>
      </c>
      <c r="G2077" s="22">
        <v>170.92699999999999</v>
      </c>
      <c r="H2077" s="11">
        <v>42087</v>
      </c>
      <c r="I2077" s="10" t="s">
        <v>6226</v>
      </c>
      <c r="J2077" s="10" t="s">
        <v>6223</v>
      </c>
      <c r="K2077" s="10" t="s">
        <v>6204</v>
      </c>
      <c r="L2077" s="10" t="s">
        <v>6224</v>
      </c>
      <c r="M2077" s="16" t="s">
        <v>6227</v>
      </c>
      <c r="N2077" s="16" t="s">
        <v>6228</v>
      </c>
      <c r="O2077" s="13" t="s">
        <v>7125</v>
      </c>
    </row>
    <row r="2078" spans="1:15" s="1" customFormat="1" ht="13.5" customHeight="1">
      <c r="A2078" s="8" t="s">
        <v>6237</v>
      </c>
      <c r="B2078" s="14"/>
      <c r="C2078" s="8"/>
      <c r="D2078" s="13" t="s">
        <v>6234</v>
      </c>
      <c r="E2078" s="9" t="s">
        <v>6189</v>
      </c>
      <c r="F2078" s="8" t="s">
        <v>6235</v>
      </c>
      <c r="G2078" s="22">
        <v>82.531000000000006</v>
      </c>
      <c r="H2078" s="11">
        <v>42087</v>
      </c>
      <c r="I2078" s="10" t="s">
        <v>6226</v>
      </c>
      <c r="J2078" s="10" t="s">
        <v>6236</v>
      </c>
      <c r="K2078" s="10" t="s">
        <v>6204</v>
      </c>
      <c r="L2078" s="10" t="s">
        <v>222</v>
      </c>
      <c r="M2078" s="16" t="s">
        <v>6238</v>
      </c>
      <c r="N2078" s="16" t="s">
        <v>6239</v>
      </c>
      <c r="O2078" s="13" t="s">
        <v>7127</v>
      </c>
    </row>
    <row r="2079" spans="1:15" s="1" customFormat="1" ht="13.5" customHeight="1">
      <c r="A2079" s="8" t="s">
        <v>6465</v>
      </c>
      <c r="B2079" s="14"/>
      <c r="C2079" s="8"/>
      <c r="D2079" s="13" t="s">
        <v>96</v>
      </c>
      <c r="E2079" s="9" t="s">
        <v>6450</v>
      </c>
      <c r="F2079" s="8" t="s">
        <v>6461</v>
      </c>
      <c r="G2079" s="22">
        <f>12.838*L2079</f>
        <v>77.027999999999992</v>
      </c>
      <c r="H2079" s="11">
        <v>42089</v>
      </c>
      <c r="I2079" s="10" t="s">
        <v>6466</v>
      </c>
      <c r="J2079" s="10" t="s">
        <v>6463</v>
      </c>
      <c r="K2079" s="10" t="s">
        <v>6445</v>
      </c>
      <c r="L2079" s="10">
        <v>6</v>
      </c>
      <c r="M2079" s="16" t="s">
        <v>6464</v>
      </c>
      <c r="N2079" s="16" t="s">
        <v>863</v>
      </c>
      <c r="O2079" s="13" t="s">
        <v>6464</v>
      </c>
    </row>
    <row r="2080" spans="1:15" s="1" customFormat="1" ht="13.5" customHeight="1">
      <c r="A2080" s="8" t="s">
        <v>6726</v>
      </c>
      <c r="B2080" s="20" t="s">
        <v>5430</v>
      </c>
      <c r="C2080" s="8"/>
      <c r="D2080" s="13" t="s">
        <v>108</v>
      </c>
      <c r="E2080" s="9" t="s">
        <v>6694</v>
      </c>
      <c r="F2080" s="8" t="s">
        <v>6730</v>
      </c>
      <c r="G2080" s="22">
        <f>29.101*L2080</f>
        <v>349.21199999999999</v>
      </c>
      <c r="H2080" s="11">
        <v>42094</v>
      </c>
      <c r="I2080" s="10" t="s">
        <v>1356</v>
      </c>
      <c r="J2080" s="10" t="s">
        <v>6731</v>
      </c>
      <c r="K2080" s="10" t="s">
        <v>1115</v>
      </c>
      <c r="L2080" s="10">
        <v>12</v>
      </c>
      <c r="M2080" s="16" t="s">
        <v>6724</v>
      </c>
      <c r="N2080" s="16" t="s">
        <v>294</v>
      </c>
      <c r="O2080" s="13" t="s">
        <v>8749</v>
      </c>
    </row>
    <row r="2081" spans="1:15" s="1" customFormat="1" ht="13.5" customHeight="1">
      <c r="A2081" s="8" t="s">
        <v>6762</v>
      </c>
      <c r="B2081" s="14"/>
      <c r="C2081" s="8"/>
      <c r="D2081" s="13" t="s">
        <v>3472</v>
      </c>
      <c r="E2081" s="9" t="s">
        <v>6694</v>
      </c>
      <c r="F2081" s="8" t="s">
        <v>6763</v>
      </c>
      <c r="G2081" s="22">
        <f>14.405*2</f>
        <v>28.81</v>
      </c>
      <c r="H2081" s="11">
        <v>42094</v>
      </c>
      <c r="I2081" s="10" t="s">
        <v>3477</v>
      </c>
      <c r="J2081" s="10" t="s">
        <v>6764</v>
      </c>
      <c r="K2081" s="10" t="s">
        <v>1055</v>
      </c>
      <c r="L2081" s="10" t="s">
        <v>6765</v>
      </c>
      <c r="M2081" s="16" t="s">
        <v>5368</v>
      </c>
      <c r="N2081" s="16" t="s">
        <v>6766</v>
      </c>
      <c r="O2081" s="13" t="s">
        <v>7159</v>
      </c>
    </row>
    <row r="2082" spans="1:15" s="1" customFormat="1" ht="13.5" customHeight="1">
      <c r="A2082" s="8" t="s">
        <v>6793</v>
      </c>
      <c r="B2082" s="14"/>
      <c r="C2082" s="8"/>
      <c r="D2082" s="13" t="s">
        <v>65</v>
      </c>
      <c r="E2082" s="9" t="s">
        <v>33</v>
      </c>
      <c r="F2082" s="8" t="s">
        <v>6794</v>
      </c>
      <c r="G2082" s="10">
        <f>6.405*L2082</f>
        <v>160.125</v>
      </c>
      <c r="H2082" s="11">
        <v>42094</v>
      </c>
      <c r="I2082" s="10" t="s">
        <v>1092</v>
      </c>
      <c r="J2082" s="10" t="s">
        <v>6796</v>
      </c>
      <c r="K2082" s="10" t="s">
        <v>1088</v>
      </c>
      <c r="L2082" s="10">
        <v>25</v>
      </c>
      <c r="M2082" s="16" t="s">
        <v>6797</v>
      </c>
      <c r="N2082" s="16" t="s">
        <v>4852</v>
      </c>
      <c r="O2082" s="13" t="s">
        <v>6797</v>
      </c>
    </row>
    <row r="2083" spans="1:15" s="1" customFormat="1" ht="13.5" customHeight="1">
      <c r="A2083" s="8" t="s">
        <v>6798</v>
      </c>
      <c r="B2083" s="14"/>
      <c r="C2083" s="8"/>
      <c r="D2083" s="13" t="s">
        <v>699</v>
      </c>
      <c r="E2083" s="9" t="s">
        <v>6787</v>
      </c>
      <c r="F2083" s="8" t="s">
        <v>6799</v>
      </c>
      <c r="G2083" s="10">
        <f>6.405*L2083</f>
        <v>160.125</v>
      </c>
      <c r="H2083" s="11">
        <v>42094</v>
      </c>
      <c r="I2083" s="10" t="s">
        <v>2702</v>
      </c>
      <c r="J2083" s="10" t="s">
        <v>6800</v>
      </c>
      <c r="K2083" s="10" t="s">
        <v>1055</v>
      </c>
      <c r="L2083" s="10">
        <v>25</v>
      </c>
      <c r="M2083" s="16" t="s">
        <v>6801</v>
      </c>
      <c r="N2083" s="16" t="s">
        <v>4852</v>
      </c>
      <c r="O2083" s="13" t="s">
        <v>6801</v>
      </c>
    </row>
    <row r="2084" spans="1:15" s="1" customFormat="1" ht="13.5" customHeight="1">
      <c r="A2084" s="8" t="s">
        <v>6820</v>
      </c>
      <c r="B2084" s="14"/>
      <c r="C2084" s="8"/>
      <c r="D2084" s="13" t="s">
        <v>6824</v>
      </c>
      <c r="E2084" s="9" t="s">
        <v>6808</v>
      </c>
      <c r="F2084" s="8" t="s">
        <v>6828</v>
      </c>
      <c r="G2084" s="22">
        <v>202.32300000000001</v>
      </c>
      <c r="H2084" s="11">
        <v>42094</v>
      </c>
      <c r="I2084" s="10" t="s">
        <v>1165</v>
      </c>
      <c r="J2084" s="10" t="s">
        <v>6829</v>
      </c>
      <c r="K2084" s="10" t="s">
        <v>35</v>
      </c>
      <c r="L2084" s="10" t="s">
        <v>6827</v>
      </c>
      <c r="M2084" s="16" t="s">
        <v>6831</v>
      </c>
      <c r="N2084" s="16" t="s">
        <v>6833</v>
      </c>
      <c r="O2084" s="13" t="s">
        <v>7166</v>
      </c>
    </row>
    <row r="2085" spans="1:15" s="1" customFormat="1" ht="13.5" customHeight="1">
      <c r="A2085" s="34" t="s">
        <v>6881</v>
      </c>
      <c r="B2085" s="14"/>
      <c r="C2085" s="8"/>
      <c r="D2085" s="13" t="s">
        <v>6883</v>
      </c>
      <c r="E2085" s="9" t="s">
        <v>33</v>
      </c>
      <c r="F2085" s="8" t="s">
        <v>6882</v>
      </c>
      <c r="G2085" s="22">
        <f>27.67*L2085</f>
        <v>55.34</v>
      </c>
      <c r="H2085" s="11">
        <v>42095</v>
      </c>
      <c r="I2085" s="10" t="s">
        <v>6887</v>
      </c>
      <c r="J2085" s="10" t="s">
        <v>6884</v>
      </c>
      <c r="K2085" s="10" t="s">
        <v>11942</v>
      </c>
      <c r="L2085" s="10">
        <v>2</v>
      </c>
      <c r="M2085" s="16" t="s">
        <v>7267</v>
      </c>
      <c r="N2085" s="16" t="s">
        <v>47</v>
      </c>
      <c r="O2085" s="13" t="s">
        <v>7557</v>
      </c>
    </row>
    <row r="2086" spans="1:15" s="1" customFormat="1" ht="13.5" customHeight="1">
      <c r="A2086" s="8" t="s">
        <v>6896</v>
      </c>
      <c r="B2086" s="14"/>
      <c r="C2086" s="8"/>
      <c r="D2086" s="13" t="s">
        <v>273</v>
      </c>
      <c r="E2086" s="9" t="s">
        <v>33</v>
      </c>
      <c r="F2086" s="8" t="s">
        <v>6899</v>
      </c>
      <c r="G2086" s="10">
        <f>17.498*L2086</f>
        <v>209.976</v>
      </c>
      <c r="H2086" s="11">
        <v>42095</v>
      </c>
      <c r="I2086" s="10" t="s">
        <v>6900</v>
      </c>
      <c r="J2086" s="10" t="s">
        <v>6901</v>
      </c>
      <c r="K2086" s="10" t="s">
        <v>6902</v>
      </c>
      <c r="L2086" s="10">
        <v>12</v>
      </c>
      <c r="M2086" s="16" t="s">
        <v>6905</v>
      </c>
      <c r="N2086" s="16" t="s">
        <v>26</v>
      </c>
      <c r="O2086" s="13" t="s">
        <v>6905</v>
      </c>
    </row>
    <row r="2087" spans="1:15" s="1" customFormat="1" ht="13.5" customHeight="1">
      <c r="A2087" s="8" t="s">
        <v>6906</v>
      </c>
      <c r="B2087" s="14" t="s">
        <v>67</v>
      </c>
      <c r="C2087" s="8"/>
      <c r="D2087" s="13" t="s">
        <v>170</v>
      </c>
      <c r="E2087" s="9" t="s">
        <v>33</v>
      </c>
      <c r="F2087" s="8" t="s">
        <v>6907</v>
      </c>
      <c r="G2087" s="22">
        <f>9.804*L2087</f>
        <v>117.648</v>
      </c>
      <c r="H2087" s="11">
        <v>42095</v>
      </c>
      <c r="I2087" s="10" t="s">
        <v>1687</v>
      </c>
      <c r="J2087" s="10" t="s">
        <v>6908</v>
      </c>
      <c r="K2087" s="10" t="s">
        <v>1055</v>
      </c>
      <c r="L2087" s="10">
        <v>12</v>
      </c>
      <c r="M2087" s="16" t="s">
        <v>6911</v>
      </c>
      <c r="N2087" s="16" t="s">
        <v>8553</v>
      </c>
      <c r="O2087" s="13" t="s">
        <v>6911</v>
      </c>
    </row>
    <row r="2088" spans="1:15" s="1" customFormat="1" ht="13.5" customHeight="1">
      <c r="A2088" s="8" t="s">
        <v>6912</v>
      </c>
      <c r="B2088" s="14" t="s">
        <v>9999</v>
      </c>
      <c r="C2088" s="8" t="s">
        <v>7567</v>
      </c>
      <c r="D2088" s="13" t="s">
        <v>110</v>
      </c>
      <c r="E2088" s="9" t="s">
        <v>33</v>
      </c>
      <c r="F2088" s="8" t="s">
        <v>6915</v>
      </c>
      <c r="G2088" s="10">
        <f>9.871*L2088</f>
        <v>128.32300000000001</v>
      </c>
      <c r="H2088" s="11">
        <v>42095</v>
      </c>
      <c r="I2088" s="10" t="s">
        <v>1708</v>
      </c>
      <c r="J2088" s="10" t="s">
        <v>6918</v>
      </c>
      <c r="K2088" s="10" t="s">
        <v>1115</v>
      </c>
      <c r="L2088" s="10">
        <v>13</v>
      </c>
      <c r="M2088" s="16" t="s">
        <v>6921</v>
      </c>
      <c r="N2088" s="16" t="s">
        <v>41</v>
      </c>
      <c r="O2088" s="13" t="s">
        <v>8135</v>
      </c>
    </row>
    <row r="2089" spans="1:15" s="1" customFormat="1" ht="13.5" customHeight="1">
      <c r="A2089" s="8" t="s">
        <v>6912</v>
      </c>
      <c r="B2089" s="14" t="s">
        <v>8830</v>
      </c>
      <c r="C2089" s="8"/>
      <c r="D2089" s="13" t="s">
        <v>110</v>
      </c>
      <c r="E2089" s="9" t="s">
        <v>33</v>
      </c>
      <c r="F2089" s="8" t="s">
        <v>6916</v>
      </c>
      <c r="G2089" s="10">
        <f>9.871*L2089</f>
        <v>118.452</v>
      </c>
      <c r="H2089" s="11">
        <v>42095</v>
      </c>
      <c r="I2089" s="10" t="s">
        <v>1708</v>
      </c>
      <c r="J2089" s="10" t="s">
        <v>6919</v>
      </c>
      <c r="K2089" s="10" t="s">
        <v>1115</v>
      </c>
      <c r="L2089" s="10">
        <v>12</v>
      </c>
      <c r="M2089" s="16" t="s">
        <v>6922</v>
      </c>
      <c r="N2089" s="16" t="s">
        <v>26</v>
      </c>
      <c r="O2089" s="13" t="s">
        <v>6922</v>
      </c>
    </row>
    <row r="2090" spans="1:15" s="1" customFormat="1" ht="13.5" customHeight="1">
      <c r="A2090" s="8" t="s">
        <v>6923</v>
      </c>
      <c r="B2090" s="8" t="s">
        <v>67</v>
      </c>
      <c r="C2090" s="8"/>
      <c r="D2090" s="9" t="s">
        <v>172</v>
      </c>
      <c r="E2090" s="9" t="s">
        <v>33</v>
      </c>
      <c r="F2090" s="8" t="s">
        <v>6925</v>
      </c>
      <c r="G2090" s="10">
        <f>9.871*L2090</f>
        <v>108.581</v>
      </c>
      <c r="H2090" s="11">
        <v>42095</v>
      </c>
      <c r="I2090" s="10" t="s">
        <v>1084</v>
      </c>
      <c r="J2090" s="10" t="s">
        <v>6927</v>
      </c>
      <c r="K2090" s="10" t="s">
        <v>1055</v>
      </c>
      <c r="L2090" s="10">
        <v>11</v>
      </c>
      <c r="M2090" s="16" t="s">
        <v>6928</v>
      </c>
      <c r="N2090" s="16" t="s">
        <v>259</v>
      </c>
      <c r="O2090" s="13" t="s">
        <v>8136</v>
      </c>
    </row>
    <row r="2091" spans="1:15" s="1" customFormat="1" ht="13.5" customHeight="1">
      <c r="A2091" s="8" t="s">
        <v>6930</v>
      </c>
      <c r="B2091" s="8" t="s">
        <v>67</v>
      </c>
      <c r="C2091" s="8"/>
      <c r="D2091" s="13" t="s">
        <v>4711</v>
      </c>
      <c r="E2091" s="9" t="s">
        <v>6931</v>
      </c>
      <c r="F2091" s="8" t="s">
        <v>6932</v>
      </c>
      <c r="G2091" s="10">
        <f>9.871*L2091</f>
        <v>49.355000000000004</v>
      </c>
      <c r="H2091" s="11">
        <v>42095</v>
      </c>
      <c r="I2091" s="22" t="s">
        <v>1084</v>
      </c>
      <c r="J2091" s="10" t="s">
        <v>6933</v>
      </c>
      <c r="K2091" s="10" t="s">
        <v>1055</v>
      </c>
      <c r="L2091" s="10">
        <v>5</v>
      </c>
      <c r="M2091" s="16" t="s">
        <v>6934</v>
      </c>
      <c r="N2091" s="16" t="s">
        <v>6935</v>
      </c>
      <c r="O2091" s="13" t="s">
        <v>6934</v>
      </c>
    </row>
    <row r="2092" spans="1:15" s="1" customFormat="1" ht="13.5" customHeight="1">
      <c r="A2092" s="8" t="s">
        <v>6958</v>
      </c>
      <c r="B2092" s="14"/>
      <c r="C2092" s="8"/>
      <c r="D2092" s="13" t="s">
        <v>131</v>
      </c>
      <c r="E2092" s="9" t="s">
        <v>6931</v>
      </c>
      <c r="F2092" s="8" t="s">
        <v>6956</v>
      </c>
      <c r="G2092" s="22">
        <v>49.542000000000002</v>
      </c>
      <c r="H2092" s="11">
        <v>42095</v>
      </c>
      <c r="I2092" s="10" t="s">
        <v>6961</v>
      </c>
      <c r="J2092" s="10" t="s">
        <v>6959</v>
      </c>
      <c r="K2092" s="10" t="s">
        <v>35</v>
      </c>
      <c r="L2092" s="10" t="s">
        <v>6960</v>
      </c>
      <c r="M2092" s="16" t="s">
        <v>6962</v>
      </c>
      <c r="N2092" s="16" t="s">
        <v>6963</v>
      </c>
      <c r="O2092" s="13" t="s">
        <v>7556</v>
      </c>
    </row>
    <row r="2093" spans="1:15" s="1" customFormat="1" ht="13.5" customHeight="1">
      <c r="A2093" s="8" t="s">
        <v>6995</v>
      </c>
      <c r="B2093" s="14"/>
      <c r="C2093" s="8"/>
      <c r="D2093" s="13" t="s">
        <v>5303</v>
      </c>
      <c r="E2093" s="9" t="s">
        <v>6931</v>
      </c>
      <c r="F2093" s="8" t="s">
        <v>6994</v>
      </c>
      <c r="G2093" s="10">
        <f>17.52*L2093</f>
        <v>87.6</v>
      </c>
      <c r="H2093" s="11">
        <v>42097</v>
      </c>
      <c r="I2093" s="10" t="s">
        <v>4854</v>
      </c>
      <c r="J2093" s="10" t="s">
        <v>6996</v>
      </c>
      <c r="K2093" s="10" t="s">
        <v>1088</v>
      </c>
      <c r="L2093" s="10">
        <v>5</v>
      </c>
      <c r="M2093" s="16" t="s">
        <v>6997</v>
      </c>
      <c r="N2093" s="16" t="s">
        <v>307</v>
      </c>
      <c r="O2093" s="13" t="s">
        <v>6997</v>
      </c>
    </row>
    <row r="2094" spans="1:15" s="1" customFormat="1" ht="13.5" customHeight="1">
      <c r="A2094" s="8" t="s">
        <v>7019</v>
      </c>
      <c r="B2094" s="14"/>
      <c r="C2094" s="8"/>
      <c r="D2094" s="13" t="s">
        <v>179</v>
      </c>
      <c r="E2094" s="9" t="s">
        <v>6931</v>
      </c>
      <c r="F2094" s="8" t="s">
        <v>7014</v>
      </c>
      <c r="G2094" s="22">
        <f>29.101*L2094</f>
        <v>378.31299999999999</v>
      </c>
      <c r="H2094" s="11">
        <v>42097</v>
      </c>
      <c r="I2094" s="10" t="s">
        <v>1158</v>
      </c>
      <c r="J2094" s="10" t="s">
        <v>7016</v>
      </c>
      <c r="K2094" s="10" t="s">
        <v>13</v>
      </c>
      <c r="L2094" s="10">
        <v>13</v>
      </c>
      <c r="M2094" s="16" t="s">
        <v>7017</v>
      </c>
      <c r="N2094" s="16" t="s">
        <v>1354</v>
      </c>
      <c r="O2094" s="13" t="s">
        <v>7559</v>
      </c>
    </row>
    <row r="2095" spans="1:15" s="1" customFormat="1" ht="13.5" customHeight="1">
      <c r="A2095" s="8" t="s">
        <v>7032</v>
      </c>
      <c r="B2095" s="14"/>
      <c r="C2095" s="8"/>
      <c r="D2095" s="13" t="s">
        <v>56</v>
      </c>
      <c r="E2095" s="9" t="s">
        <v>6931</v>
      </c>
      <c r="F2095" s="8" t="s">
        <v>7031</v>
      </c>
      <c r="G2095" s="10">
        <f>18.708*L2095</f>
        <v>149.66399999999999</v>
      </c>
      <c r="H2095" s="11">
        <v>42097</v>
      </c>
      <c r="I2095" s="10" t="s">
        <v>7035</v>
      </c>
      <c r="J2095" s="10" t="s">
        <v>7033</v>
      </c>
      <c r="K2095" s="10" t="s">
        <v>13</v>
      </c>
      <c r="L2095" s="10">
        <v>8</v>
      </c>
      <c r="M2095" s="16" t="s">
        <v>7034</v>
      </c>
      <c r="N2095" s="16" t="s">
        <v>293</v>
      </c>
      <c r="O2095" s="13" t="s">
        <v>7034</v>
      </c>
    </row>
    <row r="2096" spans="1:15" s="1" customFormat="1" ht="13.5" customHeight="1">
      <c r="A2096" s="8" t="s">
        <v>58</v>
      </c>
      <c r="B2096" s="14"/>
      <c r="C2096" s="8"/>
      <c r="D2096" s="13" t="s">
        <v>56</v>
      </c>
      <c r="E2096" s="9" t="s">
        <v>6931</v>
      </c>
      <c r="F2096" s="8" t="s">
        <v>7047</v>
      </c>
      <c r="G2096" s="10">
        <f>18.708*L2096</f>
        <v>168.37199999999999</v>
      </c>
      <c r="H2096" s="11">
        <v>42097</v>
      </c>
      <c r="I2096" s="22" t="s">
        <v>4325</v>
      </c>
      <c r="J2096" s="10" t="s">
        <v>7049</v>
      </c>
      <c r="K2096" s="10" t="s">
        <v>3766</v>
      </c>
      <c r="L2096" s="10">
        <v>9</v>
      </c>
      <c r="M2096" s="16" t="s">
        <v>7042</v>
      </c>
      <c r="N2096" s="16" t="s">
        <v>4019</v>
      </c>
      <c r="O2096" s="13" t="s">
        <v>7042</v>
      </c>
    </row>
    <row r="2097" spans="1:15" s="1" customFormat="1" ht="13.5" customHeight="1">
      <c r="A2097" s="8" t="s">
        <v>7058</v>
      </c>
      <c r="B2097" s="14"/>
      <c r="C2097" s="8"/>
      <c r="D2097" s="13" t="s">
        <v>2948</v>
      </c>
      <c r="E2097" s="9" t="s">
        <v>6931</v>
      </c>
      <c r="F2097" s="8" t="s">
        <v>7062</v>
      </c>
      <c r="G2097" s="10">
        <f>14.405*L2097</f>
        <v>360.125</v>
      </c>
      <c r="H2097" s="11">
        <v>42097</v>
      </c>
      <c r="I2097" s="10" t="s">
        <v>1721</v>
      </c>
      <c r="J2097" s="10" t="s">
        <v>7069</v>
      </c>
      <c r="K2097" s="10" t="s">
        <v>1055</v>
      </c>
      <c r="L2097" s="10">
        <v>25</v>
      </c>
      <c r="M2097" s="16" t="s">
        <v>7077</v>
      </c>
      <c r="N2097" s="16" t="s">
        <v>4852</v>
      </c>
      <c r="O2097" s="13" t="s">
        <v>7077</v>
      </c>
    </row>
    <row r="2098" spans="1:15" s="1" customFormat="1" ht="13.5" customHeight="1">
      <c r="A2098" s="8" t="s">
        <v>7058</v>
      </c>
      <c r="B2098" s="14"/>
      <c r="C2098" s="8"/>
      <c r="D2098" s="13" t="s">
        <v>2948</v>
      </c>
      <c r="E2098" s="9" t="s">
        <v>6931</v>
      </c>
      <c r="F2098" s="8" t="s">
        <v>7067</v>
      </c>
      <c r="G2098" s="10">
        <f>14.405*L2098</f>
        <v>360.125</v>
      </c>
      <c r="H2098" s="11">
        <v>42097</v>
      </c>
      <c r="I2098" s="10" t="s">
        <v>7101</v>
      </c>
      <c r="J2098" s="10" t="s">
        <v>7074</v>
      </c>
      <c r="K2098" s="10" t="s">
        <v>1055</v>
      </c>
      <c r="L2098" s="10">
        <v>25</v>
      </c>
      <c r="M2098" s="16" t="s">
        <v>7082</v>
      </c>
      <c r="N2098" s="16" t="s">
        <v>4852</v>
      </c>
      <c r="O2098" s="13" t="s">
        <v>7082</v>
      </c>
    </row>
    <row r="2099" spans="1:15" s="1" customFormat="1" ht="13.5" customHeight="1">
      <c r="A2099" s="8" t="s">
        <v>3471</v>
      </c>
      <c r="B2099" s="14"/>
      <c r="C2099" s="8"/>
      <c r="D2099" s="13" t="s">
        <v>3472</v>
      </c>
      <c r="E2099" s="9" t="s">
        <v>1252</v>
      </c>
      <c r="F2099" s="8" t="s">
        <v>7272</v>
      </c>
      <c r="G2099" s="22">
        <v>72.025000000000006</v>
      </c>
      <c r="H2099" s="11">
        <v>42102</v>
      </c>
      <c r="I2099" s="10" t="s">
        <v>3477</v>
      </c>
      <c r="J2099" s="10" t="s">
        <v>7270</v>
      </c>
      <c r="K2099" s="10" t="s">
        <v>7271</v>
      </c>
      <c r="L2099" s="10" t="s">
        <v>5317</v>
      </c>
      <c r="M2099" s="16" t="s">
        <v>5368</v>
      </c>
      <c r="N2099" s="16" t="s">
        <v>5318</v>
      </c>
      <c r="O2099" s="13" t="s">
        <v>8021</v>
      </c>
    </row>
    <row r="2100" spans="1:15" s="1" customFormat="1" ht="13.5" customHeight="1">
      <c r="A2100" s="8" t="s">
        <v>149</v>
      </c>
      <c r="B2100" s="8" t="s">
        <v>1655</v>
      </c>
      <c r="C2100" s="8"/>
      <c r="D2100" s="13" t="s">
        <v>37</v>
      </c>
      <c r="E2100" s="9" t="s">
        <v>7275</v>
      </c>
      <c r="F2100" s="8" t="s">
        <v>7273</v>
      </c>
      <c r="G2100" s="10">
        <f>29.101*L2100/2</f>
        <v>29.100999999999999</v>
      </c>
      <c r="H2100" s="11">
        <v>42102</v>
      </c>
      <c r="I2100" s="10" t="s">
        <v>1658</v>
      </c>
      <c r="J2100" s="10" t="s">
        <v>7274</v>
      </c>
      <c r="K2100" s="10" t="s">
        <v>7271</v>
      </c>
      <c r="L2100" s="10">
        <v>2</v>
      </c>
      <c r="M2100" s="16" t="s">
        <v>7276</v>
      </c>
      <c r="N2100" s="16" t="s">
        <v>7277</v>
      </c>
      <c r="O2100" s="13" t="s">
        <v>7693</v>
      </c>
    </row>
    <row r="2101" spans="1:15" s="1" customFormat="1" ht="13.5" customHeight="1">
      <c r="A2101" s="8" t="s">
        <v>6008</v>
      </c>
      <c r="B2101" s="8"/>
      <c r="C2101" s="8"/>
      <c r="D2101" s="13" t="s">
        <v>2721</v>
      </c>
      <c r="E2101" s="9" t="s">
        <v>7275</v>
      </c>
      <c r="F2101" s="8" t="s">
        <v>7278</v>
      </c>
      <c r="G2101" s="22">
        <f>17.498*L2101</f>
        <v>52.494</v>
      </c>
      <c r="H2101" s="11">
        <v>42102</v>
      </c>
      <c r="I2101" s="10" t="s">
        <v>1721</v>
      </c>
      <c r="J2101" s="10" t="s">
        <v>7279</v>
      </c>
      <c r="K2101" s="10" t="s">
        <v>7271</v>
      </c>
      <c r="L2101" s="10">
        <v>3</v>
      </c>
      <c r="M2101" s="16" t="s">
        <v>7280</v>
      </c>
      <c r="N2101" s="16" t="s">
        <v>5480</v>
      </c>
      <c r="O2101" s="13" t="s">
        <v>7719</v>
      </c>
    </row>
    <row r="2102" spans="1:15" s="1" customFormat="1" ht="13.5" customHeight="1">
      <c r="A2102" s="34" t="s">
        <v>7304</v>
      </c>
      <c r="B2102" s="8"/>
      <c r="C2102" s="8"/>
      <c r="D2102" s="13" t="s">
        <v>7305</v>
      </c>
      <c r="E2102" s="9" t="s">
        <v>7275</v>
      </c>
      <c r="F2102" s="8" t="s">
        <v>7309</v>
      </c>
      <c r="G2102" s="10">
        <v>11.672000000000001</v>
      </c>
      <c r="H2102" s="11">
        <v>42102</v>
      </c>
      <c r="I2102" s="10" t="s">
        <v>7307</v>
      </c>
      <c r="J2102" s="10" t="s">
        <v>7306</v>
      </c>
      <c r="K2102" s="10" t="s">
        <v>3626</v>
      </c>
      <c r="L2102" s="10" t="s">
        <v>7308</v>
      </c>
      <c r="M2102" s="16" t="s">
        <v>7310</v>
      </c>
      <c r="N2102" s="16" t="s">
        <v>7311</v>
      </c>
      <c r="O2102" s="13" t="s">
        <v>8025</v>
      </c>
    </row>
    <row r="2103" spans="1:15" s="1" customFormat="1" ht="13.5" customHeight="1">
      <c r="A2103" s="34" t="s">
        <v>7332</v>
      </c>
      <c r="B2103" s="8"/>
      <c r="C2103" s="8"/>
      <c r="D2103" s="13" t="s">
        <v>7330</v>
      </c>
      <c r="E2103" s="9" t="s">
        <v>7275</v>
      </c>
      <c r="F2103" s="8" t="s">
        <v>7331</v>
      </c>
      <c r="G2103" s="10">
        <v>69.456000000000003</v>
      </c>
      <c r="H2103" s="11">
        <v>42102</v>
      </c>
      <c r="I2103" s="10" t="s">
        <v>7334</v>
      </c>
      <c r="J2103" s="10" t="s">
        <v>7333</v>
      </c>
      <c r="K2103" s="10" t="s">
        <v>7271</v>
      </c>
      <c r="L2103" s="10" t="s">
        <v>7337</v>
      </c>
      <c r="M2103" s="16" t="s">
        <v>7335</v>
      </c>
      <c r="N2103" s="16" t="s">
        <v>7336</v>
      </c>
      <c r="O2103" s="13" t="s">
        <v>7697</v>
      </c>
    </row>
    <row r="2104" spans="1:15" s="1" customFormat="1" ht="13.5" customHeight="1">
      <c r="A2104" s="8" t="s">
        <v>7539</v>
      </c>
      <c r="B2104" s="8"/>
      <c r="C2104" s="8"/>
      <c r="D2104" s="13" t="s">
        <v>7536</v>
      </c>
      <c r="E2104" s="9" t="s">
        <v>7527</v>
      </c>
      <c r="F2104" s="8" t="s">
        <v>7535</v>
      </c>
      <c r="G2104" s="10">
        <v>60.395000000000003</v>
      </c>
      <c r="H2104" s="11">
        <v>42104</v>
      </c>
      <c r="I2104" s="22" t="s">
        <v>4160</v>
      </c>
      <c r="J2104" s="10" t="s">
        <v>7537</v>
      </c>
      <c r="K2104" s="10" t="s">
        <v>7531</v>
      </c>
      <c r="L2104" s="10" t="s">
        <v>7538</v>
      </c>
      <c r="M2104" s="16" t="s">
        <v>7540</v>
      </c>
      <c r="N2104" s="16" t="s">
        <v>7609</v>
      </c>
      <c r="O2104" s="13" t="s">
        <v>7703</v>
      </c>
    </row>
    <row r="2105" spans="1:15" s="1" customFormat="1" ht="13.5" customHeight="1">
      <c r="A2105" s="8" t="s">
        <v>5620</v>
      </c>
      <c r="B2105" s="8"/>
      <c r="C2105" s="8"/>
      <c r="D2105" s="13" t="s">
        <v>56</v>
      </c>
      <c r="E2105" s="9" t="s">
        <v>7527</v>
      </c>
      <c r="F2105" s="8" t="s">
        <v>7541</v>
      </c>
      <c r="G2105" s="10">
        <f>18.708*L2105</f>
        <v>224.49599999999998</v>
      </c>
      <c r="H2105" s="11">
        <v>42104</v>
      </c>
      <c r="I2105" s="22" t="s">
        <v>7544</v>
      </c>
      <c r="J2105" s="10" t="s">
        <v>7542</v>
      </c>
      <c r="K2105" s="10" t="s">
        <v>7543</v>
      </c>
      <c r="L2105" s="10">
        <v>12</v>
      </c>
      <c r="M2105" s="16" t="s">
        <v>7545</v>
      </c>
      <c r="N2105" s="16" t="s">
        <v>26</v>
      </c>
      <c r="O2105" s="13" t="s">
        <v>7720</v>
      </c>
    </row>
    <row r="2106" spans="1:15" s="1" customFormat="1" ht="13.5" customHeight="1">
      <c r="A2106" s="8" t="s">
        <v>7598</v>
      </c>
      <c r="B2106" s="8"/>
      <c r="C2106" s="8"/>
      <c r="D2106" s="13" t="s">
        <v>7599</v>
      </c>
      <c r="E2106" s="9" t="s">
        <v>7579</v>
      </c>
      <c r="F2106" s="8" t="s">
        <v>7603</v>
      </c>
      <c r="G2106" s="22">
        <f>20.816*L2106</f>
        <v>270.608</v>
      </c>
      <c r="H2106" s="11">
        <v>42104</v>
      </c>
      <c r="I2106" s="10" t="s">
        <v>3296</v>
      </c>
      <c r="J2106" s="10" t="s">
        <v>7604</v>
      </c>
      <c r="K2106" s="10" t="s">
        <v>7602</v>
      </c>
      <c r="L2106" s="10">
        <v>13</v>
      </c>
      <c r="M2106" s="16" t="s">
        <v>7607</v>
      </c>
      <c r="N2106" s="16" t="s">
        <v>27</v>
      </c>
      <c r="O2106" s="13" t="s">
        <v>7704</v>
      </c>
    </row>
    <row r="2107" spans="1:15" s="1" customFormat="1" ht="13.5" customHeight="1">
      <c r="A2107" s="8" t="s">
        <v>7691</v>
      </c>
      <c r="B2107" s="8"/>
      <c r="C2107" s="8"/>
      <c r="D2107" s="13" t="s">
        <v>7599</v>
      </c>
      <c r="E2107" s="9" t="s">
        <v>7579</v>
      </c>
      <c r="F2107" s="8" t="s">
        <v>7690</v>
      </c>
      <c r="G2107" s="22">
        <f>20.816*L2107</f>
        <v>166.52799999999999</v>
      </c>
      <c r="H2107" s="11">
        <v>42104</v>
      </c>
      <c r="I2107" s="10" t="s">
        <v>3296</v>
      </c>
      <c r="J2107" s="10" t="s">
        <v>7605</v>
      </c>
      <c r="K2107" s="10" t="s">
        <v>7602</v>
      </c>
      <c r="L2107" s="10">
        <v>8</v>
      </c>
      <c r="M2107" s="16" t="s">
        <v>7608</v>
      </c>
      <c r="N2107" s="16" t="s">
        <v>7692</v>
      </c>
      <c r="O2107" s="13" t="s">
        <v>8020</v>
      </c>
    </row>
    <row r="2108" spans="1:15" s="1" customFormat="1" ht="13.5" customHeight="1">
      <c r="A2108" s="34" t="s">
        <v>7672</v>
      </c>
      <c r="B2108" s="8"/>
      <c r="C2108" s="8"/>
      <c r="D2108" s="13" t="s">
        <v>7677</v>
      </c>
      <c r="E2108" s="9" t="s">
        <v>7628</v>
      </c>
      <c r="F2108" s="8" t="s">
        <v>7671</v>
      </c>
      <c r="G2108" s="10">
        <v>35.186999999999998</v>
      </c>
      <c r="H2108" s="11">
        <v>42104</v>
      </c>
      <c r="I2108" s="10" t="s">
        <v>2291</v>
      </c>
      <c r="J2108" s="10" t="s">
        <v>7673</v>
      </c>
      <c r="K2108" s="10" t="s">
        <v>360</v>
      </c>
      <c r="L2108" s="10" t="s">
        <v>7674</v>
      </c>
      <c r="M2108" s="16" t="s">
        <v>7675</v>
      </c>
      <c r="N2108" s="16" t="s">
        <v>7676</v>
      </c>
      <c r="O2108" s="13" t="s">
        <v>8026</v>
      </c>
    </row>
    <row r="2109" spans="1:15" s="1" customFormat="1" ht="13.5" customHeight="1">
      <c r="A2109" s="8" t="s">
        <v>7731</v>
      </c>
      <c r="B2109" s="14" t="s">
        <v>8831</v>
      </c>
      <c r="C2109" s="8"/>
      <c r="D2109" s="13" t="s">
        <v>6449</v>
      </c>
      <c r="E2109" s="9" t="s">
        <v>7727</v>
      </c>
      <c r="F2109" s="8" t="s">
        <v>7728</v>
      </c>
      <c r="G2109" s="10">
        <f t="shared" ref="G2109:G2116" si="80">29.101*L2109</f>
        <v>87.302999999999997</v>
      </c>
      <c r="H2109" s="11">
        <v>42108</v>
      </c>
      <c r="I2109" s="10" t="s">
        <v>5327</v>
      </c>
      <c r="J2109" s="10" t="s">
        <v>7729</v>
      </c>
      <c r="K2109" s="10" t="s">
        <v>7730</v>
      </c>
      <c r="L2109" s="10">
        <v>3</v>
      </c>
      <c r="M2109" s="16" t="s">
        <v>7732</v>
      </c>
      <c r="N2109" s="16" t="s">
        <v>7733</v>
      </c>
      <c r="O2109" s="13" t="s">
        <v>9123</v>
      </c>
    </row>
    <row r="2110" spans="1:15" s="1" customFormat="1" ht="13.5" customHeight="1">
      <c r="A2110" s="8" t="s">
        <v>9866</v>
      </c>
      <c r="B2110" s="14" t="s">
        <v>8831</v>
      </c>
      <c r="C2110" s="8"/>
      <c r="D2110" s="13" t="s">
        <v>5328</v>
      </c>
      <c r="E2110" s="9" t="s">
        <v>7727</v>
      </c>
      <c r="F2110" s="8" t="s">
        <v>7734</v>
      </c>
      <c r="G2110" s="10">
        <f t="shared" si="80"/>
        <v>87.302999999999997</v>
      </c>
      <c r="H2110" s="11">
        <v>42108</v>
      </c>
      <c r="I2110" s="10" t="s">
        <v>5327</v>
      </c>
      <c r="J2110" s="10" t="s">
        <v>7735</v>
      </c>
      <c r="K2110" s="10" t="s">
        <v>7730</v>
      </c>
      <c r="L2110" s="10">
        <v>3</v>
      </c>
      <c r="M2110" s="16" t="s">
        <v>7736</v>
      </c>
      <c r="N2110" s="16" t="s">
        <v>7737</v>
      </c>
      <c r="O2110" s="13" t="s">
        <v>9124</v>
      </c>
    </row>
    <row r="2111" spans="1:15" s="1" customFormat="1" ht="13.5" customHeight="1">
      <c r="A2111" s="34" t="s">
        <v>7748</v>
      </c>
      <c r="B2111" s="14" t="s">
        <v>1116</v>
      </c>
      <c r="C2111" s="8"/>
      <c r="D2111" s="13" t="s">
        <v>7752</v>
      </c>
      <c r="E2111" s="9" t="s">
        <v>7727</v>
      </c>
      <c r="F2111" s="8" t="s">
        <v>7741</v>
      </c>
      <c r="G2111" s="10">
        <f t="shared" si="80"/>
        <v>232.80799999999999</v>
      </c>
      <c r="H2111" s="11">
        <v>42108</v>
      </c>
      <c r="I2111" s="10" t="s">
        <v>7742</v>
      </c>
      <c r="J2111" s="10" t="s">
        <v>7740</v>
      </c>
      <c r="K2111" s="10" t="s">
        <v>7730</v>
      </c>
      <c r="L2111" s="10">
        <v>8</v>
      </c>
      <c r="M2111" s="16" t="s">
        <v>7750</v>
      </c>
      <c r="N2111" s="16" t="s">
        <v>7746</v>
      </c>
      <c r="O2111" s="13" t="s">
        <v>8789</v>
      </c>
    </row>
    <row r="2112" spans="1:15" s="1" customFormat="1" ht="13.5" customHeight="1">
      <c r="A2112" s="20" t="s">
        <v>7743</v>
      </c>
      <c r="B2112" s="14" t="s">
        <v>1116</v>
      </c>
      <c r="C2112" s="8"/>
      <c r="D2112" s="13" t="s">
        <v>7752</v>
      </c>
      <c r="E2112" s="9" t="s">
        <v>7727</v>
      </c>
      <c r="F2112" s="8" t="s">
        <v>7744</v>
      </c>
      <c r="G2112" s="10">
        <f t="shared" si="80"/>
        <v>58.201999999999998</v>
      </c>
      <c r="H2112" s="11">
        <v>42108</v>
      </c>
      <c r="I2112" s="10" t="s">
        <v>7742</v>
      </c>
      <c r="J2112" s="10" t="s">
        <v>7745</v>
      </c>
      <c r="K2112" s="10" t="s">
        <v>7730</v>
      </c>
      <c r="L2112" s="10">
        <v>2</v>
      </c>
      <c r="M2112" s="16" t="s">
        <v>7749</v>
      </c>
      <c r="N2112" s="16" t="s">
        <v>7747</v>
      </c>
      <c r="O2112" s="13" t="s">
        <v>8790</v>
      </c>
    </row>
    <row r="2113" spans="1:15" s="1" customFormat="1" ht="13.5" customHeight="1">
      <c r="A2113" s="20" t="s">
        <v>7756</v>
      </c>
      <c r="B2113" s="14" t="s">
        <v>8831</v>
      </c>
      <c r="C2113" s="8"/>
      <c r="D2113" s="13" t="s">
        <v>7751</v>
      </c>
      <c r="E2113" s="9" t="s">
        <v>7727</v>
      </c>
      <c r="F2113" s="8" t="s">
        <v>7753</v>
      </c>
      <c r="G2113" s="10">
        <f t="shared" si="80"/>
        <v>58.201999999999998</v>
      </c>
      <c r="H2113" s="11">
        <v>42108</v>
      </c>
      <c r="I2113" s="10" t="s">
        <v>7742</v>
      </c>
      <c r="J2113" s="10" t="s">
        <v>7755</v>
      </c>
      <c r="K2113" s="10" t="s">
        <v>7730</v>
      </c>
      <c r="L2113" s="10">
        <v>2</v>
      </c>
      <c r="M2113" s="16" t="s">
        <v>7757</v>
      </c>
      <c r="N2113" s="16" t="s">
        <v>7277</v>
      </c>
      <c r="O2113" s="13" t="s">
        <v>10192</v>
      </c>
    </row>
    <row r="2114" spans="1:15" s="1" customFormat="1" ht="13.5" customHeight="1">
      <c r="A2114" s="20" t="s">
        <v>7762</v>
      </c>
      <c r="B2114" s="14" t="s">
        <v>8831</v>
      </c>
      <c r="C2114" s="8"/>
      <c r="D2114" s="13" t="s">
        <v>7758</v>
      </c>
      <c r="E2114" s="9" t="s">
        <v>7727</v>
      </c>
      <c r="F2114" s="8" t="s">
        <v>7759</v>
      </c>
      <c r="G2114" s="10">
        <f t="shared" si="80"/>
        <v>116.404</v>
      </c>
      <c r="H2114" s="11">
        <v>42108</v>
      </c>
      <c r="I2114" s="10" t="s">
        <v>7742</v>
      </c>
      <c r="J2114" s="10" t="s">
        <v>7761</v>
      </c>
      <c r="K2114" s="10" t="s">
        <v>7730</v>
      </c>
      <c r="L2114" s="10">
        <v>4</v>
      </c>
      <c r="M2114" s="16" t="s">
        <v>7763</v>
      </c>
      <c r="N2114" s="16" t="s">
        <v>7764</v>
      </c>
      <c r="O2114" s="13" t="s">
        <v>10193</v>
      </c>
    </row>
    <row r="2115" spans="1:15" s="1" customFormat="1" ht="13.5" customHeight="1">
      <c r="A2115" s="20" t="s">
        <v>1144</v>
      </c>
      <c r="B2115" s="14" t="s">
        <v>8831</v>
      </c>
      <c r="C2115" s="8"/>
      <c r="D2115" s="13" t="s">
        <v>7765</v>
      </c>
      <c r="E2115" s="9" t="s">
        <v>1085</v>
      </c>
      <c r="F2115" s="8" t="s">
        <v>11791</v>
      </c>
      <c r="G2115" s="10">
        <f t="shared" si="80"/>
        <v>87.302999999999997</v>
      </c>
      <c r="H2115" s="11">
        <v>42108</v>
      </c>
      <c r="I2115" s="10" t="s">
        <v>7739</v>
      </c>
      <c r="J2115" s="10" t="s">
        <v>11792</v>
      </c>
      <c r="K2115" s="10" t="s">
        <v>1088</v>
      </c>
      <c r="L2115" s="10">
        <v>3</v>
      </c>
      <c r="M2115" s="16" t="s">
        <v>11793</v>
      </c>
      <c r="N2115" s="16" t="s">
        <v>11794</v>
      </c>
      <c r="O2115" s="13" t="s">
        <v>10194</v>
      </c>
    </row>
    <row r="2116" spans="1:15" s="1" customFormat="1" ht="13.5" customHeight="1">
      <c r="A2116" s="20" t="s">
        <v>7769</v>
      </c>
      <c r="B2116" s="14" t="s">
        <v>8831</v>
      </c>
      <c r="C2116" s="8"/>
      <c r="D2116" s="13" t="s">
        <v>7766</v>
      </c>
      <c r="E2116" s="9" t="s">
        <v>7727</v>
      </c>
      <c r="F2116" s="8" t="s">
        <v>7767</v>
      </c>
      <c r="G2116" s="10">
        <f t="shared" si="80"/>
        <v>145.505</v>
      </c>
      <c r="H2116" s="11">
        <v>42108</v>
      </c>
      <c r="I2116" s="10" t="s">
        <v>242</v>
      </c>
      <c r="J2116" s="10" t="s">
        <v>7768</v>
      </c>
      <c r="K2116" s="10" t="s">
        <v>7730</v>
      </c>
      <c r="L2116" s="10">
        <v>5</v>
      </c>
      <c r="M2116" s="16" t="s">
        <v>7770</v>
      </c>
      <c r="N2116" s="16" t="s">
        <v>7771</v>
      </c>
      <c r="O2116" s="13" t="s">
        <v>10195</v>
      </c>
    </row>
    <row r="2117" spans="1:15" s="1" customFormat="1" ht="13.5" customHeight="1">
      <c r="A2117" s="20" t="s">
        <v>7861</v>
      </c>
      <c r="B2117" s="14"/>
      <c r="C2117" s="8"/>
      <c r="D2117" s="13" t="s">
        <v>79</v>
      </c>
      <c r="E2117" s="9" t="s">
        <v>7727</v>
      </c>
      <c r="F2117" s="8" t="s">
        <v>7862</v>
      </c>
      <c r="G2117" s="10">
        <f>18.708*L2117</f>
        <v>37.415999999999997</v>
      </c>
      <c r="H2117" s="11">
        <v>42109</v>
      </c>
      <c r="I2117" s="10" t="s">
        <v>3446</v>
      </c>
      <c r="J2117" s="10" t="s">
        <v>7863</v>
      </c>
      <c r="K2117" s="10" t="s">
        <v>1055</v>
      </c>
      <c r="L2117" s="10">
        <v>2</v>
      </c>
      <c r="M2117" s="16" t="s">
        <v>7857</v>
      </c>
      <c r="N2117" s="16" t="s">
        <v>7864</v>
      </c>
      <c r="O2117" s="13" t="s">
        <v>8139</v>
      </c>
    </row>
    <row r="2118" spans="1:15" s="1" customFormat="1" ht="13.5" customHeight="1">
      <c r="A2118" s="20" t="s">
        <v>7880</v>
      </c>
      <c r="B2118" s="14"/>
      <c r="C2118" s="8"/>
      <c r="D2118" s="13" t="s">
        <v>116</v>
      </c>
      <c r="E2118" s="9" t="s">
        <v>7727</v>
      </c>
      <c r="F2118" s="8" t="s">
        <v>7879</v>
      </c>
      <c r="G2118" s="10">
        <f>17.498*10</f>
        <v>174.98000000000002</v>
      </c>
      <c r="H2118" s="11">
        <v>42109</v>
      </c>
      <c r="I2118" s="10" t="s">
        <v>7881</v>
      </c>
      <c r="J2118" s="10" t="s">
        <v>7875</v>
      </c>
      <c r="K2118" s="22" t="s">
        <v>1056</v>
      </c>
      <c r="L2118" s="10" t="s">
        <v>7876</v>
      </c>
      <c r="M2118" s="16" t="s">
        <v>7877</v>
      </c>
      <c r="N2118" s="16" t="s">
        <v>7878</v>
      </c>
      <c r="O2118" s="13" t="s">
        <v>8140</v>
      </c>
    </row>
    <row r="2119" spans="1:15" s="1" customFormat="1" ht="13.5" customHeight="1">
      <c r="A2119" s="20" t="s">
        <v>7897</v>
      </c>
      <c r="B2119" s="14"/>
      <c r="C2119" s="8"/>
      <c r="D2119" s="13" t="s">
        <v>5519</v>
      </c>
      <c r="E2119" s="9" t="s">
        <v>7727</v>
      </c>
      <c r="F2119" s="8" t="s">
        <v>7895</v>
      </c>
      <c r="G2119" s="22">
        <f>29.101*L2119</f>
        <v>87.302999999999997</v>
      </c>
      <c r="H2119" s="11">
        <v>42109</v>
      </c>
      <c r="I2119" s="10" t="s">
        <v>3549</v>
      </c>
      <c r="J2119" s="10" t="s">
        <v>7896</v>
      </c>
      <c r="K2119" s="10" t="s">
        <v>13</v>
      </c>
      <c r="L2119" s="10">
        <v>3</v>
      </c>
      <c r="M2119" s="16" t="s">
        <v>5526</v>
      </c>
      <c r="N2119" s="16" t="s">
        <v>6553</v>
      </c>
      <c r="O2119" s="13" t="s">
        <v>8153</v>
      </c>
    </row>
    <row r="2120" spans="1:15" s="1" customFormat="1" ht="13.5" customHeight="1">
      <c r="A2120" s="20" t="s">
        <v>182</v>
      </c>
      <c r="B2120" s="14"/>
      <c r="C2120" s="8"/>
      <c r="D2120" s="13" t="s">
        <v>214</v>
      </c>
      <c r="E2120" s="9" t="s">
        <v>7727</v>
      </c>
      <c r="F2120" s="8" t="s">
        <v>7924</v>
      </c>
      <c r="G2120" s="22">
        <v>139.864</v>
      </c>
      <c r="H2120" s="11">
        <v>42109</v>
      </c>
      <c r="I2120" s="10" t="s">
        <v>1165</v>
      </c>
      <c r="J2120" s="10" t="s">
        <v>7929</v>
      </c>
      <c r="K2120" s="10" t="s">
        <v>1746</v>
      </c>
      <c r="L2120" s="10" t="s">
        <v>7934</v>
      </c>
      <c r="M2120" s="16" t="s">
        <v>7944</v>
      </c>
      <c r="N2120" s="16" t="s">
        <v>7946</v>
      </c>
      <c r="O2120" s="13" t="s">
        <v>8148</v>
      </c>
    </row>
    <row r="2121" spans="1:15" s="1" customFormat="1" ht="13.5" customHeight="1">
      <c r="A2121" s="20" t="s">
        <v>7935</v>
      </c>
      <c r="B2121" s="14"/>
      <c r="C2121" s="8"/>
      <c r="D2121" s="13" t="s">
        <v>214</v>
      </c>
      <c r="E2121" s="9" t="s">
        <v>7727</v>
      </c>
      <c r="F2121" s="8" t="s">
        <v>7925</v>
      </c>
      <c r="G2121" s="22">
        <v>202.107</v>
      </c>
      <c r="H2121" s="11">
        <v>42109</v>
      </c>
      <c r="I2121" s="10" t="s">
        <v>1165</v>
      </c>
      <c r="J2121" s="10" t="s">
        <v>7930</v>
      </c>
      <c r="K2121" s="10" t="s">
        <v>1746</v>
      </c>
      <c r="L2121" s="10" t="s">
        <v>7933</v>
      </c>
      <c r="M2121" s="16" t="s">
        <v>7945</v>
      </c>
      <c r="N2121" s="16" t="s">
        <v>7947</v>
      </c>
      <c r="O2121" s="13" t="s">
        <v>8149</v>
      </c>
    </row>
    <row r="2122" spans="1:15" s="1" customFormat="1" ht="13.5" customHeight="1">
      <c r="A2122" s="20" t="s">
        <v>7968</v>
      </c>
      <c r="B2122" s="14"/>
      <c r="C2122" s="8"/>
      <c r="D2122" s="13" t="s">
        <v>718</v>
      </c>
      <c r="E2122" s="9" t="s">
        <v>7727</v>
      </c>
      <c r="F2122" s="8" t="s">
        <v>7971</v>
      </c>
      <c r="G2122" s="22">
        <v>262.15100000000001</v>
      </c>
      <c r="H2122" s="11">
        <v>42109</v>
      </c>
      <c r="I2122" s="22" t="s">
        <v>7962</v>
      </c>
      <c r="J2122" s="10" t="s">
        <v>7959</v>
      </c>
      <c r="K2122" s="10" t="s">
        <v>1926</v>
      </c>
      <c r="L2122" s="10" t="s">
        <v>7960</v>
      </c>
      <c r="M2122" s="16" t="s">
        <v>7969</v>
      </c>
      <c r="N2122" s="16" t="s">
        <v>7970</v>
      </c>
      <c r="O2122" s="13" t="s">
        <v>8157</v>
      </c>
    </row>
    <row r="2123" spans="1:15" s="1" customFormat="1" ht="13.5" customHeight="1">
      <c r="A2123" s="34" t="s">
        <v>7996</v>
      </c>
      <c r="B2123" s="14"/>
      <c r="C2123" s="8"/>
      <c r="D2123" s="13" t="s">
        <v>7995</v>
      </c>
      <c r="E2123" s="9" t="s">
        <v>7727</v>
      </c>
      <c r="F2123" s="8" t="s">
        <v>7994</v>
      </c>
      <c r="G2123" s="10">
        <f>20.816*L2123</f>
        <v>41.631999999999998</v>
      </c>
      <c r="H2123" s="11">
        <v>42109</v>
      </c>
      <c r="I2123" s="10" t="s">
        <v>3296</v>
      </c>
      <c r="J2123" s="10" t="s">
        <v>7997</v>
      </c>
      <c r="K2123" s="10" t="s">
        <v>1056</v>
      </c>
      <c r="L2123" s="10">
        <v>2</v>
      </c>
      <c r="M2123" s="16" t="s">
        <v>7998</v>
      </c>
      <c r="N2123" s="16" t="s">
        <v>337</v>
      </c>
      <c r="O2123" s="13" t="s">
        <v>8152</v>
      </c>
    </row>
    <row r="2124" spans="1:15" s="1" customFormat="1" ht="13.5" customHeight="1">
      <c r="A2124" s="34" t="s">
        <v>8832</v>
      </c>
      <c r="B2124" s="14" t="s">
        <v>8831</v>
      </c>
      <c r="C2124" s="8"/>
      <c r="D2124" s="13" t="s">
        <v>8004</v>
      </c>
      <c r="E2124" s="9" t="s">
        <v>1461</v>
      </c>
      <c r="F2124" s="8" t="s">
        <v>8007</v>
      </c>
      <c r="G2124" s="22">
        <f>8.823*L2124</f>
        <v>105.876</v>
      </c>
      <c r="H2124" s="11">
        <v>42109</v>
      </c>
      <c r="I2124" s="10" t="s">
        <v>3237</v>
      </c>
      <c r="J2124" s="10" t="s">
        <v>8008</v>
      </c>
      <c r="K2124" s="22" t="s">
        <v>1736</v>
      </c>
      <c r="L2124" s="10">
        <v>12</v>
      </c>
      <c r="M2124" s="16" t="s">
        <v>8676</v>
      </c>
      <c r="N2124" s="16" t="s">
        <v>294</v>
      </c>
      <c r="O2124" s="13" t="s">
        <v>9125</v>
      </c>
    </row>
    <row r="2125" spans="1:15" s="1" customFormat="1" ht="13.5" customHeight="1">
      <c r="A2125" s="34" t="s">
        <v>1436</v>
      </c>
      <c r="B2125" s="14"/>
      <c r="C2125" s="8"/>
      <c r="D2125" s="13" t="s">
        <v>144</v>
      </c>
      <c r="E2125" s="9" t="s">
        <v>1252</v>
      </c>
      <c r="F2125" s="8" t="s">
        <v>8069</v>
      </c>
      <c r="G2125" s="10">
        <f>7.656*L2125</f>
        <v>191.4</v>
      </c>
      <c r="H2125" s="11">
        <v>42111</v>
      </c>
      <c r="I2125" s="10" t="s">
        <v>2718</v>
      </c>
      <c r="J2125" s="10" t="s">
        <v>8070</v>
      </c>
      <c r="K2125" s="10" t="s">
        <v>1055</v>
      </c>
      <c r="L2125" s="10">
        <v>25</v>
      </c>
      <c r="M2125" s="16" t="s">
        <v>8073</v>
      </c>
      <c r="N2125" s="16" t="s">
        <v>4852</v>
      </c>
      <c r="O2125" s="13" t="s">
        <v>8073</v>
      </c>
    </row>
    <row r="2126" spans="1:15" s="1" customFormat="1" ht="13.5" customHeight="1">
      <c r="A2126" s="20" t="s">
        <v>8085</v>
      </c>
      <c r="B2126" s="14"/>
      <c r="C2126" s="8"/>
      <c r="D2126" s="13" t="s">
        <v>4557</v>
      </c>
      <c r="E2126" s="9" t="s">
        <v>8078</v>
      </c>
      <c r="F2126" s="8" t="s">
        <v>8086</v>
      </c>
      <c r="G2126" s="10">
        <v>110.797</v>
      </c>
      <c r="H2126" s="11">
        <v>42111</v>
      </c>
      <c r="I2126" s="10" t="s">
        <v>2494</v>
      </c>
      <c r="J2126" s="10" t="s">
        <v>8087</v>
      </c>
      <c r="K2126" s="10" t="s">
        <v>1875</v>
      </c>
      <c r="L2126" s="10" t="s">
        <v>8088</v>
      </c>
      <c r="M2126" s="16" t="s">
        <v>8089</v>
      </c>
      <c r="N2126" s="16" t="s">
        <v>8090</v>
      </c>
      <c r="O2126" s="13" t="s">
        <v>8189</v>
      </c>
    </row>
    <row r="2127" spans="1:15" s="1" customFormat="1" ht="13.5" customHeight="1">
      <c r="A2127" s="20" t="s">
        <v>747</v>
      </c>
      <c r="B2127" s="14"/>
      <c r="C2127" s="8"/>
      <c r="D2127" s="13" t="s">
        <v>748</v>
      </c>
      <c r="E2127" s="9" t="s">
        <v>7727</v>
      </c>
      <c r="F2127" s="8" t="s">
        <v>8445</v>
      </c>
      <c r="G2127" s="10">
        <v>275.923</v>
      </c>
      <c r="H2127" s="11">
        <v>42116</v>
      </c>
      <c r="I2127" s="10" t="s">
        <v>2774</v>
      </c>
      <c r="J2127" s="10" t="s">
        <v>8447</v>
      </c>
      <c r="K2127" s="10" t="s">
        <v>1926</v>
      </c>
      <c r="L2127" s="10" t="s">
        <v>8443</v>
      </c>
      <c r="M2127" s="16" t="s">
        <v>8452</v>
      </c>
      <c r="N2127" s="16" t="s">
        <v>8454</v>
      </c>
      <c r="O2127" s="13" t="s">
        <v>8793</v>
      </c>
    </row>
    <row r="2128" spans="1:15" s="1" customFormat="1" ht="13.5" customHeight="1">
      <c r="A2128" s="20" t="s">
        <v>8457</v>
      </c>
      <c r="B2128" s="14"/>
      <c r="C2128" s="8"/>
      <c r="D2128" s="13" t="s">
        <v>8077</v>
      </c>
      <c r="E2128" s="9" t="s">
        <v>7727</v>
      </c>
      <c r="F2128" s="8" t="s">
        <v>8458</v>
      </c>
      <c r="G2128" s="10">
        <v>67.203000000000003</v>
      </c>
      <c r="H2128" s="11">
        <v>42116</v>
      </c>
      <c r="I2128" s="10" t="s">
        <v>2466</v>
      </c>
      <c r="J2128" s="10" t="s">
        <v>8459</v>
      </c>
      <c r="K2128" s="10" t="s">
        <v>1746</v>
      </c>
      <c r="L2128" s="10" t="s">
        <v>8460</v>
      </c>
      <c r="M2128" s="16" t="s">
        <v>8461</v>
      </c>
      <c r="N2128" s="16" t="s">
        <v>8501</v>
      </c>
      <c r="O2128" s="13" t="s">
        <v>8795</v>
      </c>
    </row>
    <row r="2129" spans="1:15" s="1" customFormat="1" ht="13.5" customHeight="1">
      <c r="A2129" s="20" t="s">
        <v>8488</v>
      </c>
      <c r="B2129" s="14"/>
      <c r="C2129" s="8"/>
      <c r="D2129" s="13" t="s">
        <v>5979</v>
      </c>
      <c r="E2129" s="9" t="s">
        <v>1085</v>
      </c>
      <c r="F2129" s="8" t="s">
        <v>8479</v>
      </c>
      <c r="G2129" s="10">
        <v>136.72200000000001</v>
      </c>
      <c r="H2129" s="11">
        <v>42116</v>
      </c>
      <c r="I2129" s="10" t="s">
        <v>1636</v>
      </c>
      <c r="J2129" s="10" t="s">
        <v>8480</v>
      </c>
      <c r="K2129" s="10" t="s">
        <v>1926</v>
      </c>
      <c r="L2129" s="10" t="s">
        <v>8485</v>
      </c>
      <c r="M2129" s="16" t="s">
        <v>8489</v>
      </c>
      <c r="N2129" s="16" t="s">
        <v>8490</v>
      </c>
      <c r="O2129" s="13" t="s">
        <v>9126</v>
      </c>
    </row>
    <row r="2130" spans="1:15" s="1" customFormat="1" ht="13.5" customHeight="1">
      <c r="A2130" s="20" t="s">
        <v>8488</v>
      </c>
      <c r="B2130" s="14"/>
      <c r="C2130" s="8"/>
      <c r="D2130" s="13" t="s">
        <v>5979</v>
      </c>
      <c r="E2130" s="9" t="s">
        <v>1085</v>
      </c>
      <c r="F2130" s="8" t="s">
        <v>8481</v>
      </c>
      <c r="G2130" s="10">
        <v>209.41800000000001</v>
      </c>
      <c r="H2130" s="11">
        <v>42116</v>
      </c>
      <c r="I2130" s="10" t="s">
        <v>1636</v>
      </c>
      <c r="J2130" s="10" t="s">
        <v>8483</v>
      </c>
      <c r="K2130" s="10" t="s">
        <v>1926</v>
      </c>
      <c r="L2130" s="10" t="s">
        <v>8486</v>
      </c>
      <c r="M2130" s="16" t="s">
        <v>8491</v>
      </c>
      <c r="N2130" s="16" t="s">
        <v>8492</v>
      </c>
      <c r="O2130" s="13" t="s">
        <v>9127</v>
      </c>
    </row>
    <row r="2131" spans="1:15" s="1" customFormat="1" ht="13.5" customHeight="1">
      <c r="A2131" s="20" t="s">
        <v>8488</v>
      </c>
      <c r="B2131" s="14"/>
      <c r="C2131" s="8"/>
      <c r="D2131" s="13" t="s">
        <v>5979</v>
      </c>
      <c r="E2131" s="9" t="s">
        <v>1085</v>
      </c>
      <c r="F2131" s="8" t="s">
        <v>8482</v>
      </c>
      <c r="G2131" s="10">
        <v>104.983</v>
      </c>
      <c r="H2131" s="11">
        <v>42116</v>
      </c>
      <c r="I2131" s="10" t="s">
        <v>1636</v>
      </c>
      <c r="J2131" s="10" t="s">
        <v>8484</v>
      </c>
      <c r="K2131" s="10" t="s">
        <v>1926</v>
      </c>
      <c r="L2131" s="10" t="s">
        <v>8487</v>
      </c>
      <c r="M2131" s="16" t="s">
        <v>8493</v>
      </c>
      <c r="N2131" s="16" t="s">
        <v>8494</v>
      </c>
      <c r="O2131" s="13" t="s">
        <v>9128</v>
      </c>
    </row>
    <row r="2132" spans="1:15" s="1" customFormat="1" ht="13.5" customHeight="1">
      <c r="A2132" s="20" t="s">
        <v>8547</v>
      </c>
      <c r="B2132" s="14" t="s">
        <v>8831</v>
      </c>
      <c r="C2132" s="8"/>
      <c r="D2132" s="13" t="s">
        <v>170</v>
      </c>
      <c r="E2132" s="9" t="s">
        <v>1085</v>
      </c>
      <c r="F2132" s="8" t="s">
        <v>8548</v>
      </c>
      <c r="G2132" s="22">
        <f>9.804*L2132</f>
        <v>117.648</v>
      </c>
      <c r="H2132" s="11">
        <v>42116</v>
      </c>
      <c r="I2132" s="10" t="s">
        <v>1687</v>
      </c>
      <c r="J2132" s="10" t="s">
        <v>8550</v>
      </c>
      <c r="K2132" s="10" t="s">
        <v>1055</v>
      </c>
      <c r="L2132" s="10">
        <v>12</v>
      </c>
      <c r="M2132" s="16" t="s">
        <v>8655</v>
      </c>
      <c r="N2132" s="16" t="s">
        <v>8553</v>
      </c>
      <c r="O2132" s="13" t="s">
        <v>9809</v>
      </c>
    </row>
    <row r="2133" spans="1:15" s="1" customFormat="1" ht="13.5" customHeight="1">
      <c r="A2133" s="20" t="s">
        <v>8554</v>
      </c>
      <c r="B2133" s="14"/>
      <c r="C2133" s="8"/>
      <c r="D2133" s="13" t="s">
        <v>2948</v>
      </c>
      <c r="E2133" s="9" t="s">
        <v>1085</v>
      </c>
      <c r="F2133" s="8" t="s">
        <v>8555</v>
      </c>
      <c r="G2133" s="10">
        <f>14.405*L2133</f>
        <v>345.71999999999997</v>
      </c>
      <c r="H2133" s="11">
        <v>42116</v>
      </c>
      <c r="I2133" s="10" t="s">
        <v>1721</v>
      </c>
      <c r="J2133" s="10" t="s">
        <v>8556</v>
      </c>
      <c r="K2133" s="10" t="s">
        <v>1055</v>
      </c>
      <c r="L2133" s="10">
        <v>24</v>
      </c>
      <c r="M2133" s="16" t="s">
        <v>8568</v>
      </c>
      <c r="N2133" s="16" t="s">
        <v>8574</v>
      </c>
      <c r="O2133" s="13" t="s">
        <v>8823</v>
      </c>
    </row>
    <row r="2134" spans="1:15" s="1" customFormat="1" ht="13.5" customHeight="1">
      <c r="A2134" s="20" t="s">
        <v>8554</v>
      </c>
      <c r="B2134" s="14"/>
      <c r="C2134" s="8"/>
      <c r="D2134" s="13" t="s">
        <v>2948</v>
      </c>
      <c r="E2134" s="9" t="s">
        <v>1085</v>
      </c>
      <c r="F2134" s="8" t="s">
        <v>8560</v>
      </c>
      <c r="G2134" s="10">
        <f>14.405*L2134</f>
        <v>360.125</v>
      </c>
      <c r="H2134" s="11">
        <v>42116</v>
      </c>
      <c r="I2134" s="10" t="s">
        <v>1721</v>
      </c>
      <c r="J2134" s="10" t="s">
        <v>8566</v>
      </c>
      <c r="K2134" s="10" t="s">
        <v>1055</v>
      </c>
      <c r="L2134" s="10">
        <v>25</v>
      </c>
      <c r="M2134" s="16" t="s">
        <v>8572</v>
      </c>
      <c r="N2134" s="16" t="s">
        <v>4852</v>
      </c>
      <c r="O2134" s="13" t="s">
        <v>8827</v>
      </c>
    </row>
    <row r="2135" spans="1:15" s="1" customFormat="1" ht="13.5" customHeight="1">
      <c r="A2135" s="20" t="s">
        <v>8554</v>
      </c>
      <c r="B2135" s="14"/>
      <c r="C2135" s="8"/>
      <c r="D2135" s="13" t="s">
        <v>2948</v>
      </c>
      <c r="E2135" s="9" t="s">
        <v>1085</v>
      </c>
      <c r="F2135" s="8" t="s">
        <v>8561</v>
      </c>
      <c r="G2135" s="10">
        <f>14.405*L2135</f>
        <v>360.125</v>
      </c>
      <c r="H2135" s="11">
        <v>42116</v>
      </c>
      <c r="I2135" s="10" t="s">
        <v>1721</v>
      </c>
      <c r="J2135" s="10" t="s">
        <v>8567</v>
      </c>
      <c r="K2135" s="10" t="s">
        <v>1055</v>
      </c>
      <c r="L2135" s="10">
        <v>25</v>
      </c>
      <c r="M2135" s="16" t="s">
        <v>8573</v>
      </c>
      <c r="N2135" s="16" t="s">
        <v>4852</v>
      </c>
      <c r="O2135" s="13" t="s">
        <v>8828</v>
      </c>
    </row>
    <row r="2136" spans="1:15" s="1" customFormat="1" ht="13.5" customHeight="1">
      <c r="A2136" s="20" t="s">
        <v>8580</v>
      </c>
      <c r="B2136" s="14" t="s">
        <v>8831</v>
      </c>
      <c r="C2136" s="8"/>
      <c r="D2136" s="13" t="s">
        <v>185</v>
      </c>
      <c r="E2136" s="9" t="s">
        <v>1085</v>
      </c>
      <c r="F2136" s="8" t="s">
        <v>8583</v>
      </c>
      <c r="G2136" s="22">
        <f>8.606*L2136</f>
        <v>111.878</v>
      </c>
      <c r="H2136" s="11">
        <v>42116</v>
      </c>
      <c r="I2136" s="10" t="s">
        <v>1114</v>
      </c>
      <c r="J2136" s="10" t="s">
        <v>8584</v>
      </c>
      <c r="K2136" s="10" t="s">
        <v>1055</v>
      </c>
      <c r="L2136" s="10">
        <v>13</v>
      </c>
      <c r="M2136" s="16" t="s">
        <v>8658</v>
      </c>
      <c r="N2136" s="16" t="s">
        <v>41</v>
      </c>
      <c r="O2136" s="13" t="s">
        <v>9584</v>
      </c>
    </row>
    <row r="2137" spans="1:15" s="1" customFormat="1" ht="13.5" customHeight="1">
      <c r="A2137" s="20" t="s">
        <v>8591</v>
      </c>
      <c r="B2137" s="14"/>
      <c r="C2137" s="8"/>
      <c r="D2137" s="13" t="s">
        <v>8588</v>
      </c>
      <c r="E2137" s="9" t="s">
        <v>1085</v>
      </c>
      <c r="F2137" s="8" t="s">
        <v>8590</v>
      </c>
      <c r="G2137" s="22">
        <f>20.816*L2137</f>
        <v>187.34399999999999</v>
      </c>
      <c r="H2137" s="11">
        <v>42116</v>
      </c>
      <c r="I2137" s="10" t="s">
        <v>3296</v>
      </c>
      <c r="J2137" s="10" t="s">
        <v>8589</v>
      </c>
      <c r="K2137" s="10" t="s">
        <v>1115</v>
      </c>
      <c r="L2137" s="10">
        <v>9</v>
      </c>
      <c r="M2137" s="16" t="s">
        <v>8659</v>
      </c>
      <c r="N2137" s="16" t="s">
        <v>4019</v>
      </c>
      <c r="O2137" s="13" t="s">
        <v>8809</v>
      </c>
    </row>
    <row r="2138" spans="1:15" s="1" customFormat="1" ht="13.5" customHeight="1">
      <c r="A2138" s="34" t="s">
        <v>8594</v>
      </c>
      <c r="B2138" s="14"/>
      <c r="C2138" s="8"/>
      <c r="D2138" s="13" t="s">
        <v>8592</v>
      </c>
      <c r="E2138" s="9" t="s">
        <v>1085</v>
      </c>
      <c r="F2138" s="8" t="s">
        <v>8593</v>
      </c>
      <c r="G2138" s="22">
        <v>39.89</v>
      </c>
      <c r="H2138" s="11">
        <v>42116</v>
      </c>
      <c r="I2138" s="22" t="s">
        <v>8604</v>
      </c>
      <c r="J2138" s="10" t="s">
        <v>8596</v>
      </c>
      <c r="K2138" s="10" t="s">
        <v>8595</v>
      </c>
      <c r="L2138" s="10" t="s">
        <v>8597</v>
      </c>
      <c r="M2138" s="16" t="s">
        <v>8599</v>
      </c>
      <c r="N2138" s="16" t="s">
        <v>8600</v>
      </c>
      <c r="O2138" s="13" t="s">
        <v>9585</v>
      </c>
    </row>
    <row r="2139" spans="1:15" s="1" customFormat="1" ht="13.5" customHeight="1">
      <c r="A2139" s="34" t="s">
        <v>8601</v>
      </c>
      <c r="B2139" s="14"/>
      <c r="C2139" s="8"/>
      <c r="D2139" s="13" t="s">
        <v>8602</v>
      </c>
      <c r="E2139" s="9" t="s">
        <v>1085</v>
      </c>
      <c r="F2139" s="8" t="s">
        <v>8606</v>
      </c>
      <c r="G2139" s="22">
        <v>12.86</v>
      </c>
      <c r="H2139" s="11">
        <v>42116</v>
      </c>
      <c r="I2139" s="22" t="s">
        <v>8598</v>
      </c>
      <c r="J2139" s="10" t="s">
        <v>8603</v>
      </c>
      <c r="K2139" s="10" t="s">
        <v>8595</v>
      </c>
      <c r="L2139" s="10" t="s">
        <v>8605</v>
      </c>
      <c r="M2139" s="16" t="s">
        <v>8607</v>
      </c>
      <c r="N2139" s="16" t="s">
        <v>8608</v>
      </c>
      <c r="O2139" s="13" t="s">
        <v>9586</v>
      </c>
    </row>
    <row r="2140" spans="1:15" s="1" customFormat="1" ht="13.5" customHeight="1">
      <c r="A2140" s="20" t="s">
        <v>8677</v>
      </c>
      <c r="B2140" s="14" t="s">
        <v>8831</v>
      </c>
      <c r="C2140" s="8"/>
      <c r="D2140" s="13" t="s">
        <v>140</v>
      </c>
      <c r="E2140" s="9" t="s">
        <v>1085</v>
      </c>
      <c r="F2140" s="8" t="s">
        <v>8678</v>
      </c>
      <c r="G2140" s="22">
        <f>8.606*L2140</f>
        <v>103.27199999999999</v>
      </c>
      <c r="H2140" s="11">
        <v>42118</v>
      </c>
      <c r="I2140" s="10" t="s">
        <v>1731</v>
      </c>
      <c r="J2140" s="10" t="s">
        <v>8679</v>
      </c>
      <c r="K2140" s="22" t="s">
        <v>13</v>
      </c>
      <c r="L2140" s="10">
        <v>12</v>
      </c>
      <c r="M2140" s="16" t="s">
        <v>8843</v>
      </c>
      <c r="N2140" s="16" t="s">
        <v>26</v>
      </c>
      <c r="O2140" s="13" t="s">
        <v>9587</v>
      </c>
    </row>
    <row r="2141" spans="1:15" s="1" customFormat="1" ht="13.5" customHeight="1">
      <c r="A2141" s="34" t="s">
        <v>5195</v>
      </c>
      <c r="B2141" s="14"/>
      <c r="C2141" s="8"/>
      <c r="D2141" s="13" t="s">
        <v>8682</v>
      </c>
      <c r="E2141" s="9" t="s">
        <v>1085</v>
      </c>
      <c r="F2141" s="8" t="s">
        <v>8683</v>
      </c>
      <c r="G2141" s="10">
        <f>24.694*L2141</f>
        <v>49.387999999999998</v>
      </c>
      <c r="H2141" s="11">
        <v>42118</v>
      </c>
      <c r="I2141" s="10" t="s">
        <v>1636</v>
      </c>
      <c r="J2141" s="10" t="s">
        <v>8684</v>
      </c>
      <c r="K2141" s="10" t="s">
        <v>1055</v>
      </c>
      <c r="L2141" s="10">
        <v>2</v>
      </c>
      <c r="M2141" s="16" t="s">
        <v>8844</v>
      </c>
      <c r="N2141" s="16" t="s">
        <v>8685</v>
      </c>
      <c r="O2141" s="13" t="s">
        <v>9129</v>
      </c>
    </row>
    <row r="2142" spans="1:15" s="1" customFormat="1" ht="13.5" customHeight="1">
      <c r="A2142" s="20" t="s">
        <v>8689</v>
      </c>
      <c r="B2142" s="14"/>
      <c r="C2142" s="8"/>
      <c r="D2142" s="13" t="s">
        <v>2735</v>
      </c>
      <c r="E2142" s="9" t="s">
        <v>1085</v>
      </c>
      <c r="F2142" s="8" t="s">
        <v>8686</v>
      </c>
      <c r="G2142" s="10">
        <v>47.015000000000001</v>
      </c>
      <c r="H2142" s="11">
        <v>42118</v>
      </c>
      <c r="I2142" s="10" t="s">
        <v>1636</v>
      </c>
      <c r="J2142" s="10" t="s">
        <v>8687</v>
      </c>
      <c r="K2142" s="22" t="s">
        <v>1746</v>
      </c>
      <c r="L2142" s="10" t="s">
        <v>8688</v>
      </c>
      <c r="M2142" s="16" t="s">
        <v>8690</v>
      </c>
      <c r="N2142" s="16" t="s">
        <v>8691</v>
      </c>
      <c r="O2142" s="13" t="s">
        <v>9130</v>
      </c>
    </row>
    <row r="2143" spans="1:15" s="1" customFormat="1" ht="13.5" customHeight="1">
      <c r="A2143" s="20" t="s">
        <v>8700</v>
      </c>
      <c r="B2143" s="14"/>
      <c r="C2143" s="8"/>
      <c r="D2143" s="13" t="s">
        <v>121</v>
      </c>
      <c r="E2143" s="9" t="s">
        <v>1085</v>
      </c>
      <c r="F2143" s="8" t="s">
        <v>8698</v>
      </c>
      <c r="G2143" s="10">
        <v>49.027999999999999</v>
      </c>
      <c r="H2143" s="11">
        <v>42118</v>
      </c>
      <c r="I2143" s="10" t="s">
        <v>1165</v>
      </c>
      <c r="J2143" s="10" t="s">
        <v>8699</v>
      </c>
      <c r="K2143" s="10" t="s">
        <v>1157</v>
      </c>
      <c r="L2143" s="10" t="s">
        <v>8701</v>
      </c>
      <c r="M2143" s="16" t="s">
        <v>8702</v>
      </c>
      <c r="N2143" s="16" t="s">
        <v>8703</v>
      </c>
      <c r="O2143" s="13" t="s">
        <v>9132</v>
      </c>
    </row>
    <row r="2144" spans="1:15" s="1" customFormat="1" ht="13.5" customHeight="1">
      <c r="A2144" s="20" t="s">
        <v>8717</v>
      </c>
      <c r="B2144" s="14"/>
      <c r="C2144" s="8"/>
      <c r="D2144" s="13" t="s">
        <v>684</v>
      </c>
      <c r="E2144" s="9" t="s">
        <v>1085</v>
      </c>
      <c r="F2144" s="8" t="s">
        <v>8715</v>
      </c>
      <c r="G2144" s="10">
        <v>79.730999999999995</v>
      </c>
      <c r="H2144" s="11">
        <v>42118</v>
      </c>
      <c r="I2144" s="10" t="s">
        <v>1636</v>
      </c>
      <c r="J2144" s="10" t="s">
        <v>8716</v>
      </c>
      <c r="K2144" s="10" t="s">
        <v>1875</v>
      </c>
      <c r="L2144" s="10" t="s">
        <v>8711</v>
      </c>
      <c r="M2144" s="16" t="s">
        <v>8718</v>
      </c>
      <c r="N2144" s="16" t="s">
        <v>8719</v>
      </c>
      <c r="O2144" s="13" t="s">
        <v>9135</v>
      </c>
    </row>
    <row r="2145" spans="1:15" s="1" customFormat="1" ht="13.5" customHeight="1">
      <c r="A2145" s="20" t="s">
        <v>8729</v>
      </c>
      <c r="B2145" s="14"/>
      <c r="C2145" s="8"/>
      <c r="D2145" s="13" t="s">
        <v>128</v>
      </c>
      <c r="E2145" s="9" t="s">
        <v>1085</v>
      </c>
      <c r="F2145" s="8" t="s">
        <v>8726</v>
      </c>
      <c r="G2145" s="10">
        <v>49.768999999999998</v>
      </c>
      <c r="H2145" s="11">
        <v>42118</v>
      </c>
      <c r="I2145" s="10" t="s">
        <v>1636</v>
      </c>
      <c r="J2145" s="10" t="s">
        <v>8727</v>
      </c>
      <c r="K2145" s="10" t="s">
        <v>35</v>
      </c>
      <c r="L2145" s="10" t="s">
        <v>8728</v>
      </c>
      <c r="M2145" s="16" t="s">
        <v>8730</v>
      </c>
      <c r="N2145" s="16" t="s">
        <v>8731</v>
      </c>
      <c r="O2145" s="13" t="s">
        <v>9137</v>
      </c>
    </row>
    <row r="2146" spans="1:15" s="1" customFormat="1" ht="13.5" customHeight="1">
      <c r="A2146" s="20" t="s">
        <v>8732</v>
      </c>
      <c r="B2146" s="14"/>
      <c r="C2146" s="8"/>
      <c r="D2146" s="13" t="s">
        <v>204</v>
      </c>
      <c r="E2146" s="9" t="s">
        <v>1085</v>
      </c>
      <c r="F2146" s="8" t="s">
        <v>8733</v>
      </c>
      <c r="G2146" s="10">
        <v>86.076999999999998</v>
      </c>
      <c r="H2146" s="11">
        <v>42118</v>
      </c>
      <c r="I2146" s="10" t="s">
        <v>8736</v>
      </c>
      <c r="J2146" s="10" t="s">
        <v>8734</v>
      </c>
      <c r="K2146" s="10" t="s">
        <v>35</v>
      </c>
      <c r="L2146" s="10" t="s">
        <v>8735</v>
      </c>
      <c r="M2146" s="16" t="s">
        <v>8737</v>
      </c>
      <c r="N2146" s="16" t="s">
        <v>8738</v>
      </c>
      <c r="O2146" s="13" t="s">
        <v>9138</v>
      </c>
    </row>
    <row r="2147" spans="1:15" s="1" customFormat="1" ht="13.5" customHeight="1">
      <c r="A2147" s="34" t="s">
        <v>8812</v>
      </c>
      <c r="B2147" s="14"/>
      <c r="C2147" s="8"/>
      <c r="D2147" s="13" t="s">
        <v>8816</v>
      </c>
      <c r="E2147" s="9" t="s">
        <v>8810</v>
      </c>
      <c r="F2147" s="8" t="s">
        <v>8811</v>
      </c>
      <c r="G2147" s="10">
        <v>25.765999999999998</v>
      </c>
      <c r="H2147" s="11">
        <v>42121</v>
      </c>
      <c r="I2147" s="10" t="s">
        <v>8817</v>
      </c>
      <c r="J2147" s="10" t="s">
        <v>8813</v>
      </c>
      <c r="K2147" s="10" t="s">
        <v>8815</v>
      </c>
      <c r="L2147" s="10" t="s">
        <v>8820</v>
      </c>
      <c r="M2147" s="16" t="s">
        <v>8818</v>
      </c>
      <c r="N2147" s="16" t="s">
        <v>8819</v>
      </c>
      <c r="O2147" s="13" t="s">
        <v>9141</v>
      </c>
    </row>
    <row r="2148" spans="1:15" s="1" customFormat="1" ht="13.5" customHeight="1">
      <c r="A2148" s="20" t="s">
        <v>8964</v>
      </c>
      <c r="B2148" s="14"/>
      <c r="C2148" s="8"/>
      <c r="D2148" s="13" t="s">
        <v>214</v>
      </c>
      <c r="E2148" s="9" t="s">
        <v>1129</v>
      </c>
      <c r="F2148" s="8" t="s">
        <v>8955</v>
      </c>
      <c r="G2148" s="10">
        <v>108.349</v>
      </c>
      <c r="H2148" s="11">
        <v>42125</v>
      </c>
      <c r="I2148" s="10" t="s">
        <v>8967</v>
      </c>
      <c r="J2148" s="10" t="s">
        <v>8956</v>
      </c>
      <c r="K2148" s="10" t="s">
        <v>1746</v>
      </c>
      <c r="L2148" s="10" t="s">
        <v>8957</v>
      </c>
      <c r="M2148" s="16" t="s">
        <v>8965</v>
      </c>
      <c r="N2148" s="16" t="s">
        <v>8966</v>
      </c>
      <c r="O2148" s="13" t="s">
        <v>9811</v>
      </c>
    </row>
    <row r="2149" spans="1:15" s="1" customFormat="1" ht="13.5" customHeight="1">
      <c r="A2149" s="20" t="s">
        <v>8964</v>
      </c>
      <c r="B2149" s="14"/>
      <c r="C2149" s="8"/>
      <c r="D2149" s="13" t="s">
        <v>214</v>
      </c>
      <c r="E2149" s="9" t="s">
        <v>1129</v>
      </c>
      <c r="F2149" s="8" t="s">
        <v>8958</v>
      </c>
      <c r="G2149" s="10">
        <v>232.17500000000001</v>
      </c>
      <c r="H2149" s="11">
        <v>42125</v>
      </c>
      <c r="I2149" s="10" t="s">
        <v>8967</v>
      </c>
      <c r="J2149" s="10" t="s">
        <v>8959</v>
      </c>
      <c r="K2149" s="10" t="s">
        <v>1746</v>
      </c>
      <c r="L2149" s="10" t="s">
        <v>8960</v>
      </c>
      <c r="M2149" s="16" t="s">
        <v>8968</v>
      </c>
      <c r="N2149" s="16" t="s">
        <v>8969</v>
      </c>
      <c r="O2149" s="13" t="s">
        <v>9812</v>
      </c>
    </row>
    <row r="2150" spans="1:15" s="1" customFormat="1" ht="13.5" customHeight="1">
      <c r="A2150" s="20" t="s">
        <v>8964</v>
      </c>
      <c r="B2150" s="14"/>
      <c r="C2150" s="8"/>
      <c r="D2150" s="13" t="s">
        <v>214</v>
      </c>
      <c r="E2150" s="9" t="s">
        <v>1129</v>
      </c>
      <c r="F2150" s="8" t="s">
        <v>8961</v>
      </c>
      <c r="G2150" s="10">
        <v>201.773</v>
      </c>
      <c r="H2150" s="11">
        <v>42125</v>
      </c>
      <c r="I2150" s="10" t="s">
        <v>1158</v>
      </c>
      <c r="J2150" s="10" t="s">
        <v>8962</v>
      </c>
      <c r="K2150" s="10" t="s">
        <v>1746</v>
      </c>
      <c r="L2150" s="10" t="s">
        <v>8963</v>
      </c>
      <c r="M2150" s="16" t="s">
        <v>8970</v>
      </c>
      <c r="N2150" s="16" t="s">
        <v>8971</v>
      </c>
      <c r="O2150" s="13" t="s">
        <v>9813</v>
      </c>
    </row>
    <row r="2151" spans="1:15" s="1" customFormat="1" ht="13.5" customHeight="1">
      <c r="A2151" s="20" t="s">
        <v>8996</v>
      </c>
      <c r="B2151" s="14"/>
      <c r="C2151" s="8"/>
      <c r="D2151" s="13" t="s">
        <v>5747</v>
      </c>
      <c r="E2151" s="9" t="s">
        <v>1129</v>
      </c>
      <c r="F2151" s="8" t="s">
        <v>9004</v>
      </c>
      <c r="G2151" s="10">
        <v>186.52199999999999</v>
      </c>
      <c r="H2151" s="11">
        <v>42125</v>
      </c>
      <c r="I2151" s="10" t="s">
        <v>9016</v>
      </c>
      <c r="J2151" s="10" t="s">
        <v>9008</v>
      </c>
      <c r="K2151" s="10" t="s">
        <v>1926</v>
      </c>
      <c r="L2151" s="10" t="s">
        <v>9000</v>
      </c>
      <c r="M2151" s="16" t="s">
        <v>9018</v>
      </c>
      <c r="N2151" s="16" t="s">
        <v>9019</v>
      </c>
      <c r="O2151" s="13" t="s">
        <v>9600</v>
      </c>
    </row>
    <row r="2152" spans="1:15" s="1" customFormat="1" ht="13.5" customHeight="1">
      <c r="A2152" s="20" t="s">
        <v>9043</v>
      </c>
      <c r="B2152" s="14" t="s">
        <v>250</v>
      </c>
      <c r="C2152" s="8"/>
      <c r="D2152" s="13" t="s">
        <v>218</v>
      </c>
      <c r="E2152" s="9" t="s">
        <v>1085</v>
      </c>
      <c r="F2152" s="8" t="s">
        <v>9044</v>
      </c>
      <c r="G2152" s="22">
        <f>29.101*L2152</f>
        <v>58.201999999999998</v>
      </c>
      <c r="H2152" s="11">
        <v>42125</v>
      </c>
      <c r="I2152" s="10" t="s">
        <v>5327</v>
      </c>
      <c r="J2152" s="10" t="s">
        <v>9046</v>
      </c>
      <c r="K2152" s="10" t="s">
        <v>1056</v>
      </c>
      <c r="L2152" s="10">
        <v>2</v>
      </c>
      <c r="M2152" s="16" t="s">
        <v>9155</v>
      </c>
      <c r="N2152" s="16" t="s">
        <v>9047</v>
      </c>
      <c r="O2152" s="13" t="s">
        <v>10199</v>
      </c>
    </row>
    <row r="2153" spans="1:15" s="1" customFormat="1" ht="13.5" customHeight="1">
      <c r="A2153" s="20" t="s">
        <v>9050</v>
      </c>
      <c r="B2153" s="20" t="s">
        <v>5430</v>
      </c>
      <c r="C2153" s="8"/>
      <c r="D2153" s="13" t="s">
        <v>218</v>
      </c>
      <c r="E2153" s="9" t="s">
        <v>1085</v>
      </c>
      <c r="F2153" s="8" t="s">
        <v>9048</v>
      </c>
      <c r="G2153" s="22">
        <f>29.101*L2153</f>
        <v>232.80799999999999</v>
      </c>
      <c r="H2153" s="11">
        <v>42125</v>
      </c>
      <c r="I2153" s="10" t="s">
        <v>5327</v>
      </c>
      <c r="J2153" s="10" t="s">
        <v>9049</v>
      </c>
      <c r="K2153" s="10" t="s">
        <v>1088</v>
      </c>
      <c r="L2153" s="10">
        <v>8</v>
      </c>
      <c r="M2153" s="16" t="s">
        <v>9155</v>
      </c>
      <c r="N2153" s="16" t="s">
        <v>2815</v>
      </c>
      <c r="O2153" s="13" t="s">
        <v>10200</v>
      </c>
    </row>
    <row r="2154" spans="1:15" s="1" customFormat="1" ht="13.5" customHeight="1">
      <c r="A2154" s="20" t="s">
        <v>9063</v>
      </c>
      <c r="B2154" s="14"/>
      <c r="C2154" s="8"/>
      <c r="D2154" s="13" t="s">
        <v>9059</v>
      </c>
      <c r="E2154" s="9" t="s">
        <v>1085</v>
      </c>
      <c r="F2154" s="8" t="s">
        <v>9060</v>
      </c>
      <c r="G2154" s="10">
        <f>7.037*L2154</f>
        <v>28.148</v>
      </c>
      <c r="H2154" s="11">
        <v>42125</v>
      </c>
      <c r="I2154" s="22" t="s">
        <v>4400</v>
      </c>
      <c r="J2154" s="10" t="s">
        <v>9061</v>
      </c>
      <c r="K2154" s="10" t="s">
        <v>1088</v>
      </c>
      <c r="L2154" s="10">
        <v>4</v>
      </c>
      <c r="M2154" s="16" t="s">
        <v>9158</v>
      </c>
      <c r="N2154" s="16" t="s">
        <v>9062</v>
      </c>
      <c r="O2154" s="13" t="s">
        <v>9608</v>
      </c>
    </row>
    <row r="2155" spans="1:15" s="1" customFormat="1" ht="13.5" customHeight="1">
      <c r="A2155" s="20" t="s">
        <v>9064</v>
      </c>
      <c r="B2155" s="14"/>
      <c r="C2155" s="8"/>
      <c r="D2155" s="13" t="s">
        <v>138</v>
      </c>
      <c r="E2155" s="9" t="s">
        <v>33</v>
      </c>
      <c r="F2155" s="8" t="s">
        <v>9070</v>
      </c>
      <c r="G2155" s="10">
        <f>17.52*L2155</f>
        <v>175.2</v>
      </c>
      <c r="H2155" s="11">
        <v>42125</v>
      </c>
      <c r="I2155" s="10" t="s">
        <v>1087</v>
      </c>
      <c r="J2155" s="10" t="s">
        <v>9071</v>
      </c>
      <c r="K2155" s="10" t="s">
        <v>13</v>
      </c>
      <c r="L2155" s="10">
        <v>10</v>
      </c>
      <c r="M2155" s="16" t="s">
        <v>9160</v>
      </c>
      <c r="N2155" s="16" t="s">
        <v>255</v>
      </c>
      <c r="O2155" s="13" t="s">
        <v>9610</v>
      </c>
    </row>
    <row r="2156" spans="1:15" s="1" customFormat="1" ht="13.5" customHeight="1">
      <c r="A2156" s="20" t="s">
        <v>9073</v>
      </c>
      <c r="B2156" s="14"/>
      <c r="C2156" s="8"/>
      <c r="D2156" s="13" t="s">
        <v>2948</v>
      </c>
      <c r="E2156" s="9" t="s">
        <v>33</v>
      </c>
      <c r="F2156" s="8" t="s">
        <v>9078</v>
      </c>
      <c r="G2156" s="10">
        <f>14.405*L2156</f>
        <v>360.125</v>
      </c>
      <c r="H2156" s="11">
        <v>42125</v>
      </c>
      <c r="I2156" s="10" t="s">
        <v>1721</v>
      </c>
      <c r="J2156" s="10" t="s">
        <v>9081</v>
      </c>
      <c r="K2156" s="10" t="s">
        <v>1055</v>
      </c>
      <c r="L2156" s="10">
        <v>25</v>
      </c>
      <c r="M2156" s="16" t="s">
        <v>9164</v>
      </c>
      <c r="N2156" s="16" t="s">
        <v>4852</v>
      </c>
      <c r="O2156" s="13" t="s">
        <v>9614</v>
      </c>
    </row>
    <row r="2157" spans="1:15" s="1" customFormat="1" ht="13.5" customHeight="1">
      <c r="A2157" s="20" t="s">
        <v>9263</v>
      </c>
      <c r="B2157" s="14"/>
      <c r="C2157" s="8"/>
      <c r="D2157" s="13" t="s">
        <v>266</v>
      </c>
      <c r="E2157" s="9" t="s">
        <v>33</v>
      </c>
      <c r="F2157" s="8" t="s">
        <v>9262</v>
      </c>
      <c r="G2157" s="10">
        <f>17.52*L2157</f>
        <v>140.16</v>
      </c>
      <c r="H2157" s="11">
        <v>42130</v>
      </c>
      <c r="I2157" s="10" t="s">
        <v>3502</v>
      </c>
      <c r="J2157" s="10" t="s">
        <v>9260</v>
      </c>
      <c r="K2157" s="22" t="s">
        <v>1055</v>
      </c>
      <c r="L2157" s="10">
        <v>8</v>
      </c>
      <c r="M2157" s="16" t="s">
        <v>11010</v>
      </c>
      <c r="N2157" s="16" t="s">
        <v>9261</v>
      </c>
      <c r="O2157" s="13" t="s">
        <v>9814</v>
      </c>
    </row>
    <row r="2158" spans="1:15" s="1" customFormat="1" ht="13.5" customHeight="1">
      <c r="A2158" s="20" t="s">
        <v>9268</v>
      </c>
      <c r="B2158" s="14"/>
      <c r="C2158" s="8"/>
      <c r="D2158" s="13" t="s">
        <v>1732</v>
      </c>
      <c r="E2158" s="9" t="s">
        <v>33</v>
      </c>
      <c r="F2158" s="8" t="s">
        <v>9264</v>
      </c>
      <c r="G2158" s="10">
        <f>17.52*L2158</f>
        <v>52.56</v>
      </c>
      <c r="H2158" s="11">
        <v>42130</v>
      </c>
      <c r="I2158" s="63" t="s">
        <v>1086</v>
      </c>
      <c r="J2158" s="63" t="s">
        <v>9265</v>
      </c>
      <c r="K2158" s="10" t="s">
        <v>9266</v>
      </c>
      <c r="L2158" s="10">
        <v>3</v>
      </c>
      <c r="M2158" s="16" t="s">
        <v>11011</v>
      </c>
      <c r="N2158" s="16" t="s">
        <v>77</v>
      </c>
      <c r="O2158" s="13" t="s">
        <v>9267</v>
      </c>
    </row>
    <row r="2159" spans="1:15" s="1" customFormat="1" ht="13.5" customHeight="1">
      <c r="A2159" s="20" t="s">
        <v>9282</v>
      </c>
      <c r="B2159" s="14"/>
      <c r="C2159" s="8"/>
      <c r="D2159" s="13" t="s">
        <v>113</v>
      </c>
      <c r="E2159" s="9" t="s">
        <v>33</v>
      </c>
      <c r="F2159" s="8" t="s">
        <v>9279</v>
      </c>
      <c r="G2159" s="10">
        <f>17.52*L2159</f>
        <v>52.56</v>
      </c>
      <c r="H2159" s="11">
        <v>42130</v>
      </c>
      <c r="I2159" s="10" t="s">
        <v>1087</v>
      </c>
      <c r="J2159" s="10" t="s">
        <v>9280</v>
      </c>
      <c r="K2159" s="10" t="s">
        <v>1233</v>
      </c>
      <c r="L2159" s="10">
        <v>3</v>
      </c>
      <c r="M2159" s="16" t="s">
        <v>11014</v>
      </c>
      <c r="N2159" s="16" t="s">
        <v>9281</v>
      </c>
      <c r="O2159" s="13" t="s">
        <v>9842</v>
      </c>
    </row>
    <row r="2160" spans="1:15" s="1" customFormat="1" ht="13.5" customHeight="1">
      <c r="A2160" s="20" t="s">
        <v>9285</v>
      </c>
      <c r="B2160" s="14"/>
      <c r="C2160" s="8"/>
      <c r="D2160" s="13" t="s">
        <v>1642</v>
      </c>
      <c r="E2160" s="9" t="s">
        <v>33</v>
      </c>
      <c r="F2160" s="8" t="s">
        <v>9283</v>
      </c>
      <c r="G2160" s="22">
        <f>27.688*L2160</f>
        <v>83.063999999999993</v>
      </c>
      <c r="H2160" s="11">
        <v>42130</v>
      </c>
      <c r="I2160" s="10" t="s">
        <v>9286</v>
      </c>
      <c r="J2160" s="10" t="s">
        <v>9284</v>
      </c>
      <c r="K2160" s="10" t="s">
        <v>1055</v>
      </c>
      <c r="L2160" s="10">
        <v>3</v>
      </c>
      <c r="M2160" s="16" t="s">
        <v>11015</v>
      </c>
      <c r="N2160" s="16" t="s">
        <v>6553</v>
      </c>
      <c r="O2160" s="13" t="s">
        <v>9843</v>
      </c>
    </row>
    <row r="2161" spans="1:15" s="1" customFormat="1" ht="13.5" customHeight="1">
      <c r="A2161" s="20" t="s">
        <v>9287</v>
      </c>
      <c r="B2161" s="14"/>
      <c r="C2161" s="8"/>
      <c r="D2161" s="13" t="s">
        <v>1642</v>
      </c>
      <c r="E2161" s="9" t="s">
        <v>33</v>
      </c>
      <c r="F2161" s="8" t="s">
        <v>9288</v>
      </c>
      <c r="G2161" s="22">
        <f>27.688*L2161</f>
        <v>110.752</v>
      </c>
      <c r="H2161" s="11">
        <v>42130</v>
      </c>
      <c r="I2161" s="10" t="s">
        <v>6887</v>
      </c>
      <c r="J2161" s="10" t="s">
        <v>9289</v>
      </c>
      <c r="K2161" s="10" t="s">
        <v>7271</v>
      </c>
      <c r="L2161" s="10">
        <v>4</v>
      </c>
      <c r="M2161" s="16" t="s">
        <v>11015</v>
      </c>
      <c r="N2161" s="16" t="s">
        <v>1381</v>
      </c>
      <c r="O2161" s="13" t="s">
        <v>9844</v>
      </c>
    </row>
    <row r="2162" spans="1:15" s="1" customFormat="1" ht="13.5" customHeight="1">
      <c r="A2162" s="20" t="s">
        <v>9300</v>
      </c>
      <c r="B2162" s="20" t="s">
        <v>5430</v>
      </c>
      <c r="C2162" s="8"/>
      <c r="D2162" s="13" t="s">
        <v>108</v>
      </c>
      <c r="E2162" s="9" t="s">
        <v>33</v>
      </c>
      <c r="F2162" s="8" t="s">
        <v>9295</v>
      </c>
      <c r="G2162" s="10">
        <f>29.101*L2162</f>
        <v>203.70699999999999</v>
      </c>
      <c r="H2162" s="11">
        <v>42130</v>
      </c>
      <c r="I2162" s="10" t="s">
        <v>1356</v>
      </c>
      <c r="J2162" s="10" t="s">
        <v>9296</v>
      </c>
      <c r="K2162" s="10" t="s">
        <v>1115</v>
      </c>
      <c r="L2162" s="10">
        <v>7</v>
      </c>
      <c r="M2162" s="16" t="s">
        <v>11016</v>
      </c>
      <c r="N2162" s="16" t="s">
        <v>238</v>
      </c>
      <c r="O2162" s="13" t="s">
        <v>9299</v>
      </c>
    </row>
    <row r="2163" spans="1:15" s="1" customFormat="1" ht="13.5" customHeight="1">
      <c r="A2163" s="20" t="s">
        <v>89</v>
      </c>
      <c r="B2163" s="14"/>
      <c r="C2163" s="8"/>
      <c r="D2163" s="13" t="s">
        <v>90</v>
      </c>
      <c r="E2163" s="9" t="s">
        <v>33</v>
      </c>
      <c r="F2163" s="8" t="s">
        <v>9320</v>
      </c>
      <c r="G2163" s="10">
        <f>18.708*L2163</f>
        <v>224.49599999999998</v>
      </c>
      <c r="H2163" s="11">
        <v>42130</v>
      </c>
      <c r="I2163" s="10" t="s">
        <v>3440</v>
      </c>
      <c r="J2163" s="10" t="s">
        <v>9322</v>
      </c>
      <c r="K2163" s="10" t="s">
        <v>274</v>
      </c>
      <c r="L2163" s="10">
        <v>12</v>
      </c>
      <c r="M2163" s="16" t="s">
        <v>11019</v>
      </c>
      <c r="N2163" s="16" t="s">
        <v>26</v>
      </c>
      <c r="O2163" s="13" t="s">
        <v>9325</v>
      </c>
    </row>
    <row r="2164" spans="1:15" s="1" customFormat="1" ht="13.5" customHeight="1">
      <c r="A2164" s="20" t="s">
        <v>9326</v>
      </c>
      <c r="B2164" s="14"/>
      <c r="C2164" s="8"/>
      <c r="D2164" s="13" t="s">
        <v>90</v>
      </c>
      <c r="E2164" s="9" t="s">
        <v>33</v>
      </c>
      <c r="F2164" s="8" t="s">
        <v>9323</v>
      </c>
      <c r="G2164" s="10">
        <f>18.708*L2164</f>
        <v>243.20399999999998</v>
      </c>
      <c r="H2164" s="11">
        <v>42130</v>
      </c>
      <c r="I2164" s="10" t="s">
        <v>7035</v>
      </c>
      <c r="J2164" s="10" t="s">
        <v>9324</v>
      </c>
      <c r="K2164" s="10" t="s">
        <v>274</v>
      </c>
      <c r="L2164" s="10">
        <v>13</v>
      </c>
      <c r="M2164" s="16" t="s">
        <v>11019</v>
      </c>
      <c r="N2164" s="16" t="s">
        <v>27</v>
      </c>
      <c r="O2164" s="13" t="s">
        <v>9819</v>
      </c>
    </row>
    <row r="2165" spans="1:15" s="1" customFormat="1" ht="13.5" customHeight="1">
      <c r="A2165" s="20" t="s">
        <v>9330</v>
      </c>
      <c r="B2165" s="14"/>
      <c r="C2165" s="8"/>
      <c r="D2165" s="13" t="s">
        <v>153</v>
      </c>
      <c r="E2165" s="9" t="s">
        <v>33</v>
      </c>
      <c r="F2165" s="8" t="s">
        <v>9327</v>
      </c>
      <c r="G2165" s="10">
        <f>18.708*L2165</f>
        <v>149.66399999999999</v>
      </c>
      <c r="H2165" s="11">
        <v>42130</v>
      </c>
      <c r="I2165" s="10" t="s">
        <v>3502</v>
      </c>
      <c r="J2165" s="10" t="s">
        <v>9328</v>
      </c>
      <c r="K2165" s="10" t="s">
        <v>13</v>
      </c>
      <c r="L2165" s="10">
        <v>8</v>
      </c>
      <c r="M2165" s="16" t="s">
        <v>11020</v>
      </c>
      <c r="N2165" s="16" t="s">
        <v>9329</v>
      </c>
      <c r="O2165" s="13" t="s">
        <v>9820</v>
      </c>
    </row>
    <row r="2166" spans="1:15" s="1" customFormat="1" ht="13.5" customHeight="1">
      <c r="A2166" s="20" t="s">
        <v>9336</v>
      </c>
      <c r="B2166" s="14"/>
      <c r="C2166" s="8"/>
      <c r="D2166" s="13" t="s">
        <v>56</v>
      </c>
      <c r="E2166" s="9" t="s">
        <v>33</v>
      </c>
      <c r="F2166" s="8" t="s">
        <v>9335</v>
      </c>
      <c r="G2166" s="10">
        <f>18.708*L2166</f>
        <v>93.539999999999992</v>
      </c>
      <c r="H2166" s="11">
        <v>42130</v>
      </c>
      <c r="I2166" s="22" t="s">
        <v>7043</v>
      </c>
      <c r="J2166" s="10" t="s">
        <v>9334</v>
      </c>
      <c r="K2166" s="10" t="s">
        <v>3766</v>
      </c>
      <c r="L2166" s="10">
        <v>5</v>
      </c>
      <c r="M2166" s="16" t="s">
        <v>11021</v>
      </c>
      <c r="N2166" s="16" t="s">
        <v>307</v>
      </c>
      <c r="O2166" s="13" t="s">
        <v>9821</v>
      </c>
    </row>
    <row r="2167" spans="1:15" s="1" customFormat="1" ht="13.5" customHeight="1">
      <c r="A2167" s="20" t="s">
        <v>9342</v>
      </c>
      <c r="B2167" s="14" t="s">
        <v>9338</v>
      </c>
      <c r="C2167" s="8"/>
      <c r="D2167" s="13" t="s">
        <v>170</v>
      </c>
      <c r="E2167" s="9" t="s">
        <v>33</v>
      </c>
      <c r="F2167" s="8" t="s">
        <v>9341</v>
      </c>
      <c r="G2167" s="22">
        <f>9.804*L2167</f>
        <v>127.452</v>
      </c>
      <c r="H2167" s="11">
        <v>42130</v>
      </c>
      <c r="I2167" s="10" t="s">
        <v>9343</v>
      </c>
      <c r="J2167" s="10" t="s">
        <v>9337</v>
      </c>
      <c r="K2167" s="10" t="s">
        <v>1055</v>
      </c>
      <c r="L2167" s="10">
        <v>13</v>
      </c>
      <c r="M2167" s="16" t="s">
        <v>11022</v>
      </c>
      <c r="N2167" s="16" t="s">
        <v>9340</v>
      </c>
      <c r="O2167" s="13" t="s">
        <v>9339</v>
      </c>
    </row>
    <row r="2168" spans="1:15" s="1" customFormat="1" ht="13.5" customHeight="1">
      <c r="A2168" s="20" t="s">
        <v>9342</v>
      </c>
      <c r="B2168" s="14" t="s">
        <v>9338</v>
      </c>
      <c r="C2168" s="8"/>
      <c r="D2168" s="13" t="s">
        <v>170</v>
      </c>
      <c r="E2168" s="9" t="s">
        <v>33</v>
      </c>
      <c r="F2168" s="8" t="s">
        <v>9344</v>
      </c>
      <c r="G2168" s="22">
        <f>9.804*L2168</f>
        <v>117.648</v>
      </c>
      <c r="H2168" s="11">
        <v>42130</v>
      </c>
      <c r="I2168" s="10" t="s">
        <v>9343</v>
      </c>
      <c r="J2168" s="10" t="s">
        <v>9345</v>
      </c>
      <c r="K2168" s="10" t="s">
        <v>1055</v>
      </c>
      <c r="L2168" s="10">
        <v>12</v>
      </c>
      <c r="M2168" s="16" t="s">
        <v>11022</v>
      </c>
      <c r="N2168" s="16" t="s">
        <v>294</v>
      </c>
      <c r="O2168" s="13" t="s">
        <v>10465</v>
      </c>
    </row>
    <row r="2169" spans="1:15" s="1" customFormat="1" ht="13.5" customHeight="1">
      <c r="A2169" s="20" t="s">
        <v>9348</v>
      </c>
      <c r="B2169" s="14"/>
      <c r="C2169" s="8"/>
      <c r="D2169" s="13" t="s">
        <v>68</v>
      </c>
      <c r="E2169" s="9" t="s">
        <v>33</v>
      </c>
      <c r="F2169" s="8" t="s">
        <v>9347</v>
      </c>
      <c r="G2169" s="10">
        <f>17.498*L2169</f>
        <v>262.47000000000003</v>
      </c>
      <c r="H2169" s="11">
        <v>42130</v>
      </c>
      <c r="I2169" s="10" t="s">
        <v>1087</v>
      </c>
      <c r="J2169" s="10" t="s">
        <v>9346</v>
      </c>
      <c r="K2169" s="10" t="s">
        <v>5469</v>
      </c>
      <c r="L2169" s="10">
        <v>15</v>
      </c>
      <c r="M2169" s="16" t="s">
        <v>11023</v>
      </c>
      <c r="N2169" s="16" t="s">
        <v>258</v>
      </c>
      <c r="O2169" s="13" t="s">
        <v>9847</v>
      </c>
    </row>
    <row r="2170" spans="1:15" s="1" customFormat="1" ht="13.5" customHeight="1">
      <c r="A2170" s="20" t="s">
        <v>9353</v>
      </c>
      <c r="B2170" s="14"/>
      <c r="C2170" s="8"/>
      <c r="D2170" s="13" t="s">
        <v>2721</v>
      </c>
      <c r="E2170" s="9" t="s">
        <v>33</v>
      </c>
      <c r="F2170" s="8" t="s">
        <v>9349</v>
      </c>
      <c r="G2170" s="22">
        <f>17.498*L2170</f>
        <v>139.98400000000001</v>
      </c>
      <c r="H2170" s="11">
        <v>42130</v>
      </c>
      <c r="I2170" s="10" t="s">
        <v>4237</v>
      </c>
      <c r="J2170" s="10" t="s">
        <v>9350</v>
      </c>
      <c r="K2170" s="10" t="s">
        <v>7271</v>
      </c>
      <c r="L2170" s="10">
        <v>8</v>
      </c>
      <c r="M2170" s="16" t="s">
        <v>11024</v>
      </c>
      <c r="N2170" s="16" t="s">
        <v>9352</v>
      </c>
      <c r="O2170" s="13" t="s">
        <v>9351</v>
      </c>
    </row>
    <row r="2171" spans="1:15" s="1" customFormat="1" ht="13.5" customHeight="1">
      <c r="A2171" s="20" t="s">
        <v>7597</v>
      </c>
      <c r="B2171" s="14"/>
      <c r="C2171" s="8"/>
      <c r="D2171" s="13" t="s">
        <v>2948</v>
      </c>
      <c r="E2171" s="9" t="s">
        <v>33</v>
      </c>
      <c r="F2171" s="8" t="s">
        <v>9363</v>
      </c>
      <c r="G2171" s="10">
        <f>14.405*L2171</f>
        <v>360.125</v>
      </c>
      <c r="H2171" s="11">
        <v>42130</v>
      </c>
      <c r="I2171" s="10" t="s">
        <v>4237</v>
      </c>
      <c r="J2171" s="10" t="s">
        <v>9364</v>
      </c>
      <c r="K2171" s="10" t="s">
        <v>1055</v>
      </c>
      <c r="L2171" s="10">
        <v>25</v>
      </c>
      <c r="M2171" s="16" t="s">
        <v>11027</v>
      </c>
      <c r="N2171" s="16" t="s">
        <v>4852</v>
      </c>
      <c r="O2171" s="13" t="s">
        <v>9365</v>
      </c>
    </row>
    <row r="2172" spans="1:15" s="1" customFormat="1" ht="13.5" customHeight="1">
      <c r="A2172" s="20" t="s">
        <v>7597</v>
      </c>
      <c r="B2172" s="14"/>
      <c r="C2172" s="8"/>
      <c r="D2172" s="13" t="s">
        <v>2948</v>
      </c>
      <c r="E2172" s="9" t="s">
        <v>33</v>
      </c>
      <c r="F2172" s="8" t="s">
        <v>9366</v>
      </c>
      <c r="G2172" s="10">
        <f>14.405*L2172</f>
        <v>360.125</v>
      </c>
      <c r="H2172" s="11">
        <v>42130</v>
      </c>
      <c r="I2172" s="10" t="s">
        <v>4237</v>
      </c>
      <c r="J2172" s="10" t="s">
        <v>9367</v>
      </c>
      <c r="K2172" s="10" t="s">
        <v>1055</v>
      </c>
      <c r="L2172" s="10">
        <v>25</v>
      </c>
      <c r="M2172" s="16" t="s">
        <v>11028</v>
      </c>
      <c r="N2172" s="16" t="s">
        <v>4852</v>
      </c>
      <c r="O2172" s="13" t="s">
        <v>9368</v>
      </c>
    </row>
    <row r="2173" spans="1:15" s="1" customFormat="1" ht="13.5" customHeight="1">
      <c r="A2173" s="20" t="s">
        <v>2428</v>
      </c>
      <c r="B2173" s="14"/>
      <c r="C2173" s="8"/>
      <c r="D2173" s="13" t="s">
        <v>5929</v>
      </c>
      <c r="E2173" s="9" t="s">
        <v>33</v>
      </c>
      <c r="F2173" s="8" t="s">
        <v>9369</v>
      </c>
      <c r="G2173" s="22">
        <f>25.399*L2173</f>
        <v>304.78800000000001</v>
      </c>
      <c r="H2173" s="11">
        <v>42130</v>
      </c>
      <c r="I2173" s="10" t="s">
        <v>4237</v>
      </c>
      <c r="J2173" s="10" t="s">
        <v>9370</v>
      </c>
      <c r="K2173" s="10" t="s">
        <v>7282</v>
      </c>
      <c r="L2173" s="10">
        <v>12</v>
      </c>
      <c r="M2173" s="16" t="s">
        <v>11029</v>
      </c>
      <c r="N2173" s="16" t="s">
        <v>26</v>
      </c>
      <c r="O2173" s="13" t="s">
        <v>9377</v>
      </c>
    </row>
    <row r="2174" spans="1:15" s="1" customFormat="1" ht="13.5" customHeight="1">
      <c r="A2174" s="20" t="s">
        <v>2428</v>
      </c>
      <c r="B2174" s="14"/>
      <c r="C2174" s="8"/>
      <c r="D2174" s="13" t="s">
        <v>5929</v>
      </c>
      <c r="E2174" s="9" t="s">
        <v>33</v>
      </c>
      <c r="F2174" s="8" t="s">
        <v>9372</v>
      </c>
      <c r="G2174" s="22">
        <f>25.399*L2174</f>
        <v>304.78800000000001</v>
      </c>
      <c r="H2174" s="11">
        <v>42130</v>
      </c>
      <c r="I2174" s="10" t="s">
        <v>4237</v>
      </c>
      <c r="J2174" s="10" t="s">
        <v>9375</v>
      </c>
      <c r="K2174" s="10" t="s">
        <v>7282</v>
      </c>
      <c r="L2174" s="10">
        <v>12</v>
      </c>
      <c r="M2174" s="16" t="s">
        <v>11030</v>
      </c>
      <c r="N2174" s="16" t="s">
        <v>26</v>
      </c>
      <c r="O2174" s="13" t="s">
        <v>9378</v>
      </c>
    </row>
    <row r="2175" spans="1:15" s="1" customFormat="1" ht="13.5" customHeight="1">
      <c r="A2175" s="20" t="s">
        <v>7286</v>
      </c>
      <c r="B2175" s="14"/>
      <c r="C2175" s="8"/>
      <c r="D2175" s="13" t="s">
        <v>5929</v>
      </c>
      <c r="E2175" s="9" t="s">
        <v>33</v>
      </c>
      <c r="F2175" s="8" t="s">
        <v>9373</v>
      </c>
      <c r="G2175" s="22">
        <f>25.399*L2175</f>
        <v>330.18700000000001</v>
      </c>
      <c r="H2175" s="11">
        <v>42130</v>
      </c>
      <c r="I2175" s="10" t="s">
        <v>4237</v>
      </c>
      <c r="J2175" s="10" t="s">
        <v>9376</v>
      </c>
      <c r="K2175" s="10" t="s">
        <v>7282</v>
      </c>
      <c r="L2175" s="10">
        <v>13</v>
      </c>
      <c r="M2175" s="16" t="s">
        <v>11030</v>
      </c>
      <c r="N2175" s="16" t="s">
        <v>41</v>
      </c>
      <c r="O2175" s="13" t="s">
        <v>9850</v>
      </c>
    </row>
    <row r="2176" spans="1:15" s="1" customFormat="1" ht="13.5" customHeight="1">
      <c r="A2176" s="20" t="s">
        <v>6896</v>
      </c>
      <c r="B2176" s="14"/>
      <c r="C2176" s="8"/>
      <c r="D2176" s="13" t="s">
        <v>273</v>
      </c>
      <c r="E2176" s="9" t="s">
        <v>33</v>
      </c>
      <c r="F2176" s="8" t="s">
        <v>9385</v>
      </c>
      <c r="G2176" s="10">
        <f>17.498*L2176</f>
        <v>262.47000000000003</v>
      </c>
      <c r="H2176" s="11">
        <v>42130</v>
      </c>
      <c r="I2176" s="10" t="s">
        <v>1087</v>
      </c>
      <c r="J2176" s="10" t="s">
        <v>9383</v>
      </c>
      <c r="K2176" s="10" t="s">
        <v>6902</v>
      </c>
      <c r="L2176" s="10">
        <v>15</v>
      </c>
      <c r="M2176" s="16" t="s">
        <v>11032</v>
      </c>
      <c r="N2176" s="16" t="s">
        <v>323</v>
      </c>
      <c r="O2176" s="13" t="s">
        <v>9384</v>
      </c>
    </row>
    <row r="2177" spans="1:15" s="1" customFormat="1" ht="13.5" customHeight="1">
      <c r="A2177" s="20" t="s">
        <v>38</v>
      </c>
      <c r="B2177" s="8" t="s">
        <v>67</v>
      </c>
      <c r="C2177" s="8"/>
      <c r="D2177" s="13" t="s">
        <v>172</v>
      </c>
      <c r="E2177" s="9" t="s">
        <v>33</v>
      </c>
      <c r="F2177" s="8" t="s">
        <v>9386</v>
      </c>
      <c r="G2177" s="10">
        <f>9.871*L2177</f>
        <v>118.452</v>
      </c>
      <c r="H2177" s="11">
        <v>42130</v>
      </c>
      <c r="I2177" s="10" t="s">
        <v>1084</v>
      </c>
      <c r="J2177" s="10" t="s">
        <v>9387</v>
      </c>
      <c r="K2177" s="10" t="s">
        <v>1055</v>
      </c>
      <c r="L2177" s="10">
        <v>12</v>
      </c>
      <c r="M2177" s="16" t="s">
        <v>11033</v>
      </c>
      <c r="N2177" s="16" t="s">
        <v>40</v>
      </c>
      <c r="O2177" s="13" t="s">
        <v>9390</v>
      </c>
    </row>
    <row r="2178" spans="1:15" s="1" customFormat="1" ht="13.5" customHeight="1">
      <c r="A2178" s="20" t="s">
        <v>6923</v>
      </c>
      <c r="B2178" s="8" t="s">
        <v>5500</v>
      </c>
      <c r="C2178" s="8"/>
      <c r="D2178" s="13" t="s">
        <v>172</v>
      </c>
      <c r="E2178" s="9" t="s">
        <v>33</v>
      </c>
      <c r="F2178" s="8" t="s">
        <v>9388</v>
      </c>
      <c r="G2178" s="10">
        <f>9.871*L2178</f>
        <v>128.32300000000001</v>
      </c>
      <c r="H2178" s="11">
        <v>42130</v>
      </c>
      <c r="I2178" s="10" t="s">
        <v>1084</v>
      </c>
      <c r="J2178" s="10" t="s">
        <v>9389</v>
      </c>
      <c r="K2178" s="10" t="s">
        <v>1055</v>
      </c>
      <c r="L2178" s="10">
        <v>13</v>
      </c>
      <c r="M2178" s="16" t="s">
        <v>11033</v>
      </c>
      <c r="N2178" s="16" t="s">
        <v>41</v>
      </c>
      <c r="O2178" s="13" t="s">
        <v>10466</v>
      </c>
    </row>
    <row r="2179" spans="1:15" s="1" customFormat="1" ht="13.5" customHeight="1">
      <c r="A2179" s="20" t="s">
        <v>6936</v>
      </c>
      <c r="B2179" s="14" t="s">
        <v>1116</v>
      </c>
      <c r="C2179" s="8"/>
      <c r="D2179" s="13" t="s">
        <v>168</v>
      </c>
      <c r="E2179" s="9" t="s">
        <v>33</v>
      </c>
      <c r="F2179" s="8" t="s">
        <v>9392</v>
      </c>
      <c r="G2179" s="10">
        <f>9.871*L2179</f>
        <v>118.452</v>
      </c>
      <c r="H2179" s="11">
        <v>42130</v>
      </c>
      <c r="I2179" s="10" t="s">
        <v>1084</v>
      </c>
      <c r="J2179" s="10" t="s">
        <v>9393</v>
      </c>
      <c r="K2179" s="10" t="s">
        <v>1088</v>
      </c>
      <c r="L2179" s="10">
        <v>12</v>
      </c>
      <c r="M2179" s="16" t="s">
        <v>11034</v>
      </c>
      <c r="N2179" s="16" t="s">
        <v>26</v>
      </c>
      <c r="O2179" s="13" t="s">
        <v>9396</v>
      </c>
    </row>
    <row r="2180" spans="1:15" s="1" customFormat="1" ht="13.5" customHeight="1">
      <c r="A2180" s="20" t="s">
        <v>167</v>
      </c>
      <c r="B2180" s="14" t="s">
        <v>1116</v>
      </c>
      <c r="C2180" s="8"/>
      <c r="D2180" s="13" t="s">
        <v>168</v>
      </c>
      <c r="E2180" s="9" t="s">
        <v>33</v>
      </c>
      <c r="F2180" s="8" t="s">
        <v>9400</v>
      </c>
      <c r="G2180" s="10">
        <f>9.871*L2180</f>
        <v>118.452</v>
      </c>
      <c r="H2180" s="11">
        <v>42130</v>
      </c>
      <c r="I2180" s="10" t="s">
        <v>4059</v>
      </c>
      <c r="J2180" s="10" t="s">
        <v>9403</v>
      </c>
      <c r="K2180" s="22" t="s">
        <v>1055</v>
      </c>
      <c r="L2180" s="10">
        <v>12</v>
      </c>
      <c r="M2180" s="16" t="s">
        <v>11036</v>
      </c>
      <c r="N2180" s="16" t="s">
        <v>26</v>
      </c>
      <c r="O2180" s="13" t="s">
        <v>9406</v>
      </c>
    </row>
    <row r="2181" spans="1:15" s="1" customFormat="1" ht="13.5" customHeight="1">
      <c r="A2181" s="34" t="s">
        <v>10470</v>
      </c>
      <c r="B2181" s="14" t="s">
        <v>1116</v>
      </c>
      <c r="C2181" s="8"/>
      <c r="D2181" s="13" t="s">
        <v>9407</v>
      </c>
      <c r="E2181" s="9" t="s">
        <v>33</v>
      </c>
      <c r="F2181" s="8" t="s">
        <v>9408</v>
      </c>
      <c r="G2181" s="10">
        <f>9.871*L2181</f>
        <v>19.742000000000001</v>
      </c>
      <c r="H2181" s="11">
        <v>42130</v>
      </c>
      <c r="I2181" s="10" t="s">
        <v>4059</v>
      </c>
      <c r="J2181" s="10" t="s">
        <v>9409</v>
      </c>
      <c r="K2181" s="22" t="s">
        <v>1055</v>
      </c>
      <c r="L2181" s="10">
        <v>2</v>
      </c>
      <c r="M2181" s="16" t="s">
        <v>9867</v>
      </c>
      <c r="N2181" s="16" t="s">
        <v>9410</v>
      </c>
      <c r="O2181" s="13" t="s">
        <v>10493</v>
      </c>
    </row>
    <row r="2182" spans="1:15" s="1" customFormat="1" ht="13.5" customHeight="1">
      <c r="A2182" s="20" t="s">
        <v>9426</v>
      </c>
      <c r="B2182" s="14"/>
      <c r="C2182" s="8"/>
      <c r="D2182" s="13" t="s">
        <v>82</v>
      </c>
      <c r="E2182" s="9" t="s">
        <v>33</v>
      </c>
      <c r="F2182" s="8" t="s">
        <v>9429</v>
      </c>
      <c r="G2182" s="10">
        <f>17.712*L2182</f>
        <v>230.256</v>
      </c>
      <c r="H2182" s="11">
        <v>42130</v>
      </c>
      <c r="I2182" s="10" t="s">
        <v>1086</v>
      </c>
      <c r="J2182" s="10" t="s">
        <v>9431</v>
      </c>
      <c r="K2182" s="10" t="s">
        <v>5469</v>
      </c>
      <c r="L2182" s="10">
        <v>13</v>
      </c>
      <c r="M2182" s="16" t="s">
        <v>11040</v>
      </c>
      <c r="N2182" s="16" t="s">
        <v>27</v>
      </c>
      <c r="O2182" s="13" t="s">
        <v>9851</v>
      </c>
    </row>
    <row r="2183" spans="1:15" s="1" customFormat="1" ht="13.5" customHeight="1">
      <c r="A2183" s="20" t="s">
        <v>9426</v>
      </c>
      <c r="B2183" s="14"/>
      <c r="C2183" s="8"/>
      <c r="D2183" s="13" t="s">
        <v>82</v>
      </c>
      <c r="E2183" s="9" t="s">
        <v>33</v>
      </c>
      <c r="F2183" s="8" t="s">
        <v>9430</v>
      </c>
      <c r="G2183" s="10">
        <f>17.712*L2183</f>
        <v>283.392</v>
      </c>
      <c r="H2183" s="11">
        <v>42130</v>
      </c>
      <c r="I2183" s="10" t="s">
        <v>1087</v>
      </c>
      <c r="J2183" s="10" t="s">
        <v>9432</v>
      </c>
      <c r="K2183" s="10" t="s">
        <v>5469</v>
      </c>
      <c r="L2183" s="10">
        <v>16</v>
      </c>
      <c r="M2183" s="16" t="s">
        <v>11041</v>
      </c>
      <c r="N2183" s="16" t="s">
        <v>9435</v>
      </c>
      <c r="O2183" s="13" t="s">
        <v>9434</v>
      </c>
    </row>
    <row r="2184" spans="1:15" s="1" customFormat="1" ht="13.5" customHeight="1">
      <c r="A2184" s="20" t="s">
        <v>166</v>
      </c>
      <c r="B2184" s="14"/>
      <c r="C2184" s="8"/>
      <c r="D2184" s="13" t="s">
        <v>207</v>
      </c>
      <c r="E2184" s="9" t="s">
        <v>33</v>
      </c>
      <c r="F2184" s="8" t="s">
        <v>9439</v>
      </c>
      <c r="G2184" s="10">
        <f>17.712*L2184</f>
        <v>159.40799999999999</v>
      </c>
      <c r="H2184" s="11">
        <v>42130</v>
      </c>
      <c r="I2184" s="10" t="s">
        <v>1087</v>
      </c>
      <c r="J2184" s="10" t="s">
        <v>9440</v>
      </c>
      <c r="K2184" s="10" t="s">
        <v>1055</v>
      </c>
      <c r="L2184" s="10">
        <v>9</v>
      </c>
      <c r="M2184" s="16" t="s">
        <v>11042</v>
      </c>
      <c r="N2184" s="16" t="s">
        <v>257</v>
      </c>
      <c r="O2184" s="13" t="s">
        <v>9853</v>
      </c>
    </row>
    <row r="2185" spans="1:15" s="1" customFormat="1" ht="13.5" customHeight="1">
      <c r="A2185" s="20" t="s">
        <v>1445</v>
      </c>
      <c r="B2185" s="14"/>
      <c r="C2185" s="8"/>
      <c r="D2185" s="13" t="s">
        <v>157</v>
      </c>
      <c r="E2185" s="9" t="s">
        <v>33</v>
      </c>
      <c r="F2185" s="8" t="s">
        <v>9448</v>
      </c>
      <c r="G2185" s="10">
        <f>17.712*L2185</f>
        <v>177.12</v>
      </c>
      <c r="H2185" s="11">
        <v>42130</v>
      </c>
      <c r="I2185" s="10" t="s">
        <v>1087</v>
      </c>
      <c r="J2185" s="10" t="s">
        <v>9447</v>
      </c>
      <c r="K2185" s="10" t="s">
        <v>1056</v>
      </c>
      <c r="L2185" s="10">
        <v>10</v>
      </c>
      <c r="M2185" s="16" t="s">
        <v>11043</v>
      </c>
      <c r="N2185" s="16" t="s">
        <v>255</v>
      </c>
      <c r="O2185" s="13" t="s">
        <v>9446</v>
      </c>
    </row>
    <row r="2186" spans="1:15" s="1" customFormat="1" ht="13.5" customHeight="1">
      <c r="A2186" s="20" t="s">
        <v>3665</v>
      </c>
      <c r="B2186" s="14"/>
      <c r="C2186" s="8"/>
      <c r="D2186" s="13" t="s">
        <v>157</v>
      </c>
      <c r="E2186" s="9" t="s">
        <v>33</v>
      </c>
      <c r="F2186" s="8" t="s">
        <v>9450</v>
      </c>
      <c r="G2186" s="10">
        <f>17.712*L2186</f>
        <v>141.696</v>
      </c>
      <c r="H2186" s="11">
        <v>42130</v>
      </c>
      <c r="I2186" s="10" t="s">
        <v>1087</v>
      </c>
      <c r="J2186" s="10" t="s">
        <v>9449</v>
      </c>
      <c r="K2186" s="10" t="s">
        <v>1088</v>
      </c>
      <c r="L2186" s="10">
        <v>8</v>
      </c>
      <c r="M2186" s="16" t="s">
        <v>11043</v>
      </c>
      <c r="N2186" s="16" t="s">
        <v>256</v>
      </c>
      <c r="O2186" s="13" t="s">
        <v>9854</v>
      </c>
    </row>
    <row r="2187" spans="1:15" s="1" customFormat="1" ht="13.5" customHeight="1">
      <c r="A2187" s="20" t="s">
        <v>184</v>
      </c>
      <c r="B2187" s="14" t="s">
        <v>1116</v>
      </c>
      <c r="C2187" s="8"/>
      <c r="D2187" s="13" t="s">
        <v>185</v>
      </c>
      <c r="E2187" s="9" t="s">
        <v>33</v>
      </c>
      <c r="F2187" s="8" t="s">
        <v>9452</v>
      </c>
      <c r="G2187" s="22">
        <f>8.606*L2187</f>
        <v>215.15</v>
      </c>
      <c r="H2187" s="11">
        <v>42130</v>
      </c>
      <c r="I2187" s="10" t="s">
        <v>1278</v>
      </c>
      <c r="J2187" s="10" t="s">
        <v>9455</v>
      </c>
      <c r="K2187" s="22" t="s">
        <v>5997</v>
      </c>
      <c r="L2187" s="10">
        <v>25</v>
      </c>
      <c r="M2187" s="16" t="s">
        <v>11045</v>
      </c>
      <c r="N2187" s="16" t="s">
        <v>8056</v>
      </c>
      <c r="O2187" s="13" t="s">
        <v>9459</v>
      </c>
    </row>
    <row r="2188" spans="1:15" s="1" customFormat="1" ht="13.5" customHeight="1">
      <c r="A2188" s="20" t="s">
        <v>7093</v>
      </c>
      <c r="B2188" s="14" t="s">
        <v>1116</v>
      </c>
      <c r="C2188" s="8"/>
      <c r="D2188" s="13" t="s">
        <v>185</v>
      </c>
      <c r="E2188" s="9" t="s">
        <v>33</v>
      </c>
      <c r="F2188" s="8" t="s">
        <v>9454</v>
      </c>
      <c r="G2188" s="22">
        <f>8.606*L2188</f>
        <v>215.15</v>
      </c>
      <c r="H2188" s="11">
        <v>42130</v>
      </c>
      <c r="I2188" s="10" t="s">
        <v>1415</v>
      </c>
      <c r="J2188" s="10" t="s">
        <v>9457</v>
      </c>
      <c r="K2188" s="22" t="s">
        <v>5997</v>
      </c>
      <c r="L2188" s="10">
        <v>25</v>
      </c>
      <c r="M2188" s="16" t="s">
        <v>11047</v>
      </c>
      <c r="N2188" s="16" t="s">
        <v>8056</v>
      </c>
      <c r="O2188" s="13" t="s">
        <v>9461</v>
      </c>
    </row>
    <row r="2189" spans="1:15" s="1" customFormat="1" ht="13.5" customHeight="1">
      <c r="A2189" s="20" t="s">
        <v>9463</v>
      </c>
      <c r="B2189" s="14"/>
      <c r="C2189" s="8"/>
      <c r="D2189" s="13" t="s">
        <v>65</v>
      </c>
      <c r="E2189" s="9" t="s">
        <v>33</v>
      </c>
      <c r="F2189" s="8" t="s">
        <v>9464</v>
      </c>
      <c r="G2189" s="22">
        <f>6.405*L2189</f>
        <v>160.125</v>
      </c>
      <c r="H2189" s="11">
        <v>42130</v>
      </c>
      <c r="I2189" s="10" t="s">
        <v>9467</v>
      </c>
      <c r="J2189" s="10" t="s">
        <v>9465</v>
      </c>
      <c r="K2189" s="10" t="s">
        <v>274</v>
      </c>
      <c r="L2189" s="10">
        <v>25</v>
      </c>
      <c r="M2189" s="16" t="s">
        <v>11048</v>
      </c>
      <c r="N2189" s="16" t="s">
        <v>4852</v>
      </c>
      <c r="O2189" s="13" t="s">
        <v>9466</v>
      </c>
    </row>
    <row r="2190" spans="1:15" s="1" customFormat="1" ht="13.5" customHeight="1">
      <c r="A2190" s="20" t="s">
        <v>1421</v>
      </c>
      <c r="B2190" s="14"/>
      <c r="C2190" s="8"/>
      <c r="D2190" s="13" t="s">
        <v>65</v>
      </c>
      <c r="E2190" s="9" t="s">
        <v>33</v>
      </c>
      <c r="F2190" s="8" t="s">
        <v>9470</v>
      </c>
      <c r="G2190" s="22">
        <f>6.405*L2190</f>
        <v>160.125</v>
      </c>
      <c r="H2190" s="11">
        <v>42130</v>
      </c>
      <c r="I2190" s="10" t="s">
        <v>1339</v>
      </c>
      <c r="J2190" s="10" t="s">
        <v>9468</v>
      </c>
      <c r="K2190" s="10" t="s">
        <v>1088</v>
      </c>
      <c r="L2190" s="10">
        <v>25</v>
      </c>
      <c r="M2190" s="16" t="s">
        <v>11049</v>
      </c>
      <c r="N2190" s="16" t="s">
        <v>4852</v>
      </c>
      <c r="O2190" s="13" t="s">
        <v>9469</v>
      </c>
    </row>
    <row r="2191" spans="1:15" s="1" customFormat="1" ht="13.5" customHeight="1">
      <c r="A2191" s="20" t="s">
        <v>267</v>
      </c>
      <c r="B2191" s="14"/>
      <c r="C2191" s="8"/>
      <c r="D2191" s="13" t="s">
        <v>328</v>
      </c>
      <c r="E2191" s="9" t="s">
        <v>33</v>
      </c>
      <c r="F2191" s="8" t="s">
        <v>9473</v>
      </c>
      <c r="G2191" s="10">
        <f>27.688*L2191</f>
        <v>166.12799999999999</v>
      </c>
      <c r="H2191" s="11">
        <v>42130</v>
      </c>
      <c r="I2191" s="10" t="s">
        <v>1087</v>
      </c>
      <c r="J2191" s="10" t="s">
        <v>9475</v>
      </c>
      <c r="K2191" s="10" t="s">
        <v>13</v>
      </c>
      <c r="L2191" s="10">
        <v>6</v>
      </c>
      <c r="M2191" s="16" t="s">
        <v>11050</v>
      </c>
      <c r="N2191" s="16" t="s">
        <v>9479</v>
      </c>
      <c r="O2191" s="13" t="s">
        <v>9856</v>
      </c>
    </row>
    <row r="2192" spans="1:15" s="1" customFormat="1" ht="13.5" customHeight="1">
      <c r="A2192" s="20" t="s">
        <v>9480</v>
      </c>
      <c r="B2192" s="14"/>
      <c r="C2192" s="8"/>
      <c r="D2192" s="13" t="s">
        <v>328</v>
      </c>
      <c r="E2192" s="9" t="s">
        <v>33</v>
      </c>
      <c r="F2192" s="8" t="s">
        <v>9474</v>
      </c>
      <c r="G2192" s="10">
        <f>27.688*L2192</f>
        <v>221.50399999999999</v>
      </c>
      <c r="H2192" s="11">
        <v>42130</v>
      </c>
      <c r="I2192" s="10" t="s">
        <v>1087</v>
      </c>
      <c r="J2192" s="10" t="s">
        <v>9476</v>
      </c>
      <c r="K2192" s="10" t="s">
        <v>13</v>
      </c>
      <c r="L2192" s="10">
        <v>8</v>
      </c>
      <c r="M2192" s="16" t="s">
        <v>11051</v>
      </c>
      <c r="N2192" s="16" t="s">
        <v>293</v>
      </c>
      <c r="O2192" s="13" t="s">
        <v>9477</v>
      </c>
    </row>
    <row r="2193" spans="1:15" s="1" customFormat="1" ht="13.5" customHeight="1">
      <c r="A2193" s="34" t="s">
        <v>5195</v>
      </c>
      <c r="B2193" s="14"/>
      <c r="C2193" s="8"/>
      <c r="D2193" s="13" t="s">
        <v>9481</v>
      </c>
      <c r="E2193" s="9" t="s">
        <v>33</v>
      </c>
      <c r="F2193" s="8" t="s">
        <v>9482</v>
      </c>
      <c r="G2193" s="10">
        <f>24.694*L2193</f>
        <v>271.63400000000001</v>
      </c>
      <c r="H2193" s="11">
        <v>42130</v>
      </c>
      <c r="I2193" s="10" t="s">
        <v>1636</v>
      </c>
      <c r="J2193" s="10" t="s">
        <v>9483</v>
      </c>
      <c r="K2193" s="10" t="s">
        <v>1055</v>
      </c>
      <c r="L2193" s="10">
        <v>11</v>
      </c>
      <c r="M2193" s="16" t="s">
        <v>11052</v>
      </c>
      <c r="N2193" s="16" t="s">
        <v>9485</v>
      </c>
      <c r="O2193" s="13" t="s">
        <v>9484</v>
      </c>
    </row>
    <row r="2194" spans="1:15" s="1" customFormat="1" ht="13.5" customHeight="1">
      <c r="A2194" s="20" t="s">
        <v>9489</v>
      </c>
      <c r="B2194" s="14"/>
      <c r="C2194" s="8"/>
      <c r="D2194" s="13" t="s">
        <v>8588</v>
      </c>
      <c r="E2194" s="9" t="s">
        <v>33</v>
      </c>
      <c r="F2194" s="8" t="s">
        <v>9488</v>
      </c>
      <c r="G2194" s="22">
        <f>20.816*L2194</f>
        <v>41.631999999999998</v>
      </c>
      <c r="H2194" s="11">
        <v>42130</v>
      </c>
      <c r="I2194" s="10" t="s">
        <v>3296</v>
      </c>
      <c r="J2194" s="10" t="s">
        <v>9486</v>
      </c>
      <c r="K2194" s="10" t="s">
        <v>1115</v>
      </c>
      <c r="L2194" s="10">
        <v>2</v>
      </c>
      <c r="M2194" s="16" t="s">
        <v>11053</v>
      </c>
      <c r="N2194" s="16" t="s">
        <v>9410</v>
      </c>
      <c r="O2194" s="13" t="s">
        <v>9487</v>
      </c>
    </row>
    <row r="2195" spans="1:15" s="1" customFormat="1" ht="13.5" customHeight="1">
      <c r="A2195" s="20" t="s">
        <v>321</v>
      </c>
      <c r="B2195" s="14"/>
      <c r="C2195" s="8"/>
      <c r="D2195" s="13" t="s">
        <v>174</v>
      </c>
      <c r="E2195" s="9" t="s">
        <v>33</v>
      </c>
      <c r="F2195" s="8" t="s">
        <v>9492</v>
      </c>
      <c r="G2195" s="10">
        <f>29.101*L2195</f>
        <v>232.80799999999999</v>
      </c>
      <c r="H2195" s="11">
        <v>42130</v>
      </c>
      <c r="I2195" s="10" t="s">
        <v>7006</v>
      </c>
      <c r="J2195" s="10" t="s">
        <v>9494</v>
      </c>
      <c r="K2195" s="10" t="s">
        <v>274</v>
      </c>
      <c r="L2195" s="10">
        <v>8</v>
      </c>
      <c r="M2195" s="16" t="s">
        <v>11054</v>
      </c>
      <c r="N2195" s="16" t="s">
        <v>6584</v>
      </c>
      <c r="O2195" s="13" t="s">
        <v>9823</v>
      </c>
    </row>
    <row r="2196" spans="1:15" s="1" customFormat="1" ht="13.5" customHeight="1">
      <c r="A2196" s="20" t="s">
        <v>9504</v>
      </c>
      <c r="B2196" s="14"/>
      <c r="C2196" s="8"/>
      <c r="D2196" s="13" t="s">
        <v>96</v>
      </c>
      <c r="E2196" s="9" t="s">
        <v>33</v>
      </c>
      <c r="F2196" s="8" t="s">
        <v>9503</v>
      </c>
      <c r="G2196" s="22">
        <f>12.838*L2196</f>
        <v>102.70399999999999</v>
      </c>
      <c r="H2196" s="11">
        <v>42130</v>
      </c>
      <c r="I2196" s="10" t="s">
        <v>1098</v>
      </c>
      <c r="J2196" s="10" t="s">
        <v>9501</v>
      </c>
      <c r="K2196" s="10" t="s">
        <v>1088</v>
      </c>
      <c r="L2196" s="10">
        <v>8</v>
      </c>
      <c r="M2196" s="16" t="s">
        <v>11056</v>
      </c>
      <c r="N2196" s="16" t="s">
        <v>293</v>
      </c>
      <c r="O2196" s="13" t="s">
        <v>9502</v>
      </c>
    </row>
    <row r="2197" spans="1:15" s="1" customFormat="1" ht="13.5" customHeight="1">
      <c r="A2197" s="20" t="s">
        <v>89</v>
      </c>
      <c r="B2197" s="14"/>
      <c r="C2197" s="8"/>
      <c r="D2197" s="13" t="s">
        <v>90</v>
      </c>
      <c r="E2197" s="9" t="s">
        <v>33</v>
      </c>
      <c r="F2197" s="8" t="s">
        <v>9513</v>
      </c>
      <c r="G2197" s="10">
        <f>18.708*L2197</f>
        <v>224.49599999999998</v>
      </c>
      <c r="H2197" s="11">
        <v>42130</v>
      </c>
      <c r="I2197" s="10" t="s">
        <v>3440</v>
      </c>
      <c r="J2197" s="10" t="s">
        <v>9514</v>
      </c>
      <c r="K2197" s="10" t="s">
        <v>274</v>
      </c>
      <c r="L2197" s="10">
        <v>12</v>
      </c>
      <c r="M2197" s="16" t="s">
        <v>11058</v>
      </c>
      <c r="N2197" s="16" t="s">
        <v>26</v>
      </c>
      <c r="O2197" s="13" t="s">
        <v>9517</v>
      </c>
    </row>
    <row r="2198" spans="1:15" s="1" customFormat="1" ht="13.5" customHeight="1">
      <c r="A2198" s="34" t="s">
        <v>9518</v>
      </c>
      <c r="B2198" s="14"/>
      <c r="C2198" s="8"/>
      <c r="D2198" s="13" t="s">
        <v>9519</v>
      </c>
      <c r="E2198" s="9" t="s">
        <v>33</v>
      </c>
      <c r="F2198" s="8" t="s">
        <v>9523</v>
      </c>
      <c r="G2198" s="10">
        <f>10.5*L2198</f>
        <v>21</v>
      </c>
      <c r="H2198" s="11">
        <v>42130</v>
      </c>
      <c r="I2198" s="10" t="s">
        <v>9524</v>
      </c>
      <c r="J2198" s="10" t="s">
        <v>9520</v>
      </c>
      <c r="K2198" s="10" t="s">
        <v>274</v>
      </c>
      <c r="L2198" s="10">
        <v>2</v>
      </c>
      <c r="M2198" s="16" t="s">
        <v>11059</v>
      </c>
      <c r="N2198" s="16" t="s">
        <v>9522</v>
      </c>
      <c r="O2198" s="13" t="s">
        <v>9521</v>
      </c>
    </row>
    <row r="2199" spans="1:15" s="1" customFormat="1" ht="13.5" customHeight="1">
      <c r="A2199" s="20" t="s">
        <v>9528</v>
      </c>
      <c r="B2199" s="14"/>
      <c r="C2199" s="8"/>
      <c r="D2199" s="13" t="s">
        <v>51</v>
      </c>
      <c r="E2199" s="9" t="s">
        <v>33</v>
      </c>
      <c r="F2199" s="8" t="s">
        <v>9527</v>
      </c>
      <c r="G2199" s="10">
        <v>52.057000000000002</v>
      </c>
      <c r="H2199" s="11">
        <v>42130</v>
      </c>
      <c r="I2199" s="10" t="s">
        <v>9529</v>
      </c>
      <c r="J2199" s="10" t="s">
        <v>9525</v>
      </c>
      <c r="K2199" s="10" t="s">
        <v>35</v>
      </c>
      <c r="L2199" s="10" t="s">
        <v>9526</v>
      </c>
      <c r="M2199" s="16" t="s">
        <v>9530</v>
      </c>
      <c r="N2199" s="16" t="s">
        <v>9531</v>
      </c>
      <c r="O2199" s="13" t="s">
        <v>9827</v>
      </c>
    </row>
    <row r="2200" spans="1:15" s="1" customFormat="1" ht="13.5" customHeight="1">
      <c r="A2200" s="20" t="s">
        <v>9535</v>
      </c>
      <c r="B2200" s="14"/>
      <c r="C2200" s="8"/>
      <c r="D2200" s="13" t="s">
        <v>51</v>
      </c>
      <c r="E2200" s="9" t="s">
        <v>33</v>
      </c>
      <c r="F2200" s="8" t="s">
        <v>9534</v>
      </c>
      <c r="G2200" s="10">
        <v>138.92699999999999</v>
      </c>
      <c r="H2200" s="11">
        <v>42130</v>
      </c>
      <c r="I2200" s="10" t="s">
        <v>9529</v>
      </c>
      <c r="J2200" s="10" t="s">
        <v>9532</v>
      </c>
      <c r="K2200" s="10" t="s">
        <v>35</v>
      </c>
      <c r="L2200" s="10" t="s">
        <v>9533</v>
      </c>
      <c r="M2200" s="16" t="s">
        <v>9536</v>
      </c>
      <c r="N2200" s="16" t="s">
        <v>9537</v>
      </c>
      <c r="O2200" s="13" t="s">
        <v>9828</v>
      </c>
    </row>
    <row r="2201" spans="1:15" s="1" customFormat="1" ht="13.5" customHeight="1">
      <c r="A2201" s="20" t="s">
        <v>9538</v>
      </c>
      <c r="B2201" s="14"/>
      <c r="C2201" s="8"/>
      <c r="D2201" s="13" t="s">
        <v>51</v>
      </c>
      <c r="E2201" s="9" t="s">
        <v>33</v>
      </c>
      <c r="F2201" s="8" t="s">
        <v>9543</v>
      </c>
      <c r="G2201" s="10">
        <v>69.478999999999999</v>
      </c>
      <c r="H2201" s="11">
        <v>42130</v>
      </c>
      <c r="I2201" s="10" t="s">
        <v>9529</v>
      </c>
      <c r="J2201" s="10" t="s">
        <v>9539</v>
      </c>
      <c r="K2201" s="10" t="s">
        <v>35</v>
      </c>
      <c r="L2201" s="10" t="s">
        <v>9540</v>
      </c>
      <c r="M2201" s="16" t="s">
        <v>9541</v>
      </c>
      <c r="N2201" s="16" t="s">
        <v>9542</v>
      </c>
      <c r="O2201" s="13" t="s">
        <v>9829</v>
      </c>
    </row>
    <row r="2202" spans="1:15" s="1" customFormat="1" ht="13.5" customHeight="1">
      <c r="A2202" s="20" t="s">
        <v>9544</v>
      </c>
      <c r="B2202" s="14"/>
      <c r="C2202" s="8"/>
      <c r="D2202" s="13" t="s">
        <v>214</v>
      </c>
      <c r="E2202" s="9" t="s">
        <v>33</v>
      </c>
      <c r="F2202" s="8" t="s">
        <v>9545</v>
      </c>
      <c r="G2202" s="10">
        <v>201.96600000000001</v>
      </c>
      <c r="H2202" s="11">
        <v>42130</v>
      </c>
      <c r="I2202" s="10" t="s">
        <v>1165</v>
      </c>
      <c r="J2202" s="10" t="s">
        <v>9546</v>
      </c>
      <c r="K2202" s="10" t="s">
        <v>1746</v>
      </c>
      <c r="L2202" s="10" t="s">
        <v>9547</v>
      </c>
      <c r="M2202" s="16" t="s">
        <v>9554</v>
      </c>
      <c r="N2202" s="16" t="s">
        <v>9555</v>
      </c>
      <c r="O2202" s="13" t="s">
        <v>9830</v>
      </c>
    </row>
    <row r="2203" spans="1:15" s="1" customFormat="1" ht="13.5" customHeight="1">
      <c r="A2203" s="20" t="s">
        <v>9571</v>
      </c>
      <c r="B2203" s="14"/>
      <c r="C2203" s="8"/>
      <c r="D2203" s="13" t="s">
        <v>81</v>
      </c>
      <c r="E2203" s="9" t="s">
        <v>33</v>
      </c>
      <c r="F2203" s="8" t="s">
        <v>9577</v>
      </c>
      <c r="G2203" s="10">
        <v>155.72300000000001</v>
      </c>
      <c r="H2203" s="11">
        <v>42130</v>
      </c>
      <c r="I2203" s="10" t="s">
        <v>1165</v>
      </c>
      <c r="J2203" s="10" t="s">
        <v>9567</v>
      </c>
      <c r="K2203" s="10" t="s">
        <v>1157</v>
      </c>
      <c r="L2203" s="10" t="s">
        <v>9565</v>
      </c>
      <c r="M2203" s="16" t="s">
        <v>9724</v>
      </c>
      <c r="N2203" s="16" t="s">
        <v>9574</v>
      </c>
      <c r="O2203" s="13" t="s">
        <v>9863</v>
      </c>
    </row>
    <row r="2204" spans="1:15" s="1" customFormat="1" ht="13.5" customHeight="1">
      <c r="A2204" s="20" t="s">
        <v>9582</v>
      </c>
      <c r="B2204" s="14"/>
      <c r="C2204" s="8"/>
      <c r="D2204" s="13" t="s">
        <v>341</v>
      </c>
      <c r="E2204" s="9" t="s">
        <v>33</v>
      </c>
      <c r="F2204" s="8" t="s">
        <v>9579</v>
      </c>
      <c r="G2204" s="10">
        <f>27.621*L2204</f>
        <v>55.241999999999997</v>
      </c>
      <c r="H2204" s="11">
        <v>42130</v>
      </c>
      <c r="I2204" s="10" t="s">
        <v>1636</v>
      </c>
      <c r="J2204" s="10" t="s">
        <v>9580</v>
      </c>
      <c r="K2204" s="22" t="s">
        <v>1055</v>
      </c>
      <c r="L2204" s="10">
        <v>2</v>
      </c>
      <c r="M2204" s="16" t="s">
        <v>11060</v>
      </c>
      <c r="N2204" s="16" t="s">
        <v>492</v>
      </c>
      <c r="O2204" s="13" t="s">
        <v>9581</v>
      </c>
    </row>
    <row r="2205" spans="1:15" s="1" customFormat="1" ht="13.5" customHeight="1">
      <c r="A2205" s="20" t="s">
        <v>9630</v>
      </c>
      <c r="B2205" s="14"/>
      <c r="C2205" s="8"/>
      <c r="D2205" s="13" t="s">
        <v>65</v>
      </c>
      <c r="E2205" s="9" t="s">
        <v>33</v>
      </c>
      <c r="F2205" s="8" t="s">
        <v>9619</v>
      </c>
      <c r="G2205" s="22">
        <f>6.405*L2205</f>
        <v>64.05</v>
      </c>
      <c r="H2205" s="11">
        <v>42131</v>
      </c>
      <c r="I2205" s="10" t="s">
        <v>9627</v>
      </c>
      <c r="J2205" s="10" t="s">
        <v>9628</v>
      </c>
      <c r="K2205" s="10" t="s">
        <v>1088</v>
      </c>
      <c r="L2205" s="10">
        <v>10</v>
      </c>
      <c r="M2205" s="16" t="s">
        <v>11062</v>
      </c>
      <c r="N2205" s="16" t="s">
        <v>255</v>
      </c>
      <c r="O2205" s="13" t="s">
        <v>9629</v>
      </c>
    </row>
    <row r="2206" spans="1:15" s="1" customFormat="1" ht="13.5" customHeight="1">
      <c r="A2206" s="20" t="s">
        <v>9641</v>
      </c>
      <c r="B2206" s="14"/>
      <c r="C2206" s="8"/>
      <c r="D2206" s="13" t="s">
        <v>351</v>
      </c>
      <c r="E2206" s="9" t="s">
        <v>33</v>
      </c>
      <c r="F2206" s="8" t="s">
        <v>9638</v>
      </c>
      <c r="G2206" s="22">
        <f>17.52*L2206</f>
        <v>87.6</v>
      </c>
      <c r="H2206" s="11">
        <v>42131</v>
      </c>
      <c r="I2206" s="10" t="s">
        <v>1087</v>
      </c>
      <c r="J2206" s="10" t="s">
        <v>9639</v>
      </c>
      <c r="K2206" s="10" t="s">
        <v>1088</v>
      </c>
      <c r="L2206" s="10">
        <v>5</v>
      </c>
      <c r="M2206" s="16" t="s">
        <v>11064</v>
      </c>
      <c r="N2206" s="16" t="s">
        <v>428</v>
      </c>
      <c r="O2206" s="13" t="s">
        <v>9640</v>
      </c>
    </row>
    <row r="2207" spans="1:15" s="1" customFormat="1" ht="13.5" customHeight="1">
      <c r="A2207" s="20" t="s">
        <v>9651</v>
      </c>
      <c r="B2207" s="14"/>
      <c r="C2207" s="8"/>
      <c r="D2207" s="13" t="s">
        <v>6982</v>
      </c>
      <c r="E2207" s="9" t="s">
        <v>33</v>
      </c>
      <c r="F2207" s="8" t="s">
        <v>9648</v>
      </c>
      <c r="G2207" s="22">
        <v>155.52199999999999</v>
      </c>
      <c r="H2207" s="11">
        <v>42131</v>
      </c>
      <c r="I2207" s="10" t="s">
        <v>1165</v>
      </c>
      <c r="J2207" s="10" t="s">
        <v>9650</v>
      </c>
      <c r="K2207" s="10" t="s">
        <v>35</v>
      </c>
      <c r="L2207" s="10" t="s">
        <v>9646</v>
      </c>
      <c r="M2207" s="16" t="s">
        <v>9655</v>
      </c>
      <c r="N2207" s="16" t="s">
        <v>9657</v>
      </c>
      <c r="O2207" s="13" t="s">
        <v>9839</v>
      </c>
    </row>
    <row r="2208" spans="1:15" s="1" customFormat="1" ht="13.5" customHeight="1">
      <c r="A2208" s="20" t="s">
        <v>9658</v>
      </c>
      <c r="B2208" s="14"/>
      <c r="C2208" s="8"/>
      <c r="D2208" s="13" t="s">
        <v>121</v>
      </c>
      <c r="E2208" s="9" t="s">
        <v>33</v>
      </c>
      <c r="F2208" s="8" t="s">
        <v>9659</v>
      </c>
      <c r="G2208" s="22">
        <v>48.643000000000001</v>
      </c>
      <c r="H2208" s="11">
        <v>42131</v>
      </c>
      <c r="I2208" s="10" t="s">
        <v>9666</v>
      </c>
      <c r="J2208" s="10" t="s">
        <v>9660</v>
      </c>
      <c r="K2208" s="10" t="s">
        <v>35</v>
      </c>
      <c r="L2208" s="10" t="s">
        <v>9661</v>
      </c>
      <c r="M2208" s="16" t="s">
        <v>9667</v>
      </c>
      <c r="N2208" s="16" t="s">
        <v>9668</v>
      </c>
      <c r="O2208" s="13" t="s">
        <v>9840</v>
      </c>
    </row>
    <row r="2209" spans="1:15" s="1" customFormat="1" ht="13.5" customHeight="1">
      <c r="A2209" s="20" t="s">
        <v>9665</v>
      </c>
      <c r="B2209" s="14"/>
      <c r="C2209" s="8"/>
      <c r="D2209" s="13" t="s">
        <v>121</v>
      </c>
      <c r="E2209" s="9" t="s">
        <v>33</v>
      </c>
      <c r="F2209" s="8" t="s">
        <v>9662</v>
      </c>
      <c r="G2209" s="22">
        <v>104.354</v>
      </c>
      <c r="H2209" s="11">
        <v>42131</v>
      </c>
      <c r="I2209" s="10" t="s">
        <v>9666</v>
      </c>
      <c r="J2209" s="10" t="s">
        <v>9663</v>
      </c>
      <c r="K2209" s="10" t="s">
        <v>35</v>
      </c>
      <c r="L2209" s="10" t="s">
        <v>9664</v>
      </c>
      <c r="M2209" s="16" t="s">
        <v>11200</v>
      </c>
      <c r="N2209" s="24" t="s">
        <v>11199</v>
      </c>
      <c r="O2209" s="13" t="s">
        <v>11772</v>
      </c>
    </row>
    <row r="2210" spans="1:15" s="1" customFormat="1" ht="13.5" customHeight="1">
      <c r="A2210" s="20" t="s">
        <v>9687</v>
      </c>
      <c r="B2210" s="14"/>
      <c r="C2210" s="8"/>
      <c r="D2210" s="13" t="s">
        <v>5747</v>
      </c>
      <c r="E2210" s="9" t="s">
        <v>33</v>
      </c>
      <c r="F2210" s="8" t="s">
        <v>9675</v>
      </c>
      <c r="G2210" s="22">
        <v>303.048</v>
      </c>
      <c r="H2210" s="11">
        <v>42131</v>
      </c>
      <c r="I2210" s="22" t="s">
        <v>9688</v>
      </c>
      <c r="J2210" s="10" t="s">
        <v>9676</v>
      </c>
      <c r="K2210" s="10" t="s">
        <v>360</v>
      </c>
      <c r="L2210" s="10" t="s">
        <v>9677</v>
      </c>
      <c r="M2210" s="16" t="s">
        <v>9685</v>
      </c>
      <c r="N2210" s="16" t="s">
        <v>9686</v>
      </c>
      <c r="O2210" s="13" t="s">
        <v>10201</v>
      </c>
    </row>
    <row r="2211" spans="1:15" s="1" customFormat="1" ht="13.5" customHeight="1">
      <c r="A2211" s="20" t="s">
        <v>9687</v>
      </c>
      <c r="B2211" s="14"/>
      <c r="C2211" s="8"/>
      <c r="D2211" s="13" t="s">
        <v>5747</v>
      </c>
      <c r="E2211" s="9" t="s">
        <v>33</v>
      </c>
      <c r="F2211" s="8" t="s">
        <v>9680</v>
      </c>
      <c r="G2211" s="22">
        <v>267.44900000000001</v>
      </c>
      <c r="H2211" s="11">
        <v>42131</v>
      </c>
      <c r="I2211" s="22" t="s">
        <v>9688</v>
      </c>
      <c r="J2211" s="10" t="s">
        <v>9682</v>
      </c>
      <c r="K2211" s="10" t="s">
        <v>360</v>
      </c>
      <c r="L2211" s="10" t="s">
        <v>9678</v>
      </c>
      <c r="M2211" s="16" t="s">
        <v>9689</v>
      </c>
      <c r="N2211" s="16" t="s">
        <v>9690</v>
      </c>
      <c r="O2211" s="13" t="s">
        <v>10202</v>
      </c>
    </row>
    <row r="2212" spans="1:15" s="1" customFormat="1" ht="13.5" customHeight="1">
      <c r="A2212" s="20" t="s">
        <v>9687</v>
      </c>
      <c r="B2212" s="14"/>
      <c r="C2212" s="8"/>
      <c r="D2212" s="13" t="s">
        <v>5747</v>
      </c>
      <c r="E2212" s="9" t="s">
        <v>33</v>
      </c>
      <c r="F2212" s="8" t="s">
        <v>9693</v>
      </c>
      <c r="G2212" s="22">
        <v>267.80799999999999</v>
      </c>
      <c r="H2212" s="11">
        <v>42131</v>
      </c>
      <c r="I2212" s="22" t="s">
        <v>2508</v>
      </c>
      <c r="J2212" s="10" t="s">
        <v>9694</v>
      </c>
      <c r="K2212" s="10" t="s">
        <v>360</v>
      </c>
      <c r="L2212" s="10" t="s">
        <v>9678</v>
      </c>
      <c r="M2212" s="16" t="s">
        <v>9695</v>
      </c>
      <c r="N2212" s="16" t="s">
        <v>9696</v>
      </c>
      <c r="O2212" s="13" t="s">
        <v>10203</v>
      </c>
    </row>
    <row r="2213" spans="1:15" s="1" customFormat="1" ht="13.5" customHeight="1">
      <c r="A2213" s="20" t="s">
        <v>9706</v>
      </c>
      <c r="B2213" s="14"/>
      <c r="C2213" s="8"/>
      <c r="D2213" s="13" t="s">
        <v>5747</v>
      </c>
      <c r="E2213" s="9" t="s">
        <v>33</v>
      </c>
      <c r="F2213" s="8" t="s">
        <v>9702</v>
      </c>
      <c r="G2213" s="22">
        <v>186.441</v>
      </c>
      <c r="H2213" s="11">
        <v>42131</v>
      </c>
      <c r="I2213" s="10" t="s">
        <v>1636</v>
      </c>
      <c r="J2213" s="10" t="s">
        <v>9704</v>
      </c>
      <c r="K2213" s="10" t="s">
        <v>1926</v>
      </c>
      <c r="L2213" s="10" t="s">
        <v>9700</v>
      </c>
      <c r="M2213" s="16" t="s">
        <v>9709</v>
      </c>
      <c r="N2213" s="16" t="s">
        <v>9710</v>
      </c>
      <c r="O2213" s="13" t="s">
        <v>10205</v>
      </c>
    </row>
    <row r="2214" spans="1:15" s="1" customFormat="1" ht="13.5" customHeight="1">
      <c r="A2214" s="20" t="s">
        <v>9779</v>
      </c>
      <c r="B2214" s="14"/>
      <c r="C2214" s="8"/>
      <c r="D2214" s="13" t="s">
        <v>204</v>
      </c>
      <c r="E2214" s="9" t="s">
        <v>33</v>
      </c>
      <c r="F2214" s="8" t="s">
        <v>9773</v>
      </c>
      <c r="G2214" s="22">
        <v>68.659000000000006</v>
      </c>
      <c r="H2214" s="11">
        <v>42132</v>
      </c>
      <c r="I2214" s="10" t="s">
        <v>9780</v>
      </c>
      <c r="J2214" s="10" t="s">
        <v>9774</v>
      </c>
      <c r="K2214" s="10" t="s">
        <v>35</v>
      </c>
      <c r="L2214" s="10" t="s">
        <v>9772</v>
      </c>
      <c r="M2214" s="16" t="s">
        <v>9777</v>
      </c>
      <c r="N2214" s="16" t="s">
        <v>9778</v>
      </c>
      <c r="O2214" s="13" t="s">
        <v>10214</v>
      </c>
    </row>
    <row r="2215" spans="1:15" s="1" customFormat="1" ht="13.5" customHeight="1">
      <c r="A2215" s="20" t="s">
        <v>9877</v>
      </c>
      <c r="B2215" s="14"/>
      <c r="C2215" s="8"/>
      <c r="D2215" s="13" t="s">
        <v>266</v>
      </c>
      <c r="E2215" s="9" t="s">
        <v>9873</v>
      </c>
      <c r="F2215" s="8" t="s">
        <v>9872</v>
      </c>
      <c r="G2215" s="10">
        <f>17.52*L2215</f>
        <v>262.8</v>
      </c>
      <c r="H2215" s="11">
        <v>42136</v>
      </c>
      <c r="I2215" s="10" t="s">
        <v>1165</v>
      </c>
      <c r="J2215" s="10" t="s">
        <v>9874</v>
      </c>
      <c r="K2215" s="10" t="s">
        <v>1088</v>
      </c>
      <c r="L2215" s="10">
        <v>15</v>
      </c>
      <c r="M2215" s="16" t="s">
        <v>11065</v>
      </c>
      <c r="N2215" s="16" t="s">
        <v>9876</v>
      </c>
      <c r="O2215" s="13" t="s">
        <v>9875</v>
      </c>
    </row>
    <row r="2216" spans="1:15" s="1" customFormat="1" ht="13.5" customHeight="1">
      <c r="A2216" s="20" t="s">
        <v>272</v>
      </c>
      <c r="B2216" s="14"/>
      <c r="C2216" s="8"/>
      <c r="D2216" s="13" t="s">
        <v>273</v>
      </c>
      <c r="E2216" s="9" t="s">
        <v>9879</v>
      </c>
      <c r="F2216" s="8" t="s">
        <v>9884</v>
      </c>
      <c r="G2216" s="10">
        <f>17.498*L2216</f>
        <v>209.976</v>
      </c>
      <c r="H2216" s="11">
        <v>42136</v>
      </c>
      <c r="I2216" s="10" t="s">
        <v>1087</v>
      </c>
      <c r="J2216" s="10" t="s">
        <v>9885</v>
      </c>
      <c r="K2216" s="10" t="s">
        <v>1088</v>
      </c>
      <c r="L2216" s="10">
        <v>12</v>
      </c>
      <c r="M2216" s="16" t="s">
        <v>11067</v>
      </c>
      <c r="N2216" s="16" t="s">
        <v>26</v>
      </c>
      <c r="O2216" s="13" t="s">
        <v>9888</v>
      </c>
    </row>
    <row r="2217" spans="1:15" s="1" customFormat="1" ht="13.5" customHeight="1">
      <c r="A2217" s="20" t="s">
        <v>1111</v>
      </c>
      <c r="B2217" s="14"/>
      <c r="C2217" s="8"/>
      <c r="D2217" s="13" t="s">
        <v>273</v>
      </c>
      <c r="E2217" s="9" t="s">
        <v>9879</v>
      </c>
      <c r="F2217" s="8" t="s">
        <v>9887</v>
      </c>
      <c r="G2217" s="10">
        <f>17.498*L2217</f>
        <v>227.47400000000002</v>
      </c>
      <c r="H2217" s="11">
        <v>42136</v>
      </c>
      <c r="I2217" s="10" t="s">
        <v>1087</v>
      </c>
      <c r="J2217" s="10" t="s">
        <v>9886</v>
      </c>
      <c r="K2217" s="10" t="s">
        <v>1055</v>
      </c>
      <c r="L2217" s="10">
        <v>13</v>
      </c>
      <c r="M2217" s="16" t="s">
        <v>11067</v>
      </c>
      <c r="N2217" s="16" t="s">
        <v>41</v>
      </c>
      <c r="O2217" s="13" t="s">
        <v>10221</v>
      </c>
    </row>
    <row r="2218" spans="1:15" s="1" customFormat="1" ht="13.5" customHeight="1">
      <c r="A2218" s="20" t="s">
        <v>6773</v>
      </c>
      <c r="B2218" s="14"/>
      <c r="C2218" s="8"/>
      <c r="D2218" s="13" t="s">
        <v>96</v>
      </c>
      <c r="E2218" s="9" t="s">
        <v>1085</v>
      </c>
      <c r="F2218" s="8" t="s">
        <v>9889</v>
      </c>
      <c r="G2218" s="10">
        <f>12.838*L2218</f>
        <v>128.38</v>
      </c>
      <c r="H2218" s="11">
        <v>42136</v>
      </c>
      <c r="I2218" s="10" t="s">
        <v>1092</v>
      </c>
      <c r="J2218" s="10" t="s">
        <v>9894</v>
      </c>
      <c r="K2218" s="10" t="s">
        <v>1055</v>
      </c>
      <c r="L2218" s="10">
        <v>10</v>
      </c>
      <c r="M2218" s="16" t="s">
        <v>11068</v>
      </c>
      <c r="N2218" s="16" t="s">
        <v>9892</v>
      </c>
      <c r="O2218" s="13" t="s">
        <v>9890</v>
      </c>
    </row>
    <row r="2219" spans="1:15" s="1" customFormat="1" ht="13.5" customHeight="1">
      <c r="A2219" s="20" t="s">
        <v>9899</v>
      </c>
      <c r="B2219" s="14" t="s">
        <v>8831</v>
      </c>
      <c r="C2219" s="8"/>
      <c r="D2219" s="13" t="s">
        <v>8004</v>
      </c>
      <c r="E2219" s="9" t="s">
        <v>1085</v>
      </c>
      <c r="F2219" s="8" t="s">
        <v>9900</v>
      </c>
      <c r="G2219" s="10">
        <f>8.823*L2219</f>
        <v>105.876</v>
      </c>
      <c r="H2219" s="11">
        <v>42136</v>
      </c>
      <c r="I2219" s="10" t="s">
        <v>3237</v>
      </c>
      <c r="J2219" s="10" t="s">
        <v>9901</v>
      </c>
      <c r="K2219" s="10" t="s">
        <v>1088</v>
      </c>
      <c r="L2219" s="10">
        <v>12</v>
      </c>
      <c r="M2219" s="16" t="s">
        <v>11070</v>
      </c>
      <c r="N2219" s="16" t="s">
        <v>9905</v>
      </c>
      <c r="O2219" s="13" t="s">
        <v>9902</v>
      </c>
    </row>
    <row r="2220" spans="1:15" s="1" customFormat="1" ht="13.5" customHeight="1">
      <c r="A2220" s="20" t="s">
        <v>9906</v>
      </c>
      <c r="B2220" s="14" t="s">
        <v>8831</v>
      </c>
      <c r="C2220" s="8"/>
      <c r="D2220" s="13" t="s">
        <v>8004</v>
      </c>
      <c r="E2220" s="9" t="s">
        <v>1085</v>
      </c>
      <c r="F2220" s="8" t="s">
        <v>9903</v>
      </c>
      <c r="G2220" s="10">
        <f>8.823*L2220</f>
        <v>105.876</v>
      </c>
      <c r="H2220" s="11">
        <v>42136</v>
      </c>
      <c r="I2220" s="10" t="s">
        <v>3237</v>
      </c>
      <c r="J2220" s="10" t="s">
        <v>9904</v>
      </c>
      <c r="K2220" s="10" t="s">
        <v>1088</v>
      </c>
      <c r="L2220" s="10">
        <v>12</v>
      </c>
      <c r="M2220" s="16" t="s">
        <v>11070</v>
      </c>
      <c r="N2220" s="16" t="s">
        <v>1419</v>
      </c>
      <c r="O2220" s="13" t="s">
        <v>10622</v>
      </c>
    </row>
    <row r="2221" spans="1:15" s="1" customFormat="1" ht="13.5" customHeight="1">
      <c r="A2221" s="20" t="s">
        <v>10253</v>
      </c>
      <c r="B2221" s="14"/>
      <c r="C2221" s="8"/>
      <c r="D2221" s="13" t="s">
        <v>9907</v>
      </c>
      <c r="E2221" s="9" t="s">
        <v>1085</v>
      </c>
      <c r="F2221" s="8" t="s">
        <v>9908</v>
      </c>
      <c r="G2221" s="10">
        <f>17.52*L2221</f>
        <v>157.68</v>
      </c>
      <c r="H2221" s="11">
        <v>42136</v>
      </c>
      <c r="I2221" s="10" t="s">
        <v>1165</v>
      </c>
      <c r="J2221" s="10" t="s">
        <v>9910</v>
      </c>
      <c r="K2221" s="10" t="s">
        <v>1088</v>
      </c>
      <c r="L2221" s="10">
        <v>9</v>
      </c>
      <c r="M2221" s="16" t="s">
        <v>11071</v>
      </c>
      <c r="N2221" s="16" t="s">
        <v>4019</v>
      </c>
      <c r="O2221" s="13" t="s">
        <v>9909</v>
      </c>
    </row>
    <row r="2222" spans="1:15" s="1" customFormat="1" ht="13.5" customHeight="1">
      <c r="A2222" s="20" t="s">
        <v>227</v>
      </c>
      <c r="B2222" s="14"/>
      <c r="C2222" s="8"/>
      <c r="D2222" s="13" t="s">
        <v>121</v>
      </c>
      <c r="E2222" s="9" t="s">
        <v>9918</v>
      </c>
      <c r="F2222" s="8" t="s">
        <v>9919</v>
      </c>
      <c r="G2222" s="10">
        <v>104.395</v>
      </c>
      <c r="H2222" s="11">
        <v>42137</v>
      </c>
      <c r="I2222" s="10" t="s">
        <v>1165</v>
      </c>
      <c r="J2222" s="10" t="s">
        <v>9920</v>
      </c>
      <c r="K2222" s="10" t="s">
        <v>9921</v>
      </c>
      <c r="L2222" s="10" t="s">
        <v>9922</v>
      </c>
      <c r="M2222" s="16" t="s">
        <v>9923</v>
      </c>
      <c r="N2222" s="16" t="s">
        <v>9924</v>
      </c>
      <c r="O2222" s="13" t="s">
        <v>10224</v>
      </c>
    </row>
    <row r="2223" spans="1:15" s="1" customFormat="1" ht="13.5" customHeight="1">
      <c r="A2223" s="20" t="s">
        <v>9926</v>
      </c>
      <c r="B2223" s="14"/>
      <c r="C2223" s="8"/>
      <c r="D2223" s="13" t="s">
        <v>5716</v>
      </c>
      <c r="E2223" s="9" t="s">
        <v>9918</v>
      </c>
      <c r="F2223" s="8" t="s">
        <v>9952</v>
      </c>
      <c r="G2223" s="10">
        <v>267.02800000000002</v>
      </c>
      <c r="H2223" s="11">
        <v>42137</v>
      </c>
      <c r="I2223" s="10" t="s">
        <v>9931</v>
      </c>
      <c r="J2223" s="10" t="s">
        <v>9953</v>
      </c>
      <c r="K2223" s="10" t="s">
        <v>9929</v>
      </c>
      <c r="L2223" s="10" t="s">
        <v>9936</v>
      </c>
      <c r="M2223" s="16" t="s">
        <v>9954</v>
      </c>
      <c r="N2223" s="16" t="s">
        <v>9955</v>
      </c>
      <c r="O2223" s="13" t="s">
        <v>10229</v>
      </c>
    </row>
    <row r="2224" spans="1:15" s="1" customFormat="1" ht="13.5" customHeight="1">
      <c r="A2224" s="20" t="s">
        <v>10443</v>
      </c>
      <c r="B2224" s="14"/>
      <c r="C2224" s="8"/>
      <c r="D2224" s="13" t="s">
        <v>5747</v>
      </c>
      <c r="E2224" s="9" t="s">
        <v>9918</v>
      </c>
      <c r="F2224" s="8" t="s">
        <v>10492</v>
      </c>
      <c r="G2224" s="10">
        <v>301.90300000000002</v>
      </c>
      <c r="H2224" s="11">
        <v>42137</v>
      </c>
      <c r="I2224" s="10" t="s">
        <v>1636</v>
      </c>
      <c r="J2224" s="10" t="s">
        <v>9961</v>
      </c>
      <c r="K2224" s="10" t="s">
        <v>9929</v>
      </c>
      <c r="L2224" s="10" t="s">
        <v>2499</v>
      </c>
      <c r="M2224" s="16" t="s">
        <v>10442</v>
      </c>
      <c r="N2224" s="16" t="s">
        <v>9964</v>
      </c>
      <c r="O2224" s="13" t="s">
        <v>10623</v>
      </c>
    </row>
    <row r="2225" spans="1:15" s="1" customFormat="1" ht="13.5" customHeight="1">
      <c r="A2225" s="34" t="s">
        <v>9996</v>
      </c>
      <c r="B2225" s="20" t="s">
        <v>10001</v>
      </c>
      <c r="C2225" s="8"/>
      <c r="D2225" s="13" t="s">
        <v>9995</v>
      </c>
      <c r="E2225" s="9" t="s">
        <v>9994</v>
      </c>
      <c r="F2225" s="8" t="s">
        <v>10002</v>
      </c>
      <c r="G2225" s="10">
        <f>10.088*L2225</f>
        <v>121.05599999999998</v>
      </c>
      <c r="H2225" s="11">
        <v>42137</v>
      </c>
      <c r="I2225" s="10" t="s">
        <v>10003</v>
      </c>
      <c r="J2225" s="10" t="s">
        <v>9997</v>
      </c>
      <c r="K2225" s="10" t="s">
        <v>9998</v>
      </c>
      <c r="L2225" s="10">
        <v>12</v>
      </c>
      <c r="M2225" s="16" t="s">
        <v>11072</v>
      </c>
      <c r="N2225" s="16" t="s">
        <v>294</v>
      </c>
      <c r="O2225" s="13" t="s">
        <v>10000</v>
      </c>
    </row>
    <row r="2226" spans="1:15" s="1" customFormat="1" ht="13.5" customHeight="1">
      <c r="A2226" s="34" t="s">
        <v>10004</v>
      </c>
      <c r="B2226" s="14"/>
      <c r="C2226" s="8"/>
      <c r="D2226" s="13" t="s">
        <v>174</v>
      </c>
      <c r="E2226" s="9" t="s">
        <v>9994</v>
      </c>
      <c r="F2226" s="8" t="s">
        <v>10005</v>
      </c>
      <c r="G2226" s="10">
        <f>29.101*L2226</f>
        <v>29.100999999999999</v>
      </c>
      <c r="H2226" s="11">
        <v>42137</v>
      </c>
      <c r="I2226" s="22" t="s">
        <v>2576</v>
      </c>
      <c r="J2226" s="10" t="s">
        <v>10006</v>
      </c>
      <c r="K2226" s="10" t="s">
        <v>1591</v>
      </c>
      <c r="L2226" s="10">
        <v>1</v>
      </c>
      <c r="M2226" s="16" t="s">
        <v>11055</v>
      </c>
      <c r="N2226" s="16" t="s">
        <v>133</v>
      </c>
      <c r="O2226" s="13" t="s">
        <v>9498</v>
      </c>
    </row>
    <row r="2227" spans="1:15" s="1" customFormat="1" ht="13.5" customHeight="1">
      <c r="A2227" s="34" t="s">
        <v>10011</v>
      </c>
      <c r="B2227" s="14"/>
      <c r="C2227" s="8"/>
      <c r="D2227" s="13" t="s">
        <v>10007</v>
      </c>
      <c r="E2227" s="9" t="s">
        <v>9994</v>
      </c>
      <c r="F2227" s="8" t="s">
        <v>10008</v>
      </c>
      <c r="G2227" s="10">
        <f>17.712*L2227</f>
        <v>17.712</v>
      </c>
      <c r="H2227" s="11">
        <v>42137</v>
      </c>
      <c r="I2227" s="10" t="s">
        <v>1087</v>
      </c>
      <c r="J2227" s="10" t="s">
        <v>10010</v>
      </c>
      <c r="K2227" s="10" t="s">
        <v>1056</v>
      </c>
      <c r="L2227" s="10">
        <v>1</v>
      </c>
      <c r="M2227" s="16" t="s">
        <v>11043</v>
      </c>
      <c r="N2227" s="16" t="s">
        <v>10009</v>
      </c>
      <c r="O2227" s="13" t="s">
        <v>10252</v>
      </c>
    </row>
    <row r="2228" spans="1:15" s="1" customFormat="1" ht="13.5" customHeight="1">
      <c r="A2228" s="34" t="s">
        <v>89</v>
      </c>
      <c r="B2228" s="14"/>
      <c r="C2228" s="8"/>
      <c r="D2228" s="13" t="s">
        <v>90</v>
      </c>
      <c r="E2228" s="9" t="s">
        <v>9994</v>
      </c>
      <c r="F2228" s="8" t="s">
        <v>10012</v>
      </c>
      <c r="G2228" s="10">
        <f t="shared" ref="G2228:G2234" si="81">18.708*L2228</f>
        <v>18.707999999999998</v>
      </c>
      <c r="H2228" s="11">
        <v>42137</v>
      </c>
      <c r="I2228" s="10" t="s">
        <v>3440</v>
      </c>
      <c r="J2228" s="10" t="s">
        <v>10184</v>
      </c>
      <c r="K2228" s="10" t="s">
        <v>274</v>
      </c>
      <c r="L2228" s="10">
        <v>1</v>
      </c>
      <c r="M2228" s="16" t="s">
        <v>11073</v>
      </c>
      <c r="N2228" s="16" t="s">
        <v>10021</v>
      </c>
      <c r="O2228" s="13" t="s">
        <v>10013</v>
      </c>
    </row>
    <row r="2229" spans="1:15" s="1" customFormat="1" ht="13.5" customHeight="1">
      <c r="A2229" s="34" t="s">
        <v>89</v>
      </c>
      <c r="B2229" s="14"/>
      <c r="C2229" s="8"/>
      <c r="D2229" s="13" t="s">
        <v>90</v>
      </c>
      <c r="E2229" s="9" t="s">
        <v>9994</v>
      </c>
      <c r="F2229" s="8" t="s">
        <v>10014</v>
      </c>
      <c r="G2229" s="10">
        <f t="shared" si="81"/>
        <v>18.707999999999998</v>
      </c>
      <c r="H2229" s="11">
        <v>42137</v>
      </c>
      <c r="I2229" s="10" t="s">
        <v>3440</v>
      </c>
      <c r="J2229" s="10" t="s">
        <v>10185</v>
      </c>
      <c r="K2229" s="10" t="s">
        <v>274</v>
      </c>
      <c r="L2229" s="10">
        <v>1</v>
      </c>
      <c r="M2229" s="16" t="s">
        <v>11073</v>
      </c>
      <c r="N2229" s="16" t="s">
        <v>10022</v>
      </c>
      <c r="O2229" s="13" t="s">
        <v>10232</v>
      </c>
    </row>
    <row r="2230" spans="1:15" s="1" customFormat="1" ht="13.5" customHeight="1">
      <c r="A2230" s="34" t="s">
        <v>89</v>
      </c>
      <c r="B2230" s="14"/>
      <c r="C2230" s="8"/>
      <c r="D2230" s="13" t="s">
        <v>90</v>
      </c>
      <c r="E2230" s="9" t="s">
        <v>9994</v>
      </c>
      <c r="F2230" s="8" t="s">
        <v>10015</v>
      </c>
      <c r="G2230" s="10">
        <f t="shared" si="81"/>
        <v>18.707999999999998</v>
      </c>
      <c r="H2230" s="11">
        <v>42137</v>
      </c>
      <c r="I2230" s="10" t="s">
        <v>3440</v>
      </c>
      <c r="J2230" s="10" t="s">
        <v>10186</v>
      </c>
      <c r="K2230" s="10" t="s">
        <v>274</v>
      </c>
      <c r="L2230" s="10">
        <v>1</v>
      </c>
      <c r="M2230" s="16" t="s">
        <v>11073</v>
      </c>
      <c r="N2230" s="16" t="s">
        <v>10023</v>
      </c>
      <c r="O2230" s="13" t="s">
        <v>10233</v>
      </c>
    </row>
    <row r="2231" spans="1:15" s="1" customFormat="1" ht="13.5" customHeight="1">
      <c r="A2231" s="34" t="s">
        <v>89</v>
      </c>
      <c r="B2231" s="14"/>
      <c r="C2231" s="8"/>
      <c r="D2231" s="13" t="s">
        <v>90</v>
      </c>
      <c r="E2231" s="9" t="s">
        <v>9994</v>
      </c>
      <c r="F2231" s="8" t="s">
        <v>10016</v>
      </c>
      <c r="G2231" s="10">
        <f t="shared" si="81"/>
        <v>18.707999999999998</v>
      </c>
      <c r="H2231" s="11">
        <v>42137</v>
      </c>
      <c r="I2231" s="10" t="s">
        <v>3440</v>
      </c>
      <c r="J2231" s="10" t="s">
        <v>10187</v>
      </c>
      <c r="K2231" s="10" t="s">
        <v>274</v>
      </c>
      <c r="L2231" s="10">
        <v>1</v>
      </c>
      <c r="M2231" s="16" t="s">
        <v>11073</v>
      </c>
      <c r="N2231" s="16" t="s">
        <v>10024</v>
      </c>
      <c r="O2231" s="13" t="s">
        <v>10234</v>
      </c>
    </row>
    <row r="2232" spans="1:15" s="1" customFormat="1" ht="13.5" customHeight="1">
      <c r="A2232" s="34" t="s">
        <v>89</v>
      </c>
      <c r="B2232" s="14"/>
      <c r="C2232" s="8"/>
      <c r="D2232" s="13" t="s">
        <v>90</v>
      </c>
      <c r="E2232" s="9" t="s">
        <v>9994</v>
      </c>
      <c r="F2232" s="8" t="s">
        <v>10017</v>
      </c>
      <c r="G2232" s="10">
        <f t="shared" si="81"/>
        <v>18.707999999999998</v>
      </c>
      <c r="H2232" s="11">
        <v>42137</v>
      </c>
      <c r="I2232" s="10" t="s">
        <v>3440</v>
      </c>
      <c r="J2232" s="10" t="s">
        <v>10188</v>
      </c>
      <c r="K2232" s="10" t="s">
        <v>274</v>
      </c>
      <c r="L2232" s="10">
        <v>1</v>
      </c>
      <c r="M2232" s="16" t="s">
        <v>11073</v>
      </c>
      <c r="N2232" s="16" t="s">
        <v>10025</v>
      </c>
      <c r="O2232" s="13" t="s">
        <v>10235</v>
      </c>
    </row>
    <row r="2233" spans="1:15" s="1" customFormat="1" ht="13.5" customHeight="1">
      <c r="A2233" s="34" t="s">
        <v>89</v>
      </c>
      <c r="B2233" s="14"/>
      <c r="C2233" s="8"/>
      <c r="D2233" s="13" t="s">
        <v>90</v>
      </c>
      <c r="E2233" s="9" t="s">
        <v>9994</v>
      </c>
      <c r="F2233" s="8" t="s">
        <v>10018</v>
      </c>
      <c r="G2233" s="10">
        <f t="shared" si="81"/>
        <v>18.707999999999998</v>
      </c>
      <c r="H2233" s="11">
        <v>42137</v>
      </c>
      <c r="I2233" s="10" t="s">
        <v>3440</v>
      </c>
      <c r="J2233" s="10" t="s">
        <v>10189</v>
      </c>
      <c r="K2233" s="10" t="s">
        <v>274</v>
      </c>
      <c r="L2233" s="10">
        <v>1</v>
      </c>
      <c r="M2233" s="16" t="s">
        <v>11073</v>
      </c>
      <c r="N2233" s="16" t="s">
        <v>10026</v>
      </c>
      <c r="O2233" s="13" t="s">
        <v>10236</v>
      </c>
    </row>
    <row r="2234" spans="1:15" s="1" customFormat="1" ht="13.5" customHeight="1">
      <c r="A2234" s="34" t="s">
        <v>89</v>
      </c>
      <c r="B2234" s="14"/>
      <c r="C2234" s="8"/>
      <c r="D2234" s="13" t="s">
        <v>90</v>
      </c>
      <c r="E2234" s="9" t="s">
        <v>9994</v>
      </c>
      <c r="F2234" s="8" t="s">
        <v>10019</v>
      </c>
      <c r="G2234" s="10">
        <f t="shared" si="81"/>
        <v>18.707999999999998</v>
      </c>
      <c r="H2234" s="11">
        <v>42137</v>
      </c>
      <c r="I2234" s="10" t="s">
        <v>3440</v>
      </c>
      <c r="J2234" s="10" t="s">
        <v>10190</v>
      </c>
      <c r="K2234" s="10" t="s">
        <v>274</v>
      </c>
      <c r="L2234" s="10">
        <v>1</v>
      </c>
      <c r="M2234" s="16" t="s">
        <v>11073</v>
      </c>
      <c r="N2234" s="16" t="s">
        <v>10027</v>
      </c>
      <c r="O2234" s="13" t="s">
        <v>10237</v>
      </c>
    </row>
    <row r="2235" spans="1:15" s="1" customFormat="1" ht="13.5" customHeight="1">
      <c r="A2235" s="20" t="s">
        <v>10053</v>
      </c>
      <c r="B2235" s="14"/>
      <c r="C2235" s="8"/>
      <c r="D2235" s="13" t="s">
        <v>5747</v>
      </c>
      <c r="E2235" s="9" t="s">
        <v>1085</v>
      </c>
      <c r="F2235" s="8" t="s">
        <v>10043</v>
      </c>
      <c r="G2235" s="10">
        <v>116.08199999999999</v>
      </c>
      <c r="H2235" s="11">
        <v>42138</v>
      </c>
      <c r="I2235" s="22" t="s">
        <v>2508</v>
      </c>
      <c r="J2235" s="10" t="s">
        <v>10044</v>
      </c>
      <c r="K2235" s="10" t="s">
        <v>360</v>
      </c>
      <c r="L2235" s="10" t="s">
        <v>10045</v>
      </c>
      <c r="M2235" s="16" t="s">
        <v>10054</v>
      </c>
      <c r="N2235" s="16" t="s">
        <v>10055</v>
      </c>
      <c r="O2235" s="13" t="s">
        <v>10261</v>
      </c>
    </row>
    <row r="2236" spans="1:15" s="1" customFormat="1" ht="13.5" customHeight="1">
      <c r="A2236" s="20" t="s">
        <v>10053</v>
      </c>
      <c r="B2236" s="14"/>
      <c r="C2236" s="8"/>
      <c r="D2236" s="13" t="s">
        <v>5747</v>
      </c>
      <c r="E2236" s="9" t="s">
        <v>1085</v>
      </c>
      <c r="F2236" s="8" t="s">
        <v>10049</v>
      </c>
      <c r="G2236" s="10">
        <v>232.161</v>
      </c>
      <c r="H2236" s="11">
        <v>42138</v>
      </c>
      <c r="I2236" s="22" t="s">
        <v>2508</v>
      </c>
      <c r="J2236" s="10" t="s">
        <v>10050</v>
      </c>
      <c r="K2236" s="10" t="s">
        <v>360</v>
      </c>
      <c r="L2236" s="10" t="s">
        <v>10046</v>
      </c>
      <c r="M2236" s="16" t="s">
        <v>10056</v>
      </c>
      <c r="N2236" s="16" t="s">
        <v>10057</v>
      </c>
      <c r="O2236" s="13" t="s">
        <v>10262</v>
      </c>
    </row>
    <row r="2237" spans="1:15" s="1" customFormat="1" ht="13.5" customHeight="1">
      <c r="A2237" s="20" t="s">
        <v>9684</v>
      </c>
      <c r="B2237" s="14"/>
      <c r="C2237" s="8"/>
      <c r="D2237" s="13" t="s">
        <v>5747</v>
      </c>
      <c r="E2237" s="9" t="s">
        <v>1085</v>
      </c>
      <c r="F2237" s="8" t="s">
        <v>10916</v>
      </c>
      <c r="G2237" s="10">
        <v>383.31900000000002</v>
      </c>
      <c r="H2237" s="11">
        <v>42138</v>
      </c>
      <c r="I2237" s="22" t="s">
        <v>2508</v>
      </c>
      <c r="J2237" s="10" t="s">
        <v>10051</v>
      </c>
      <c r="K2237" s="10" t="s">
        <v>360</v>
      </c>
      <c r="L2237" s="10" t="s">
        <v>10047</v>
      </c>
      <c r="M2237" s="16" t="s">
        <v>10058</v>
      </c>
      <c r="N2237" s="16" t="s">
        <v>10059</v>
      </c>
      <c r="O2237" s="13" t="s">
        <v>10915</v>
      </c>
    </row>
    <row r="2238" spans="1:15" s="1" customFormat="1" ht="13.5" customHeight="1">
      <c r="A2238" s="20" t="s">
        <v>10053</v>
      </c>
      <c r="B2238" s="14"/>
      <c r="C2238" s="8"/>
      <c r="D2238" s="13" t="s">
        <v>5747</v>
      </c>
      <c r="E2238" s="9" t="s">
        <v>1085</v>
      </c>
      <c r="F2238" s="8" t="s">
        <v>10062</v>
      </c>
      <c r="G2238" s="10">
        <v>383.20800000000003</v>
      </c>
      <c r="H2238" s="11">
        <v>42138</v>
      </c>
      <c r="I2238" s="22" t="s">
        <v>2508</v>
      </c>
      <c r="J2238" s="10" t="s">
        <v>10052</v>
      </c>
      <c r="K2238" s="10" t="s">
        <v>360</v>
      </c>
      <c r="L2238" s="10" t="s">
        <v>10048</v>
      </c>
      <c r="M2238" s="16" t="s">
        <v>10060</v>
      </c>
      <c r="N2238" s="16" t="s">
        <v>10061</v>
      </c>
      <c r="O2238" s="13" t="s">
        <v>10263</v>
      </c>
    </row>
    <row r="2239" spans="1:15" s="1" customFormat="1" ht="13.5" customHeight="1">
      <c r="A2239" s="20" t="s">
        <v>10089</v>
      </c>
      <c r="B2239" s="14"/>
      <c r="C2239" s="8"/>
      <c r="D2239" s="13" t="s">
        <v>5929</v>
      </c>
      <c r="E2239" s="9" t="s">
        <v>1085</v>
      </c>
      <c r="F2239" s="8" t="s">
        <v>10090</v>
      </c>
      <c r="G2239" s="22">
        <f>25.399*L2239</f>
        <v>279.38900000000001</v>
      </c>
      <c r="H2239" s="11">
        <v>42138</v>
      </c>
      <c r="I2239" s="10" t="s">
        <v>1721</v>
      </c>
      <c r="J2239" s="10" t="s">
        <v>10091</v>
      </c>
      <c r="K2239" s="10" t="s">
        <v>1115</v>
      </c>
      <c r="L2239" s="10">
        <v>11</v>
      </c>
      <c r="M2239" s="16" t="s">
        <v>10097</v>
      </c>
      <c r="N2239" s="16" t="s">
        <v>249</v>
      </c>
      <c r="O2239" s="13" t="s">
        <v>10092</v>
      </c>
    </row>
    <row r="2240" spans="1:15" s="1" customFormat="1" ht="13.5" customHeight="1">
      <c r="A2240" s="20" t="s">
        <v>10089</v>
      </c>
      <c r="B2240" s="14"/>
      <c r="C2240" s="8"/>
      <c r="D2240" s="13" t="s">
        <v>5929</v>
      </c>
      <c r="E2240" s="9" t="s">
        <v>1085</v>
      </c>
      <c r="F2240" s="8" t="s">
        <v>10093</v>
      </c>
      <c r="G2240" s="22">
        <f>25.399*L2240</f>
        <v>304.78800000000001</v>
      </c>
      <c r="H2240" s="11">
        <v>42138</v>
      </c>
      <c r="I2240" s="10" t="s">
        <v>1721</v>
      </c>
      <c r="J2240" s="10" t="s">
        <v>10095</v>
      </c>
      <c r="K2240" s="10" t="s">
        <v>1115</v>
      </c>
      <c r="L2240" s="10">
        <v>12</v>
      </c>
      <c r="M2240" s="16" t="s">
        <v>11080</v>
      </c>
      <c r="N2240" s="16" t="s">
        <v>294</v>
      </c>
      <c r="O2240" s="13" t="s">
        <v>10264</v>
      </c>
    </row>
    <row r="2241" spans="1:15" s="1" customFormat="1" ht="13.5" customHeight="1">
      <c r="A2241" s="20" t="s">
        <v>10101</v>
      </c>
      <c r="B2241" s="14"/>
      <c r="C2241" s="8"/>
      <c r="D2241" s="13" t="s">
        <v>335</v>
      </c>
      <c r="E2241" s="9" t="s">
        <v>1085</v>
      </c>
      <c r="F2241" s="8" t="s">
        <v>10102</v>
      </c>
      <c r="G2241" s="10">
        <f>14.38*L2241</f>
        <v>100.66000000000001</v>
      </c>
      <c r="H2241" s="11">
        <v>42138</v>
      </c>
      <c r="I2241" s="10" t="s">
        <v>1092</v>
      </c>
      <c r="J2241" s="10" t="s">
        <v>10099</v>
      </c>
      <c r="K2241" s="10" t="s">
        <v>1088</v>
      </c>
      <c r="L2241" s="10">
        <v>7</v>
      </c>
      <c r="M2241" s="16" t="s">
        <v>11082</v>
      </c>
      <c r="N2241" s="16" t="s">
        <v>366</v>
      </c>
      <c r="O2241" s="13" t="s">
        <v>10100</v>
      </c>
    </row>
    <row r="2242" spans="1:15" s="1" customFormat="1" ht="13.5" customHeight="1">
      <c r="A2242" s="20" t="s">
        <v>89</v>
      </c>
      <c r="B2242" s="14"/>
      <c r="C2242" s="8"/>
      <c r="D2242" s="13" t="s">
        <v>90</v>
      </c>
      <c r="E2242" s="9" t="s">
        <v>10122</v>
      </c>
      <c r="F2242" s="8" t="s">
        <v>10131</v>
      </c>
      <c r="G2242" s="10">
        <f>18.708*L2242</f>
        <v>243.20399999999998</v>
      </c>
      <c r="H2242" s="11">
        <v>42139</v>
      </c>
      <c r="I2242" s="10" t="s">
        <v>3440</v>
      </c>
      <c r="J2242" s="10" t="s">
        <v>10134</v>
      </c>
      <c r="K2242" s="10" t="s">
        <v>274</v>
      </c>
      <c r="L2242" s="10">
        <v>13</v>
      </c>
      <c r="M2242" s="16" t="s">
        <v>11084</v>
      </c>
      <c r="N2242" s="16" t="s">
        <v>1239</v>
      </c>
      <c r="O2242" s="13" t="s">
        <v>10240</v>
      </c>
    </row>
    <row r="2243" spans="1:15" s="1" customFormat="1" ht="13.5" customHeight="1">
      <c r="A2243" s="20" t="s">
        <v>10279</v>
      </c>
      <c r="B2243" s="14"/>
      <c r="C2243" s="8"/>
      <c r="D2243" s="13" t="s">
        <v>5199</v>
      </c>
      <c r="E2243" s="9" t="s">
        <v>1085</v>
      </c>
      <c r="F2243" s="8" t="s">
        <v>10273</v>
      </c>
      <c r="G2243" s="10">
        <v>99.161000000000001</v>
      </c>
      <c r="H2243" s="11">
        <v>42143</v>
      </c>
      <c r="I2243" s="10" t="s">
        <v>1165</v>
      </c>
      <c r="J2243" s="10" t="s">
        <v>10276</v>
      </c>
      <c r="K2243" s="10" t="s">
        <v>1875</v>
      </c>
      <c r="L2243" s="10" t="s">
        <v>10272</v>
      </c>
      <c r="M2243" s="16" t="s">
        <v>11319</v>
      </c>
      <c r="N2243" s="16" t="s">
        <v>10281</v>
      </c>
      <c r="O2243" s="13" t="s">
        <v>10473</v>
      </c>
    </row>
    <row r="2244" spans="1:15" s="1" customFormat="1" ht="13.5" customHeight="1">
      <c r="A2244" s="20" t="s">
        <v>10279</v>
      </c>
      <c r="B2244" s="14"/>
      <c r="C2244" s="8"/>
      <c r="D2244" s="13" t="s">
        <v>5199</v>
      </c>
      <c r="E2244" s="9" t="s">
        <v>1085</v>
      </c>
      <c r="F2244" s="8" t="s">
        <v>10274</v>
      </c>
      <c r="G2244" s="10">
        <v>99.198999999999998</v>
      </c>
      <c r="H2244" s="11">
        <v>42143</v>
      </c>
      <c r="I2244" s="10" t="s">
        <v>1165</v>
      </c>
      <c r="J2244" s="10" t="s">
        <v>10277</v>
      </c>
      <c r="K2244" s="10" t="s">
        <v>1875</v>
      </c>
      <c r="L2244" s="10" t="s">
        <v>10272</v>
      </c>
      <c r="M2244" s="16" t="s">
        <v>11320</v>
      </c>
      <c r="N2244" s="16" t="s">
        <v>10282</v>
      </c>
      <c r="O2244" s="13" t="s">
        <v>10474</v>
      </c>
    </row>
    <row r="2245" spans="1:15" s="1" customFormat="1" ht="13.5" customHeight="1">
      <c r="A2245" s="20" t="s">
        <v>10279</v>
      </c>
      <c r="B2245" s="14"/>
      <c r="C2245" s="8"/>
      <c r="D2245" s="13" t="s">
        <v>5199</v>
      </c>
      <c r="E2245" s="9" t="s">
        <v>1085</v>
      </c>
      <c r="F2245" s="8" t="s">
        <v>10275</v>
      </c>
      <c r="G2245" s="10">
        <v>99.12</v>
      </c>
      <c r="H2245" s="11">
        <v>42143</v>
      </c>
      <c r="I2245" s="10" t="s">
        <v>1165</v>
      </c>
      <c r="J2245" s="10" t="s">
        <v>10278</v>
      </c>
      <c r="K2245" s="10" t="s">
        <v>1875</v>
      </c>
      <c r="L2245" s="10" t="s">
        <v>10272</v>
      </c>
      <c r="M2245" s="16" t="s">
        <v>11321</v>
      </c>
      <c r="N2245" s="16" t="s">
        <v>10285</v>
      </c>
      <c r="O2245" s="13" t="s">
        <v>10475</v>
      </c>
    </row>
    <row r="2246" spans="1:15" s="1" customFormat="1" ht="13.5" customHeight="1">
      <c r="A2246" s="20" t="s">
        <v>10312</v>
      </c>
      <c r="B2246" s="14"/>
      <c r="C2246" s="8"/>
      <c r="D2246" s="13" t="s">
        <v>214</v>
      </c>
      <c r="E2246" s="9" t="s">
        <v>1085</v>
      </c>
      <c r="F2246" s="8" t="s">
        <v>10300</v>
      </c>
      <c r="G2246" s="10">
        <v>309.47000000000003</v>
      </c>
      <c r="H2246" s="11">
        <v>42143</v>
      </c>
      <c r="I2246" s="10" t="s">
        <v>1158</v>
      </c>
      <c r="J2246" s="10" t="s">
        <v>10309</v>
      </c>
      <c r="K2246" s="10" t="s">
        <v>1746</v>
      </c>
      <c r="L2246" s="10" t="s">
        <v>10307</v>
      </c>
      <c r="M2246" s="16" t="s">
        <v>10371</v>
      </c>
      <c r="N2246" s="16" t="s">
        <v>10313</v>
      </c>
      <c r="O2246" s="13" t="s">
        <v>10487</v>
      </c>
    </row>
    <row r="2247" spans="1:15" s="1" customFormat="1" ht="13.5" customHeight="1">
      <c r="A2247" s="20" t="s">
        <v>10312</v>
      </c>
      <c r="B2247" s="14"/>
      <c r="C2247" s="8"/>
      <c r="D2247" s="13" t="s">
        <v>214</v>
      </c>
      <c r="E2247" s="9" t="s">
        <v>1085</v>
      </c>
      <c r="F2247" s="8" t="s">
        <v>10308</v>
      </c>
      <c r="G2247" s="10">
        <v>201.59800000000001</v>
      </c>
      <c r="H2247" s="11">
        <v>42143</v>
      </c>
      <c r="I2247" s="10" t="s">
        <v>1158</v>
      </c>
      <c r="J2247" s="10" t="s">
        <v>10310</v>
      </c>
      <c r="K2247" s="10" t="s">
        <v>1746</v>
      </c>
      <c r="L2247" s="10" t="s">
        <v>10311</v>
      </c>
      <c r="M2247" s="16" t="s">
        <v>11324</v>
      </c>
      <c r="N2247" s="16" t="s">
        <v>10314</v>
      </c>
      <c r="O2247" s="13" t="s">
        <v>10488</v>
      </c>
    </row>
    <row r="2248" spans="1:15" s="1" customFormat="1" ht="13.5" customHeight="1">
      <c r="A2248" s="20" t="s">
        <v>10318</v>
      </c>
      <c r="B2248" s="14"/>
      <c r="C2248" s="8"/>
      <c r="D2248" s="13" t="s">
        <v>187</v>
      </c>
      <c r="E2248" s="9" t="s">
        <v>1085</v>
      </c>
      <c r="F2248" s="8" t="s">
        <v>10315</v>
      </c>
      <c r="G2248" s="10">
        <v>69.739000000000004</v>
      </c>
      <c r="H2248" s="11">
        <v>42143</v>
      </c>
      <c r="I2248" s="10" t="s">
        <v>1636</v>
      </c>
      <c r="J2248" s="10" t="s">
        <v>10316</v>
      </c>
      <c r="K2248" s="10" t="s">
        <v>1746</v>
      </c>
      <c r="L2248" s="10" t="s">
        <v>10317</v>
      </c>
      <c r="M2248" s="16" t="s">
        <v>10372</v>
      </c>
      <c r="N2248" s="16" t="s">
        <v>10319</v>
      </c>
      <c r="O2248" s="13" t="s">
        <v>10480</v>
      </c>
    </row>
    <row r="2249" spans="1:15" s="1" customFormat="1" ht="13.5" customHeight="1">
      <c r="A2249" s="20" t="s">
        <v>119</v>
      </c>
      <c r="B2249" s="14"/>
      <c r="C2249" s="8"/>
      <c r="D2249" s="13" t="s">
        <v>120</v>
      </c>
      <c r="E2249" s="9" t="s">
        <v>1085</v>
      </c>
      <c r="F2249" s="8" t="s">
        <v>10320</v>
      </c>
      <c r="G2249" s="10">
        <v>30.706</v>
      </c>
      <c r="H2249" s="11">
        <v>42143</v>
      </c>
      <c r="I2249" s="10" t="s">
        <v>1165</v>
      </c>
      <c r="J2249" s="10" t="s">
        <v>10321</v>
      </c>
      <c r="K2249" s="10" t="s">
        <v>1157</v>
      </c>
      <c r="L2249" s="10" t="s">
        <v>10326</v>
      </c>
      <c r="M2249" s="16" t="s">
        <v>11325</v>
      </c>
      <c r="N2249" s="16" t="s">
        <v>10327</v>
      </c>
      <c r="O2249" s="13" t="s">
        <v>10481</v>
      </c>
    </row>
    <row r="2250" spans="1:15" s="1" customFormat="1" ht="13.5" customHeight="1">
      <c r="A2250" s="20" t="s">
        <v>10332</v>
      </c>
      <c r="B2250" s="14"/>
      <c r="C2250" s="8"/>
      <c r="D2250" s="13" t="s">
        <v>215</v>
      </c>
      <c r="E2250" s="9" t="s">
        <v>1085</v>
      </c>
      <c r="F2250" s="8" t="s">
        <v>10329</v>
      </c>
      <c r="G2250" s="10">
        <v>319.858</v>
      </c>
      <c r="H2250" s="11">
        <v>42143</v>
      </c>
      <c r="I2250" s="10" t="s">
        <v>1636</v>
      </c>
      <c r="J2250" s="10" t="s">
        <v>10330</v>
      </c>
      <c r="K2250" s="10" t="s">
        <v>1746</v>
      </c>
      <c r="L2250" s="10" t="s">
        <v>10331</v>
      </c>
      <c r="M2250" s="16" t="s">
        <v>11327</v>
      </c>
      <c r="N2250" s="16" t="s">
        <v>10333</v>
      </c>
      <c r="O2250" s="13" t="s">
        <v>10483</v>
      </c>
    </row>
    <row r="2251" spans="1:15" s="1" customFormat="1" ht="13.5" customHeight="1">
      <c r="A2251" s="20" t="s">
        <v>10336</v>
      </c>
      <c r="B2251" s="14"/>
      <c r="C2251" s="8"/>
      <c r="D2251" s="13" t="s">
        <v>2204</v>
      </c>
      <c r="E2251" s="9" t="s">
        <v>1085</v>
      </c>
      <c r="F2251" s="8" t="s">
        <v>10335</v>
      </c>
      <c r="G2251" s="22">
        <f>17.498*L2251</f>
        <v>227.47400000000002</v>
      </c>
      <c r="H2251" s="11">
        <v>42143</v>
      </c>
      <c r="I2251" s="10" t="s">
        <v>1721</v>
      </c>
      <c r="J2251" s="10" t="s">
        <v>10334</v>
      </c>
      <c r="K2251" s="10" t="s">
        <v>1088</v>
      </c>
      <c r="L2251" s="10">
        <v>13</v>
      </c>
      <c r="M2251" s="16" t="s">
        <v>11091</v>
      </c>
      <c r="N2251" s="16" t="s">
        <v>367</v>
      </c>
      <c r="O2251" s="13" t="s">
        <v>10489</v>
      </c>
    </row>
    <row r="2252" spans="1:15" s="1" customFormat="1">
      <c r="A2252" s="20" t="s">
        <v>10339</v>
      </c>
      <c r="B2252" s="20" t="s">
        <v>10001</v>
      </c>
      <c r="C2252" s="8"/>
      <c r="D2252" s="13" t="s">
        <v>9407</v>
      </c>
      <c r="E2252" s="9" t="s">
        <v>1085</v>
      </c>
      <c r="F2252" s="8" t="s">
        <v>10337</v>
      </c>
      <c r="G2252" s="10">
        <f>9.871*L2252</f>
        <v>19.742000000000001</v>
      </c>
      <c r="H2252" s="11">
        <v>42143</v>
      </c>
      <c r="I2252" s="10" t="s">
        <v>1708</v>
      </c>
      <c r="J2252" s="10" t="s">
        <v>10338</v>
      </c>
      <c r="K2252" s="22" t="s">
        <v>1055</v>
      </c>
      <c r="L2252" s="10">
        <v>2</v>
      </c>
      <c r="M2252" s="16" t="s">
        <v>11571</v>
      </c>
      <c r="N2252" s="16" t="s">
        <v>262</v>
      </c>
      <c r="O2252" s="13" t="s">
        <v>12069</v>
      </c>
    </row>
    <row r="2253" spans="1:15" s="1" customFormat="1">
      <c r="A2253" s="34" t="s">
        <v>10413</v>
      </c>
      <c r="B2253" s="14"/>
      <c r="C2253" s="8"/>
      <c r="D2253" s="13" t="s">
        <v>10418</v>
      </c>
      <c r="E2253" s="9" t="s">
        <v>1085</v>
      </c>
      <c r="F2253" s="8" t="s">
        <v>10412</v>
      </c>
      <c r="G2253" s="65">
        <f>15.873*L2253</f>
        <v>15.872999999999999</v>
      </c>
      <c r="H2253" s="11">
        <v>42146</v>
      </c>
      <c r="I2253" s="10" t="s">
        <v>10414</v>
      </c>
      <c r="J2253" s="10" t="s">
        <v>10415</v>
      </c>
      <c r="K2253" s="10" t="s">
        <v>10416</v>
      </c>
      <c r="L2253" s="10">
        <v>1</v>
      </c>
      <c r="M2253" s="16" t="s">
        <v>10451</v>
      </c>
      <c r="N2253" s="16" t="s">
        <v>10417</v>
      </c>
      <c r="O2253" s="13" t="s">
        <v>10624</v>
      </c>
    </row>
    <row r="2254" spans="1:15" s="1" customFormat="1">
      <c r="A2254" s="20" t="s">
        <v>10428</v>
      </c>
      <c r="B2254" s="14"/>
      <c r="C2254" s="8"/>
      <c r="D2254" s="13" t="s">
        <v>5747</v>
      </c>
      <c r="E2254" s="9" t="s">
        <v>1090</v>
      </c>
      <c r="F2254" s="8" t="s">
        <v>10419</v>
      </c>
      <c r="G2254" s="65">
        <v>267.18599999999998</v>
      </c>
      <c r="H2254" s="11">
        <v>42146</v>
      </c>
      <c r="I2254" s="10" t="s">
        <v>10430</v>
      </c>
      <c r="J2254" s="10" t="s">
        <v>10420</v>
      </c>
      <c r="K2254" s="10" t="s">
        <v>1926</v>
      </c>
      <c r="L2254" s="10" t="s">
        <v>10421</v>
      </c>
      <c r="M2254" s="16" t="s">
        <v>11345</v>
      </c>
      <c r="N2254" s="16" t="s">
        <v>10427</v>
      </c>
      <c r="O2254" s="13" t="s">
        <v>10491</v>
      </c>
    </row>
    <row r="2255" spans="1:15" s="1" customFormat="1" ht="13.5" customHeight="1">
      <c r="A2255" s="20" t="s">
        <v>10441</v>
      </c>
      <c r="B2255" s="14"/>
      <c r="C2255" s="8"/>
      <c r="D2255" s="13" t="s">
        <v>209</v>
      </c>
      <c r="E2255" s="9" t="s">
        <v>1090</v>
      </c>
      <c r="F2255" s="8" t="s">
        <v>10439</v>
      </c>
      <c r="G2255" s="66">
        <v>136.667</v>
      </c>
      <c r="H2255" s="11">
        <v>42146</v>
      </c>
      <c r="I2255" s="10" t="s">
        <v>1165</v>
      </c>
      <c r="J2255" s="10" t="s">
        <v>10440</v>
      </c>
      <c r="K2255" s="10" t="s">
        <v>35</v>
      </c>
      <c r="L2255" s="10" t="s">
        <v>8036</v>
      </c>
      <c r="M2255" s="16" t="s">
        <v>11349</v>
      </c>
      <c r="N2255" s="16" t="s">
        <v>10490</v>
      </c>
      <c r="O2255" s="13" t="s">
        <v>10494</v>
      </c>
    </row>
    <row r="2256" spans="1:15" s="1" customFormat="1" ht="13.5" customHeight="1">
      <c r="A2256" s="20" t="s">
        <v>10499</v>
      </c>
      <c r="B2256" s="14"/>
      <c r="C2256" s="8"/>
      <c r="D2256" s="13" t="s">
        <v>84</v>
      </c>
      <c r="E2256" s="9" t="s">
        <v>1090</v>
      </c>
      <c r="F2256" s="8" t="s">
        <v>10495</v>
      </c>
      <c r="G2256" s="10">
        <f>17.498*L2256</f>
        <v>34.996000000000002</v>
      </c>
      <c r="H2256" s="11">
        <v>42149</v>
      </c>
      <c r="I2256" s="10" t="s">
        <v>10500</v>
      </c>
      <c r="J2256" s="10" t="s">
        <v>10496</v>
      </c>
      <c r="K2256" s="10" t="s">
        <v>13</v>
      </c>
      <c r="L2256" s="10">
        <v>2</v>
      </c>
      <c r="M2256" s="16" t="s">
        <v>11350</v>
      </c>
      <c r="N2256" s="16" t="s">
        <v>10498</v>
      </c>
      <c r="O2256" s="13" t="s">
        <v>10497</v>
      </c>
    </row>
    <row r="2257" spans="1:15" s="1" customFormat="1" ht="13.5" customHeight="1">
      <c r="A2257" s="20" t="s">
        <v>10514</v>
      </c>
      <c r="B2257" s="14"/>
      <c r="C2257" s="8"/>
      <c r="D2257" s="13" t="s">
        <v>5716</v>
      </c>
      <c r="E2257" s="9" t="s">
        <v>1090</v>
      </c>
      <c r="F2257" s="8" t="s">
        <v>10513</v>
      </c>
      <c r="G2257" s="10">
        <v>185.821</v>
      </c>
      <c r="H2257" s="11">
        <v>42149</v>
      </c>
      <c r="I2257" s="10" t="s">
        <v>10515</v>
      </c>
      <c r="J2257" s="10" t="s">
        <v>10512</v>
      </c>
      <c r="K2257" s="10" t="s">
        <v>1926</v>
      </c>
      <c r="L2257" s="10" t="s">
        <v>10511</v>
      </c>
      <c r="M2257" s="16" t="s">
        <v>11353</v>
      </c>
      <c r="N2257" s="16" t="s">
        <v>10517</v>
      </c>
      <c r="O2257" s="13" t="s">
        <v>10627</v>
      </c>
    </row>
    <row r="2258" spans="1:15" s="1" customFormat="1" ht="13.5" customHeight="1">
      <c r="A2258" s="20" t="s">
        <v>10522</v>
      </c>
      <c r="B2258" s="14"/>
      <c r="C2258" s="8"/>
      <c r="D2258" s="13" t="s">
        <v>5747</v>
      </c>
      <c r="E2258" s="9" t="s">
        <v>1090</v>
      </c>
      <c r="F2258" s="8" t="s">
        <v>10518</v>
      </c>
      <c r="G2258" s="10">
        <v>383.23</v>
      </c>
      <c r="H2258" s="11">
        <v>42149</v>
      </c>
      <c r="I2258" s="10" t="s">
        <v>1636</v>
      </c>
      <c r="J2258" s="10" t="s">
        <v>10519</v>
      </c>
      <c r="K2258" s="10" t="s">
        <v>1926</v>
      </c>
      <c r="L2258" s="10" t="s">
        <v>8526</v>
      </c>
      <c r="M2258" s="16" t="s">
        <v>11354</v>
      </c>
      <c r="N2258" s="16" t="s">
        <v>10524</v>
      </c>
      <c r="O2258" s="13" t="s">
        <v>10628</v>
      </c>
    </row>
    <row r="2259" spans="1:15" s="1" customFormat="1" ht="13.5" customHeight="1">
      <c r="A2259" s="20" t="s">
        <v>10534</v>
      </c>
      <c r="B2259" s="14"/>
      <c r="C2259" s="8"/>
      <c r="D2259" s="13" t="s">
        <v>5747</v>
      </c>
      <c r="E2259" s="9" t="s">
        <v>1090</v>
      </c>
      <c r="F2259" s="8" t="s">
        <v>10531</v>
      </c>
      <c r="G2259" s="10">
        <v>232.15600000000001</v>
      </c>
      <c r="H2259" s="11">
        <v>42149</v>
      </c>
      <c r="I2259" s="22" t="s">
        <v>4325</v>
      </c>
      <c r="J2259" s="10" t="s">
        <v>10532</v>
      </c>
      <c r="K2259" s="10" t="s">
        <v>360</v>
      </c>
      <c r="L2259" s="10" t="s">
        <v>10533</v>
      </c>
      <c r="M2259" s="16" t="s">
        <v>11356</v>
      </c>
      <c r="N2259" s="16" t="s">
        <v>10535</v>
      </c>
      <c r="O2259" s="13" t="s">
        <v>10637</v>
      </c>
    </row>
    <row r="2260" spans="1:15" s="1" customFormat="1" ht="13.5" customHeight="1">
      <c r="A2260" s="20" t="s">
        <v>10542</v>
      </c>
      <c r="B2260" s="14"/>
      <c r="C2260" s="8"/>
      <c r="D2260" s="13" t="s">
        <v>6541</v>
      </c>
      <c r="E2260" s="9" t="s">
        <v>1085</v>
      </c>
      <c r="F2260" s="8" t="s">
        <v>10539</v>
      </c>
      <c r="G2260" s="10">
        <v>209.03700000000001</v>
      </c>
      <c r="H2260" s="11">
        <v>42150</v>
      </c>
      <c r="I2260" s="22" t="s">
        <v>2508</v>
      </c>
      <c r="J2260" s="10" t="s">
        <v>10540</v>
      </c>
      <c r="K2260" s="10" t="s">
        <v>360</v>
      </c>
      <c r="L2260" s="10" t="s">
        <v>10541</v>
      </c>
      <c r="M2260" s="16" t="s">
        <v>10544</v>
      </c>
      <c r="N2260" s="16" t="s">
        <v>10545</v>
      </c>
      <c r="O2260" s="13" t="s">
        <v>10706</v>
      </c>
    </row>
    <row r="2261" spans="1:15" s="1" customFormat="1" ht="13.5" customHeight="1">
      <c r="A2261" s="20" t="s">
        <v>10549</v>
      </c>
      <c r="B2261" s="14"/>
      <c r="C2261" s="8"/>
      <c r="D2261" s="13" t="s">
        <v>6719</v>
      </c>
      <c r="E2261" s="9" t="s">
        <v>1085</v>
      </c>
      <c r="F2261" s="8" t="s">
        <v>10546</v>
      </c>
      <c r="G2261" s="10">
        <f>17.52*L2261</f>
        <v>262.8</v>
      </c>
      <c r="H2261" s="11">
        <v>42150</v>
      </c>
      <c r="I2261" s="10" t="s">
        <v>6721</v>
      </c>
      <c r="J2261" s="10" t="s">
        <v>10547</v>
      </c>
      <c r="K2261" s="10" t="s">
        <v>1088</v>
      </c>
      <c r="L2261" s="10">
        <v>15</v>
      </c>
      <c r="M2261" s="16" t="s">
        <v>11358</v>
      </c>
      <c r="N2261" s="16" t="s">
        <v>323</v>
      </c>
      <c r="O2261" s="13" t="s">
        <v>10548</v>
      </c>
    </row>
    <row r="2262" spans="1:15" s="1" customFormat="1" ht="13.5" customHeight="1">
      <c r="A2262" s="20" t="s">
        <v>10501</v>
      </c>
      <c r="B2262" s="14"/>
      <c r="C2262" s="8"/>
      <c r="D2262" s="13" t="s">
        <v>8588</v>
      </c>
      <c r="E2262" s="9" t="s">
        <v>1085</v>
      </c>
      <c r="F2262" s="8" t="s">
        <v>10550</v>
      </c>
      <c r="G2262" s="10">
        <f>20.816*L2262</f>
        <v>228.976</v>
      </c>
      <c r="H2262" s="11">
        <v>42150</v>
      </c>
      <c r="I2262" s="10" t="s">
        <v>3296</v>
      </c>
      <c r="J2262" s="10" t="s">
        <v>10551</v>
      </c>
      <c r="K2262" s="10" t="s">
        <v>1115</v>
      </c>
      <c r="L2262" s="10">
        <v>11</v>
      </c>
      <c r="M2262" s="16" t="s">
        <v>11085</v>
      </c>
      <c r="N2262" s="16" t="s">
        <v>249</v>
      </c>
      <c r="O2262" s="13" t="s">
        <v>10554</v>
      </c>
    </row>
    <row r="2263" spans="1:15" s="1" customFormat="1" ht="13.5" customHeight="1">
      <c r="A2263" s="20" t="s">
        <v>674</v>
      </c>
      <c r="B2263" s="14"/>
      <c r="C2263" s="8"/>
      <c r="D2263" s="13" t="s">
        <v>675</v>
      </c>
      <c r="E2263" s="9" t="s">
        <v>1085</v>
      </c>
      <c r="F2263" s="8" t="s">
        <v>10555</v>
      </c>
      <c r="G2263" s="10">
        <v>108.27800000000001</v>
      </c>
      <c r="H2263" s="11">
        <v>42150</v>
      </c>
      <c r="I2263" s="10" t="s">
        <v>1636</v>
      </c>
      <c r="J2263" s="10" t="s">
        <v>10556</v>
      </c>
      <c r="K2263" s="10" t="s">
        <v>1926</v>
      </c>
      <c r="L2263" s="10" t="s">
        <v>10557</v>
      </c>
      <c r="M2263" s="16" t="s">
        <v>11359</v>
      </c>
      <c r="N2263" s="16" t="s">
        <v>10564</v>
      </c>
      <c r="O2263" s="13" t="s">
        <v>10632</v>
      </c>
    </row>
    <row r="2264" spans="1:15" s="1" customFormat="1" ht="13.5" customHeight="1">
      <c r="A2264" s="20" t="s">
        <v>10574</v>
      </c>
      <c r="B2264" s="14"/>
      <c r="C2264" s="8"/>
      <c r="D2264" s="13" t="s">
        <v>209</v>
      </c>
      <c r="E2264" s="9" t="s">
        <v>1085</v>
      </c>
      <c r="F2264" s="8" t="s">
        <v>10572</v>
      </c>
      <c r="G2264" s="10">
        <v>170.352</v>
      </c>
      <c r="H2264" s="11">
        <v>42150</v>
      </c>
      <c r="I2264" s="10" t="s">
        <v>1165</v>
      </c>
      <c r="J2264" s="10" t="s">
        <v>10573</v>
      </c>
      <c r="K2264" s="10" t="s">
        <v>35</v>
      </c>
      <c r="L2264" s="10" t="s">
        <v>10571</v>
      </c>
      <c r="M2264" s="16" t="s">
        <v>11362</v>
      </c>
      <c r="N2264" s="16" t="s">
        <v>10576</v>
      </c>
      <c r="O2264" s="13" t="s">
        <v>10636</v>
      </c>
    </row>
    <row r="2265" spans="1:15" s="1" customFormat="1" ht="13.5" customHeight="1">
      <c r="A2265" s="20" t="s">
        <v>10595</v>
      </c>
      <c r="B2265" s="14"/>
      <c r="C2265" s="8"/>
      <c r="D2265" s="13" t="s">
        <v>10596</v>
      </c>
      <c r="E2265" s="9" t="s">
        <v>1085</v>
      </c>
      <c r="F2265" s="8" t="s">
        <v>10599</v>
      </c>
      <c r="G2265" s="10">
        <f>20.558*L2265</f>
        <v>246.696</v>
      </c>
      <c r="H2265" s="11">
        <v>42152</v>
      </c>
      <c r="I2265" s="10" t="s">
        <v>3440</v>
      </c>
      <c r="J2265" s="10" t="s">
        <v>10597</v>
      </c>
      <c r="K2265" s="10" t="s">
        <v>1088</v>
      </c>
      <c r="L2265" s="10">
        <v>12</v>
      </c>
      <c r="M2265" s="16" t="s">
        <v>11086</v>
      </c>
      <c r="N2265" s="16" t="s">
        <v>294</v>
      </c>
      <c r="O2265" s="13" t="s">
        <v>10598</v>
      </c>
    </row>
    <row r="2266" spans="1:15" s="1" customFormat="1" ht="13.5" customHeight="1">
      <c r="A2266" s="20" t="s">
        <v>10602</v>
      </c>
      <c r="B2266" s="14"/>
      <c r="C2266" s="8"/>
      <c r="D2266" s="13" t="s">
        <v>51</v>
      </c>
      <c r="E2266" s="9" t="s">
        <v>1085</v>
      </c>
      <c r="F2266" s="8" t="s">
        <v>10604</v>
      </c>
      <c r="G2266" s="10">
        <v>86.641999999999996</v>
      </c>
      <c r="H2266" s="11">
        <v>42152</v>
      </c>
      <c r="I2266" s="10" t="s">
        <v>2464</v>
      </c>
      <c r="J2266" s="10" t="s">
        <v>10600</v>
      </c>
      <c r="K2266" s="10" t="s">
        <v>35</v>
      </c>
      <c r="L2266" s="10" t="s">
        <v>10601</v>
      </c>
      <c r="M2266" s="16" t="s">
        <v>11364</v>
      </c>
      <c r="N2266" s="16" t="s">
        <v>10603</v>
      </c>
      <c r="O2266" s="13" t="s">
        <v>10707</v>
      </c>
    </row>
    <row r="2267" spans="1:15" s="1" customFormat="1" ht="13.5" customHeight="1">
      <c r="A2267" s="20" t="s">
        <v>10608</v>
      </c>
      <c r="B2267" s="14"/>
      <c r="C2267" s="8"/>
      <c r="D2267" s="13" t="s">
        <v>187</v>
      </c>
      <c r="E2267" s="9" t="s">
        <v>1085</v>
      </c>
      <c r="F2267" s="8" t="s">
        <v>10605</v>
      </c>
      <c r="G2267" s="10">
        <v>85.962999999999994</v>
      </c>
      <c r="H2267" s="11">
        <v>42152</v>
      </c>
      <c r="I2267" s="10" t="s">
        <v>10610</v>
      </c>
      <c r="J2267" s="10" t="s">
        <v>10606</v>
      </c>
      <c r="K2267" s="10" t="s">
        <v>1746</v>
      </c>
      <c r="L2267" s="10" t="s">
        <v>10607</v>
      </c>
      <c r="M2267" s="16" t="s">
        <v>11365</v>
      </c>
      <c r="N2267" s="16" t="s">
        <v>10609</v>
      </c>
      <c r="O2267" s="13" t="s">
        <v>10708</v>
      </c>
    </row>
    <row r="2268" spans="1:15" s="1" customFormat="1" ht="13.5" customHeight="1">
      <c r="A2268" s="34" t="s">
        <v>10621</v>
      </c>
      <c r="B2268" s="20" t="s">
        <v>5325</v>
      </c>
      <c r="C2268" s="8"/>
      <c r="D2268" s="13" t="s">
        <v>10611</v>
      </c>
      <c r="E2268" s="9" t="s">
        <v>1085</v>
      </c>
      <c r="F2268" s="8" t="s">
        <v>10612</v>
      </c>
      <c r="G2268" s="22">
        <f>29.101*L2268</f>
        <v>29.100999999999999</v>
      </c>
      <c r="H2268" s="11">
        <v>42152</v>
      </c>
      <c r="I2268" s="10" t="s">
        <v>5327</v>
      </c>
      <c r="J2268" s="10" t="s">
        <v>10613</v>
      </c>
      <c r="K2268" s="10" t="s">
        <v>1088</v>
      </c>
      <c r="L2268" s="10">
        <v>1</v>
      </c>
      <c r="M2268" s="16" t="s">
        <v>10614</v>
      </c>
      <c r="N2268" s="16" t="s">
        <v>10615</v>
      </c>
      <c r="O2268" s="13" t="s">
        <v>10709</v>
      </c>
    </row>
    <row r="2269" spans="1:15" s="1" customFormat="1" ht="13.5" customHeight="1">
      <c r="A2269" s="34" t="s">
        <v>12310</v>
      </c>
      <c r="B2269" s="20" t="s">
        <v>5325</v>
      </c>
      <c r="C2269" s="8"/>
      <c r="D2269" s="13" t="s">
        <v>10922</v>
      </c>
      <c r="E2269" s="9" t="s">
        <v>1085</v>
      </c>
      <c r="F2269" s="8" t="s">
        <v>10923</v>
      </c>
      <c r="G2269" s="22">
        <f>4.701*L2269</f>
        <v>18.803999999999998</v>
      </c>
      <c r="H2269" s="11">
        <v>42152</v>
      </c>
      <c r="I2269" s="10" t="s">
        <v>10924</v>
      </c>
      <c r="J2269" s="10" t="s">
        <v>10616</v>
      </c>
      <c r="K2269" s="10" t="s">
        <v>1088</v>
      </c>
      <c r="L2269" s="10">
        <v>4</v>
      </c>
      <c r="M2269" s="16" t="s">
        <v>11366</v>
      </c>
      <c r="N2269" s="16" t="s">
        <v>10617</v>
      </c>
      <c r="O2269" s="13" t="s">
        <v>12174</v>
      </c>
    </row>
    <row r="2270" spans="1:15" s="1" customFormat="1" ht="13.5" customHeight="1">
      <c r="A2270" s="34" t="s">
        <v>10926</v>
      </c>
      <c r="B2270" s="20" t="s">
        <v>5325</v>
      </c>
      <c r="C2270" s="8"/>
      <c r="D2270" s="13" t="s">
        <v>10618</v>
      </c>
      <c r="E2270" s="9" t="s">
        <v>1085</v>
      </c>
      <c r="F2270" s="8" t="s">
        <v>10925</v>
      </c>
      <c r="G2270" s="22">
        <f>4.701*L2270</f>
        <v>18.803999999999998</v>
      </c>
      <c r="H2270" s="11">
        <v>42152</v>
      </c>
      <c r="I2270" s="10" t="s">
        <v>10924</v>
      </c>
      <c r="J2270" s="10" t="s">
        <v>10619</v>
      </c>
      <c r="K2270" s="10" t="s">
        <v>1088</v>
      </c>
      <c r="L2270" s="10">
        <v>4</v>
      </c>
      <c r="M2270" s="16" t="s">
        <v>11367</v>
      </c>
      <c r="N2270" s="16" t="s">
        <v>10620</v>
      </c>
      <c r="O2270" s="13" t="s">
        <v>12175</v>
      </c>
    </row>
    <row r="2271" spans="1:15" s="1" customFormat="1" ht="13.5" customHeight="1">
      <c r="A2271" s="20" t="s">
        <v>10639</v>
      </c>
      <c r="B2271" s="14"/>
      <c r="C2271" s="8"/>
      <c r="D2271" s="13" t="s">
        <v>266</v>
      </c>
      <c r="E2271" s="9" t="s">
        <v>1085</v>
      </c>
      <c r="F2271" s="8" t="s">
        <v>10640</v>
      </c>
      <c r="G2271" s="22">
        <f>17.52*L2271</f>
        <v>175.2</v>
      </c>
      <c r="H2271" s="11">
        <v>42153</v>
      </c>
      <c r="I2271" s="10" t="s">
        <v>1165</v>
      </c>
      <c r="J2271" s="10" t="s">
        <v>10641</v>
      </c>
      <c r="K2271" s="10" t="s">
        <v>1088</v>
      </c>
      <c r="L2271" s="10">
        <v>10</v>
      </c>
      <c r="M2271" s="16" t="s">
        <v>11368</v>
      </c>
      <c r="N2271" s="16" t="s">
        <v>254</v>
      </c>
      <c r="O2271" s="13" t="s">
        <v>10710</v>
      </c>
    </row>
    <row r="2272" spans="1:15" s="1" customFormat="1" ht="13.5" customHeight="1">
      <c r="A2272" s="20" t="s">
        <v>10645</v>
      </c>
      <c r="B2272" s="14"/>
      <c r="C2272" s="8"/>
      <c r="D2272" s="13" t="s">
        <v>72</v>
      </c>
      <c r="E2272" s="9" t="s">
        <v>1085</v>
      </c>
      <c r="F2272" s="8" t="s">
        <v>10644</v>
      </c>
      <c r="G2272" s="22">
        <f>17.52*L2272</f>
        <v>175.2</v>
      </c>
      <c r="H2272" s="11">
        <v>42153</v>
      </c>
      <c r="I2272" s="10" t="s">
        <v>1165</v>
      </c>
      <c r="J2272" s="10" t="s">
        <v>10642</v>
      </c>
      <c r="K2272" s="10" t="s">
        <v>1115</v>
      </c>
      <c r="L2272" s="10">
        <v>10</v>
      </c>
      <c r="M2272" s="16" t="s">
        <v>11087</v>
      </c>
      <c r="N2272" s="16" t="s">
        <v>254</v>
      </c>
      <c r="O2272" s="13" t="s">
        <v>10643</v>
      </c>
    </row>
    <row r="2273" spans="1:15" s="1" customFormat="1" ht="13.5" customHeight="1">
      <c r="A2273" s="20" t="s">
        <v>10649</v>
      </c>
      <c r="B2273" s="14"/>
      <c r="C2273" s="8"/>
      <c r="D2273" s="13" t="s">
        <v>3800</v>
      </c>
      <c r="E2273" s="9" t="s">
        <v>1085</v>
      </c>
      <c r="F2273" s="8" t="s">
        <v>10646</v>
      </c>
      <c r="G2273" s="10">
        <f>17.52*L2273</f>
        <v>262.8</v>
      </c>
      <c r="H2273" s="11">
        <v>42153</v>
      </c>
      <c r="I2273" s="22" t="s">
        <v>6558</v>
      </c>
      <c r="J2273" s="10" t="s">
        <v>10647</v>
      </c>
      <c r="K2273" s="10" t="s">
        <v>1055</v>
      </c>
      <c r="L2273" s="10">
        <v>15</v>
      </c>
      <c r="M2273" s="16" t="s">
        <v>11088</v>
      </c>
      <c r="N2273" s="16" t="s">
        <v>258</v>
      </c>
      <c r="O2273" s="13" t="s">
        <v>10648</v>
      </c>
    </row>
    <row r="2274" spans="1:15" s="1" customFormat="1" ht="13.5" customHeight="1">
      <c r="A2274" s="20" t="s">
        <v>10653</v>
      </c>
      <c r="B2274" s="14"/>
      <c r="C2274" s="8"/>
      <c r="D2274" s="13" t="s">
        <v>138</v>
      </c>
      <c r="E2274" s="9" t="s">
        <v>1085</v>
      </c>
      <c r="F2274" s="8" t="s">
        <v>10650</v>
      </c>
      <c r="G2274" s="10">
        <f>17.52*L2274</f>
        <v>227.76</v>
      </c>
      <c r="H2274" s="11">
        <v>42153</v>
      </c>
      <c r="I2274" s="10" t="s">
        <v>1087</v>
      </c>
      <c r="J2274" s="10" t="s">
        <v>10651</v>
      </c>
      <c r="K2274" s="10" t="s">
        <v>13</v>
      </c>
      <c r="L2274" s="10">
        <v>13</v>
      </c>
      <c r="M2274" s="16" t="s">
        <v>11089</v>
      </c>
      <c r="N2274" s="16" t="s">
        <v>367</v>
      </c>
      <c r="O2274" s="13" t="s">
        <v>10652</v>
      </c>
    </row>
    <row r="2275" spans="1:15" s="1" customFormat="1" ht="13.5" customHeight="1">
      <c r="A2275" s="20" t="s">
        <v>10657</v>
      </c>
      <c r="B2275" s="14"/>
      <c r="C2275" s="8"/>
      <c r="D2275" s="13" t="s">
        <v>87</v>
      </c>
      <c r="E2275" s="9" t="s">
        <v>1085</v>
      </c>
      <c r="F2275" s="8" t="s">
        <v>10654</v>
      </c>
      <c r="G2275" s="10">
        <f>29.101*L2275</f>
        <v>232.80799999999999</v>
      </c>
      <c r="H2275" s="11">
        <v>42153</v>
      </c>
      <c r="I2275" s="10" t="s">
        <v>3062</v>
      </c>
      <c r="J2275" s="10" t="s">
        <v>10655</v>
      </c>
      <c r="K2275" s="10" t="s">
        <v>1115</v>
      </c>
      <c r="L2275" s="10">
        <v>8</v>
      </c>
      <c r="M2275" s="16" t="s">
        <v>11090</v>
      </c>
      <c r="N2275" s="16" t="s">
        <v>2815</v>
      </c>
      <c r="O2275" s="13" t="s">
        <v>10656</v>
      </c>
    </row>
    <row r="2276" spans="1:15" s="1" customFormat="1" ht="13.5" customHeight="1">
      <c r="A2276" s="20" t="s">
        <v>10660</v>
      </c>
      <c r="B2276" s="14"/>
      <c r="C2276" s="8"/>
      <c r="D2276" s="13" t="s">
        <v>2204</v>
      </c>
      <c r="E2276" s="9" t="s">
        <v>1085</v>
      </c>
      <c r="F2276" s="8" t="s">
        <v>10659</v>
      </c>
      <c r="G2276" s="22">
        <f>17.498*L2276</f>
        <v>209.976</v>
      </c>
      <c r="H2276" s="11">
        <v>42153</v>
      </c>
      <c r="I2276" s="10" t="s">
        <v>1721</v>
      </c>
      <c r="J2276" s="10" t="s">
        <v>10658</v>
      </c>
      <c r="K2276" s="10" t="s">
        <v>1088</v>
      </c>
      <c r="L2276" s="10">
        <v>12</v>
      </c>
      <c r="M2276" s="16" t="s">
        <v>11091</v>
      </c>
      <c r="N2276" s="16" t="s">
        <v>294</v>
      </c>
      <c r="O2276" s="13" t="s">
        <v>10711</v>
      </c>
    </row>
    <row r="2277" spans="1:15" s="1" customFormat="1" ht="13.5" customHeight="1">
      <c r="A2277" s="20" t="s">
        <v>10672</v>
      </c>
      <c r="B2277" s="14"/>
      <c r="C2277" s="8"/>
      <c r="D2277" s="13" t="s">
        <v>230</v>
      </c>
      <c r="E2277" s="9" t="s">
        <v>1085</v>
      </c>
      <c r="F2277" s="8" t="s">
        <v>10671</v>
      </c>
      <c r="G2277" s="22">
        <f>13.006*L2277</f>
        <v>325.14999999999998</v>
      </c>
      <c r="H2277" s="11">
        <v>42153</v>
      </c>
      <c r="I2277" s="10" t="s">
        <v>1112</v>
      </c>
      <c r="J2277" s="10" t="s">
        <v>10666</v>
      </c>
      <c r="K2277" s="22" t="s">
        <v>1055</v>
      </c>
      <c r="L2277" s="10">
        <v>25</v>
      </c>
      <c r="M2277" s="16" t="s">
        <v>11092</v>
      </c>
      <c r="N2277" s="16" t="s">
        <v>4852</v>
      </c>
      <c r="O2277" s="13" t="s">
        <v>10667</v>
      </c>
    </row>
    <row r="2278" spans="1:15" s="1" customFormat="1" ht="13.5" customHeight="1">
      <c r="A2278" s="20" t="s">
        <v>10665</v>
      </c>
      <c r="B2278" s="14"/>
      <c r="C2278" s="8"/>
      <c r="D2278" s="13" t="s">
        <v>230</v>
      </c>
      <c r="E2278" s="9" t="s">
        <v>1085</v>
      </c>
      <c r="F2278" s="8" t="s">
        <v>10668</v>
      </c>
      <c r="G2278" s="22">
        <f>13.006*L2278</f>
        <v>325.14999999999998</v>
      </c>
      <c r="H2278" s="11">
        <v>42153</v>
      </c>
      <c r="I2278" s="10" t="s">
        <v>1112</v>
      </c>
      <c r="J2278" s="10" t="s">
        <v>10669</v>
      </c>
      <c r="K2278" s="22" t="s">
        <v>1055</v>
      </c>
      <c r="L2278" s="10">
        <v>25</v>
      </c>
      <c r="M2278" s="16" t="s">
        <v>11093</v>
      </c>
      <c r="N2278" s="16" t="s">
        <v>4852</v>
      </c>
      <c r="O2278" s="13" t="s">
        <v>10670</v>
      </c>
    </row>
    <row r="2279" spans="1:15" s="1" customFormat="1" ht="13.5" customHeight="1">
      <c r="A2279" s="20" t="s">
        <v>10672</v>
      </c>
      <c r="B2279" s="14"/>
      <c r="C2279" s="8"/>
      <c r="D2279" s="13" t="s">
        <v>230</v>
      </c>
      <c r="E2279" s="9" t="s">
        <v>1085</v>
      </c>
      <c r="F2279" s="8" t="s">
        <v>10673</v>
      </c>
      <c r="G2279" s="22">
        <f>13.006*L2279</f>
        <v>325.14999999999998</v>
      </c>
      <c r="H2279" s="11">
        <v>42153</v>
      </c>
      <c r="I2279" s="10" t="s">
        <v>1112</v>
      </c>
      <c r="J2279" s="10" t="s">
        <v>10674</v>
      </c>
      <c r="K2279" s="22" t="s">
        <v>1055</v>
      </c>
      <c r="L2279" s="10">
        <v>25</v>
      </c>
      <c r="M2279" s="16" t="s">
        <v>11094</v>
      </c>
      <c r="N2279" s="16" t="s">
        <v>4852</v>
      </c>
      <c r="O2279" s="13" t="s">
        <v>10675</v>
      </c>
    </row>
    <row r="2280" spans="1:15" s="1" customFormat="1" ht="13.5" customHeight="1">
      <c r="A2280" s="20" t="s">
        <v>10678</v>
      </c>
      <c r="B2280" s="14"/>
      <c r="C2280" s="8"/>
      <c r="D2280" s="13" t="s">
        <v>76</v>
      </c>
      <c r="E2280" s="9" t="s">
        <v>1085</v>
      </c>
      <c r="F2280" s="8" t="s">
        <v>10677</v>
      </c>
      <c r="G2280" s="10">
        <f>12.838*L2280</f>
        <v>64.19</v>
      </c>
      <c r="H2280" s="11">
        <v>42153</v>
      </c>
      <c r="I2280" s="10" t="s">
        <v>1165</v>
      </c>
      <c r="J2280" s="10" t="s">
        <v>10676</v>
      </c>
      <c r="K2280" s="10" t="s">
        <v>1088</v>
      </c>
      <c r="L2280" s="10">
        <v>5</v>
      </c>
      <c r="M2280" s="16" t="s">
        <v>11370</v>
      </c>
      <c r="N2280" s="16" t="s">
        <v>5994</v>
      </c>
      <c r="O2280" s="13" t="s">
        <v>10714</v>
      </c>
    </row>
    <row r="2281" spans="1:15" s="1" customFormat="1" ht="13.5" customHeight="1">
      <c r="A2281" s="20" t="s">
        <v>9796</v>
      </c>
      <c r="B2281" s="14"/>
      <c r="C2281" s="8"/>
      <c r="D2281" s="13" t="s">
        <v>8417</v>
      </c>
      <c r="E2281" s="9" t="s">
        <v>1085</v>
      </c>
      <c r="F2281" s="8" t="s">
        <v>10684</v>
      </c>
      <c r="G2281" s="10">
        <v>308.24</v>
      </c>
      <c r="H2281" s="11">
        <v>42153</v>
      </c>
      <c r="I2281" s="10" t="s">
        <v>1636</v>
      </c>
      <c r="J2281" s="10" t="s">
        <v>10689</v>
      </c>
      <c r="K2281" s="10" t="s">
        <v>1157</v>
      </c>
      <c r="L2281" s="10" t="s">
        <v>10682</v>
      </c>
      <c r="M2281" s="16" t="s">
        <v>11371</v>
      </c>
      <c r="N2281" s="16" t="s">
        <v>10696</v>
      </c>
      <c r="O2281" s="13" t="s">
        <v>10716</v>
      </c>
    </row>
    <row r="2282" spans="1:15" s="1" customFormat="1" ht="13.5" customHeight="1">
      <c r="A2282" s="20" t="s">
        <v>9796</v>
      </c>
      <c r="B2282" s="14"/>
      <c r="C2282" s="8"/>
      <c r="D2282" s="13" t="s">
        <v>8417</v>
      </c>
      <c r="E2282" s="9" t="s">
        <v>1085</v>
      </c>
      <c r="F2282" s="8" t="s">
        <v>10686</v>
      </c>
      <c r="G2282" s="10">
        <v>270.53300000000002</v>
      </c>
      <c r="H2282" s="11">
        <v>42153</v>
      </c>
      <c r="I2282" s="10" t="s">
        <v>1636</v>
      </c>
      <c r="J2282" s="10" t="s">
        <v>10691</v>
      </c>
      <c r="K2282" s="10" t="s">
        <v>1157</v>
      </c>
      <c r="L2282" s="10" t="s">
        <v>10698</v>
      </c>
      <c r="M2282" s="16" t="s">
        <v>11373</v>
      </c>
      <c r="N2282" s="16" t="s">
        <v>10699</v>
      </c>
      <c r="O2282" s="13" t="s">
        <v>10718</v>
      </c>
    </row>
    <row r="2283" spans="1:15" s="1" customFormat="1" ht="13.5" customHeight="1">
      <c r="A2283" s="20" t="s">
        <v>9796</v>
      </c>
      <c r="B2283" s="14"/>
      <c r="C2283" s="8"/>
      <c r="D2283" s="13" t="s">
        <v>8417</v>
      </c>
      <c r="E2283" s="9" t="s">
        <v>1085</v>
      </c>
      <c r="F2283" s="8" t="s">
        <v>10687</v>
      </c>
      <c r="G2283" s="10">
        <v>308.137</v>
      </c>
      <c r="H2283" s="11">
        <v>42153</v>
      </c>
      <c r="I2283" s="10" t="s">
        <v>1636</v>
      </c>
      <c r="J2283" s="10" t="s">
        <v>10692</v>
      </c>
      <c r="K2283" s="10" t="s">
        <v>1157</v>
      </c>
      <c r="L2283" s="10" t="s">
        <v>10682</v>
      </c>
      <c r="M2283" s="16" t="s">
        <v>11374</v>
      </c>
      <c r="N2283" s="16" t="s">
        <v>10700</v>
      </c>
      <c r="O2283" s="13" t="s">
        <v>10719</v>
      </c>
    </row>
    <row r="2284" spans="1:15" s="1" customFormat="1" ht="13.5" customHeight="1">
      <c r="A2284" s="20" t="s">
        <v>10739</v>
      </c>
      <c r="B2284" s="14"/>
      <c r="C2284" s="8"/>
      <c r="D2284" s="13" t="s">
        <v>8417</v>
      </c>
      <c r="E2284" s="9" t="s">
        <v>1085</v>
      </c>
      <c r="F2284" s="8" t="s">
        <v>10688</v>
      </c>
      <c r="G2284" s="10">
        <v>378.72500000000002</v>
      </c>
      <c r="H2284" s="11">
        <v>42153</v>
      </c>
      <c r="I2284" s="10" t="s">
        <v>2738</v>
      </c>
      <c r="J2284" s="10" t="s">
        <v>10693</v>
      </c>
      <c r="K2284" s="10" t="s">
        <v>1157</v>
      </c>
      <c r="L2284" s="10" t="s">
        <v>10701</v>
      </c>
      <c r="M2284" s="16" t="s">
        <v>11375</v>
      </c>
      <c r="N2284" s="16" t="s">
        <v>10702</v>
      </c>
      <c r="O2284" s="13" t="s">
        <v>10720</v>
      </c>
    </row>
    <row r="2285" spans="1:15" s="1" customFormat="1" ht="13.5" customHeight="1">
      <c r="A2285" s="34" t="s">
        <v>6888</v>
      </c>
      <c r="B2285" s="14"/>
      <c r="C2285" s="8"/>
      <c r="D2285" s="13" t="s">
        <v>10723</v>
      </c>
      <c r="E2285" s="9" t="s">
        <v>1085</v>
      </c>
      <c r="F2285" s="8" t="s">
        <v>10724</v>
      </c>
      <c r="G2285" s="10">
        <v>100.595</v>
      </c>
      <c r="H2285" s="11">
        <v>42157</v>
      </c>
      <c r="I2285" s="10" t="s">
        <v>1165</v>
      </c>
      <c r="J2285" s="10" t="s">
        <v>10725</v>
      </c>
      <c r="K2285" s="10" t="s">
        <v>1926</v>
      </c>
      <c r="L2285" s="10" t="s">
        <v>10726</v>
      </c>
      <c r="M2285" s="16" t="s">
        <v>11376</v>
      </c>
      <c r="N2285" s="16" t="s">
        <v>10734</v>
      </c>
      <c r="O2285" s="13" t="s">
        <v>11105</v>
      </c>
    </row>
    <row r="2286" spans="1:15" s="1" customFormat="1" ht="13.5" customHeight="1">
      <c r="A2286" s="34" t="s">
        <v>6888</v>
      </c>
      <c r="B2286" s="14"/>
      <c r="C2286" s="8"/>
      <c r="D2286" s="13" t="s">
        <v>10723</v>
      </c>
      <c r="E2286" s="9" t="s">
        <v>1085</v>
      </c>
      <c r="F2286" s="8" t="s">
        <v>10728</v>
      </c>
      <c r="G2286" s="10">
        <v>99.588999999999999</v>
      </c>
      <c r="H2286" s="11">
        <v>42157</v>
      </c>
      <c r="I2286" s="10" t="s">
        <v>2464</v>
      </c>
      <c r="J2286" s="10" t="s">
        <v>10730</v>
      </c>
      <c r="K2286" s="10" t="s">
        <v>1926</v>
      </c>
      <c r="L2286" s="10" t="s">
        <v>10726</v>
      </c>
      <c r="M2286" s="16" t="s">
        <v>11377</v>
      </c>
      <c r="N2286" s="16" t="s">
        <v>10735</v>
      </c>
      <c r="O2286" s="13" t="s">
        <v>11106</v>
      </c>
    </row>
    <row r="2287" spans="1:15" s="1" customFormat="1" ht="13.5" customHeight="1">
      <c r="A2287" s="34" t="s">
        <v>6888</v>
      </c>
      <c r="B2287" s="14"/>
      <c r="C2287" s="8"/>
      <c r="D2287" s="13" t="s">
        <v>10723</v>
      </c>
      <c r="E2287" s="9" t="s">
        <v>1085</v>
      </c>
      <c r="F2287" s="8" t="s">
        <v>10729</v>
      </c>
      <c r="G2287" s="10">
        <v>141.364</v>
      </c>
      <c r="H2287" s="11">
        <v>42157</v>
      </c>
      <c r="I2287" s="10" t="s">
        <v>2464</v>
      </c>
      <c r="J2287" s="10" t="s">
        <v>10731</v>
      </c>
      <c r="K2287" s="10" t="s">
        <v>1926</v>
      </c>
      <c r="L2287" s="10" t="s">
        <v>10727</v>
      </c>
      <c r="M2287" s="16" t="s">
        <v>11378</v>
      </c>
      <c r="N2287" s="16" t="s">
        <v>10736</v>
      </c>
      <c r="O2287" s="13" t="s">
        <v>11107</v>
      </c>
    </row>
    <row r="2288" spans="1:15" s="1" customFormat="1" ht="13.5" customHeight="1">
      <c r="A2288" s="34" t="s">
        <v>6888</v>
      </c>
      <c r="B2288" s="14"/>
      <c r="C2288" s="8"/>
      <c r="D2288" s="13" t="s">
        <v>10723</v>
      </c>
      <c r="E2288" s="9" t="s">
        <v>1085</v>
      </c>
      <c r="F2288" s="8" t="s">
        <v>10732</v>
      </c>
      <c r="G2288" s="10">
        <v>141.244</v>
      </c>
      <c r="H2288" s="11">
        <v>42157</v>
      </c>
      <c r="I2288" s="10" t="s">
        <v>2464</v>
      </c>
      <c r="J2288" s="10" t="s">
        <v>10733</v>
      </c>
      <c r="K2288" s="10" t="s">
        <v>1926</v>
      </c>
      <c r="L2288" s="10" t="s">
        <v>10727</v>
      </c>
      <c r="M2288" s="16" t="s">
        <v>10737</v>
      </c>
      <c r="N2288" s="16" t="s">
        <v>10738</v>
      </c>
      <c r="O2288" s="13" t="s">
        <v>11108</v>
      </c>
    </row>
    <row r="2289" spans="1:15" s="1" customFormat="1" ht="13.5" customHeight="1">
      <c r="A2289" s="20" t="s">
        <v>10740</v>
      </c>
      <c r="B2289" s="14"/>
      <c r="C2289" s="8"/>
      <c r="D2289" s="13" t="s">
        <v>209</v>
      </c>
      <c r="E2289" s="9" t="s">
        <v>1085</v>
      </c>
      <c r="F2289" s="8" t="s">
        <v>10741</v>
      </c>
      <c r="G2289" s="10">
        <v>153.46700000000001</v>
      </c>
      <c r="H2289" s="11">
        <v>42157</v>
      </c>
      <c r="I2289" s="10" t="s">
        <v>1165</v>
      </c>
      <c r="J2289" s="10" t="s">
        <v>10742</v>
      </c>
      <c r="K2289" s="10" t="s">
        <v>35</v>
      </c>
      <c r="L2289" s="10" t="s">
        <v>10743</v>
      </c>
      <c r="M2289" s="16" t="s">
        <v>11379</v>
      </c>
      <c r="N2289" s="16" t="s">
        <v>10746</v>
      </c>
      <c r="O2289" s="13" t="s">
        <v>11109</v>
      </c>
    </row>
    <row r="2290" spans="1:15" s="1" customFormat="1" ht="13.5" customHeight="1">
      <c r="A2290" s="20" t="s">
        <v>10740</v>
      </c>
      <c r="B2290" s="14"/>
      <c r="C2290" s="8"/>
      <c r="D2290" s="13" t="s">
        <v>209</v>
      </c>
      <c r="E2290" s="9" t="s">
        <v>1085</v>
      </c>
      <c r="F2290" s="8" t="s">
        <v>10748</v>
      </c>
      <c r="G2290" s="10">
        <v>47.624000000000002</v>
      </c>
      <c r="H2290" s="11">
        <v>42157</v>
      </c>
      <c r="I2290" s="10" t="s">
        <v>2464</v>
      </c>
      <c r="J2290" s="10" t="s">
        <v>10745</v>
      </c>
      <c r="K2290" s="10" t="s">
        <v>35</v>
      </c>
      <c r="L2290" s="10" t="s">
        <v>10744</v>
      </c>
      <c r="M2290" s="16" t="s">
        <v>11380</v>
      </c>
      <c r="N2290" s="16" t="s">
        <v>10747</v>
      </c>
      <c r="O2290" s="13" t="s">
        <v>11110</v>
      </c>
    </row>
    <row r="2291" spans="1:15" s="1" customFormat="1" ht="13.5" customHeight="1">
      <c r="A2291" s="20" t="s">
        <v>10752</v>
      </c>
      <c r="B2291" s="14"/>
      <c r="C2291" s="8"/>
      <c r="D2291" s="13" t="s">
        <v>942</v>
      </c>
      <c r="E2291" s="9" t="s">
        <v>1085</v>
      </c>
      <c r="F2291" s="8" t="s">
        <v>10749</v>
      </c>
      <c r="G2291" s="10">
        <v>140.98699999999999</v>
      </c>
      <c r="H2291" s="11">
        <v>42157</v>
      </c>
      <c r="I2291" s="22" t="s">
        <v>2469</v>
      </c>
      <c r="J2291" s="10" t="s">
        <v>10750</v>
      </c>
      <c r="K2291" s="10" t="s">
        <v>1746</v>
      </c>
      <c r="L2291" s="10" t="s">
        <v>10751</v>
      </c>
      <c r="M2291" s="16" t="s">
        <v>11381</v>
      </c>
      <c r="N2291" s="16" t="s">
        <v>10753</v>
      </c>
      <c r="O2291" s="13" t="s">
        <v>11111</v>
      </c>
    </row>
    <row r="2292" spans="1:15" s="1" customFormat="1" ht="13.5" customHeight="1">
      <c r="A2292" s="20" t="s">
        <v>10757</v>
      </c>
      <c r="B2292" s="14"/>
      <c r="C2292" s="8"/>
      <c r="D2292" s="13" t="s">
        <v>187</v>
      </c>
      <c r="E2292" s="9" t="s">
        <v>1085</v>
      </c>
      <c r="F2292" s="8" t="s">
        <v>10756</v>
      </c>
      <c r="G2292" s="10">
        <v>85.558000000000007</v>
      </c>
      <c r="H2292" s="11">
        <v>42157</v>
      </c>
      <c r="I2292" s="10" t="s">
        <v>2738</v>
      </c>
      <c r="J2292" s="10" t="s">
        <v>10754</v>
      </c>
      <c r="K2292" s="10" t="s">
        <v>1746</v>
      </c>
      <c r="L2292" s="10" t="s">
        <v>10755</v>
      </c>
      <c r="M2292" s="16" t="s">
        <v>11382</v>
      </c>
      <c r="N2292" s="16" t="s">
        <v>10758</v>
      </c>
      <c r="O2292" s="13" t="s">
        <v>11112</v>
      </c>
    </row>
    <row r="2293" spans="1:15" s="1" customFormat="1" ht="13.5" customHeight="1">
      <c r="A2293" s="20" t="s">
        <v>10767</v>
      </c>
      <c r="B2293" s="14"/>
      <c r="C2293" s="8"/>
      <c r="D2293" s="13" t="s">
        <v>214</v>
      </c>
      <c r="E2293" s="9" t="s">
        <v>1085</v>
      </c>
      <c r="F2293" s="8" t="s">
        <v>10759</v>
      </c>
      <c r="G2293" s="10">
        <v>201.952</v>
      </c>
      <c r="H2293" s="11">
        <v>42157</v>
      </c>
      <c r="I2293" s="10" t="s">
        <v>2464</v>
      </c>
      <c r="J2293" s="10" t="s">
        <v>10760</v>
      </c>
      <c r="K2293" s="10" t="s">
        <v>1746</v>
      </c>
      <c r="L2293" s="10" t="s">
        <v>10761</v>
      </c>
      <c r="M2293" s="16" t="s">
        <v>10769</v>
      </c>
      <c r="N2293" s="16" t="s">
        <v>10770</v>
      </c>
      <c r="O2293" s="13" t="s">
        <v>11113</v>
      </c>
    </row>
    <row r="2294" spans="1:15" s="1" customFormat="1" ht="13.5" customHeight="1">
      <c r="A2294" s="20" t="s">
        <v>182</v>
      </c>
      <c r="B2294" s="14"/>
      <c r="C2294" s="8"/>
      <c r="D2294" s="13" t="s">
        <v>214</v>
      </c>
      <c r="E2294" s="9" t="s">
        <v>1085</v>
      </c>
      <c r="F2294" s="8" t="s">
        <v>10763</v>
      </c>
      <c r="G2294" s="10">
        <v>201.63800000000001</v>
      </c>
      <c r="H2294" s="11">
        <v>42157</v>
      </c>
      <c r="I2294" s="10" t="s">
        <v>10768</v>
      </c>
      <c r="J2294" s="10" t="s">
        <v>10765</v>
      </c>
      <c r="K2294" s="10" t="s">
        <v>1746</v>
      </c>
      <c r="L2294" s="10" t="s">
        <v>10761</v>
      </c>
      <c r="M2294" s="16" t="s">
        <v>11383</v>
      </c>
      <c r="N2294" s="16" t="s">
        <v>10771</v>
      </c>
      <c r="O2294" s="13" t="s">
        <v>11114</v>
      </c>
    </row>
    <row r="2295" spans="1:15" s="1" customFormat="1" ht="13.5" customHeight="1">
      <c r="A2295" s="20" t="s">
        <v>10767</v>
      </c>
      <c r="B2295" s="14"/>
      <c r="C2295" s="8"/>
      <c r="D2295" s="13" t="s">
        <v>214</v>
      </c>
      <c r="E2295" s="9" t="s">
        <v>1085</v>
      </c>
      <c r="F2295" s="8" t="s">
        <v>10764</v>
      </c>
      <c r="G2295" s="10">
        <v>232.738</v>
      </c>
      <c r="H2295" s="11">
        <v>42157</v>
      </c>
      <c r="I2295" s="10" t="s">
        <v>2464</v>
      </c>
      <c r="J2295" s="10" t="s">
        <v>10766</v>
      </c>
      <c r="K2295" s="10" t="s">
        <v>1746</v>
      </c>
      <c r="L2295" s="10" t="s">
        <v>10762</v>
      </c>
      <c r="M2295" s="16" t="s">
        <v>11384</v>
      </c>
      <c r="N2295" s="16" t="s">
        <v>10772</v>
      </c>
      <c r="O2295" s="13" t="s">
        <v>11115</v>
      </c>
    </row>
    <row r="2296" spans="1:15" s="1" customFormat="1" ht="13.5" customHeight="1">
      <c r="A2296" s="20" t="s">
        <v>10777</v>
      </c>
      <c r="B2296" s="14"/>
      <c r="C2296" s="8"/>
      <c r="D2296" s="13" t="s">
        <v>214</v>
      </c>
      <c r="E2296" s="9" t="s">
        <v>1085</v>
      </c>
      <c r="F2296" s="8" t="s">
        <v>10773</v>
      </c>
      <c r="G2296" s="10">
        <v>232.91900000000001</v>
      </c>
      <c r="H2296" s="11">
        <v>42157</v>
      </c>
      <c r="I2296" s="10" t="s">
        <v>2494</v>
      </c>
      <c r="J2296" s="10" t="s">
        <v>10774</v>
      </c>
      <c r="K2296" s="10" t="s">
        <v>1746</v>
      </c>
      <c r="L2296" s="10" t="s">
        <v>10762</v>
      </c>
      <c r="M2296" s="16" t="s">
        <v>11385</v>
      </c>
      <c r="N2296" s="16" t="s">
        <v>10791</v>
      </c>
      <c r="O2296" s="13" t="s">
        <v>11116</v>
      </c>
    </row>
    <row r="2297" spans="1:15" s="1" customFormat="1" ht="13.5" customHeight="1">
      <c r="A2297" s="20" t="s">
        <v>10777</v>
      </c>
      <c r="B2297" s="14"/>
      <c r="C2297" s="8"/>
      <c r="D2297" s="13" t="s">
        <v>214</v>
      </c>
      <c r="E2297" s="9" t="s">
        <v>1085</v>
      </c>
      <c r="F2297" s="8" t="s">
        <v>10775</v>
      </c>
      <c r="G2297" s="10">
        <v>262.55599999999998</v>
      </c>
      <c r="H2297" s="11">
        <v>42157</v>
      </c>
      <c r="I2297" s="10" t="s">
        <v>2494</v>
      </c>
      <c r="J2297" s="10" t="s">
        <v>10776</v>
      </c>
      <c r="K2297" s="10" t="s">
        <v>1746</v>
      </c>
      <c r="L2297" s="10" t="s">
        <v>10778</v>
      </c>
      <c r="M2297" s="16" t="s">
        <v>11386</v>
      </c>
      <c r="N2297" s="16" t="s">
        <v>10779</v>
      </c>
      <c r="O2297" s="13" t="s">
        <v>11117</v>
      </c>
    </row>
    <row r="2298" spans="1:15" s="1" customFormat="1" ht="13.5" customHeight="1">
      <c r="A2298" s="20" t="s">
        <v>10783</v>
      </c>
      <c r="B2298" s="14"/>
      <c r="C2298" s="8"/>
      <c r="D2298" s="13" t="s">
        <v>215</v>
      </c>
      <c r="E2298" s="9" t="s">
        <v>1085</v>
      </c>
      <c r="F2298" s="8" t="s">
        <v>10780</v>
      </c>
      <c r="G2298" s="10">
        <v>341.38499999999999</v>
      </c>
      <c r="H2298" s="11">
        <v>42157</v>
      </c>
      <c r="I2298" s="10" t="s">
        <v>2738</v>
      </c>
      <c r="J2298" s="10" t="s">
        <v>10781</v>
      </c>
      <c r="K2298" s="10" t="s">
        <v>1746</v>
      </c>
      <c r="L2298" s="10" t="s">
        <v>10782</v>
      </c>
      <c r="M2298" s="16" t="s">
        <v>11387</v>
      </c>
      <c r="N2298" s="16" t="s">
        <v>10784</v>
      </c>
      <c r="O2298" s="13" t="s">
        <v>11118</v>
      </c>
    </row>
    <row r="2299" spans="1:15" s="1" customFormat="1" ht="13.5" customHeight="1">
      <c r="A2299" s="20" t="s">
        <v>10787</v>
      </c>
      <c r="B2299" s="14"/>
      <c r="C2299" s="8"/>
      <c r="D2299" s="13" t="s">
        <v>215</v>
      </c>
      <c r="E2299" s="9" t="s">
        <v>1085</v>
      </c>
      <c r="F2299" s="8" t="s">
        <v>10786</v>
      </c>
      <c r="G2299" s="10">
        <v>166.446</v>
      </c>
      <c r="H2299" s="11">
        <v>42157</v>
      </c>
      <c r="I2299" s="10" t="s">
        <v>2738</v>
      </c>
      <c r="J2299" s="10" t="s">
        <v>10785</v>
      </c>
      <c r="K2299" s="10" t="s">
        <v>1746</v>
      </c>
      <c r="L2299" s="10" t="s">
        <v>10788</v>
      </c>
      <c r="M2299" s="16" t="s">
        <v>10789</v>
      </c>
      <c r="N2299" s="16" t="s">
        <v>10790</v>
      </c>
      <c r="O2299" s="13" t="s">
        <v>11119</v>
      </c>
    </row>
    <row r="2300" spans="1:15" s="1" customFormat="1" ht="13.5" customHeight="1">
      <c r="A2300" s="20" t="s">
        <v>10794</v>
      </c>
      <c r="B2300" s="14"/>
      <c r="C2300" s="8"/>
      <c r="D2300" s="13" t="s">
        <v>111</v>
      </c>
      <c r="E2300" s="9" t="s">
        <v>1085</v>
      </c>
      <c r="F2300" s="8" t="s">
        <v>10792</v>
      </c>
      <c r="G2300" s="10">
        <f>17.52*L2300</f>
        <v>157.68</v>
      </c>
      <c r="H2300" s="11">
        <v>42158</v>
      </c>
      <c r="I2300" s="8" t="s">
        <v>2469</v>
      </c>
      <c r="J2300" s="8" t="s">
        <v>10793</v>
      </c>
      <c r="K2300" s="8" t="s">
        <v>1088</v>
      </c>
      <c r="L2300" s="8">
        <v>9</v>
      </c>
      <c r="M2300" s="16" t="s">
        <v>11095</v>
      </c>
      <c r="N2300" s="16" t="s">
        <v>257</v>
      </c>
      <c r="O2300" s="13" t="s">
        <v>11120</v>
      </c>
    </row>
    <row r="2301" spans="1:15" s="1" customFormat="1" ht="13.5" customHeight="1">
      <c r="A2301" s="20" t="s">
        <v>5418</v>
      </c>
      <c r="B2301" s="14"/>
      <c r="C2301" s="8"/>
      <c r="D2301" s="13" t="s">
        <v>5414</v>
      </c>
      <c r="E2301" s="9" t="s">
        <v>1085</v>
      </c>
      <c r="F2301" s="8" t="s">
        <v>10795</v>
      </c>
      <c r="G2301" s="22">
        <f>29.101*L2301</f>
        <v>29.100999999999999</v>
      </c>
      <c r="H2301" s="11">
        <v>42158</v>
      </c>
      <c r="I2301" s="10" t="s">
        <v>3062</v>
      </c>
      <c r="J2301" s="10" t="s">
        <v>10796</v>
      </c>
      <c r="K2301" s="10" t="s">
        <v>13</v>
      </c>
      <c r="L2301" s="10">
        <v>1</v>
      </c>
      <c r="M2301" s="16" t="s">
        <v>11096</v>
      </c>
      <c r="N2301" s="16" t="s">
        <v>10797</v>
      </c>
      <c r="O2301" s="13" t="s">
        <v>11121</v>
      </c>
    </row>
    <row r="2302" spans="1:15" s="1" customFormat="1" ht="13.5" customHeight="1">
      <c r="A2302" s="20" t="s">
        <v>2428</v>
      </c>
      <c r="B2302" s="14"/>
      <c r="C2302" s="8"/>
      <c r="D2302" s="13" t="s">
        <v>5929</v>
      </c>
      <c r="E2302" s="9" t="s">
        <v>1085</v>
      </c>
      <c r="F2302" s="8" t="s">
        <v>10801</v>
      </c>
      <c r="G2302" s="22">
        <f>25.399*L2302</f>
        <v>330.18700000000001</v>
      </c>
      <c r="H2302" s="11">
        <v>42158</v>
      </c>
      <c r="I2302" s="10" t="s">
        <v>1721</v>
      </c>
      <c r="J2302" s="10" t="s">
        <v>10802</v>
      </c>
      <c r="K2302" s="10" t="s">
        <v>1115</v>
      </c>
      <c r="L2302" s="10">
        <v>13</v>
      </c>
      <c r="M2302" s="16" t="s">
        <v>11097</v>
      </c>
      <c r="N2302" s="16" t="s">
        <v>27</v>
      </c>
      <c r="O2302" s="13" t="s">
        <v>11123</v>
      </c>
    </row>
    <row r="2303" spans="1:15" s="1" customFormat="1" ht="13.5" customHeight="1">
      <c r="A2303" s="20" t="s">
        <v>38</v>
      </c>
      <c r="B2303" s="14" t="s">
        <v>250</v>
      </c>
      <c r="C2303" s="8"/>
      <c r="D2303" s="13" t="s">
        <v>172</v>
      </c>
      <c r="E2303" s="9" t="s">
        <v>1085</v>
      </c>
      <c r="F2303" s="8" t="s">
        <v>10803</v>
      </c>
      <c r="G2303" s="10">
        <f>9.871*L2303</f>
        <v>118.452</v>
      </c>
      <c r="H2303" s="11">
        <v>42158</v>
      </c>
      <c r="I2303" s="10" t="s">
        <v>1084</v>
      </c>
      <c r="J2303" s="10" t="s">
        <v>10804</v>
      </c>
      <c r="K2303" s="10" t="s">
        <v>1055</v>
      </c>
      <c r="L2303" s="10">
        <v>12</v>
      </c>
      <c r="M2303" s="16" t="s">
        <v>11388</v>
      </c>
      <c r="N2303" s="16" t="s">
        <v>40</v>
      </c>
      <c r="O2303" s="13"/>
    </row>
    <row r="2304" spans="1:15" s="1" customFormat="1" ht="13.5" customHeight="1">
      <c r="A2304" s="20" t="s">
        <v>6923</v>
      </c>
      <c r="B2304" s="14" t="s">
        <v>250</v>
      </c>
      <c r="C2304" s="8"/>
      <c r="D2304" s="13" t="s">
        <v>172</v>
      </c>
      <c r="E2304" s="9" t="s">
        <v>1085</v>
      </c>
      <c r="F2304" s="8" t="s">
        <v>10805</v>
      </c>
      <c r="G2304" s="10">
        <f>9.871*L2304</f>
        <v>128.32300000000001</v>
      </c>
      <c r="H2304" s="11">
        <v>42158</v>
      </c>
      <c r="I2304" s="10" t="s">
        <v>1084</v>
      </c>
      <c r="J2304" s="10" t="s">
        <v>10806</v>
      </c>
      <c r="K2304" s="10" t="s">
        <v>1055</v>
      </c>
      <c r="L2304" s="10">
        <v>13</v>
      </c>
      <c r="M2304" s="16" t="s">
        <v>11388</v>
      </c>
      <c r="N2304" s="16" t="s">
        <v>41</v>
      </c>
      <c r="O2304" s="13"/>
    </row>
    <row r="2305" spans="1:15" s="1" customFormat="1" ht="13.5" customHeight="1">
      <c r="A2305" s="20" t="s">
        <v>10665</v>
      </c>
      <c r="B2305" s="14"/>
      <c r="C2305" s="8"/>
      <c r="D2305" s="13" t="s">
        <v>230</v>
      </c>
      <c r="E2305" s="9" t="s">
        <v>1085</v>
      </c>
      <c r="F2305" s="8" t="s">
        <v>10810</v>
      </c>
      <c r="G2305" s="22">
        <f>13.006*L2305</f>
        <v>169.078</v>
      </c>
      <c r="H2305" s="11">
        <v>42158</v>
      </c>
      <c r="I2305" s="10" t="s">
        <v>1112</v>
      </c>
      <c r="J2305" s="10" t="s">
        <v>10807</v>
      </c>
      <c r="K2305" s="22" t="s">
        <v>1055</v>
      </c>
      <c r="L2305" s="10">
        <v>13</v>
      </c>
      <c r="M2305" s="16" t="s">
        <v>11389</v>
      </c>
      <c r="N2305" s="16" t="s">
        <v>1239</v>
      </c>
      <c r="O2305" s="13" t="s">
        <v>11124</v>
      </c>
    </row>
    <row r="2306" spans="1:15" s="1" customFormat="1" ht="13.5" customHeight="1">
      <c r="A2306" s="20" t="s">
        <v>1151</v>
      </c>
      <c r="B2306" s="14"/>
      <c r="C2306" s="8"/>
      <c r="D2306" s="13" t="s">
        <v>230</v>
      </c>
      <c r="E2306" s="9" t="s">
        <v>1085</v>
      </c>
      <c r="F2306" s="8" t="s">
        <v>10808</v>
      </c>
      <c r="G2306" s="22">
        <f>13.006*L2306</f>
        <v>325.14999999999998</v>
      </c>
      <c r="H2306" s="11">
        <v>42158</v>
      </c>
      <c r="I2306" s="10" t="s">
        <v>1112</v>
      </c>
      <c r="J2306" s="10" t="s">
        <v>10809</v>
      </c>
      <c r="K2306" s="22" t="s">
        <v>1055</v>
      </c>
      <c r="L2306" s="10">
        <v>25</v>
      </c>
      <c r="M2306" s="16" t="s">
        <v>11098</v>
      </c>
      <c r="N2306" s="16" t="s">
        <v>4852</v>
      </c>
      <c r="O2306" s="13" t="s">
        <v>11125</v>
      </c>
    </row>
    <row r="2307" spans="1:15" s="1" customFormat="1" ht="13.5" customHeight="1">
      <c r="A2307" s="20" t="s">
        <v>6606</v>
      </c>
      <c r="B2307" s="14"/>
      <c r="C2307" s="8"/>
      <c r="D2307" s="13" t="s">
        <v>157</v>
      </c>
      <c r="E2307" s="9" t="s">
        <v>1085</v>
      </c>
      <c r="F2307" s="8" t="s">
        <v>10811</v>
      </c>
      <c r="G2307" s="10">
        <f>17.712*L2307</f>
        <v>106.27199999999999</v>
      </c>
      <c r="H2307" s="11">
        <v>42158</v>
      </c>
      <c r="I2307" s="10" t="s">
        <v>1087</v>
      </c>
      <c r="J2307" s="10" t="s">
        <v>10812</v>
      </c>
      <c r="K2307" s="10" t="s">
        <v>1088</v>
      </c>
      <c r="L2307" s="10">
        <v>6</v>
      </c>
      <c r="M2307" s="16" t="s">
        <v>11043</v>
      </c>
      <c r="N2307" s="16" t="s">
        <v>303</v>
      </c>
      <c r="O2307" s="13" t="s">
        <v>11126</v>
      </c>
    </row>
    <row r="2308" spans="1:15" s="1" customFormat="1" ht="13.5" customHeight="1">
      <c r="A2308" s="20" t="s">
        <v>6606</v>
      </c>
      <c r="B2308" s="14"/>
      <c r="C2308" s="8"/>
      <c r="D2308" s="13" t="s">
        <v>157</v>
      </c>
      <c r="E2308" s="9" t="s">
        <v>1085</v>
      </c>
      <c r="F2308" s="8" t="s">
        <v>10813</v>
      </c>
      <c r="G2308" s="10">
        <f>17.712*L2308</f>
        <v>212.54399999999998</v>
      </c>
      <c r="H2308" s="11">
        <v>42158</v>
      </c>
      <c r="I2308" s="10" t="s">
        <v>1087</v>
      </c>
      <c r="J2308" s="10" t="s">
        <v>10815</v>
      </c>
      <c r="K2308" s="10" t="s">
        <v>1088</v>
      </c>
      <c r="L2308" s="10">
        <v>12</v>
      </c>
      <c r="M2308" s="16" t="s">
        <v>11099</v>
      </c>
      <c r="N2308" s="16" t="s">
        <v>26</v>
      </c>
      <c r="O2308" s="13" t="s">
        <v>11127</v>
      </c>
    </row>
    <row r="2309" spans="1:15" s="1" customFormat="1" ht="13.5" customHeight="1">
      <c r="A2309" s="20" t="s">
        <v>3665</v>
      </c>
      <c r="B2309" s="14"/>
      <c r="C2309" s="8"/>
      <c r="D2309" s="13" t="s">
        <v>157</v>
      </c>
      <c r="E2309" s="9" t="s">
        <v>1085</v>
      </c>
      <c r="F2309" s="8" t="s">
        <v>10814</v>
      </c>
      <c r="G2309" s="10">
        <f>17.712*L2309</f>
        <v>230.256</v>
      </c>
      <c r="H2309" s="11">
        <v>42158</v>
      </c>
      <c r="I2309" s="10" t="s">
        <v>1087</v>
      </c>
      <c r="J2309" s="10" t="s">
        <v>10816</v>
      </c>
      <c r="K2309" s="10" t="s">
        <v>1088</v>
      </c>
      <c r="L2309" s="10">
        <v>13</v>
      </c>
      <c r="M2309" s="16" t="s">
        <v>11099</v>
      </c>
      <c r="N2309" s="16" t="s">
        <v>27</v>
      </c>
      <c r="O2309" s="13" t="s">
        <v>11128</v>
      </c>
    </row>
    <row r="2310" spans="1:15" s="1" customFormat="1" ht="13.5" customHeight="1">
      <c r="A2310" s="20" t="s">
        <v>1426</v>
      </c>
      <c r="B2310" s="14"/>
      <c r="C2310" s="8"/>
      <c r="D2310" s="13" t="s">
        <v>65</v>
      </c>
      <c r="E2310" s="9" t="s">
        <v>1085</v>
      </c>
      <c r="F2310" s="8" t="s">
        <v>10821</v>
      </c>
      <c r="G2310" s="22">
        <f>6.405*L2310</f>
        <v>160.125</v>
      </c>
      <c r="H2310" s="11">
        <v>42158</v>
      </c>
      <c r="I2310" s="10" t="s">
        <v>1092</v>
      </c>
      <c r="J2310" s="10" t="s">
        <v>10819</v>
      </c>
      <c r="K2310" s="10" t="s">
        <v>1088</v>
      </c>
      <c r="L2310" s="10">
        <v>25</v>
      </c>
      <c r="M2310" s="16" t="s">
        <v>11390</v>
      </c>
      <c r="N2310" s="16" t="s">
        <v>4852</v>
      </c>
      <c r="O2310" s="13" t="s">
        <v>11202</v>
      </c>
    </row>
    <row r="2311" spans="1:15" s="1" customFormat="1" ht="13.5" customHeight="1">
      <c r="A2311" s="20" t="s">
        <v>6467</v>
      </c>
      <c r="B2311" s="14"/>
      <c r="C2311" s="8"/>
      <c r="D2311" s="13" t="s">
        <v>65</v>
      </c>
      <c r="E2311" s="9" t="s">
        <v>1085</v>
      </c>
      <c r="F2311" s="8" t="s">
        <v>10823</v>
      </c>
      <c r="G2311" s="22">
        <f>6.405*L2311</f>
        <v>38.43</v>
      </c>
      <c r="H2311" s="11">
        <v>42158</v>
      </c>
      <c r="I2311" s="10" t="s">
        <v>2453</v>
      </c>
      <c r="J2311" s="10" t="s">
        <v>10822</v>
      </c>
      <c r="K2311" s="10" t="s">
        <v>274</v>
      </c>
      <c r="L2311" s="10">
        <v>6</v>
      </c>
      <c r="M2311" s="16" t="s">
        <v>11062</v>
      </c>
      <c r="N2311" s="16" t="s">
        <v>303</v>
      </c>
      <c r="O2311" s="13" t="s">
        <v>11203</v>
      </c>
    </row>
    <row r="2312" spans="1:15" s="1" customFormat="1" ht="13.5" customHeight="1">
      <c r="A2312" s="20" t="s">
        <v>3460</v>
      </c>
      <c r="B2312" s="14"/>
      <c r="C2312" s="8"/>
      <c r="D2312" s="13" t="s">
        <v>899</v>
      </c>
      <c r="E2312" s="9" t="s">
        <v>1085</v>
      </c>
      <c r="F2312" s="8" t="s">
        <v>10824</v>
      </c>
      <c r="G2312" s="10">
        <f>20.545*L2312</f>
        <v>61.635000000000005</v>
      </c>
      <c r="H2312" s="11">
        <v>42158</v>
      </c>
      <c r="I2312" s="10" t="s">
        <v>1087</v>
      </c>
      <c r="J2312" s="10" t="s">
        <v>10825</v>
      </c>
      <c r="K2312" s="10" t="s">
        <v>1115</v>
      </c>
      <c r="L2312" s="10">
        <v>3</v>
      </c>
      <c r="M2312" s="16" t="s">
        <v>11391</v>
      </c>
      <c r="N2312" s="16" t="s">
        <v>10826</v>
      </c>
      <c r="O2312" s="13" t="s">
        <v>11129</v>
      </c>
    </row>
    <row r="2313" spans="1:15" s="1" customFormat="1" ht="13.5" customHeight="1">
      <c r="A2313" s="20" t="s">
        <v>4845</v>
      </c>
      <c r="B2313" s="14"/>
      <c r="C2313" s="8"/>
      <c r="D2313" s="13" t="s">
        <v>10596</v>
      </c>
      <c r="E2313" s="9" t="s">
        <v>1085</v>
      </c>
      <c r="F2313" s="8" t="s">
        <v>10828</v>
      </c>
      <c r="G2313" s="10">
        <f>20.545*L2313</f>
        <v>246.54000000000002</v>
      </c>
      <c r="H2313" s="11">
        <v>42158</v>
      </c>
      <c r="I2313" s="10" t="s">
        <v>3440</v>
      </c>
      <c r="J2313" s="10" t="s">
        <v>10829</v>
      </c>
      <c r="K2313" s="10" t="s">
        <v>1088</v>
      </c>
      <c r="L2313" s="10">
        <v>12</v>
      </c>
      <c r="M2313" s="16" t="s">
        <v>11392</v>
      </c>
      <c r="N2313" s="16" t="s">
        <v>26</v>
      </c>
      <c r="O2313" s="13" t="s">
        <v>11204</v>
      </c>
    </row>
    <row r="2314" spans="1:15" s="1" customFormat="1" ht="13.5" customHeight="1">
      <c r="A2314" s="20" t="s">
        <v>10827</v>
      </c>
      <c r="B2314" s="14"/>
      <c r="C2314" s="8"/>
      <c r="D2314" s="13" t="s">
        <v>10596</v>
      </c>
      <c r="E2314" s="9" t="s">
        <v>1085</v>
      </c>
      <c r="F2314" s="8" t="s">
        <v>10830</v>
      </c>
      <c r="G2314" s="10">
        <f>20.545*L2314</f>
        <v>267.08500000000004</v>
      </c>
      <c r="H2314" s="11">
        <v>42158</v>
      </c>
      <c r="I2314" s="10" t="s">
        <v>3440</v>
      </c>
      <c r="J2314" s="10" t="s">
        <v>10831</v>
      </c>
      <c r="K2314" s="10" t="s">
        <v>1088</v>
      </c>
      <c r="L2314" s="10">
        <v>13</v>
      </c>
      <c r="M2314" s="16" t="s">
        <v>11392</v>
      </c>
      <c r="N2314" s="16" t="s">
        <v>27</v>
      </c>
      <c r="O2314" s="13" t="s">
        <v>11205</v>
      </c>
    </row>
    <row r="2315" spans="1:15" s="1" customFormat="1" ht="13.5" customHeight="1">
      <c r="A2315" s="20" t="s">
        <v>10835</v>
      </c>
      <c r="B2315" s="14"/>
      <c r="C2315" s="8"/>
      <c r="D2315" s="13" t="s">
        <v>247</v>
      </c>
      <c r="E2315" s="9" t="s">
        <v>1085</v>
      </c>
      <c r="F2315" s="8" t="s">
        <v>10832</v>
      </c>
      <c r="G2315" s="10">
        <f>17.52*L2315</f>
        <v>87.6</v>
      </c>
      <c r="H2315" s="11">
        <v>42158</v>
      </c>
      <c r="I2315" s="10" t="s">
        <v>1087</v>
      </c>
      <c r="J2315" s="10" t="s">
        <v>10834</v>
      </c>
      <c r="K2315" s="10" t="s">
        <v>1088</v>
      </c>
      <c r="L2315" s="10">
        <v>5</v>
      </c>
      <c r="M2315" s="16" t="s">
        <v>11393</v>
      </c>
      <c r="N2315" s="16" t="s">
        <v>311</v>
      </c>
      <c r="O2315" s="13" t="s">
        <v>11206</v>
      </c>
    </row>
    <row r="2316" spans="1:15" s="1" customFormat="1" ht="13.5" customHeight="1">
      <c r="A2316" s="20" t="s">
        <v>10838</v>
      </c>
      <c r="B2316" s="14"/>
      <c r="C2316" s="8"/>
      <c r="D2316" s="13" t="s">
        <v>86</v>
      </c>
      <c r="E2316" s="9" t="s">
        <v>1085</v>
      </c>
      <c r="F2316" s="8" t="s">
        <v>10837</v>
      </c>
      <c r="G2316" s="10">
        <f>17.52*L2316</f>
        <v>35.04</v>
      </c>
      <c r="H2316" s="11">
        <v>42158</v>
      </c>
      <c r="I2316" s="10" t="s">
        <v>1165</v>
      </c>
      <c r="J2316" s="10" t="s">
        <v>10833</v>
      </c>
      <c r="K2316" s="10" t="s">
        <v>13</v>
      </c>
      <c r="L2316" s="10">
        <v>2</v>
      </c>
      <c r="M2316" s="16" t="s">
        <v>11394</v>
      </c>
      <c r="N2316" s="16" t="s">
        <v>10836</v>
      </c>
      <c r="O2316" s="13" t="s">
        <v>11207</v>
      </c>
    </row>
    <row r="2317" spans="1:15" s="1" customFormat="1" ht="13.5" customHeight="1">
      <c r="A2317" s="20" t="s">
        <v>6560</v>
      </c>
      <c r="B2317" s="14"/>
      <c r="C2317" s="8"/>
      <c r="D2317" s="13" t="s">
        <v>3800</v>
      </c>
      <c r="E2317" s="9" t="s">
        <v>1085</v>
      </c>
      <c r="F2317" s="8" t="s">
        <v>10839</v>
      </c>
      <c r="G2317" s="10">
        <f>17.52*L2317</f>
        <v>105.12</v>
      </c>
      <c r="H2317" s="11">
        <v>42158</v>
      </c>
      <c r="I2317" s="22" t="s">
        <v>6558</v>
      </c>
      <c r="J2317" s="10" t="s">
        <v>10840</v>
      </c>
      <c r="K2317" s="10" t="s">
        <v>1055</v>
      </c>
      <c r="L2317" s="10">
        <v>6</v>
      </c>
      <c r="M2317" s="16" t="s">
        <v>11395</v>
      </c>
      <c r="N2317" s="16" t="s">
        <v>303</v>
      </c>
      <c r="O2317" s="13" t="s">
        <v>11208</v>
      </c>
    </row>
    <row r="2318" spans="1:15" s="1" customFormat="1" ht="13.5" customHeight="1">
      <c r="A2318" s="20" t="s">
        <v>6560</v>
      </c>
      <c r="B2318" s="14"/>
      <c r="C2318" s="8"/>
      <c r="D2318" s="13" t="s">
        <v>3800</v>
      </c>
      <c r="E2318" s="9" t="s">
        <v>1085</v>
      </c>
      <c r="F2318" s="8" t="s">
        <v>10841</v>
      </c>
      <c r="G2318" s="10">
        <f>17.52*L2318</f>
        <v>87.6</v>
      </c>
      <c r="H2318" s="11">
        <v>42158</v>
      </c>
      <c r="I2318" s="22" t="s">
        <v>6558</v>
      </c>
      <c r="J2318" s="10" t="s">
        <v>10842</v>
      </c>
      <c r="K2318" s="10" t="s">
        <v>1055</v>
      </c>
      <c r="L2318" s="10">
        <v>5</v>
      </c>
      <c r="M2318" s="16" t="s">
        <v>4007</v>
      </c>
      <c r="N2318" s="16" t="s">
        <v>307</v>
      </c>
      <c r="O2318" s="13" t="s">
        <v>11209</v>
      </c>
    </row>
    <row r="2319" spans="1:15" s="1" customFormat="1" ht="13.5" customHeight="1">
      <c r="A2319" s="20" t="s">
        <v>6682</v>
      </c>
      <c r="B2319" s="14"/>
      <c r="C2319" s="8"/>
      <c r="D2319" s="13" t="s">
        <v>351</v>
      </c>
      <c r="E2319" s="9" t="s">
        <v>1085</v>
      </c>
      <c r="F2319" s="8" t="s">
        <v>10843</v>
      </c>
      <c r="G2319" s="10">
        <f>17.52*L2319</f>
        <v>87.6</v>
      </c>
      <c r="H2319" s="11">
        <v>42158</v>
      </c>
      <c r="I2319" s="10" t="s">
        <v>1087</v>
      </c>
      <c r="J2319" s="10" t="s">
        <v>10844</v>
      </c>
      <c r="K2319" s="10" t="s">
        <v>1088</v>
      </c>
      <c r="L2319" s="10">
        <v>5</v>
      </c>
      <c r="M2319" s="16" t="s">
        <v>11396</v>
      </c>
      <c r="N2319" s="16" t="s">
        <v>307</v>
      </c>
      <c r="O2319" s="13" t="s">
        <v>11210</v>
      </c>
    </row>
    <row r="2320" spans="1:15" s="1" customFormat="1" ht="13.5" customHeight="1">
      <c r="A2320" s="20" t="s">
        <v>5518</v>
      </c>
      <c r="B2320" s="14"/>
      <c r="C2320" s="8"/>
      <c r="D2320" s="13" t="s">
        <v>5519</v>
      </c>
      <c r="E2320" s="9" t="s">
        <v>1085</v>
      </c>
      <c r="F2320" s="8" t="s">
        <v>10845</v>
      </c>
      <c r="G2320" s="22">
        <f>29.101*L2320</f>
        <v>87.302999999999997</v>
      </c>
      <c r="H2320" s="11">
        <v>42158</v>
      </c>
      <c r="I2320" s="10" t="s">
        <v>1158</v>
      </c>
      <c r="J2320" s="10" t="s">
        <v>10846</v>
      </c>
      <c r="K2320" s="10" t="s">
        <v>13</v>
      </c>
      <c r="L2320" s="10">
        <v>3</v>
      </c>
      <c r="M2320" s="16" t="s">
        <v>11083</v>
      </c>
      <c r="N2320" s="16" t="s">
        <v>1651</v>
      </c>
      <c r="O2320" s="13" t="s">
        <v>11211</v>
      </c>
    </row>
    <row r="2321" spans="1:15" s="1" customFormat="1" ht="13.5" customHeight="1">
      <c r="A2321" s="20" t="s">
        <v>3539</v>
      </c>
      <c r="B2321" s="14"/>
      <c r="C2321" s="8"/>
      <c r="D2321" s="13" t="s">
        <v>179</v>
      </c>
      <c r="E2321" s="9" t="s">
        <v>1085</v>
      </c>
      <c r="F2321" s="8" t="s">
        <v>10847</v>
      </c>
      <c r="G2321" s="22">
        <f>29.101*L2321</f>
        <v>349.21199999999999</v>
      </c>
      <c r="H2321" s="11">
        <v>42158</v>
      </c>
      <c r="I2321" s="10" t="s">
        <v>1158</v>
      </c>
      <c r="J2321" s="10" t="s">
        <v>10848</v>
      </c>
      <c r="K2321" s="10" t="s">
        <v>13</v>
      </c>
      <c r="L2321" s="10">
        <v>12</v>
      </c>
      <c r="M2321" s="16" t="s">
        <v>11397</v>
      </c>
      <c r="N2321" s="16" t="s">
        <v>3546</v>
      </c>
      <c r="O2321" s="13" t="s">
        <v>11212</v>
      </c>
    </row>
    <row r="2322" spans="1:15" s="1" customFormat="1" ht="13.5" customHeight="1">
      <c r="A2322" s="20" t="s">
        <v>178</v>
      </c>
      <c r="B2322" s="14"/>
      <c r="C2322" s="8"/>
      <c r="D2322" s="13" t="s">
        <v>179</v>
      </c>
      <c r="E2322" s="9" t="s">
        <v>1085</v>
      </c>
      <c r="F2322" s="8" t="s">
        <v>10849</v>
      </c>
      <c r="G2322" s="22">
        <f>29.101*L2322</f>
        <v>378.31299999999999</v>
      </c>
      <c r="H2322" s="11">
        <v>42158</v>
      </c>
      <c r="I2322" s="10" t="s">
        <v>1158</v>
      </c>
      <c r="J2322" s="10" t="s">
        <v>10850</v>
      </c>
      <c r="K2322" s="10" t="s">
        <v>13</v>
      </c>
      <c r="L2322" s="10">
        <v>13</v>
      </c>
      <c r="M2322" s="16" t="s">
        <v>11397</v>
      </c>
      <c r="N2322" s="16" t="s">
        <v>1354</v>
      </c>
      <c r="O2322" s="13" t="s">
        <v>11213</v>
      </c>
    </row>
    <row r="2323" spans="1:15" s="1" customFormat="1" ht="13.5" customHeight="1">
      <c r="A2323" s="20" t="s">
        <v>3539</v>
      </c>
      <c r="B2323" s="14"/>
      <c r="C2323" s="8"/>
      <c r="D2323" s="13" t="s">
        <v>179</v>
      </c>
      <c r="E2323" s="9" t="s">
        <v>1085</v>
      </c>
      <c r="F2323" s="8" t="s">
        <v>10851</v>
      </c>
      <c r="G2323" s="22">
        <f>29.101*L2323</f>
        <v>145.505</v>
      </c>
      <c r="H2323" s="11">
        <v>42158</v>
      </c>
      <c r="I2323" s="10" t="s">
        <v>1158</v>
      </c>
      <c r="J2323" s="10" t="s">
        <v>10852</v>
      </c>
      <c r="K2323" s="10" t="s">
        <v>13</v>
      </c>
      <c r="L2323" s="10">
        <v>5</v>
      </c>
      <c r="M2323" s="16" t="s">
        <v>11398</v>
      </c>
      <c r="N2323" s="16" t="s">
        <v>251</v>
      </c>
      <c r="O2323" s="13" t="s">
        <v>11214</v>
      </c>
    </row>
    <row r="2324" spans="1:15" s="1" customFormat="1" ht="13.5" customHeight="1">
      <c r="A2324" s="20" t="s">
        <v>5644</v>
      </c>
      <c r="B2324" s="14"/>
      <c r="C2324" s="8"/>
      <c r="D2324" s="13" t="s">
        <v>179</v>
      </c>
      <c r="E2324" s="9" t="s">
        <v>1085</v>
      </c>
      <c r="F2324" s="8" t="s">
        <v>10853</v>
      </c>
      <c r="G2324" s="22">
        <f>29.101*L2324</f>
        <v>116.404</v>
      </c>
      <c r="H2324" s="11">
        <v>42158</v>
      </c>
      <c r="I2324" s="10" t="s">
        <v>1158</v>
      </c>
      <c r="J2324" s="10" t="s">
        <v>10854</v>
      </c>
      <c r="K2324" s="10" t="s">
        <v>13</v>
      </c>
      <c r="L2324" s="10">
        <v>4</v>
      </c>
      <c r="M2324" s="16" t="s">
        <v>11398</v>
      </c>
      <c r="N2324" s="16" t="s">
        <v>10855</v>
      </c>
      <c r="O2324" s="13" t="s">
        <v>11215</v>
      </c>
    </row>
    <row r="2325" spans="1:15" s="1" customFormat="1" ht="13.5" customHeight="1">
      <c r="A2325" s="20" t="s">
        <v>2656</v>
      </c>
      <c r="B2325" s="14"/>
      <c r="C2325" s="8"/>
      <c r="D2325" s="13" t="s">
        <v>2948</v>
      </c>
      <c r="E2325" s="9" t="s">
        <v>1085</v>
      </c>
      <c r="F2325" s="8" t="s">
        <v>10856</v>
      </c>
      <c r="G2325" s="10">
        <f>14.405*L2325</f>
        <v>360.125</v>
      </c>
      <c r="H2325" s="11">
        <v>42158</v>
      </c>
      <c r="I2325" s="10" t="s">
        <v>1721</v>
      </c>
      <c r="J2325" s="10" t="s">
        <v>10857</v>
      </c>
      <c r="K2325" s="10" t="s">
        <v>1055</v>
      </c>
      <c r="L2325" s="10">
        <v>25</v>
      </c>
      <c r="M2325" s="16" t="s">
        <v>11399</v>
      </c>
      <c r="N2325" s="16" t="s">
        <v>4852</v>
      </c>
      <c r="O2325" s="13" t="s">
        <v>11216</v>
      </c>
    </row>
    <row r="2326" spans="1:15" s="1" customFormat="1" ht="13.5" customHeight="1">
      <c r="A2326" s="20" t="s">
        <v>1363</v>
      </c>
      <c r="B2326" s="14"/>
      <c r="C2326" s="8"/>
      <c r="D2326" s="13" t="s">
        <v>2948</v>
      </c>
      <c r="E2326" s="9" t="s">
        <v>1085</v>
      </c>
      <c r="F2326" s="8" t="s">
        <v>10858</v>
      </c>
      <c r="G2326" s="10">
        <f>14.405*L2326</f>
        <v>187.26499999999999</v>
      </c>
      <c r="H2326" s="11">
        <v>42158</v>
      </c>
      <c r="I2326" s="10" t="s">
        <v>1721</v>
      </c>
      <c r="J2326" s="10" t="s">
        <v>10859</v>
      </c>
      <c r="K2326" s="10" t="s">
        <v>1055</v>
      </c>
      <c r="L2326" s="10">
        <v>13</v>
      </c>
      <c r="M2326" s="16" t="s">
        <v>11400</v>
      </c>
      <c r="N2326" s="16" t="s">
        <v>10860</v>
      </c>
      <c r="O2326" s="13" t="s">
        <v>11217</v>
      </c>
    </row>
    <row r="2327" spans="1:15" s="1" customFormat="1" ht="13.5" customHeight="1">
      <c r="A2327" s="20" t="s">
        <v>6669</v>
      </c>
      <c r="B2327" s="14"/>
      <c r="C2327" s="8"/>
      <c r="D2327" s="13" t="s">
        <v>328</v>
      </c>
      <c r="E2327" s="9" t="s">
        <v>1085</v>
      </c>
      <c r="F2327" s="8" t="s">
        <v>10862</v>
      </c>
      <c r="G2327" s="10">
        <f>27.688*L2327</f>
        <v>332.25599999999997</v>
      </c>
      <c r="H2327" s="11">
        <v>42158</v>
      </c>
      <c r="I2327" s="10" t="s">
        <v>1087</v>
      </c>
      <c r="J2327" s="10" t="s">
        <v>10861</v>
      </c>
      <c r="K2327" s="10" t="s">
        <v>13</v>
      </c>
      <c r="L2327" s="10">
        <v>12</v>
      </c>
      <c r="M2327" s="16" t="s">
        <v>11401</v>
      </c>
      <c r="N2327" s="16" t="s">
        <v>26</v>
      </c>
      <c r="O2327" s="13" t="s">
        <v>11218</v>
      </c>
    </row>
    <row r="2328" spans="1:15" s="1" customFormat="1" ht="13.5" customHeight="1">
      <c r="A2328" s="34" t="s">
        <v>10866</v>
      </c>
      <c r="B2328" s="14" t="s">
        <v>250</v>
      </c>
      <c r="C2328" s="8"/>
      <c r="D2328" s="13" t="s">
        <v>10863</v>
      </c>
      <c r="E2328" s="9" t="s">
        <v>1085</v>
      </c>
      <c r="F2328" s="8" t="s">
        <v>10865</v>
      </c>
      <c r="G2328" s="10">
        <f>29.101*L2328</f>
        <v>87.302999999999997</v>
      </c>
      <c r="H2328" s="11">
        <v>42158</v>
      </c>
      <c r="I2328" s="10" t="s">
        <v>1356</v>
      </c>
      <c r="J2328" s="10" t="s">
        <v>10867</v>
      </c>
      <c r="K2328" s="10" t="s">
        <v>1115</v>
      </c>
      <c r="L2328" s="10">
        <v>3</v>
      </c>
      <c r="M2328" s="16" t="s">
        <v>11402</v>
      </c>
      <c r="N2328" s="16" t="s">
        <v>10864</v>
      </c>
      <c r="O2328" s="13" t="s">
        <v>12347</v>
      </c>
    </row>
    <row r="2329" spans="1:15" s="1" customFormat="1" ht="13.5" customHeight="1">
      <c r="A2329" s="20" t="s">
        <v>7297</v>
      </c>
      <c r="B2329" s="14"/>
      <c r="C2329" s="8"/>
      <c r="D2329" s="13" t="s">
        <v>37</v>
      </c>
      <c r="E2329" s="9" t="s">
        <v>1085</v>
      </c>
      <c r="F2329" s="8" t="s">
        <v>10868</v>
      </c>
      <c r="G2329" s="10">
        <f>29.101*L2329</f>
        <v>116.404</v>
      </c>
      <c r="H2329" s="11">
        <v>42158</v>
      </c>
      <c r="I2329" s="10" t="s">
        <v>3062</v>
      </c>
      <c r="J2329" s="10" t="s">
        <v>10869</v>
      </c>
      <c r="K2329" s="10" t="s">
        <v>1088</v>
      </c>
      <c r="L2329" s="10">
        <v>4</v>
      </c>
      <c r="M2329" s="16" t="s">
        <v>11403</v>
      </c>
      <c r="N2329" s="16" t="s">
        <v>228</v>
      </c>
      <c r="O2329" s="13" t="s">
        <v>11219</v>
      </c>
    </row>
    <row r="2330" spans="1:15" s="1" customFormat="1" ht="13.5" customHeight="1">
      <c r="A2330" s="20" t="s">
        <v>10870</v>
      </c>
      <c r="B2330" s="8"/>
      <c r="C2330" s="8"/>
      <c r="D2330" s="13" t="s">
        <v>37</v>
      </c>
      <c r="E2330" s="9" t="s">
        <v>1085</v>
      </c>
      <c r="F2330" s="8" t="s">
        <v>10871</v>
      </c>
      <c r="G2330" s="10">
        <f>29.101*L2330/2</f>
        <v>116.404</v>
      </c>
      <c r="H2330" s="11">
        <v>42158</v>
      </c>
      <c r="I2330" s="10" t="s">
        <v>1658</v>
      </c>
      <c r="J2330" s="10" t="s">
        <v>10872</v>
      </c>
      <c r="K2330" s="10" t="s">
        <v>1088</v>
      </c>
      <c r="L2330" s="10">
        <v>8</v>
      </c>
      <c r="M2330" s="16" t="s">
        <v>11403</v>
      </c>
      <c r="N2330" s="16" t="s">
        <v>10873</v>
      </c>
      <c r="O2330" s="13" t="s">
        <v>11198</v>
      </c>
    </row>
    <row r="2331" spans="1:15" s="1" customFormat="1" ht="13.5" customHeight="1">
      <c r="A2331" s="20" t="s">
        <v>321</v>
      </c>
      <c r="B2331" s="14"/>
      <c r="C2331" s="8"/>
      <c r="D2331" s="13" t="s">
        <v>174</v>
      </c>
      <c r="E2331" s="9" t="s">
        <v>1085</v>
      </c>
      <c r="F2331" s="8" t="s">
        <v>10876</v>
      </c>
      <c r="G2331" s="10">
        <f>29.101*L2331</f>
        <v>232.80799999999999</v>
      </c>
      <c r="H2331" s="11">
        <v>42158</v>
      </c>
      <c r="I2331" s="10" t="s">
        <v>7006</v>
      </c>
      <c r="J2331" s="10" t="s">
        <v>10877</v>
      </c>
      <c r="K2331" s="10" t="s">
        <v>274</v>
      </c>
      <c r="L2331" s="10">
        <v>8</v>
      </c>
      <c r="M2331" s="16" t="s">
        <v>11404</v>
      </c>
      <c r="N2331" s="16" t="s">
        <v>2815</v>
      </c>
      <c r="O2331" s="13" t="s">
        <v>11221</v>
      </c>
    </row>
    <row r="2332" spans="1:15" s="1" customFormat="1" ht="13.5" customHeight="1">
      <c r="A2332" s="20" t="s">
        <v>4859</v>
      </c>
      <c r="B2332" s="14"/>
      <c r="C2332" s="8"/>
      <c r="D2332" s="13" t="s">
        <v>56</v>
      </c>
      <c r="E2332" s="9" t="s">
        <v>1085</v>
      </c>
      <c r="F2332" s="8" t="s">
        <v>10878</v>
      </c>
      <c r="G2332" s="10">
        <f>18.708*L2332</f>
        <v>224.49599999999998</v>
      </c>
      <c r="H2332" s="11">
        <v>42158</v>
      </c>
      <c r="I2332" s="10" t="s">
        <v>2645</v>
      </c>
      <c r="J2332" s="10" t="s">
        <v>10879</v>
      </c>
      <c r="K2332" s="10" t="s">
        <v>1055</v>
      </c>
      <c r="L2332" s="10">
        <v>12</v>
      </c>
      <c r="M2332" s="16" t="s">
        <v>11405</v>
      </c>
      <c r="N2332" s="16" t="s">
        <v>26</v>
      </c>
      <c r="O2332" s="13" t="s">
        <v>11222</v>
      </c>
    </row>
    <row r="2333" spans="1:15" s="1" customFormat="1" ht="13.5" customHeight="1">
      <c r="A2333" s="20" t="s">
        <v>3471</v>
      </c>
      <c r="B2333" s="14"/>
      <c r="C2333" s="8"/>
      <c r="D2333" s="13" t="s">
        <v>10881</v>
      </c>
      <c r="E2333" s="9" t="s">
        <v>1085</v>
      </c>
      <c r="F2333" s="8" t="s">
        <v>10884</v>
      </c>
      <c r="G2333" s="10">
        <f>14.405*13</f>
        <v>187.26499999999999</v>
      </c>
      <c r="H2333" s="11">
        <v>42158</v>
      </c>
      <c r="I2333" s="10" t="s">
        <v>3477</v>
      </c>
      <c r="J2333" s="10" t="s">
        <v>10880</v>
      </c>
      <c r="K2333" s="10" t="s">
        <v>1088</v>
      </c>
      <c r="L2333" s="10" t="s">
        <v>10882</v>
      </c>
      <c r="M2333" s="16" t="s">
        <v>11406</v>
      </c>
      <c r="N2333" s="16" t="s">
        <v>10883</v>
      </c>
      <c r="O2333" s="13" t="s">
        <v>11223</v>
      </c>
    </row>
    <row r="2334" spans="1:15" s="1" customFormat="1" ht="13.5" customHeight="1">
      <c r="A2334" s="20" t="s">
        <v>5476</v>
      </c>
      <c r="B2334" s="14"/>
      <c r="C2334" s="8"/>
      <c r="D2334" s="13" t="s">
        <v>84</v>
      </c>
      <c r="E2334" s="9" t="s">
        <v>1085</v>
      </c>
      <c r="F2334" s="8" t="s">
        <v>10887</v>
      </c>
      <c r="G2334" s="10">
        <f>17.498*L2334</f>
        <v>52.494</v>
      </c>
      <c r="H2334" s="11">
        <v>42158</v>
      </c>
      <c r="I2334" s="10" t="s">
        <v>1092</v>
      </c>
      <c r="J2334" s="10" t="s">
        <v>10885</v>
      </c>
      <c r="K2334" s="10" t="s">
        <v>1088</v>
      </c>
      <c r="L2334" s="10">
        <v>3</v>
      </c>
      <c r="M2334" s="16" t="s">
        <v>11350</v>
      </c>
      <c r="N2334" s="16" t="s">
        <v>10886</v>
      </c>
      <c r="O2334" s="13" t="s">
        <v>11224</v>
      </c>
    </row>
    <row r="2335" spans="1:15" s="1" customFormat="1" ht="13.5" customHeight="1">
      <c r="A2335" s="20" t="s">
        <v>10890</v>
      </c>
      <c r="B2335" s="14" t="s">
        <v>1116</v>
      </c>
      <c r="C2335" s="8"/>
      <c r="D2335" s="13" t="s">
        <v>185</v>
      </c>
      <c r="E2335" s="9" t="s">
        <v>1085</v>
      </c>
      <c r="F2335" s="8" t="s">
        <v>10888</v>
      </c>
      <c r="G2335" s="22">
        <f>8.606*L2335</f>
        <v>215.15</v>
      </c>
      <c r="H2335" s="11">
        <v>42158</v>
      </c>
      <c r="I2335" s="10" t="s">
        <v>1114</v>
      </c>
      <c r="J2335" s="10" t="s">
        <v>10889</v>
      </c>
      <c r="K2335" s="10" t="s">
        <v>1055</v>
      </c>
      <c r="L2335" s="10">
        <v>25</v>
      </c>
      <c r="M2335" s="16" t="s">
        <v>12176</v>
      </c>
      <c r="N2335" s="16" t="s">
        <v>4852</v>
      </c>
      <c r="O2335" s="13" t="s">
        <v>12348</v>
      </c>
    </row>
    <row r="2336" spans="1:15" s="1" customFormat="1" ht="13.5" customHeight="1">
      <c r="A2336" s="20" t="s">
        <v>10893</v>
      </c>
      <c r="B2336" s="14"/>
      <c r="C2336" s="8"/>
      <c r="D2336" s="13" t="s">
        <v>3741</v>
      </c>
      <c r="E2336" s="9" t="s">
        <v>1085</v>
      </c>
      <c r="F2336" s="8" t="s">
        <v>10891</v>
      </c>
      <c r="G2336" s="22">
        <f>12.838*L2336</f>
        <v>38.513999999999996</v>
      </c>
      <c r="H2336" s="11">
        <v>42158</v>
      </c>
      <c r="I2336" s="22" t="s">
        <v>3745</v>
      </c>
      <c r="J2336" s="10" t="s">
        <v>10892</v>
      </c>
      <c r="K2336" s="10" t="s">
        <v>1055</v>
      </c>
      <c r="L2336" s="10">
        <v>3</v>
      </c>
      <c r="M2336" s="16" t="s">
        <v>11407</v>
      </c>
      <c r="N2336" s="16" t="s">
        <v>6567</v>
      </c>
      <c r="O2336" s="13" t="s">
        <v>11225</v>
      </c>
    </row>
    <row r="2337" spans="1:15" s="1" customFormat="1" ht="13.5" customHeight="1">
      <c r="A2337" s="20" t="s">
        <v>1334</v>
      </c>
      <c r="B2337" s="14"/>
      <c r="C2337" s="8"/>
      <c r="D2337" s="13" t="s">
        <v>10894</v>
      </c>
      <c r="E2337" s="9" t="s">
        <v>1085</v>
      </c>
      <c r="F2337" s="8" t="s">
        <v>10895</v>
      </c>
      <c r="G2337" s="10">
        <f>5.286*L2337</f>
        <v>52.86</v>
      </c>
      <c r="H2337" s="11">
        <v>42158</v>
      </c>
      <c r="I2337" s="10" t="s">
        <v>1092</v>
      </c>
      <c r="J2337" s="10" t="s">
        <v>10896</v>
      </c>
      <c r="K2337" s="10" t="s">
        <v>1115</v>
      </c>
      <c r="L2337" s="10">
        <v>10</v>
      </c>
      <c r="M2337" s="16" t="s">
        <v>11408</v>
      </c>
      <c r="N2337" s="16" t="s">
        <v>254</v>
      </c>
      <c r="O2337" s="13" t="s">
        <v>11226</v>
      </c>
    </row>
    <row r="2338" spans="1:15" s="1" customFormat="1" ht="13.5" customHeight="1">
      <c r="A2338" s="20" t="s">
        <v>5795</v>
      </c>
      <c r="B2338" s="14"/>
      <c r="C2338" s="8"/>
      <c r="D2338" s="13" t="s">
        <v>741</v>
      </c>
      <c r="E2338" s="9" t="s">
        <v>1085</v>
      </c>
      <c r="F2338" s="8" t="s">
        <v>10897</v>
      </c>
      <c r="G2338" s="10">
        <v>105.967</v>
      </c>
      <c r="H2338" s="11">
        <v>42158</v>
      </c>
      <c r="I2338" s="10" t="s">
        <v>1636</v>
      </c>
      <c r="J2338" s="10" t="s">
        <v>10898</v>
      </c>
      <c r="K2338" s="10" t="s">
        <v>1746</v>
      </c>
      <c r="L2338" s="10" t="s">
        <v>10899</v>
      </c>
      <c r="M2338" s="16" t="s">
        <v>11409</v>
      </c>
      <c r="N2338" s="16" t="s">
        <v>10900</v>
      </c>
      <c r="O2338" s="13" t="s">
        <v>11227</v>
      </c>
    </row>
    <row r="2339" spans="1:15" s="1" customFormat="1" ht="13.5" customHeight="1">
      <c r="A2339" s="20" t="s">
        <v>4808</v>
      </c>
      <c r="B2339" s="14"/>
      <c r="C2339" s="8"/>
      <c r="D2339" s="13" t="s">
        <v>8417</v>
      </c>
      <c r="E2339" s="9" t="s">
        <v>1085</v>
      </c>
      <c r="F2339" s="8" t="s">
        <v>10908</v>
      </c>
      <c r="G2339" s="10">
        <v>153.80199999999999</v>
      </c>
      <c r="H2339" s="11">
        <v>42158</v>
      </c>
      <c r="I2339" s="10" t="s">
        <v>1636</v>
      </c>
      <c r="J2339" s="10" t="s">
        <v>10901</v>
      </c>
      <c r="K2339" s="10" t="s">
        <v>1157</v>
      </c>
      <c r="L2339" s="10" t="s">
        <v>4800</v>
      </c>
      <c r="M2339" s="16" t="s">
        <v>10906</v>
      </c>
      <c r="N2339" s="16" t="s">
        <v>10907</v>
      </c>
      <c r="O2339" s="13" t="s">
        <v>11228</v>
      </c>
    </row>
    <row r="2340" spans="1:15" s="1" customFormat="1" ht="13.5" customHeight="1">
      <c r="A2340" s="20" t="s">
        <v>4808</v>
      </c>
      <c r="B2340" s="14"/>
      <c r="C2340" s="8"/>
      <c r="D2340" s="13" t="s">
        <v>8417</v>
      </c>
      <c r="E2340" s="9" t="s">
        <v>1085</v>
      </c>
      <c r="F2340" s="8" t="s">
        <v>10902</v>
      </c>
      <c r="G2340" s="10">
        <v>307.61200000000002</v>
      </c>
      <c r="H2340" s="11">
        <v>42158</v>
      </c>
      <c r="I2340" s="10" t="s">
        <v>1636</v>
      </c>
      <c r="J2340" s="10" t="s">
        <v>10904</v>
      </c>
      <c r="K2340" s="10" t="s">
        <v>1157</v>
      </c>
      <c r="L2340" s="10" t="s">
        <v>2499</v>
      </c>
      <c r="M2340" s="16" t="s">
        <v>11410</v>
      </c>
      <c r="N2340" s="16" t="s">
        <v>10909</v>
      </c>
      <c r="O2340" s="13" t="s">
        <v>11229</v>
      </c>
    </row>
    <row r="2341" spans="1:15" s="1" customFormat="1" ht="13.5" customHeight="1">
      <c r="A2341" s="20" t="s">
        <v>4808</v>
      </c>
      <c r="B2341" s="14"/>
      <c r="C2341" s="8"/>
      <c r="D2341" s="13" t="s">
        <v>8417</v>
      </c>
      <c r="E2341" s="9" t="s">
        <v>1085</v>
      </c>
      <c r="F2341" s="8" t="s">
        <v>10903</v>
      </c>
      <c r="G2341" s="10">
        <v>305.37799999999999</v>
      </c>
      <c r="H2341" s="11">
        <v>42158</v>
      </c>
      <c r="I2341" s="10" t="s">
        <v>10911</v>
      </c>
      <c r="J2341" s="10" t="s">
        <v>10905</v>
      </c>
      <c r="K2341" s="10" t="s">
        <v>1157</v>
      </c>
      <c r="L2341" s="10" t="s">
        <v>2499</v>
      </c>
      <c r="M2341" s="16" t="s">
        <v>11411</v>
      </c>
      <c r="N2341" s="16" t="s">
        <v>10910</v>
      </c>
      <c r="O2341" s="13" t="s">
        <v>11230</v>
      </c>
    </row>
    <row r="2342" spans="1:15" s="1" customFormat="1" ht="13.5" customHeight="1">
      <c r="A2342" s="34" t="s">
        <v>10912</v>
      </c>
      <c r="B2342" s="14"/>
      <c r="C2342" s="8"/>
      <c r="D2342" s="13" t="s">
        <v>10581</v>
      </c>
      <c r="E2342" s="9" t="s">
        <v>1085</v>
      </c>
      <c r="F2342" s="8" t="s">
        <v>10913</v>
      </c>
      <c r="G2342" s="10">
        <f>20.816*L2342</f>
        <v>41.631999999999998</v>
      </c>
      <c r="H2342" s="11">
        <v>42158</v>
      </c>
      <c r="I2342" s="10" t="s">
        <v>3296</v>
      </c>
      <c r="J2342" s="10" t="s">
        <v>10914</v>
      </c>
      <c r="K2342" s="10" t="s">
        <v>1056</v>
      </c>
      <c r="L2342" s="10">
        <v>2</v>
      </c>
      <c r="M2342" s="16" t="s">
        <v>10587</v>
      </c>
      <c r="N2342" s="16" t="s">
        <v>262</v>
      </c>
      <c r="O2342" s="13" t="s">
        <v>11231</v>
      </c>
    </row>
    <row r="2343" spans="1:15" s="1" customFormat="1" ht="13.5" customHeight="1">
      <c r="A2343" s="34" t="s">
        <v>8003</v>
      </c>
      <c r="B2343" s="14"/>
      <c r="C2343" s="8"/>
      <c r="D2343" s="13" t="s">
        <v>10918</v>
      </c>
      <c r="E2343" s="9" t="s">
        <v>1085</v>
      </c>
      <c r="F2343" s="8" t="s">
        <v>10919</v>
      </c>
      <c r="G2343" s="10">
        <f>20.816*L2343</f>
        <v>20.815999999999999</v>
      </c>
      <c r="H2343" s="11">
        <v>42159</v>
      </c>
      <c r="I2343" s="10" t="s">
        <v>10927</v>
      </c>
      <c r="J2343" s="10" t="s">
        <v>10920</v>
      </c>
      <c r="K2343" s="10" t="s">
        <v>1056</v>
      </c>
      <c r="L2343" s="10">
        <v>1</v>
      </c>
      <c r="M2343" s="16" t="s">
        <v>11424</v>
      </c>
      <c r="N2343" s="16" t="s">
        <v>10921</v>
      </c>
      <c r="O2343" s="13" t="s">
        <v>11232</v>
      </c>
    </row>
    <row r="2344" spans="1:15" s="1" customFormat="1" ht="13.5" customHeight="1">
      <c r="A2344" s="34" t="s">
        <v>10928</v>
      </c>
      <c r="B2344" s="14"/>
      <c r="C2344" s="8"/>
      <c r="D2344" s="13" t="s">
        <v>10929</v>
      </c>
      <c r="E2344" s="9" t="s">
        <v>1085</v>
      </c>
      <c r="F2344" s="8" t="s">
        <v>10930</v>
      </c>
      <c r="G2344" s="10">
        <f>20.558*L2344</f>
        <v>267.25400000000002</v>
      </c>
      <c r="H2344" s="11">
        <v>42159</v>
      </c>
      <c r="I2344" s="10" t="s">
        <v>1087</v>
      </c>
      <c r="J2344" s="10" t="s">
        <v>10931</v>
      </c>
      <c r="K2344" s="10" t="s">
        <v>1088</v>
      </c>
      <c r="L2344" s="10">
        <v>13</v>
      </c>
      <c r="M2344" s="16" t="s">
        <v>11425</v>
      </c>
      <c r="N2344" s="16" t="s">
        <v>367</v>
      </c>
      <c r="O2344" s="13" t="s">
        <v>11233</v>
      </c>
    </row>
    <row r="2345" spans="1:15" s="1" customFormat="1" ht="13.5" customHeight="1">
      <c r="A2345" s="20" t="s">
        <v>10934</v>
      </c>
      <c r="B2345" s="14"/>
      <c r="C2345" s="8"/>
      <c r="D2345" s="13" t="s">
        <v>1732</v>
      </c>
      <c r="E2345" s="9" t="s">
        <v>1085</v>
      </c>
      <c r="F2345" s="8" t="s">
        <v>10933</v>
      </c>
      <c r="G2345" s="10">
        <f>17.52*L2345</f>
        <v>35.04</v>
      </c>
      <c r="H2345" s="11">
        <v>42159</v>
      </c>
      <c r="I2345" s="63" t="s">
        <v>1086</v>
      </c>
      <c r="J2345" s="63" t="s">
        <v>10932</v>
      </c>
      <c r="K2345" s="10" t="s">
        <v>9266</v>
      </c>
      <c r="L2345" s="10">
        <v>2</v>
      </c>
      <c r="M2345" s="16" t="s">
        <v>11011</v>
      </c>
      <c r="N2345" s="16" t="s">
        <v>6676</v>
      </c>
      <c r="O2345" s="13" t="s">
        <v>11234</v>
      </c>
    </row>
    <row r="2346" spans="1:15" s="1" customFormat="1" ht="13.5" customHeight="1">
      <c r="A2346" s="20" t="s">
        <v>10938</v>
      </c>
      <c r="B2346" s="14"/>
      <c r="C2346" s="8"/>
      <c r="D2346" s="13" t="s">
        <v>106</v>
      </c>
      <c r="E2346" s="9" t="s">
        <v>1085</v>
      </c>
      <c r="F2346" s="8" t="s">
        <v>10937</v>
      </c>
      <c r="G2346" s="10">
        <f>17.52*L2346</f>
        <v>52.56</v>
      </c>
      <c r="H2346" s="11">
        <v>42159</v>
      </c>
      <c r="I2346" s="10" t="s">
        <v>1087</v>
      </c>
      <c r="J2346" s="10" t="s">
        <v>10935</v>
      </c>
      <c r="K2346" s="10" t="s">
        <v>1140</v>
      </c>
      <c r="L2346" s="10">
        <v>3</v>
      </c>
      <c r="M2346" s="16" t="s">
        <v>11426</v>
      </c>
      <c r="N2346" s="16" t="s">
        <v>10936</v>
      </c>
      <c r="O2346" s="13" t="s">
        <v>11572</v>
      </c>
    </row>
    <row r="2347" spans="1:15" s="1" customFormat="1" ht="13.5" customHeight="1">
      <c r="A2347" s="20" t="s">
        <v>10939</v>
      </c>
      <c r="B2347" s="14"/>
      <c r="C2347" s="8"/>
      <c r="D2347" s="13" t="s">
        <v>10945</v>
      </c>
      <c r="E2347" s="9" t="s">
        <v>1085</v>
      </c>
      <c r="F2347" s="8" t="s">
        <v>10941</v>
      </c>
      <c r="G2347" s="10">
        <f>18.708*L2347</f>
        <v>280.62</v>
      </c>
      <c r="H2347" s="11">
        <v>42159</v>
      </c>
      <c r="I2347" s="10" t="s">
        <v>10942</v>
      </c>
      <c r="J2347" s="10" t="s">
        <v>10940</v>
      </c>
      <c r="K2347" s="10" t="s">
        <v>1088</v>
      </c>
      <c r="L2347" s="10">
        <v>15</v>
      </c>
      <c r="M2347" s="16" t="s">
        <v>11427</v>
      </c>
      <c r="N2347" s="16" t="s">
        <v>323</v>
      </c>
      <c r="O2347" s="13" t="s">
        <v>11235</v>
      </c>
    </row>
    <row r="2348" spans="1:15" s="1" customFormat="1" ht="13.5" customHeight="1">
      <c r="A2348" s="20" t="s">
        <v>11102</v>
      </c>
      <c r="B2348" s="14"/>
      <c r="C2348" s="8"/>
      <c r="D2348" s="13" t="s">
        <v>48</v>
      </c>
      <c r="E2348" s="9" t="s">
        <v>1085</v>
      </c>
      <c r="F2348" s="8" t="s">
        <v>10943</v>
      </c>
      <c r="G2348" s="10">
        <f>18.708*L2348</f>
        <v>187.07999999999998</v>
      </c>
      <c r="H2348" s="11">
        <v>42159</v>
      </c>
      <c r="I2348" s="10" t="s">
        <v>10942</v>
      </c>
      <c r="J2348" s="10" t="s">
        <v>11103</v>
      </c>
      <c r="K2348" s="10" t="s">
        <v>274</v>
      </c>
      <c r="L2348" s="10">
        <v>10</v>
      </c>
      <c r="M2348" s="16" t="s">
        <v>11427</v>
      </c>
      <c r="N2348" s="16" t="s">
        <v>254</v>
      </c>
      <c r="O2348" s="13" t="s">
        <v>11236</v>
      </c>
    </row>
    <row r="2349" spans="1:15" s="1" customFormat="1" ht="13.5" customHeight="1">
      <c r="A2349" s="20" t="s">
        <v>89</v>
      </c>
      <c r="B2349" s="14"/>
      <c r="C2349" s="8"/>
      <c r="D2349" s="13" t="s">
        <v>90</v>
      </c>
      <c r="E2349" s="9" t="s">
        <v>1085</v>
      </c>
      <c r="F2349" s="8" t="s">
        <v>10946</v>
      </c>
      <c r="G2349" s="10">
        <f>18.708*L2349</f>
        <v>224.49599999999998</v>
      </c>
      <c r="H2349" s="11">
        <v>42159</v>
      </c>
      <c r="I2349" s="10" t="s">
        <v>3440</v>
      </c>
      <c r="J2349" s="10" t="s">
        <v>10944</v>
      </c>
      <c r="K2349" s="10" t="s">
        <v>274</v>
      </c>
      <c r="L2349" s="10">
        <v>12</v>
      </c>
      <c r="M2349" s="16" t="s">
        <v>11428</v>
      </c>
      <c r="N2349" s="16" t="s">
        <v>26</v>
      </c>
      <c r="O2349" s="13" t="s">
        <v>11237</v>
      </c>
    </row>
    <row r="2350" spans="1:15" s="1" customFormat="1" ht="13.5" customHeight="1">
      <c r="A2350" s="20" t="s">
        <v>89</v>
      </c>
      <c r="B2350" s="14"/>
      <c r="C2350" s="8"/>
      <c r="D2350" s="13" t="s">
        <v>90</v>
      </c>
      <c r="E2350" s="9" t="s">
        <v>1085</v>
      </c>
      <c r="F2350" s="8" t="s">
        <v>10947</v>
      </c>
      <c r="G2350" s="10">
        <f>18.708*L2350</f>
        <v>243.20399999999998</v>
      </c>
      <c r="H2350" s="11">
        <v>42159</v>
      </c>
      <c r="I2350" s="10" t="s">
        <v>3440</v>
      </c>
      <c r="J2350" s="10" t="s">
        <v>10948</v>
      </c>
      <c r="K2350" s="10" t="s">
        <v>274</v>
      </c>
      <c r="L2350" s="10">
        <v>13</v>
      </c>
      <c r="M2350" s="16" t="s">
        <v>11428</v>
      </c>
      <c r="N2350" s="16" t="s">
        <v>1239</v>
      </c>
      <c r="O2350" s="13" t="s">
        <v>11238</v>
      </c>
    </row>
    <row r="2351" spans="1:15" s="1" customFormat="1" ht="13.5" customHeight="1">
      <c r="A2351" s="20" t="s">
        <v>10952</v>
      </c>
      <c r="B2351" s="14"/>
      <c r="C2351" s="8"/>
      <c r="D2351" s="13" t="s">
        <v>2721</v>
      </c>
      <c r="E2351" s="9" t="s">
        <v>1085</v>
      </c>
      <c r="F2351" s="8" t="s">
        <v>10949</v>
      </c>
      <c r="G2351" s="22">
        <f>17.498*L2351</f>
        <v>122.486</v>
      </c>
      <c r="H2351" s="11">
        <v>42159</v>
      </c>
      <c r="I2351" s="10" t="s">
        <v>1721</v>
      </c>
      <c r="J2351" s="10" t="s">
        <v>10950</v>
      </c>
      <c r="K2351" s="10" t="s">
        <v>7271</v>
      </c>
      <c r="L2351" s="10">
        <v>7</v>
      </c>
      <c r="M2351" s="16" t="s">
        <v>11429</v>
      </c>
      <c r="N2351" s="16" t="s">
        <v>10951</v>
      </c>
      <c r="O2351" s="13" t="s">
        <v>11239</v>
      </c>
    </row>
    <row r="2352" spans="1:15" s="1" customFormat="1" ht="13.5" customHeight="1">
      <c r="A2352" s="20" t="s">
        <v>10956</v>
      </c>
      <c r="B2352" s="14"/>
      <c r="C2352" s="8"/>
      <c r="D2352" s="13" t="s">
        <v>234</v>
      </c>
      <c r="E2352" s="9" t="s">
        <v>1085</v>
      </c>
      <c r="F2352" s="8" t="s">
        <v>10953</v>
      </c>
      <c r="G2352" s="63">
        <f>12.838*L2352</f>
        <v>269.59799999999996</v>
      </c>
      <c r="H2352" s="11">
        <v>42159</v>
      </c>
      <c r="I2352" s="10" t="s">
        <v>1092</v>
      </c>
      <c r="J2352" s="10" t="s">
        <v>10954</v>
      </c>
      <c r="K2352" s="10" t="s">
        <v>1088</v>
      </c>
      <c r="L2352" s="10">
        <v>21</v>
      </c>
      <c r="M2352" s="16" t="s">
        <v>11100</v>
      </c>
      <c r="N2352" s="16" t="s">
        <v>10955</v>
      </c>
      <c r="O2352" s="13" t="s">
        <v>11241</v>
      </c>
    </row>
    <row r="2353" spans="1:15" s="1" customFormat="1" ht="13.5" customHeight="1">
      <c r="A2353" s="20" t="s">
        <v>10961</v>
      </c>
      <c r="B2353" s="14" t="s">
        <v>1116</v>
      </c>
      <c r="C2353" s="8"/>
      <c r="D2353" s="13" t="s">
        <v>10957</v>
      </c>
      <c r="E2353" s="9" t="s">
        <v>1085</v>
      </c>
      <c r="F2353" s="8" t="s">
        <v>10958</v>
      </c>
      <c r="G2353" s="63">
        <f>14.87*L2353</f>
        <v>74.349999999999994</v>
      </c>
      <c r="H2353" s="11">
        <v>42159</v>
      </c>
      <c r="I2353" s="10" t="s">
        <v>10959</v>
      </c>
      <c r="J2353" s="10" t="s">
        <v>10960</v>
      </c>
      <c r="K2353" s="10" t="s">
        <v>1088</v>
      </c>
      <c r="L2353" s="10">
        <v>5</v>
      </c>
      <c r="M2353" s="16" t="s">
        <v>11430</v>
      </c>
      <c r="N2353" s="16" t="s">
        <v>428</v>
      </c>
      <c r="O2353" s="13" t="s">
        <v>12349</v>
      </c>
    </row>
    <row r="2354" spans="1:15" s="1" customFormat="1" ht="13.5" customHeight="1">
      <c r="A2354" s="20" t="s">
        <v>11132</v>
      </c>
      <c r="B2354" s="14"/>
      <c r="C2354" s="8"/>
      <c r="D2354" s="13" t="s">
        <v>2948</v>
      </c>
      <c r="E2354" s="9" t="s">
        <v>11131</v>
      </c>
      <c r="F2354" s="8" t="s">
        <v>11130</v>
      </c>
      <c r="G2354" s="10">
        <f>14.405*L2354</f>
        <v>86.429999999999993</v>
      </c>
      <c r="H2354" s="11">
        <v>42160</v>
      </c>
      <c r="I2354" s="10" t="s">
        <v>11134</v>
      </c>
      <c r="J2354" s="10" t="s">
        <v>11135</v>
      </c>
      <c r="K2354" s="10" t="s">
        <v>1088</v>
      </c>
      <c r="L2354" s="10">
        <v>6</v>
      </c>
      <c r="M2354" s="16" t="s">
        <v>11431</v>
      </c>
      <c r="N2354" s="16" t="s">
        <v>11133</v>
      </c>
      <c r="O2354" s="13" t="s">
        <v>11240</v>
      </c>
    </row>
    <row r="2355" spans="1:15" s="1" customFormat="1" ht="13.5" customHeight="1">
      <c r="A2355" s="20" t="s">
        <v>11137</v>
      </c>
      <c r="B2355" s="14"/>
      <c r="C2355" s="8"/>
      <c r="D2355" s="13" t="s">
        <v>10723</v>
      </c>
      <c r="E2355" s="9" t="s">
        <v>11138</v>
      </c>
      <c r="F2355" s="8" t="s">
        <v>11139</v>
      </c>
      <c r="G2355" s="10">
        <v>159.32900000000001</v>
      </c>
      <c r="H2355" s="11">
        <v>42163</v>
      </c>
      <c r="I2355" s="10" t="s">
        <v>1165</v>
      </c>
      <c r="J2355" s="10" t="s">
        <v>11140</v>
      </c>
      <c r="K2355" s="10" t="s">
        <v>11141</v>
      </c>
      <c r="L2355" s="10" t="s">
        <v>11142</v>
      </c>
      <c r="M2355" s="16" t="s">
        <v>11432</v>
      </c>
      <c r="N2355" s="16" t="s">
        <v>11143</v>
      </c>
      <c r="O2355" s="13" t="s">
        <v>11573</v>
      </c>
    </row>
    <row r="2356" spans="1:15" s="1" customFormat="1" ht="13.5" customHeight="1">
      <c r="A2356" s="20" t="s">
        <v>9744</v>
      </c>
      <c r="B2356" s="14"/>
      <c r="C2356" s="8"/>
      <c r="D2356" s="13" t="s">
        <v>5199</v>
      </c>
      <c r="E2356" s="9" t="s">
        <v>11138</v>
      </c>
      <c r="F2356" s="8" t="s">
        <v>11144</v>
      </c>
      <c r="G2356" s="10">
        <v>99.923000000000002</v>
      </c>
      <c r="H2356" s="11">
        <v>42163</v>
      </c>
      <c r="I2356" s="10" t="s">
        <v>1165</v>
      </c>
      <c r="J2356" s="10" t="s">
        <v>11145</v>
      </c>
      <c r="K2356" s="10" t="s">
        <v>11141</v>
      </c>
      <c r="L2356" s="10" t="s">
        <v>11146</v>
      </c>
      <c r="M2356" s="16" t="s">
        <v>11433</v>
      </c>
      <c r="N2356" s="16" t="s">
        <v>11149</v>
      </c>
      <c r="O2356" s="13" t="s">
        <v>11574</v>
      </c>
    </row>
    <row r="2357" spans="1:15" s="1" customFormat="1" ht="13.5" customHeight="1">
      <c r="A2357" s="20" t="s">
        <v>9744</v>
      </c>
      <c r="B2357" s="14"/>
      <c r="C2357" s="8"/>
      <c r="D2357" s="13" t="s">
        <v>5199</v>
      </c>
      <c r="E2357" s="9" t="s">
        <v>11138</v>
      </c>
      <c r="F2357" s="8" t="s">
        <v>11147</v>
      </c>
      <c r="G2357" s="10">
        <v>100.182</v>
      </c>
      <c r="H2357" s="11">
        <v>42163</v>
      </c>
      <c r="I2357" s="10" t="s">
        <v>1165</v>
      </c>
      <c r="J2357" s="10" t="s">
        <v>11148</v>
      </c>
      <c r="K2357" s="10" t="s">
        <v>11141</v>
      </c>
      <c r="L2357" s="10" t="s">
        <v>11146</v>
      </c>
      <c r="M2357" s="16" t="s">
        <v>11434</v>
      </c>
      <c r="N2357" s="16" t="s">
        <v>11150</v>
      </c>
      <c r="O2357" s="13" t="s">
        <v>11575</v>
      </c>
    </row>
    <row r="2358" spans="1:15" s="1" customFormat="1" ht="13.5" customHeight="1">
      <c r="A2358" s="20" t="s">
        <v>265</v>
      </c>
      <c r="B2358" s="14"/>
      <c r="C2358" s="8"/>
      <c r="D2358" s="13" t="s">
        <v>942</v>
      </c>
      <c r="E2358" s="9" t="s">
        <v>11138</v>
      </c>
      <c r="F2358" s="8" t="s">
        <v>11151</v>
      </c>
      <c r="G2358" s="10">
        <v>79.284999999999997</v>
      </c>
      <c r="H2358" s="11">
        <v>42163</v>
      </c>
      <c r="I2358" s="22" t="s">
        <v>2469</v>
      </c>
      <c r="J2358" s="10" t="s">
        <v>11152</v>
      </c>
      <c r="K2358" s="10" t="s">
        <v>11153</v>
      </c>
      <c r="L2358" s="10" t="s">
        <v>11154</v>
      </c>
      <c r="M2358" s="16" t="s">
        <v>11435</v>
      </c>
      <c r="N2358" s="16" t="s">
        <v>12320</v>
      </c>
      <c r="O2358" s="13" t="s">
        <v>11576</v>
      </c>
    </row>
    <row r="2359" spans="1:15" s="1" customFormat="1" ht="13.5" customHeight="1">
      <c r="A2359" s="20" t="s">
        <v>9026</v>
      </c>
      <c r="B2359" s="14"/>
      <c r="C2359" s="8"/>
      <c r="D2359" s="13" t="s">
        <v>5716</v>
      </c>
      <c r="E2359" s="9" t="s">
        <v>11138</v>
      </c>
      <c r="F2359" s="8" t="s">
        <v>11155</v>
      </c>
      <c r="G2359" s="10">
        <v>267.56099999999998</v>
      </c>
      <c r="H2359" s="11">
        <v>42163</v>
      </c>
      <c r="I2359" s="10" t="s">
        <v>1165</v>
      </c>
      <c r="J2359" s="10" t="s">
        <v>11156</v>
      </c>
      <c r="K2359" s="10" t="s">
        <v>11141</v>
      </c>
      <c r="L2359" s="10" t="s">
        <v>11159</v>
      </c>
      <c r="M2359" s="16" t="s">
        <v>11436</v>
      </c>
      <c r="N2359" s="16" t="s">
        <v>11161</v>
      </c>
      <c r="O2359" s="13" t="s">
        <v>11577</v>
      </c>
    </row>
    <row r="2360" spans="1:15" s="1" customFormat="1" ht="13.5" customHeight="1">
      <c r="A2360" s="20" t="s">
        <v>11160</v>
      </c>
      <c r="B2360" s="14"/>
      <c r="C2360" s="8"/>
      <c r="D2360" s="13" t="s">
        <v>5716</v>
      </c>
      <c r="E2360" s="9" t="s">
        <v>11138</v>
      </c>
      <c r="F2360" s="8" t="s">
        <v>11157</v>
      </c>
      <c r="G2360" s="10">
        <v>302.49799999999999</v>
      </c>
      <c r="H2360" s="11">
        <v>42163</v>
      </c>
      <c r="I2360" s="10" t="s">
        <v>1165</v>
      </c>
      <c r="J2360" s="10" t="s">
        <v>11158</v>
      </c>
      <c r="K2360" s="10" t="s">
        <v>11141</v>
      </c>
      <c r="L2360" s="10" t="s">
        <v>11142</v>
      </c>
      <c r="M2360" s="16" t="s">
        <v>11437</v>
      </c>
      <c r="N2360" s="16" t="s">
        <v>11143</v>
      </c>
      <c r="O2360" s="13" t="s">
        <v>11578</v>
      </c>
    </row>
    <row r="2361" spans="1:15" s="1" customFormat="1" ht="13.5" customHeight="1">
      <c r="A2361" s="20" t="s">
        <v>11162</v>
      </c>
      <c r="B2361" s="14"/>
      <c r="C2361" s="8"/>
      <c r="D2361" s="13" t="s">
        <v>5747</v>
      </c>
      <c r="E2361" s="9" t="s">
        <v>11138</v>
      </c>
      <c r="F2361" s="8" t="s">
        <v>11163</v>
      </c>
      <c r="G2361" s="10">
        <v>383.03100000000001</v>
      </c>
      <c r="H2361" s="11">
        <v>42163</v>
      </c>
      <c r="I2361" s="10" t="s">
        <v>1636</v>
      </c>
      <c r="J2361" s="10" t="s">
        <v>11165</v>
      </c>
      <c r="K2361" s="10" t="s">
        <v>11141</v>
      </c>
      <c r="L2361" s="10" t="s">
        <v>11167</v>
      </c>
      <c r="M2361" s="16" t="s">
        <v>11169</v>
      </c>
      <c r="N2361" s="16" t="s">
        <v>12193</v>
      </c>
      <c r="O2361" s="13" t="s">
        <v>11579</v>
      </c>
    </row>
    <row r="2362" spans="1:15" s="1" customFormat="1" ht="13.5" customHeight="1">
      <c r="A2362" s="20" t="s">
        <v>5969</v>
      </c>
      <c r="B2362" s="14"/>
      <c r="C2362" s="8"/>
      <c r="D2362" s="13" t="s">
        <v>5747</v>
      </c>
      <c r="E2362" s="9" t="s">
        <v>11138</v>
      </c>
      <c r="F2362" s="8" t="s">
        <v>11164</v>
      </c>
      <c r="G2362" s="10">
        <v>185.45599999999999</v>
      </c>
      <c r="H2362" s="11">
        <v>42163</v>
      </c>
      <c r="I2362" s="10" t="s">
        <v>1636</v>
      </c>
      <c r="J2362" s="10" t="s">
        <v>11166</v>
      </c>
      <c r="K2362" s="10" t="s">
        <v>11141</v>
      </c>
      <c r="L2362" s="10" t="s">
        <v>11168</v>
      </c>
      <c r="M2362" s="16" t="s">
        <v>11438</v>
      </c>
      <c r="N2362" s="16" t="s">
        <v>11170</v>
      </c>
      <c r="O2362" s="13" t="s">
        <v>11580</v>
      </c>
    </row>
    <row r="2363" spans="1:15" s="1" customFormat="1" ht="13.5" customHeight="1">
      <c r="A2363" s="20" t="s">
        <v>4802</v>
      </c>
      <c r="B2363" s="14"/>
      <c r="C2363" s="8"/>
      <c r="D2363" s="13" t="s">
        <v>5747</v>
      </c>
      <c r="E2363" s="9" t="s">
        <v>11138</v>
      </c>
      <c r="F2363" s="8" t="s">
        <v>11171</v>
      </c>
      <c r="G2363" s="10">
        <v>301.875</v>
      </c>
      <c r="H2363" s="11">
        <v>42163</v>
      </c>
      <c r="I2363" s="22" t="s">
        <v>2508</v>
      </c>
      <c r="J2363" s="10" t="s">
        <v>11172</v>
      </c>
      <c r="K2363" s="10" t="s">
        <v>11141</v>
      </c>
      <c r="L2363" s="10" t="s">
        <v>11142</v>
      </c>
      <c r="M2363" s="16" t="s">
        <v>11173</v>
      </c>
      <c r="N2363" s="16" t="s">
        <v>5739</v>
      </c>
      <c r="O2363" s="13" t="s">
        <v>11581</v>
      </c>
    </row>
    <row r="2364" spans="1:15" s="1" customFormat="1" ht="13.5" customHeight="1">
      <c r="A2364" s="20" t="s">
        <v>11174</v>
      </c>
      <c r="B2364" s="14"/>
      <c r="C2364" s="8"/>
      <c r="D2364" s="13" t="s">
        <v>718</v>
      </c>
      <c r="E2364" s="9" t="s">
        <v>1085</v>
      </c>
      <c r="F2364" s="8" t="s">
        <v>11175</v>
      </c>
      <c r="G2364" s="10">
        <v>262.13099999999997</v>
      </c>
      <c r="H2364" s="11">
        <v>42163</v>
      </c>
      <c r="I2364" s="22" t="s">
        <v>2469</v>
      </c>
      <c r="J2364" s="10" t="s">
        <v>11176</v>
      </c>
      <c r="K2364" s="10" t="s">
        <v>1926</v>
      </c>
      <c r="L2364" s="10" t="s">
        <v>11185</v>
      </c>
      <c r="M2364" s="16" t="s">
        <v>11189</v>
      </c>
      <c r="N2364" s="16" t="s">
        <v>11190</v>
      </c>
      <c r="O2364" s="13" t="s">
        <v>11587</v>
      </c>
    </row>
    <row r="2365" spans="1:15" s="1" customFormat="1" ht="13.5" customHeight="1">
      <c r="A2365" s="20" t="s">
        <v>11188</v>
      </c>
      <c r="B2365" s="14"/>
      <c r="C2365" s="8"/>
      <c r="D2365" s="13" t="s">
        <v>718</v>
      </c>
      <c r="E2365" s="9" t="s">
        <v>1085</v>
      </c>
      <c r="F2365" s="8" t="s">
        <v>11177</v>
      </c>
      <c r="G2365" s="10">
        <v>231.422</v>
      </c>
      <c r="H2365" s="11">
        <v>42163</v>
      </c>
      <c r="I2365" s="22" t="s">
        <v>5238</v>
      </c>
      <c r="J2365" s="10" t="s">
        <v>11181</v>
      </c>
      <c r="K2365" s="10" t="s">
        <v>1926</v>
      </c>
      <c r="L2365" s="10" t="s">
        <v>11186</v>
      </c>
      <c r="M2365" s="16" t="s">
        <v>11439</v>
      </c>
      <c r="N2365" s="16" t="s">
        <v>11191</v>
      </c>
      <c r="O2365" s="13" t="s">
        <v>11588</v>
      </c>
    </row>
    <row r="2366" spans="1:15" s="1" customFormat="1" ht="13.5" customHeight="1">
      <c r="A2366" s="20" t="s">
        <v>11188</v>
      </c>
      <c r="B2366" s="14"/>
      <c r="C2366" s="8"/>
      <c r="D2366" s="13" t="s">
        <v>718</v>
      </c>
      <c r="E2366" s="9" t="s">
        <v>1085</v>
      </c>
      <c r="F2366" s="8" t="s">
        <v>11179</v>
      </c>
      <c r="G2366" s="10">
        <v>291.536</v>
      </c>
      <c r="H2366" s="11">
        <v>42163</v>
      </c>
      <c r="I2366" s="22" t="s">
        <v>5238</v>
      </c>
      <c r="J2366" s="10" t="s">
        <v>11183</v>
      </c>
      <c r="K2366" s="10" t="s">
        <v>1926</v>
      </c>
      <c r="L2366" s="10" t="s">
        <v>11187</v>
      </c>
      <c r="M2366" s="16" t="s">
        <v>11440</v>
      </c>
      <c r="N2366" s="16" t="s">
        <v>11195</v>
      </c>
      <c r="O2366" s="13" t="s">
        <v>11590</v>
      </c>
    </row>
    <row r="2367" spans="1:15" s="1" customFormat="1" ht="13.5" customHeight="1">
      <c r="A2367" s="20" t="s">
        <v>11188</v>
      </c>
      <c r="B2367" s="14"/>
      <c r="C2367" s="8"/>
      <c r="D2367" s="13" t="s">
        <v>718</v>
      </c>
      <c r="E2367" s="9" t="s">
        <v>1085</v>
      </c>
      <c r="F2367" s="8" t="s">
        <v>11180</v>
      </c>
      <c r="G2367" s="10">
        <v>231.86699999999999</v>
      </c>
      <c r="H2367" s="11">
        <v>42163</v>
      </c>
      <c r="I2367" s="22" t="s">
        <v>5238</v>
      </c>
      <c r="J2367" s="10" t="s">
        <v>11184</v>
      </c>
      <c r="K2367" s="10" t="s">
        <v>1926</v>
      </c>
      <c r="L2367" s="10" t="s">
        <v>11186</v>
      </c>
      <c r="M2367" s="16" t="s">
        <v>11196</v>
      </c>
      <c r="N2367" s="16" t="s">
        <v>11197</v>
      </c>
      <c r="O2367" s="13" t="s">
        <v>11591</v>
      </c>
    </row>
    <row r="2368" spans="1:15" s="1" customFormat="1" ht="13.5" customHeight="1">
      <c r="A2368" s="20" t="s">
        <v>11256</v>
      </c>
      <c r="B2368" s="14"/>
      <c r="C2368" s="8"/>
      <c r="D2368" s="13" t="s">
        <v>3550</v>
      </c>
      <c r="E2368" s="9" t="s">
        <v>1085</v>
      </c>
      <c r="F2368" s="8" t="s">
        <v>11251</v>
      </c>
      <c r="G2368" s="10">
        <v>318.54300000000001</v>
      </c>
      <c r="H2368" s="11">
        <v>42163</v>
      </c>
      <c r="I2368" s="22" t="s">
        <v>11257</v>
      </c>
      <c r="J2368" s="10" t="s">
        <v>11252</v>
      </c>
      <c r="K2368" s="10" t="s">
        <v>1157</v>
      </c>
      <c r="L2368" s="10" t="s">
        <v>11250</v>
      </c>
      <c r="M2368" s="16" t="s">
        <v>11443</v>
      </c>
      <c r="N2368" s="16" t="s">
        <v>11255</v>
      </c>
      <c r="O2368" s="13" t="s">
        <v>11593</v>
      </c>
    </row>
    <row r="2369" spans="1:15" s="1" customFormat="1" ht="13.5" customHeight="1">
      <c r="A2369" s="20" t="s">
        <v>674</v>
      </c>
      <c r="B2369" s="14"/>
      <c r="C2369" s="8"/>
      <c r="D2369" s="13" t="s">
        <v>675</v>
      </c>
      <c r="E2369" s="9" t="s">
        <v>1085</v>
      </c>
      <c r="F2369" s="8" t="s">
        <v>11258</v>
      </c>
      <c r="G2369" s="10">
        <v>108.187</v>
      </c>
      <c r="H2369" s="11">
        <v>42163</v>
      </c>
      <c r="I2369" s="10" t="s">
        <v>1636</v>
      </c>
      <c r="J2369" s="10" t="s">
        <v>11259</v>
      </c>
      <c r="K2369" s="10" t="s">
        <v>1926</v>
      </c>
      <c r="L2369" s="10" t="s">
        <v>11260</v>
      </c>
      <c r="M2369" s="16" t="s">
        <v>11444</v>
      </c>
      <c r="N2369" s="16" t="s">
        <v>11264</v>
      </c>
      <c r="O2369" s="13" t="s">
        <v>11594</v>
      </c>
    </row>
    <row r="2370" spans="1:15" s="1" customFormat="1" ht="13.5" customHeight="1">
      <c r="A2370" s="20" t="s">
        <v>11266</v>
      </c>
      <c r="B2370" s="14"/>
      <c r="C2370" s="8"/>
      <c r="D2370" s="13" t="s">
        <v>675</v>
      </c>
      <c r="E2370" s="9" t="s">
        <v>1085</v>
      </c>
      <c r="F2370" s="8" t="s">
        <v>11262</v>
      </c>
      <c r="G2370" s="10">
        <v>80.334000000000003</v>
      </c>
      <c r="H2370" s="11">
        <v>42163</v>
      </c>
      <c r="I2370" s="10" t="s">
        <v>11267</v>
      </c>
      <c r="J2370" s="10" t="s">
        <v>11263</v>
      </c>
      <c r="K2370" s="10" t="s">
        <v>1926</v>
      </c>
      <c r="L2370" s="10" t="s">
        <v>11261</v>
      </c>
      <c r="M2370" s="16" t="s">
        <v>11445</v>
      </c>
      <c r="N2370" s="16" t="s">
        <v>11265</v>
      </c>
      <c r="O2370" s="13" t="s">
        <v>11595</v>
      </c>
    </row>
    <row r="2371" spans="1:15" s="1" customFormat="1" ht="13.5" customHeight="1">
      <c r="A2371" s="20" t="s">
        <v>11272</v>
      </c>
      <c r="B2371" s="14"/>
      <c r="C2371" s="8"/>
      <c r="D2371" s="13" t="s">
        <v>5747</v>
      </c>
      <c r="E2371" s="9" t="s">
        <v>1085</v>
      </c>
      <c r="F2371" s="8" t="s">
        <v>11271</v>
      </c>
      <c r="G2371" s="10">
        <v>267.31799999999998</v>
      </c>
      <c r="H2371" s="11">
        <v>42163</v>
      </c>
      <c r="I2371" s="22" t="s">
        <v>2508</v>
      </c>
      <c r="J2371" s="10" t="s">
        <v>11268</v>
      </c>
      <c r="K2371" s="10" t="s">
        <v>11141</v>
      </c>
      <c r="L2371" s="10" t="s">
        <v>11269</v>
      </c>
      <c r="M2371" s="16" t="s">
        <v>11446</v>
      </c>
      <c r="N2371" s="16" t="s">
        <v>11273</v>
      </c>
      <c r="O2371" s="13" t="s">
        <v>11582</v>
      </c>
    </row>
    <row r="2372" spans="1:15" s="1" customFormat="1" ht="13.5" customHeight="1">
      <c r="A2372" s="20" t="s">
        <v>11274</v>
      </c>
      <c r="B2372" s="14"/>
      <c r="C2372" s="8"/>
      <c r="D2372" s="13" t="s">
        <v>718</v>
      </c>
      <c r="E2372" s="9" t="s">
        <v>1085</v>
      </c>
      <c r="F2372" s="8" t="s">
        <v>11275</v>
      </c>
      <c r="G2372" s="10">
        <v>201.72300000000001</v>
      </c>
      <c r="H2372" s="11">
        <v>42163</v>
      </c>
      <c r="I2372" s="22" t="s">
        <v>2508</v>
      </c>
      <c r="J2372" s="10" t="s">
        <v>11276</v>
      </c>
      <c r="K2372" s="10" t="s">
        <v>1926</v>
      </c>
      <c r="L2372" s="10" t="s">
        <v>11282</v>
      </c>
      <c r="M2372" s="16" t="s">
        <v>11447</v>
      </c>
      <c r="N2372" s="16" t="s">
        <v>11285</v>
      </c>
      <c r="O2372" s="13" t="s">
        <v>11583</v>
      </c>
    </row>
    <row r="2373" spans="1:15" s="1" customFormat="1" ht="13.5" customHeight="1">
      <c r="A2373" s="20" t="s">
        <v>11274</v>
      </c>
      <c r="B2373" s="14"/>
      <c r="C2373" s="8"/>
      <c r="D2373" s="13" t="s">
        <v>718</v>
      </c>
      <c r="E2373" s="9" t="s">
        <v>1085</v>
      </c>
      <c r="F2373" s="8" t="s">
        <v>11277</v>
      </c>
      <c r="G2373" s="10">
        <v>141.172</v>
      </c>
      <c r="H2373" s="11">
        <v>42163</v>
      </c>
      <c r="I2373" s="22" t="s">
        <v>11270</v>
      </c>
      <c r="J2373" s="10" t="s">
        <v>11279</v>
      </c>
      <c r="K2373" s="10" t="s">
        <v>1926</v>
      </c>
      <c r="L2373" s="10" t="s">
        <v>11283</v>
      </c>
      <c r="M2373" s="16" t="s">
        <v>11448</v>
      </c>
      <c r="N2373" s="16" t="s">
        <v>11286</v>
      </c>
      <c r="O2373" s="13" t="s">
        <v>11584</v>
      </c>
    </row>
    <row r="2374" spans="1:15" s="1" customFormat="1" ht="13.5" customHeight="1">
      <c r="A2374" s="20" t="s">
        <v>11274</v>
      </c>
      <c r="B2374" s="14"/>
      <c r="C2374" s="8"/>
      <c r="D2374" s="13" t="s">
        <v>718</v>
      </c>
      <c r="E2374" s="9" t="s">
        <v>1085</v>
      </c>
      <c r="F2374" s="8" t="s">
        <v>11288</v>
      </c>
      <c r="G2374" s="10">
        <v>201.566</v>
      </c>
      <c r="H2374" s="11">
        <v>42163</v>
      </c>
      <c r="I2374" s="22" t="s">
        <v>2508</v>
      </c>
      <c r="J2374" s="10" t="s">
        <v>11280</v>
      </c>
      <c r="K2374" s="10" t="s">
        <v>1926</v>
      </c>
      <c r="L2374" s="10" t="s">
        <v>11282</v>
      </c>
      <c r="M2374" s="16" t="s">
        <v>11449</v>
      </c>
      <c r="N2374" s="16" t="s">
        <v>11287</v>
      </c>
      <c r="O2374" s="13" t="s">
        <v>11585</v>
      </c>
    </row>
    <row r="2375" spans="1:15" s="1" customFormat="1" ht="13.5" customHeight="1">
      <c r="A2375" s="20" t="s">
        <v>11289</v>
      </c>
      <c r="B2375" s="14"/>
      <c r="C2375" s="8"/>
      <c r="D2375" s="13" t="s">
        <v>718</v>
      </c>
      <c r="E2375" s="9" t="s">
        <v>1085</v>
      </c>
      <c r="F2375" s="8" t="s">
        <v>11278</v>
      </c>
      <c r="G2375" s="10">
        <v>231.773</v>
      </c>
      <c r="H2375" s="11">
        <v>42163</v>
      </c>
      <c r="I2375" s="22" t="s">
        <v>11270</v>
      </c>
      <c r="J2375" s="10" t="s">
        <v>11281</v>
      </c>
      <c r="K2375" s="10" t="s">
        <v>1926</v>
      </c>
      <c r="L2375" s="10" t="s">
        <v>11284</v>
      </c>
      <c r="M2375" s="16" t="s">
        <v>11450</v>
      </c>
      <c r="N2375" s="16" t="s">
        <v>11290</v>
      </c>
      <c r="O2375" s="13" t="s">
        <v>11586</v>
      </c>
    </row>
    <row r="2376" spans="1:15" s="1" customFormat="1" ht="13.5" customHeight="1">
      <c r="A2376" s="20" t="s">
        <v>11464</v>
      </c>
      <c r="B2376" s="14"/>
      <c r="C2376" s="8"/>
      <c r="D2376" s="13" t="s">
        <v>179</v>
      </c>
      <c r="E2376" s="9" t="s">
        <v>1085</v>
      </c>
      <c r="F2376" s="8" t="s">
        <v>11465</v>
      </c>
      <c r="G2376" s="22">
        <f>29.101*L2376</f>
        <v>116.404</v>
      </c>
      <c r="H2376" s="11">
        <v>42164</v>
      </c>
      <c r="I2376" s="10" t="s">
        <v>1158</v>
      </c>
      <c r="J2376" s="10" t="s">
        <v>11466</v>
      </c>
      <c r="K2376" s="10" t="s">
        <v>13</v>
      </c>
      <c r="L2376" s="10">
        <v>4</v>
      </c>
      <c r="M2376" s="16" t="s">
        <v>11214</v>
      </c>
      <c r="N2376" s="16" t="s">
        <v>11467</v>
      </c>
      <c r="O2376" s="13" t="s">
        <v>11773</v>
      </c>
    </row>
    <row r="2377" spans="1:15" s="1" customFormat="1" ht="13.5" customHeight="1">
      <c r="A2377" s="20" t="s">
        <v>9426</v>
      </c>
      <c r="B2377" s="14"/>
      <c r="C2377" s="8"/>
      <c r="D2377" s="13" t="s">
        <v>82</v>
      </c>
      <c r="E2377" s="9" t="s">
        <v>1085</v>
      </c>
      <c r="F2377" s="8" t="s">
        <v>11468</v>
      </c>
      <c r="G2377" s="10">
        <f>17.712*L2377</f>
        <v>212.54399999999998</v>
      </c>
      <c r="H2377" s="11">
        <v>42164</v>
      </c>
      <c r="I2377" s="10" t="s">
        <v>1087</v>
      </c>
      <c r="J2377" s="10" t="s">
        <v>11469</v>
      </c>
      <c r="K2377" s="10" t="s">
        <v>1088</v>
      </c>
      <c r="L2377" s="10">
        <v>12</v>
      </c>
      <c r="M2377" s="16" t="s">
        <v>11474</v>
      </c>
      <c r="N2377" s="16" t="s">
        <v>26</v>
      </c>
      <c r="O2377" s="13" t="s">
        <v>11474</v>
      </c>
    </row>
    <row r="2378" spans="1:15" s="1" customFormat="1" ht="13.5" customHeight="1">
      <c r="A2378" s="20" t="s">
        <v>9426</v>
      </c>
      <c r="B2378" s="14"/>
      <c r="C2378" s="8"/>
      <c r="D2378" s="13" t="s">
        <v>82</v>
      </c>
      <c r="E2378" s="9" t="s">
        <v>1085</v>
      </c>
      <c r="F2378" s="8" t="s">
        <v>11470</v>
      </c>
      <c r="G2378" s="10">
        <f>17.712*L2378</f>
        <v>230.256</v>
      </c>
      <c r="H2378" s="11">
        <v>42164</v>
      </c>
      <c r="I2378" s="10" t="s">
        <v>1087</v>
      </c>
      <c r="J2378" s="10" t="s">
        <v>11472</v>
      </c>
      <c r="K2378" s="10" t="s">
        <v>1088</v>
      </c>
      <c r="L2378" s="10">
        <v>13</v>
      </c>
      <c r="M2378" s="16" t="s">
        <v>11474</v>
      </c>
      <c r="N2378" s="16" t="s">
        <v>27</v>
      </c>
      <c r="O2378" s="13" t="s">
        <v>11774</v>
      </c>
    </row>
    <row r="2379" spans="1:15" s="1" customFormat="1" ht="13.5" customHeight="1">
      <c r="A2379" s="20" t="s">
        <v>11476</v>
      </c>
      <c r="B2379" s="14"/>
      <c r="C2379" s="8"/>
      <c r="D2379" s="13" t="s">
        <v>82</v>
      </c>
      <c r="E2379" s="9" t="s">
        <v>1085</v>
      </c>
      <c r="F2379" s="8" t="s">
        <v>11471</v>
      </c>
      <c r="G2379" s="10">
        <f>17.712*L2379</f>
        <v>177.12</v>
      </c>
      <c r="H2379" s="11">
        <v>42164</v>
      </c>
      <c r="I2379" s="10" t="s">
        <v>1087</v>
      </c>
      <c r="J2379" s="10" t="s">
        <v>11473</v>
      </c>
      <c r="K2379" s="10" t="s">
        <v>1088</v>
      </c>
      <c r="L2379" s="10">
        <v>10</v>
      </c>
      <c r="M2379" s="16" t="s">
        <v>11475</v>
      </c>
      <c r="N2379" s="16" t="s">
        <v>255</v>
      </c>
      <c r="O2379" s="13" t="s">
        <v>11475</v>
      </c>
    </row>
    <row r="2380" spans="1:15" s="1" customFormat="1" ht="13.5" customHeight="1">
      <c r="A2380" s="20" t="s">
        <v>11479</v>
      </c>
      <c r="B2380" s="14"/>
      <c r="C2380" s="8"/>
      <c r="D2380" s="13" t="s">
        <v>174</v>
      </c>
      <c r="E2380" s="9" t="s">
        <v>1085</v>
      </c>
      <c r="F2380" s="8" t="s">
        <v>11477</v>
      </c>
      <c r="G2380" s="10">
        <f>29.101*L2380</f>
        <v>232.80799999999999</v>
      </c>
      <c r="H2380" s="11">
        <v>42164</v>
      </c>
      <c r="I2380" s="10" t="s">
        <v>7006</v>
      </c>
      <c r="J2380" s="10" t="s">
        <v>11478</v>
      </c>
      <c r="K2380" s="10" t="s">
        <v>274</v>
      </c>
      <c r="L2380" s="10">
        <v>8</v>
      </c>
      <c r="M2380" s="16" t="s">
        <v>11570</v>
      </c>
      <c r="N2380" s="16" t="s">
        <v>293</v>
      </c>
      <c r="O2380" s="13" t="s">
        <v>11570</v>
      </c>
    </row>
    <row r="2381" spans="1:15" s="1" customFormat="1" ht="13.5" customHeight="1">
      <c r="A2381" s="20" t="s">
        <v>11480</v>
      </c>
      <c r="B2381" s="14"/>
      <c r="C2381" s="8"/>
      <c r="D2381" s="13" t="s">
        <v>48</v>
      </c>
      <c r="E2381" s="9" t="s">
        <v>1085</v>
      </c>
      <c r="F2381" s="8" t="s">
        <v>11481</v>
      </c>
      <c r="G2381" s="10">
        <f t="shared" ref="G2381:G2386" si="82">18.708*L2381</f>
        <v>224.49599999999998</v>
      </c>
      <c r="H2381" s="11">
        <v>42164</v>
      </c>
      <c r="I2381" s="10" t="s">
        <v>3440</v>
      </c>
      <c r="J2381" s="10" t="s">
        <v>11482</v>
      </c>
      <c r="K2381" s="10" t="s">
        <v>1088</v>
      </c>
      <c r="L2381" s="10">
        <v>12</v>
      </c>
      <c r="M2381" s="16" t="s">
        <v>11489</v>
      </c>
      <c r="N2381" s="16" t="s">
        <v>11900</v>
      </c>
      <c r="O2381" s="13" t="s">
        <v>11489</v>
      </c>
    </row>
    <row r="2382" spans="1:15" s="1" customFormat="1" ht="13.5" customHeight="1">
      <c r="A2382" s="20" t="s">
        <v>11480</v>
      </c>
      <c r="B2382" s="14"/>
      <c r="C2382" s="8"/>
      <c r="D2382" s="13" t="s">
        <v>48</v>
      </c>
      <c r="E2382" s="9" t="s">
        <v>1085</v>
      </c>
      <c r="F2382" s="8" t="s">
        <v>11483</v>
      </c>
      <c r="G2382" s="10">
        <f t="shared" si="82"/>
        <v>243.20399999999998</v>
      </c>
      <c r="H2382" s="11">
        <v>42164</v>
      </c>
      <c r="I2382" s="10" t="s">
        <v>3440</v>
      </c>
      <c r="J2382" s="10" t="s">
        <v>11486</v>
      </c>
      <c r="K2382" s="10" t="s">
        <v>1088</v>
      </c>
      <c r="L2382" s="10">
        <v>13</v>
      </c>
      <c r="M2382" s="16" t="s">
        <v>11489</v>
      </c>
      <c r="N2382" s="16" t="s">
        <v>27</v>
      </c>
      <c r="O2382" s="13" t="s">
        <v>11777</v>
      </c>
    </row>
    <row r="2383" spans="1:15" s="1" customFormat="1" ht="13.5" customHeight="1">
      <c r="A2383" s="20" t="s">
        <v>11480</v>
      </c>
      <c r="B2383" s="14"/>
      <c r="C2383" s="8"/>
      <c r="D2383" s="13" t="s">
        <v>48</v>
      </c>
      <c r="E2383" s="9" t="s">
        <v>1085</v>
      </c>
      <c r="F2383" s="8" t="s">
        <v>11484</v>
      </c>
      <c r="G2383" s="10">
        <f t="shared" si="82"/>
        <v>224.49599999999998</v>
      </c>
      <c r="H2383" s="11">
        <v>42164</v>
      </c>
      <c r="I2383" s="10" t="s">
        <v>3440</v>
      </c>
      <c r="J2383" s="10" t="s">
        <v>11487</v>
      </c>
      <c r="K2383" s="10" t="s">
        <v>1088</v>
      </c>
      <c r="L2383" s="10">
        <v>12</v>
      </c>
      <c r="M2383" s="16" t="s">
        <v>11490</v>
      </c>
      <c r="N2383" s="16" t="s">
        <v>26</v>
      </c>
      <c r="O2383" s="13" t="s">
        <v>11490</v>
      </c>
    </row>
    <row r="2384" spans="1:15" s="1" customFormat="1" ht="13.5" customHeight="1">
      <c r="A2384" s="20" t="s">
        <v>11480</v>
      </c>
      <c r="B2384" s="14"/>
      <c r="C2384" s="8"/>
      <c r="D2384" s="13" t="s">
        <v>48</v>
      </c>
      <c r="E2384" s="9" t="s">
        <v>1085</v>
      </c>
      <c r="F2384" s="8" t="s">
        <v>11485</v>
      </c>
      <c r="G2384" s="10">
        <f t="shared" si="82"/>
        <v>243.20399999999998</v>
      </c>
      <c r="H2384" s="11">
        <v>42164</v>
      </c>
      <c r="I2384" s="10" t="s">
        <v>3440</v>
      </c>
      <c r="J2384" s="10" t="s">
        <v>11488</v>
      </c>
      <c r="K2384" s="10" t="s">
        <v>1088</v>
      </c>
      <c r="L2384" s="10">
        <v>13</v>
      </c>
      <c r="M2384" s="16" t="s">
        <v>11490</v>
      </c>
      <c r="N2384" s="16" t="s">
        <v>27</v>
      </c>
      <c r="O2384" s="13" t="s">
        <v>11778</v>
      </c>
    </row>
    <row r="2385" spans="1:15" s="1" customFormat="1" ht="13.5" customHeight="1">
      <c r="A2385" s="20" t="s">
        <v>89</v>
      </c>
      <c r="B2385" s="14"/>
      <c r="C2385" s="8"/>
      <c r="D2385" s="13" t="s">
        <v>90</v>
      </c>
      <c r="E2385" s="9" t="s">
        <v>1085</v>
      </c>
      <c r="F2385" s="8" t="s">
        <v>11491</v>
      </c>
      <c r="G2385" s="10">
        <f t="shared" si="82"/>
        <v>224.49599999999998</v>
      </c>
      <c r="H2385" s="11">
        <v>42164</v>
      </c>
      <c r="I2385" s="10" t="s">
        <v>3440</v>
      </c>
      <c r="J2385" s="10" t="s">
        <v>11492</v>
      </c>
      <c r="K2385" s="10" t="s">
        <v>274</v>
      </c>
      <c r="L2385" s="10">
        <v>12</v>
      </c>
      <c r="M2385" s="16" t="s">
        <v>11493</v>
      </c>
      <c r="N2385" s="16" t="s">
        <v>26</v>
      </c>
      <c r="O2385" s="13" t="s">
        <v>11493</v>
      </c>
    </row>
    <row r="2386" spans="1:15" s="1" customFormat="1" ht="13.5" customHeight="1">
      <c r="A2386" s="20" t="s">
        <v>89</v>
      </c>
      <c r="B2386" s="14"/>
      <c r="C2386" s="8"/>
      <c r="D2386" s="13" t="s">
        <v>90</v>
      </c>
      <c r="E2386" s="9" t="s">
        <v>1085</v>
      </c>
      <c r="F2386" s="8" t="s">
        <v>11494</v>
      </c>
      <c r="G2386" s="10">
        <f t="shared" si="82"/>
        <v>243.20399999999998</v>
      </c>
      <c r="H2386" s="11">
        <v>42164</v>
      </c>
      <c r="I2386" s="10" t="s">
        <v>3440</v>
      </c>
      <c r="J2386" s="10" t="s">
        <v>11495</v>
      </c>
      <c r="K2386" s="10" t="s">
        <v>274</v>
      </c>
      <c r="L2386" s="10">
        <v>13</v>
      </c>
      <c r="M2386" s="16" t="s">
        <v>11493</v>
      </c>
      <c r="N2386" s="16" t="s">
        <v>27</v>
      </c>
      <c r="O2386" s="13" t="s">
        <v>11779</v>
      </c>
    </row>
    <row r="2387" spans="1:15" s="1" customFormat="1" ht="13.5" customHeight="1">
      <c r="A2387" s="20" t="s">
        <v>11499</v>
      </c>
      <c r="B2387" s="8" t="s">
        <v>67</v>
      </c>
      <c r="C2387" s="8"/>
      <c r="D2387" s="13" t="s">
        <v>11496</v>
      </c>
      <c r="E2387" s="9" t="s">
        <v>1085</v>
      </c>
      <c r="F2387" s="8" t="s">
        <v>11497</v>
      </c>
      <c r="G2387" s="10">
        <f>9.871*L2387</f>
        <v>98.710000000000008</v>
      </c>
      <c r="H2387" s="11">
        <v>42164</v>
      </c>
      <c r="I2387" s="22" t="s">
        <v>1084</v>
      </c>
      <c r="J2387" s="10" t="s">
        <v>11498</v>
      </c>
      <c r="K2387" s="10" t="s">
        <v>1055</v>
      </c>
      <c r="L2387" s="10">
        <v>10</v>
      </c>
      <c r="M2387" s="16" t="s">
        <v>12177</v>
      </c>
      <c r="N2387" s="16" t="s">
        <v>255</v>
      </c>
      <c r="O2387" s="13"/>
    </row>
    <row r="2388" spans="1:15" s="1" customFormat="1" ht="13.5" customHeight="1">
      <c r="A2388" s="20" t="s">
        <v>11502</v>
      </c>
      <c r="B2388" s="20" t="s">
        <v>5430</v>
      </c>
      <c r="C2388" s="8"/>
      <c r="D2388" s="13" t="s">
        <v>9407</v>
      </c>
      <c r="E2388" s="9" t="s">
        <v>1085</v>
      </c>
      <c r="F2388" s="8" t="s">
        <v>11501</v>
      </c>
      <c r="G2388" s="10">
        <f>9.871*L2388</f>
        <v>98.710000000000008</v>
      </c>
      <c r="H2388" s="11">
        <v>42164</v>
      </c>
      <c r="I2388" s="10" t="s">
        <v>1708</v>
      </c>
      <c r="J2388" s="10" t="s">
        <v>11500</v>
      </c>
      <c r="K2388" s="22" t="s">
        <v>1055</v>
      </c>
      <c r="L2388" s="10">
        <v>10</v>
      </c>
      <c r="M2388" s="16" t="s">
        <v>12776</v>
      </c>
      <c r="N2388" s="16" t="s">
        <v>254</v>
      </c>
      <c r="O2388" s="13"/>
    </row>
    <row r="2389" spans="1:15" s="1" customFormat="1" ht="13.5" customHeight="1">
      <c r="A2389" s="20" t="s">
        <v>11505</v>
      </c>
      <c r="B2389" s="20" t="s">
        <v>5430</v>
      </c>
      <c r="C2389" s="8"/>
      <c r="D2389" s="13" t="s">
        <v>168</v>
      </c>
      <c r="E2389" s="9" t="s">
        <v>1085</v>
      </c>
      <c r="F2389" s="8" t="s">
        <v>11503</v>
      </c>
      <c r="G2389" s="10">
        <f>9.871*L2389</f>
        <v>246.77500000000001</v>
      </c>
      <c r="H2389" s="11">
        <v>42164</v>
      </c>
      <c r="I2389" s="10" t="s">
        <v>11506</v>
      </c>
      <c r="J2389" s="10" t="s">
        <v>11504</v>
      </c>
      <c r="K2389" s="22" t="s">
        <v>1055</v>
      </c>
      <c r="L2389" s="10">
        <v>25</v>
      </c>
      <c r="M2389" s="16" t="s">
        <v>12411</v>
      </c>
      <c r="N2389" s="16" t="s">
        <v>4852</v>
      </c>
      <c r="O2389" s="13"/>
    </row>
    <row r="2390" spans="1:15" s="1" customFormat="1" ht="13.5" customHeight="1">
      <c r="A2390" s="20" t="s">
        <v>11510</v>
      </c>
      <c r="B2390" s="14"/>
      <c r="C2390" s="8"/>
      <c r="D2390" s="13" t="s">
        <v>96</v>
      </c>
      <c r="E2390" s="9" t="s">
        <v>1085</v>
      </c>
      <c r="F2390" s="8" t="s">
        <v>11509</v>
      </c>
      <c r="G2390" s="10">
        <f>12.838*L2390</f>
        <v>166.89399999999998</v>
      </c>
      <c r="H2390" s="11">
        <v>42164</v>
      </c>
      <c r="I2390" s="10" t="s">
        <v>11511</v>
      </c>
      <c r="J2390" s="10" t="s">
        <v>11507</v>
      </c>
      <c r="K2390" s="10" t="s">
        <v>13</v>
      </c>
      <c r="L2390" s="10">
        <v>13</v>
      </c>
      <c r="M2390" s="16" t="s">
        <v>11508</v>
      </c>
      <c r="N2390" s="16" t="s">
        <v>367</v>
      </c>
      <c r="O2390" s="13" t="s">
        <v>11508</v>
      </c>
    </row>
    <row r="2391" spans="1:15" s="1" customFormat="1" ht="13.5" customHeight="1">
      <c r="A2391" s="34" t="s">
        <v>3525</v>
      </c>
      <c r="B2391" s="14"/>
      <c r="C2391" s="8"/>
      <c r="D2391" s="34" t="s">
        <v>11516</v>
      </c>
      <c r="E2391" s="9" t="s">
        <v>1085</v>
      </c>
      <c r="F2391" s="8" t="s">
        <v>11512</v>
      </c>
      <c r="G2391" s="22">
        <f>22.211*L2391</f>
        <v>199.899</v>
      </c>
      <c r="H2391" s="11">
        <v>42164</v>
      </c>
      <c r="I2391" s="22" t="s">
        <v>2469</v>
      </c>
      <c r="J2391" s="10" t="s">
        <v>11513</v>
      </c>
      <c r="K2391" s="10" t="s">
        <v>1115</v>
      </c>
      <c r="L2391" s="10">
        <v>9</v>
      </c>
      <c r="M2391" s="16" t="s">
        <v>11514</v>
      </c>
      <c r="N2391" s="16" t="s">
        <v>11515</v>
      </c>
      <c r="O2391" s="13" t="s">
        <v>11514</v>
      </c>
    </row>
    <row r="2392" spans="1:15" s="1" customFormat="1" ht="13.5" customHeight="1">
      <c r="A2392" s="20" t="s">
        <v>10827</v>
      </c>
      <c r="B2392" s="14"/>
      <c r="C2392" s="8"/>
      <c r="D2392" s="13" t="s">
        <v>10596</v>
      </c>
      <c r="E2392" s="9" t="s">
        <v>1085</v>
      </c>
      <c r="F2392" s="8" t="s">
        <v>11517</v>
      </c>
      <c r="G2392" s="10">
        <f>20.558*L2392</f>
        <v>246.696</v>
      </c>
      <c r="H2392" s="11">
        <v>42164</v>
      </c>
      <c r="I2392" s="10" t="s">
        <v>3440</v>
      </c>
      <c r="J2392" s="10" t="s">
        <v>11518</v>
      </c>
      <c r="K2392" s="10" t="s">
        <v>1088</v>
      </c>
      <c r="L2392" s="10">
        <v>12</v>
      </c>
      <c r="M2392" s="16" t="s">
        <v>11521</v>
      </c>
      <c r="N2392" s="16" t="s">
        <v>26</v>
      </c>
      <c r="O2392" s="13" t="s">
        <v>11521</v>
      </c>
    </row>
    <row r="2393" spans="1:15" s="1" customFormat="1" ht="13.5" customHeight="1">
      <c r="A2393" s="20" t="s">
        <v>10827</v>
      </c>
      <c r="B2393" s="14"/>
      <c r="C2393" s="8"/>
      <c r="D2393" s="13" t="s">
        <v>10596</v>
      </c>
      <c r="E2393" s="9" t="s">
        <v>1085</v>
      </c>
      <c r="F2393" s="8" t="s">
        <v>11519</v>
      </c>
      <c r="G2393" s="10">
        <f>20.558*L2393</f>
        <v>267.25400000000002</v>
      </c>
      <c r="H2393" s="11">
        <v>42164</v>
      </c>
      <c r="I2393" s="10" t="s">
        <v>3440</v>
      </c>
      <c r="J2393" s="10" t="s">
        <v>11520</v>
      </c>
      <c r="K2393" s="10" t="s">
        <v>1088</v>
      </c>
      <c r="L2393" s="10">
        <v>13</v>
      </c>
      <c r="M2393" s="16" t="s">
        <v>11521</v>
      </c>
      <c r="N2393" s="16" t="s">
        <v>27</v>
      </c>
      <c r="O2393" s="13" t="s">
        <v>11780</v>
      </c>
    </row>
    <row r="2394" spans="1:15" s="1" customFormat="1" ht="13.5" customHeight="1">
      <c r="A2394" s="20" t="s">
        <v>11525</v>
      </c>
      <c r="B2394" s="14"/>
      <c r="C2394" s="8"/>
      <c r="D2394" s="13" t="s">
        <v>121</v>
      </c>
      <c r="E2394" s="9" t="s">
        <v>1085</v>
      </c>
      <c r="F2394" s="8" t="s">
        <v>11522</v>
      </c>
      <c r="G2394" s="10">
        <v>104.267</v>
      </c>
      <c r="H2394" s="11">
        <v>42164</v>
      </c>
      <c r="I2394" s="10" t="s">
        <v>1165</v>
      </c>
      <c r="J2394" s="10" t="s">
        <v>11523</v>
      </c>
      <c r="K2394" s="10" t="s">
        <v>1157</v>
      </c>
      <c r="L2394" s="10" t="s">
        <v>11524</v>
      </c>
      <c r="M2394" s="16" t="s">
        <v>11526</v>
      </c>
      <c r="N2394" s="16" t="s">
        <v>11527</v>
      </c>
      <c r="O2394" s="13" t="s">
        <v>11781</v>
      </c>
    </row>
    <row r="2395" spans="1:15" s="1" customFormat="1" ht="13.5" customHeight="1">
      <c r="A2395" s="34" t="s">
        <v>7097</v>
      </c>
      <c r="B2395" s="14"/>
      <c r="C2395" s="8"/>
      <c r="D2395" s="13" t="s">
        <v>11528</v>
      </c>
      <c r="E2395" s="9" t="s">
        <v>1085</v>
      </c>
      <c r="F2395" s="8" t="s">
        <v>11529</v>
      </c>
      <c r="G2395" s="10">
        <v>53.404000000000003</v>
      </c>
      <c r="H2395" s="11">
        <v>42164</v>
      </c>
      <c r="I2395" s="10" t="s">
        <v>1165</v>
      </c>
      <c r="J2395" s="10" t="s">
        <v>11530</v>
      </c>
      <c r="K2395" s="10" t="s">
        <v>1157</v>
      </c>
      <c r="L2395" s="10" t="s">
        <v>11531</v>
      </c>
      <c r="M2395" s="16" t="s">
        <v>11536</v>
      </c>
      <c r="N2395" s="16" t="s">
        <v>11545</v>
      </c>
      <c r="O2395" s="13" t="s">
        <v>11782</v>
      </c>
    </row>
    <row r="2396" spans="1:15" s="1" customFormat="1" ht="13.5" customHeight="1">
      <c r="A2396" s="34" t="s">
        <v>7097</v>
      </c>
      <c r="B2396" s="14"/>
      <c r="C2396" s="8"/>
      <c r="D2396" s="13" t="s">
        <v>11528</v>
      </c>
      <c r="E2396" s="9" t="s">
        <v>1085</v>
      </c>
      <c r="F2396" s="8" t="s">
        <v>11532</v>
      </c>
      <c r="G2396" s="10">
        <v>53.267000000000003</v>
      </c>
      <c r="H2396" s="11">
        <v>42164</v>
      </c>
      <c r="I2396" s="10" t="s">
        <v>1165</v>
      </c>
      <c r="J2396" s="10" t="s">
        <v>11534</v>
      </c>
      <c r="K2396" s="10" t="s">
        <v>1157</v>
      </c>
      <c r="L2396" s="10" t="s">
        <v>11531</v>
      </c>
      <c r="M2396" s="16" t="s">
        <v>11537</v>
      </c>
      <c r="N2396" s="16" t="s">
        <v>11546</v>
      </c>
      <c r="O2396" s="13" t="s">
        <v>11783</v>
      </c>
    </row>
    <row r="2397" spans="1:15" s="1" customFormat="1" ht="13.5" customHeight="1">
      <c r="A2397" s="34" t="s">
        <v>7097</v>
      </c>
      <c r="B2397" s="14"/>
      <c r="C2397" s="8"/>
      <c r="D2397" s="13" t="s">
        <v>11528</v>
      </c>
      <c r="E2397" s="9" t="s">
        <v>1085</v>
      </c>
      <c r="F2397" s="8" t="s">
        <v>11533</v>
      </c>
      <c r="G2397" s="10">
        <v>53.503</v>
      </c>
      <c r="H2397" s="11">
        <v>42164</v>
      </c>
      <c r="I2397" s="10" t="s">
        <v>1165</v>
      </c>
      <c r="J2397" s="10" t="s">
        <v>11535</v>
      </c>
      <c r="K2397" s="10" t="s">
        <v>1157</v>
      </c>
      <c r="L2397" s="10" t="s">
        <v>11531</v>
      </c>
      <c r="M2397" s="16" t="s">
        <v>11538</v>
      </c>
      <c r="N2397" s="16" t="s">
        <v>11547</v>
      </c>
      <c r="O2397" s="13" t="s">
        <v>11784</v>
      </c>
    </row>
    <row r="2398" spans="1:15" s="1" customFormat="1" ht="13.5" customHeight="1">
      <c r="A2398" s="34" t="s">
        <v>11539</v>
      </c>
      <c r="B2398" s="14" t="s">
        <v>11549</v>
      </c>
      <c r="C2398" s="8"/>
      <c r="D2398" s="13" t="s">
        <v>11542</v>
      </c>
      <c r="E2398" s="9" t="s">
        <v>1085</v>
      </c>
      <c r="F2398" s="8" t="s">
        <v>11540</v>
      </c>
      <c r="G2398" s="10">
        <f>29.101*L2398</f>
        <v>58.201999999999998</v>
      </c>
      <c r="H2398" s="11">
        <v>42164</v>
      </c>
      <c r="I2398" s="10" t="s">
        <v>7739</v>
      </c>
      <c r="J2398" s="10" t="s">
        <v>11543</v>
      </c>
      <c r="K2398" s="10" t="s">
        <v>1088</v>
      </c>
      <c r="L2398" s="10">
        <v>2</v>
      </c>
      <c r="M2398" s="16" t="s">
        <v>11544</v>
      </c>
      <c r="N2398" s="16" t="s">
        <v>11548</v>
      </c>
      <c r="O2398" s="13" t="s">
        <v>12545</v>
      </c>
    </row>
    <row r="2399" spans="1:15" s="1" customFormat="1" ht="13.5" customHeight="1">
      <c r="A2399" s="20" t="s">
        <v>11553</v>
      </c>
      <c r="B2399" s="14" t="s">
        <v>11558</v>
      </c>
      <c r="C2399" s="8"/>
      <c r="D2399" s="13" t="s">
        <v>11550</v>
      </c>
      <c r="E2399" s="9" t="s">
        <v>1085</v>
      </c>
      <c r="F2399" s="8" t="s">
        <v>11551</v>
      </c>
      <c r="G2399" s="10">
        <f>29.101*L2399</f>
        <v>145.505</v>
      </c>
      <c r="H2399" s="11">
        <v>42164</v>
      </c>
      <c r="I2399" s="10" t="s">
        <v>7739</v>
      </c>
      <c r="J2399" s="10" t="s">
        <v>11552</v>
      </c>
      <c r="K2399" s="10" t="s">
        <v>1088</v>
      </c>
      <c r="L2399" s="10">
        <v>5</v>
      </c>
      <c r="M2399" s="16" t="s">
        <v>11554</v>
      </c>
      <c r="N2399" s="16" t="s">
        <v>11555</v>
      </c>
      <c r="O2399" s="13" t="s">
        <v>12546</v>
      </c>
    </row>
    <row r="2400" spans="1:15" s="1" customFormat="1" ht="13.5" customHeight="1">
      <c r="A2400" s="34" t="s">
        <v>11557</v>
      </c>
      <c r="B2400" s="20" t="s">
        <v>5325</v>
      </c>
      <c r="C2400" s="8"/>
      <c r="D2400" s="13" t="s">
        <v>11561</v>
      </c>
      <c r="E2400" s="9" t="s">
        <v>1085</v>
      </c>
      <c r="F2400" s="8" t="s">
        <v>11556</v>
      </c>
      <c r="G2400" s="10">
        <f>10.075*L2400</f>
        <v>20.149999999999999</v>
      </c>
      <c r="H2400" s="11">
        <v>42164</v>
      </c>
      <c r="I2400" s="10" t="s">
        <v>11564</v>
      </c>
      <c r="J2400" s="10" t="s">
        <v>11559</v>
      </c>
      <c r="K2400" s="10" t="s">
        <v>11560</v>
      </c>
      <c r="L2400" s="10">
        <v>2</v>
      </c>
      <c r="M2400" s="16" t="s">
        <v>11562</v>
      </c>
      <c r="N2400" s="16" t="s">
        <v>11563</v>
      </c>
      <c r="O2400" s="13" t="s">
        <v>11562</v>
      </c>
    </row>
    <row r="2401" spans="1:15" s="1" customFormat="1" ht="13.5" customHeight="1">
      <c r="A2401" s="34" t="s">
        <v>8783</v>
      </c>
      <c r="B2401" s="20" t="s">
        <v>5325</v>
      </c>
      <c r="C2401" s="8"/>
      <c r="D2401" s="13" t="s">
        <v>11566</v>
      </c>
      <c r="E2401" s="9" t="s">
        <v>11565</v>
      </c>
      <c r="F2401" s="8" t="s">
        <v>11567</v>
      </c>
      <c r="G2401" s="10">
        <f>2.238*L2401</f>
        <v>13.428000000000001</v>
      </c>
      <c r="H2401" s="11">
        <v>42164</v>
      </c>
      <c r="I2401" s="68" t="s">
        <v>8787</v>
      </c>
      <c r="J2401" s="68" t="s">
        <v>11568</v>
      </c>
      <c r="K2401" s="68" t="s">
        <v>1088</v>
      </c>
      <c r="L2401" s="10">
        <v>6</v>
      </c>
      <c r="M2401" s="16" t="s">
        <v>11569</v>
      </c>
      <c r="N2401" s="16" t="s">
        <v>9478</v>
      </c>
      <c r="O2401" s="13" t="s">
        <v>11569</v>
      </c>
    </row>
    <row r="2402" spans="1:15" s="1" customFormat="1" ht="13.5" customHeight="1">
      <c r="A2402" s="20" t="s">
        <v>6693</v>
      </c>
      <c r="B2402" s="14"/>
      <c r="C2402" s="8"/>
      <c r="D2402" s="13" t="s">
        <v>266</v>
      </c>
      <c r="E2402" s="9" t="s">
        <v>11565</v>
      </c>
      <c r="F2402" s="8" t="s">
        <v>11598</v>
      </c>
      <c r="G2402" s="10">
        <f>17.52*L2402</f>
        <v>210.24</v>
      </c>
      <c r="H2402" s="11">
        <v>42165</v>
      </c>
      <c r="I2402" s="10" t="s">
        <v>1165</v>
      </c>
      <c r="J2402" s="10" t="s">
        <v>11596</v>
      </c>
      <c r="K2402" s="10" t="s">
        <v>1088</v>
      </c>
      <c r="L2402" s="10">
        <v>12</v>
      </c>
      <c r="M2402" s="16" t="s">
        <v>11597</v>
      </c>
      <c r="N2402" s="16" t="s">
        <v>26</v>
      </c>
      <c r="O2402" s="13" t="s">
        <v>11597</v>
      </c>
    </row>
    <row r="2403" spans="1:15" s="1" customFormat="1" ht="13.5" customHeight="1">
      <c r="A2403" s="20" t="s">
        <v>9362</v>
      </c>
      <c r="B2403" s="14"/>
      <c r="C2403" s="8"/>
      <c r="D2403" s="13" t="s">
        <v>2204</v>
      </c>
      <c r="E2403" s="9" t="s">
        <v>11565</v>
      </c>
      <c r="F2403" s="8" t="s">
        <v>11599</v>
      </c>
      <c r="G2403" s="22">
        <f>17.498*L2403</f>
        <v>139.98400000000001</v>
      </c>
      <c r="H2403" s="11">
        <v>42165</v>
      </c>
      <c r="I2403" s="10" t="s">
        <v>1092</v>
      </c>
      <c r="J2403" s="10" t="s">
        <v>11600</v>
      </c>
      <c r="K2403" s="10" t="s">
        <v>1088</v>
      </c>
      <c r="L2403" s="10">
        <v>8</v>
      </c>
      <c r="M2403" s="16" t="s">
        <v>11601</v>
      </c>
      <c r="N2403" s="16" t="s">
        <v>293</v>
      </c>
      <c r="O2403" s="13" t="s">
        <v>11601</v>
      </c>
    </row>
    <row r="2404" spans="1:15" s="1" customFormat="1" ht="13.5" customHeight="1">
      <c r="A2404" s="20" t="s">
        <v>11604</v>
      </c>
      <c r="B2404" s="14"/>
      <c r="C2404" s="8"/>
      <c r="D2404" s="13" t="s">
        <v>2204</v>
      </c>
      <c r="E2404" s="9" t="s">
        <v>11565</v>
      </c>
      <c r="F2404" s="8" t="s">
        <v>11602</v>
      </c>
      <c r="G2404" s="22">
        <f>17.498*L2404</f>
        <v>297.46600000000001</v>
      </c>
      <c r="H2404" s="11">
        <v>42165</v>
      </c>
      <c r="I2404" s="10" t="s">
        <v>1721</v>
      </c>
      <c r="J2404" s="10" t="s">
        <v>11603</v>
      </c>
      <c r="K2404" s="10" t="s">
        <v>1088</v>
      </c>
      <c r="L2404" s="10">
        <v>17</v>
      </c>
      <c r="M2404" s="16" t="s">
        <v>11601</v>
      </c>
      <c r="N2404" s="16" t="s">
        <v>9506</v>
      </c>
      <c r="O2404" s="13" t="s">
        <v>11601</v>
      </c>
    </row>
    <row r="2405" spans="1:15" s="1" customFormat="1" ht="13.5" customHeight="1">
      <c r="A2405" s="20" t="s">
        <v>6936</v>
      </c>
      <c r="B2405" s="14" t="s">
        <v>1116</v>
      </c>
      <c r="C2405" s="8"/>
      <c r="D2405" s="13" t="s">
        <v>168</v>
      </c>
      <c r="E2405" s="9" t="s">
        <v>11565</v>
      </c>
      <c r="F2405" s="8" t="s">
        <v>11607</v>
      </c>
      <c r="G2405" s="10">
        <f>9.871*L2405</f>
        <v>49.355000000000004</v>
      </c>
      <c r="H2405" s="11">
        <v>42165</v>
      </c>
      <c r="I2405" s="10" t="s">
        <v>1084</v>
      </c>
      <c r="J2405" s="10" t="s">
        <v>11605</v>
      </c>
      <c r="K2405" s="10" t="s">
        <v>1088</v>
      </c>
      <c r="L2405" s="10">
        <v>5</v>
      </c>
      <c r="M2405" s="16" t="s">
        <v>11606</v>
      </c>
      <c r="N2405" s="16" t="s">
        <v>311</v>
      </c>
      <c r="O2405" s="13"/>
    </row>
    <row r="2406" spans="1:15" s="1" customFormat="1" ht="13.5" customHeight="1">
      <c r="A2406" s="20" t="s">
        <v>6303</v>
      </c>
      <c r="B2406" s="14"/>
      <c r="C2406" s="8"/>
      <c r="D2406" s="13" t="s">
        <v>6982</v>
      </c>
      <c r="E2406" s="9" t="s">
        <v>11565</v>
      </c>
      <c r="F2406" s="8" t="s">
        <v>11611</v>
      </c>
      <c r="G2406" s="10">
        <v>279.85000000000002</v>
      </c>
      <c r="H2406" s="11">
        <v>42165</v>
      </c>
      <c r="I2406" s="10" t="s">
        <v>1165</v>
      </c>
      <c r="J2406" s="10" t="s">
        <v>11608</v>
      </c>
      <c r="K2406" s="10" t="s">
        <v>35</v>
      </c>
      <c r="L2406" s="10" t="s">
        <v>6990</v>
      </c>
      <c r="M2406" s="16" t="s">
        <v>11609</v>
      </c>
      <c r="N2406" s="16" t="s">
        <v>11610</v>
      </c>
      <c r="O2406" s="13" t="s">
        <v>11785</v>
      </c>
    </row>
    <row r="2407" spans="1:15" s="1" customFormat="1" ht="13.5" customHeight="1">
      <c r="A2407" s="34" t="s">
        <v>11613</v>
      </c>
      <c r="B2407" s="14"/>
      <c r="C2407" s="8"/>
      <c r="D2407" s="13" t="s">
        <v>5199</v>
      </c>
      <c r="E2407" s="9" t="s">
        <v>11565</v>
      </c>
      <c r="F2407" s="8" t="s">
        <v>11612</v>
      </c>
      <c r="G2407" s="10">
        <v>99.948999999999998</v>
      </c>
      <c r="H2407" s="11">
        <v>42165</v>
      </c>
      <c r="I2407" s="10" t="s">
        <v>1165</v>
      </c>
      <c r="J2407" s="10" t="s">
        <v>11614</v>
      </c>
      <c r="K2407" s="10" t="s">
        <v>1926</v>
      </c>
      <c r="L2407" s="10" t="s">
        <v>5204</v>
      </c>
      <c r="M2407" s="16" t="s">
        <v>11617</v>
      </c>
      <c r="N2407" s="16" t="s">
        <v>5909</v>
      </c>
      <c r="O2407" s="13" t="s">
        <v>11834</v>
      </c>
    </row>
    <row r="2408" spans="1:15" s="1" customFormat="1" ht="13.5" customHeight="1">
      <c r="A2408" s="34" t="s">
        <v>11646</v>
      </c>
      <c r="B2408" s="14"/>
      <c r="C2408" s="8"/>
      <c r="D2408" s="13" t="s">
        <v>5199</v>
      </c>
      <c r="E2408" s="9" t="s">
        <v>11565</v>
      </c>
      <c r="F2408" s="8" t="s">
        <v>11615</v>
      </c>
      <c r="G2408" s="10">
        <v>100.02500000000001</v>
      </c>
      <c r="H2408" s="11">
        <v>42165</v>
      </c>
      <c r="I2408" s="10" t="s">
        <v>1165</v>
      </c>
      <c r="J2408" s="10" t="s">
        <v>11616</v>
      </c>
      <c r="K2408" s="10" t="s">
        <v>1926</v>
      </c>
      <c r="L2408" s="10" t="s">
        <v>5204</v>
      </c>
      <c r="M2408" s="16" t="s">
        <v>11618</v>
      </c>
      <c r="N2408" s="16" t="s">
        <v>5910</v>
      </c>
      <c r="O2408" s="13" t="s">
        <v>11835</v>
      </c>
    </row>
    <row r="2409" spans="1:15" s="1" customFormat="1" ht="13.5" customHeight="1">
      <c r="A2409" s="20" t="s">
        <v>4802</v>
      </c>
      <c r="B2409" s="14"/>
      <c r="C2409" s="8"/>
      <c r="D2409" s="13" t="s">
        <v>5747</v>
      </c>
      <c r="E2409" s="9" t="s">
        <v>11565</v>
      </c>
      <c r="F2409" s="8" t="s">
        <v>11619</v>
      </c>
      <c r="G2409" s="10">
        <v>302.10300000000001</v>
      </c>
      <c r="H2409" s="11">
        <v>42165</v>
      </c>
      <c r="I2409" s="22" t="s">
        <v>2508</v>
      </c>
      <c r="J2409" s="10" t="s">
        <v>11620</v>
      </c>
      <c r="K2409" s="10" t="s">
        <v>1926</v>
      </c>
      <c r="L2409" s="10" t="s">
        <v>2499</v>
      </c>
      <c r="M2409" s="16" t="s">
        <v>11621</v>
      </c>
      <c r="N2409" s="16" t="s">
        <v>8994</v>
      </c>
      <c r="O2409" s="13" t="s">
        <v>11775</v>
      </c>
    </row>
    <row r="2410" spans="1:15" s="1" customFormat="1" ht="13.5" customHeight="1">
      <c r="A2410" s="20" t="s">
        <v>5196</v>
      </c>
      <c r="B2410" s="14"/>
      <c r="C2410" s="8"/>
      <c r="D2410" s="13" t="s">
        <v>675</v>
      </c>
      <c r="E2410" s="9" t="s">
        <v>11565</v>
      </c>
      <c r="F2410" s="8" t="s">
        <v>11623</v>
      </c>
      <c r="G2410" s="10">
        <v>108.217</v>
      </c>
      <c r="H2410" s="11">
        <v>42165</v>
      </c>
      <c r="I2410" s="10" t="s">
        <v>11626</v>
      </c>
      <c r="J2410" s="10" t="s">
        <v>11622</v>
      </c>
      <c r="K2410" s="10" t="s">
        <v>1926</v>
      </c>
      <c r="L2410" s="10" t="s">
        <v>8432</v>
      </c>
      <c r="M2410" s="16" t="s">
        <v>11624</v>
      </c>
      <c r="N2410" s="16" t="s">
        <v>11625</v>
      </c>
      <c r="O2410" s="13" t="s">
        <v>11786</v>
      </c>
    </row>
    <row r="2411" spans="1:15" s="1" customFormat="1" ht="13.5" customHeight="1">
      <c r="A2411" s="20" t="s">
        <v>1930</v>
      </c>
      <c r="B2411" s="14"/>
      <c r="C2411" s="8"/>
      <c r="D2411" s="13" t="s">
        <v>718</v>
      </c>
      <c r="E2411" s="9" t="s">
        <v>11565</v>
      </c>
      <c r="F2411" s="8" t="s">
        <v>11627</v>
      </c>
      <c r="G2411" s="10">
        <v>141.22800000000001</v>
      </c>
      <c r="H2411" s="11">
        <v>42165</v>
      </c>
      <c r="I2411" s="22" t="s">
        <v>2508</v>
      </c>
      <c r="J2411" s="10" t="s">
        <v>11628</v>
      </c>
      <c r="K2411" s="10" t="s">
        <v>1926</v>
      </c>
      <c r="L2411" s="10" t="s">
        <v>2521</v>
      </c>
      <c r="M2411" s="16" t="s">
        <v>11629</v>
      </c>
      <c r="N2411" s="16" t="s">
        <v>11630</v>
      </c>
      <c r="O2411" s="13" t="s">
        <v>11776</v>
      </c>
    </row>
    <row r="2412" spans="1:15" s="1" customFormat="1" ht="13.5" customHeight="1">
      <c r="A2412" s="20" t="s">
        <v>720</v>
      </c>
      <c r="B2412" s="14"/>
      <c r="C2412" s="8"/>
      <c r="D2412" s="13" t="s">
        <v>718</v>
      </c>
      <c r="E2412" s="9" t="s">
        <v>11565</v>
      </c>
      <c r="F2412" s="8" t="s">
        <v>11631</v>
      </c>
      <c r="G2412" s="10">
        <v>141.15600000000001</v>
      </c>
      <c r="H2412" s="11">
        <v>42165</v>
      </c>
      <c r="I2412" s="22" t="s">
        <v>2469</v>
      </c>
      <c r="J2412" s="10" t="s">
        <v>11632</v>
      </c>
      <c r="K2412" s="10" t="s">
        <v>1926</v>
      </c>
      <c r="L2412" s="10" t="s">
        <v>2521</v>
      </c>
      <c r="M2412" s="16" t="s">
        <v>11635</v>
      </c>
      <c r="N2412" s="16" t="s">
        <v>11637</v>
      </c>
      <c r="O2412" s="13" t="s">
        <v>11787</v>
      </c>
    </row>
    <row r="2413" spans="1:15" s="1" customFormat="1" ht="13.5" customHeight="1">
      <c r="A2413" s="20" t="s">
        <v>2484</v>
      </c>
      <c r="B2413" s="14"/>
      <c r="C2413" s="8"/>
      <c r="D2413" s="13" t="s">
        <v>718</v>
      </c>
      <c r="E2413" s="9" t="s">
        <v>11565</v>
      </c>
      <c r="F2413" s="8" t="s">
        <v>11633</v>
      </c>
      <c r="G2413" s="10">
        <v>201.839</v>
      </c>
      <c r="H2413" s="11">
        <v>42165</v>
      </c>
      <c r="I2413" s="22" t="s">
        <v>2469</v>
      </c>
      <c r="J2413" s="10" t="s">
        <v>11634</v>
      </c>
      <c r="K2413" s="10" t="s">
        <v>1926</v>
      </c>
      <c r="L2413" s="10" t="s">
        <v>3509</v>
      </c>
      <c r="M2413" s="16" t="s">
        <v>11636</v>
      </c>
      <c r="N2413" s="16" t="s">
        <v>11638</v>
      </c>
      <c r="O2413" s="13" t="s">
        <v>11788</v>
      </c>
    </row>
    <row r="2414" spans="1:15" s="1" customFormat="1" ht="13.5" customHeight="1">
      <c r="A2414" s="20" t="s">
        <v>4808</v>
      </c>
      <c r="B2414" s="14"/>
      <c r="C2414" s="8"/>
      <c r="D2414" s="13" t="s">
        <v>8417</v>
      </c>
      <c r="E2414" s="9" t="s">
        <v>11565</v>
      </c>
      <c r="F2414" s="8" t="s">
        <v>11639</v>
      </c>
      <c r="G2414" s="10">
        <v>269.62099999999998</v>
      </c>
      <c r="H2414" s="11">
        <v>42165</v>
      </c>
      <c r="I2414" s="10" t="s">
        <v>1636</v>
      </c>
      <c r="J2414" s="10" t="s">
        <v>11640</v>
      </c>
      <c r="K2414" s="10" t="s">
        <v>1157</v>
      </c>
      <c r="L2414" s="10" t="s">
        <v>4792</v>
      </c>
      <c r="M2414" s="16" t="s">
        <v>11643</v>
      </c>
      <c r="N2414" s="16" t="s">
        <v>5756</v>
      </c>
      <c r="O2414" s="13" t="s">
        <v>11789</v>
      </c>
    </row>
    <row r="2415" spans="1:15" s="1" customFormat="1" ht="13.5" customHeight="1">
      <c r="A2415" s="20" t="s">
        <v>4808</v>
      </c>
      <c r="B2415" s="14"/>
      <c r="C2415" s="8"/>
      <c r="D2415" s="13" t="s">
        <v>8417</v>
      </c>
      <c r="E2415" s="9" t="s">
        <v>11565</v>
      </c>
      <c r="F2415" s="8" t="s">
        <v>11641</v>
      </c>
      <c r="G2415" s="10">
        <v>306.92099999999999</v>
      </c>
      <c r="H2415" s="11">
        <v>42165</v>
      </c>
      <c r="I2415" s="10" t="s">
        <v>1636</v>
      </c>
      <c r="J2415" s="10" t="s">
        <v>11642</v>
      </c>
      <c r="K2415" s="10" t="s">
        <v>1157</v>
      </c>
      <c r="L2415" s="10" t="s">
        <v>2499</v>
      </c>
      <c r="M2415" s="16" t="s">
        <v>11644</v>
      </c>
      <c r="N2415" s="16" t="s">
        <v>11645</v>
      </c>
      <c r="O2415" s="13" t="s">
        <v>11790</v>
      </c>
    </row>
    <row r="2416" spans="1:15" s="1" customFormat="1" ht="13.5" customHeight="1">
      <c r="A2416" s="20" t="s">
        <v>5334</v>
      </c>
      <c r="B2416" s="73" t="s">
        <v>1279</v>
      </c>
      <c r="C2416" s="8"/>
      <c r="D2416" s="13" t="s">
        <v>218</v>
      </c>
      <c r="E2416" s="9" t="s">
        <v>1349</v>
      </c>
      <c r="F2416" s="8" t="s">
        <v>11711</v>
      </c>
      <c r="G2416" s="22">
        <f>29.101*L2416</f>
        <v>145.505</v>
      </c>
      <c r="H2416" s="11">
        <v>42166</v>
      </c>
      <c r="I2416" s="10" t="s">
        <v>5327</v>
      </c>
      <c r="J2416" s="10" t="s">
        <v>11712</v>
      </c>
      <c r="K2416" s="10" t="s">
        <v>1056</v>
      </c>
      <c r="L2416" s="10">
        <v>5</v>
      </c>
      <c r="M2416" s="16" t="s">
        <v>12155</v>
      </c>
      <c r="N2416" s="16" t="s">
        <v>311</v>
      </c>
      <c r="O2416" s="13"/>
    </row>
    <row r="2417" spans="1:15" s="1" customFormat="1" ht="13.5" customHeight="1">
      <c r="A2417" s="20" t="s">
        <v>6807</v>
      </c>
      <c r="B2417" s="24" t="s">
        <v>5325</v>
      </c>
      <c r="C2417" s="8"/>
      <c r="D2417" s="13" t="s">
        <v>218</v>
      </c>
      <c r="E2417" s="9" t="s">
        <v>1349</v>
      </c>
      <c r="F2417" s="8" t="s">
        <v>11713</v>
      </c>
      <c r="G2417" s="22">
        <f>29.101*L2417</f>
        <v>87.302999999999997</v>
      </c>
      <c r="H2417" s="11">
        <v>42166</v>
      </c>
      <c r="I2417" s="10" t="s">
        <v>5327</v>
      </c>
      <c r="J2417" s="10" t="s">
        <v>11714</v>
      </c>
      <c r="K2417" s="10" t="s">
        <v>1088</v>
      </c>
      <c r="L2417" s="10">
        <v>3</v>
      </c>
      <c r="M2417" s="16" t="s">
        <v>12155</v>
      </c>
      <c r="N2417" s="16" t="s">
        <v>9281</v>
      </c>
      <c r="O2417" s="13"/>
    </row>
    <row r="2418" spans="1:15" s="1" customFormat="1" ht="13.5" customHeight="1">
      <c r="A2418" s="20" t="s">
        <v>5195</v>
      </c>
      <c r="B2418" s="14"/>
      <c r="C2418" s="8"/>
      <c r="D2418" s="13" t="s">
        <v>9481</v>
      </c>
      <c r="E2418" s="9" t="s">
        <v>1349</v>
      </c>
      <c r="F2418" s="8" t="s">
        <v>11841</v>
      </c>
      <c r="G2418" s="10">
        <f>24.694*L2418</f>
        <v>148.16399999999999</v>
      </c>
      <c r="H2418" s="11">
        <v>42166</v>
      </c>
      <c r="I2418" s="10" t="s">
        <v>1636</v>
      </c>
      <c r="J2418" s="10" t="s">
        <v>11715</v>
      </c>
      <c r="K2418" s="10" t="s">
        <v>1055</v>
      </c>
      <c r="L2418" s="10">
        <v>6</v>
      </c>
      <c r="M2418" s="16" t="s">
        <v>12156</v>
      </c>
      <c r="N2418" s="16" t="s">
        <v>9478</v>
      </c>
      <c r="O2418" s="13" t="s">
        <v>11716</v>
      </c>
    </row>
    <row r="2419" spans="1:15" s="1" customFormat="1" ht="13.5" customHeight="1">
      <c r="A2419" s="20" t="s">
        <v>265</v>
      </c>
      <c r="B2419" s="14"/>
      <c r="C2419" s="8"/>
      <c r="D2419" s="13" t="s">
        <v>942</v>
      </c>
      <c r="E2419" s="9" t="s">
        <v>1349</v>
      </c>
      <c r="F2419" s="8" t="s">
        <v>11717</v>
      </c>
      <c r="G2419" s="10">
        <v>143.79900000000001</v>
      </c>
      <c r="H2419" s="11">
        <v>42166</v>
      </c>
      <c r="I2419" s="22" t="s">
        <v>2469</v>
      </c>
      <c r="J2419" s="10" t="s">
        <v>11718</v>
      </c>
      <c r="K2419" s="10" t="s">
        <v>3072</v>
      </c>
      <c r="L2419" s="10" t="s">
        <v>11721</v>
      </c>
      <c r="M2419" s="16" t="s">
        <v>11723</v>
      </c>
      <c r="N2419" s="16" t="s">
        <v>11724</v>
      </c>
      <c r="O2419" s="13" t="s">
        <v>12070</v>
      </c>
    </row>
    <row r="2420" spans="1:15" s="1" customFormat="1" ht="13.5" customHeight="1">
      <c r="A2420" s="20" t="s">
        <v>11726</v>
      </c>
      <c r="B2420" s="14"/>
      <c r="C2420" s="8"/>
      <c r="D2420" s="13" t="s">
        <v>942</v>
      </c>
      <c r="E2420" s="9" t="s">
        <v>1349</v>
      </c>
      <c r="F2420" s="8" t="s">
        <v>11719</v>
      </c>
      <c r="G2420" s="10">
        <v>79.290999999999997</v>
      </c>
      <c r="H2420" s="11">
        <v>42166</v>
      </c>
      <c r="I2420" s="22" t="s">
        <v>11722</v>
      </c>
      <c r="J2420" s="10" t="s">
        <v>11720</v>
      </c>
      <c r="K2420" s="10" t="s">
        <v>3072</v>
      </c>
      <c r="L2420" s="10" t="s">
        <v>8432</v>
      </c>
      <c r="M2420" s="16" t="s">
        <v>11725</v>
      </c>
      <c r="N2420" s="16" t="s">
        <v>11741</v>
      </c>
      <c r="O2420" s="13" t="s">
        <v>12071</v>
      </c>
    </row>
    <row r="2421" spans="1:15" s="1" customFormat="1" ht="13.5" customHeight="1">
      <c r="A2421" s="20" t="s">
        <v>5196</v>
      </c>
      <c r="B2421" s="14"/>
      <c r="C2421" s="8"/>
      <c r="D2421" s="13" t="s">
        <v>675</v>
      </c>
      <c r="E2421" s="9" t="s">
        <v>1349</v>
      </c>
      <c r="F2421" s="8" t="s">
        <v>11727</v>
      </c>
      <c r="G2421" s="10">
        <v>108.429</v>
      </c>
      <c r="H2421" s="11">
        <v>42166</v>
      </c>
      <c r="I2421" s="10" t="s">
        <v>1636</v>
      </c>
      <c r="J2421" s="10" t="s">
        <v>11728</v>
      </c>
      <c r="K2421" s="10" t="s">
        <v>1926</v>
      </c>
      <c r="L2421" s="10" t="s">
        <v>8432</v>
      </c>
      <c r="M2421" s="16" t="s">
        <v>11729</v>
      </c>
      <c r="N2421" s="16" t="s">
        <v>11730</v>
      </c>
      <c r="O2421" s="13" t="s">
        <v>12072</v>
      </c>
    </row>
    <row r="2422" spans="1:15" s="1" customFormat="1" ht="13.5" customHeight="1">
      <c r="A2422" s="20" t="s">
        <v>3504</v>
      </c>
      <c r="B2422" s="14"/>
      <c r="C2422" s="8"/>
      <c r="D2422" s="13" t="s">
        <v>718</v>
      </c>
      <c r="E2422" s="9" t="s">
        <v>1349</v>
      </c>
      <c r="F2422" s="8" t="s">
        <v>11731</v>
      </c>
      <c r="G2422" s="10">
        <v>262.18</v>
      </c>
      <c r="H2422" s="11">
        <v>42166</v>
      </c>
      <c r="I2422" s="22" t="s">
        <v>4753</v>
      </c>
      <c r="J2422" s="10" t="s">
        <v>11732</v>
      </c>
      <c r="K2422" s="10" t="s">
        <v>1926</v>
      </c>
      <c r="L2422" s="10" t="s">
        <v>6498</v>
      </c>
      <c r="M2422" s="16" t="s">
        <v>11733</v>
      </c>
      <c r="N2422" s="16" t="s">
        <v>12000</v>
      </c>
      <c r="O2422" s="13" t="s">
        <v>12073</v>
      </c>
    </row>
    <row r="2423" spans="1:15" s="1" customFormat="1" ht="13.5" customHeight="1">
      <c r="A2423" s="20" t="s">
        <v>5969</v>
      </c>
      <c r="B2423" s="14"/>
      <c r="C2423" s="8"/>
      <c r="D2423" s="13" t="s">
        <v>5747</v>
      </c>
      <c r="E2423" s="9" t="s">
        <v>1349</v>
      </c>
      <c r="F2423" s="8" t="s">
        <v>11734</v>
      </c>
      <c r="G2423" s="10">
        <v>267.06700000000001</v>
      </c>
      <c r="H2423" s="11">
        <v>42166</v>
      </c>
      <c r="I2423" s="10" t="s">
        <v>1636</v>
      </c>
      <c r="J2423" s="10" t="s">
        <v>11735</v>
      </c>
      <c r="K2423" s="10" t="s">
        <v>1926</v>
      </c>
      <c r="L2423" s="10" t="s">
        <v>4792</v>
      </c>
      <c r="M2423" s="16" t="s">
        <v>11738</v>
      </c>
      <c r="N2423" s="16" t="s">
        <v>11739</v>
      </c>
      <c r="O2423" s="13" t="s">
        <v>12074</v>
      </c>
    </row>
    <row r="2424" spans="1:15" s="1" customFormat="1" ht="13.5" customHeight="1">
      <c r="A2424" s="20" t="s">
        <v>5969</v>
      </c>
      <c r="B2424" s="14"/>
      <c r="C2424" s="8"/>
      <c r="D2424" s="13" t="s">
        <v>5747</v>
      </c>
      <c r="E2424" s="9" t="s">
        <v>1349</v>
      </c>
      <c r="F2424" s="8" t="s">
        <v>11736</v>
      </c>
      <c r="G2424" s="10">
        <v>302.226</v>
      </c>
      <c r="H2424" s="11">
        <v>42166</v>
      </c>
      <c r="I2424" s="10" t="s">
        <v>1636</v>
      </c>
      <c r="J2424" s="10" t="s">
        <v>11737</v>
      </c>
      <c r="K2424" s="10" t="s">
        <v>1926</v>
      </c>
      <c r="L2424" s="10" t="s">
        <v>8377</v>
      </c>
      <c r="M2424" s="16" t="s">
        <v>11740</v>
      </c>
      <c r="N2424" s="16" t="s">
        <v>12190</v>
      </c>
      <c r="O2424" s="13" t="s">
        <v>12075</v>
      </c>
    </row>
    <row r="2425" spans="1:15" s="1" customFormat="1" ht="13.5" customHeight="1">
      <c r="A2425" s="20" t="s">
        <v>11754</v>
      </c>
      <c r="B2425" s="14"/>
      <c r="C2425" s="8"/>
      <c r="D2425" s="13" t="s">
        <v>942</v>
      </c>
      <c r="E2425" s="9" t="s">
        <v>1349</v>
      </c>
      <c r="F2425" s="8" t="s">
        <v>11743</v>
      </c>
      <c r="G2425" s="10">
        <v>143.815</v>
      </c>
      <c r="H2425" s="11">
        <v>42167</v>
      </c>
      <c r="I2425" s="22" t="s">
        <v>2469</v>
      </c>
      <c r="J2425" s="10" t="s">
        <v>11744</v>
      </c>
      <c r="K2425" s="10" t="s">
        <v>2457</v>
      </c>
      <c r="L2425" s="10" t="s">
        <v>11745</v>
      </c>
      <c r="M2425" s="16" t="s">
        <v>11752</v>
      </c>
      <c r="N2425" s="16" t="s">
        <v>11753</v>
      </c>
      <c r="O2425" s="13" t="s">
        <v>11836</v>
      </c>
    </row>
    <row r="2426" spans="1:15" s="1" customFormat="1" ht="13.5" customHeight="1">
      <c r="A2426" s="20" t="s">
        <v>11754</v>
      </c>
      <c r="B2426" s="14"/>
      <c r="C2426" s="8"/>
      <c r="D2426" s="13" t="s">
        <v>942</v>
      </c>
      <c r="E2426" s="9" t="s">
        <v>1349</v>
      </c>
      <c r="F2426" s="8" t="s">
        <v>11748</v>
      </c>
      <c r="G2426" s="10">
        <v>140.96700000000001</v>
      </c>
      <c r="H2426" s="11">
        <v>42167</v>
      </c>
      <c r="I2426" s="22" t="s">
        <v>2469</v>
      </c>
      <c r="J2426" s="10" t="s">
        <v>11750</v>
      </c>
      <c r="K2426" s="10" t="s">
        <v>2457</v>
      </c>
      <c r="L2426" s="10" t="s">
        <v>11746</v>
      </c>
      <c r="M2426" s="16" t="s">
        <v>11755</v>
      </c>
      <c r="N2426" s="16" t="s">
        <v>12317</v>
      </c>
      <c r="O2426" s="13" t="s">
        <v>11837</v>
      </c>
    </row>
    <row r="2427" spans="1:15" s="1" customFormat="1" ht="13.5" customHeight="1">
      <c r="A2427" s="20" t="s">
        <v>11758</v>
      </c>
      <c r="B2427" s="14"/>
      <c r="C2427" s="8"/>
      <c r="D2427" s="13" t="s">
        <v>942</v>
      </c>
      <c r="E2427" s="9" t="s">
        <v>1349</v>
      </c>
      <c r="F2427" s="8" t="s">
        <v>11749</v>
      </c>
      <c r="G2427" s="10">
        <v>82.177000000000007</v>
      </c>
      <c r="H2427" s="11">
        <v>42167</v>
      </c>
      <c r="I2427" s="22" t="s">
        <v>11759</v>
      </c>
      <c r="J2427" s="10" t="s">
        <v>11751</v>
      </c>
      <c r="K2427" s="10" t="s">
        <v>2457</v>
      </c>
      <c r="L2427" s="10" t="s">
        <v>11747</v>
      </c>
      <c r="M2427" s="16" t="s">
        <v>11756</v>
      </c>
      <c r="N2427" s="16" t="s">
        <v>11757</v>
      </c>
      <c r="O2427" s="13" t="s">
        <v>11838</v>
      </c>
    </row>
    <row r="2428" spans="1:15" s="1" customFormat="1" ht="13.5" customHeight="1">
      <c r="A2428" s="20" t="s">
        <v>11766</v>
      </c>
      <c r="B2428" s="14"/>
      <c r="C2428" s="8"/>
      <c r="D2428" s="13" t="s">
        <v>5716</v>
      </c>
      <c r="E2428" s="9" t="s">
        <v>1349</v>
      </c>
      <c r="F2428" s="8" t="s">
        <v>11760</v>
      </c>
      <c r="G2428" s="10">
        <v>302.64600000000002</v>
      </c>
      <c r="H2428" s="11">
        <v>42167</v>
      </c>
      <c r="I2428" s="10" t="s">
        <v>11771</v>
      </c>
      <c r="J2428" s="10" t="s">
        <v>11761</v>
      </c>
      <c r="K2428" s="10" t="s">
        <v>1926</v>
      </c>
      <c r="L2428" s="10" t="s">
        <v>11762</v>
      </c>
      <c r="M2428" s="16" t="s">
        <v>11767</v>
      </c>
      <c r="N2428" s="16" t="s">
        <v>11768</v>
      </c>
      <c r="O2428" s="13" t="s">
        <v>11839</v>
      </c>
    </row>
    <row r="2429" spans="1:15" s="1" customFormat="1" ht="13.5" customHeight="1">
      <c r="A2429" s="20" t="s">
        <v>11766</v>
      </c>
      <c r="B2429" s="14"/>
      <c r="C2429" s="8"/>
      <c r="D2429" s="13" t="s">
        <v>5716</v>
      </c>
      <c r="E2429" s="9" t="s">
        <v>1349</v>
      </c>
      <c r="F2429" s="8" t="s">
        <v>11764</v>
      </c>
      <c r="G2429" s="10">
        <v>186.25800000000001</v>
      </c>
      <c r="H2429" s="11">
        <v>42167</v>
      </c>
      <c r="I2429" s="10" t="s">
        <v>2464</v>
      </c>
      <c r="J2429" s="10" t="s">
        <v>11765</v>
      </c>
      <c r="K2429" s="10" t="s">
        <v>1926</v>
      </c>
      <c r="L2429" s="10" t="s">
        <v>11763</v>
      </c>
      <c r="M2429" s="16" t="s">
        <v>11769</v>
      </c>
      <c r="N2429" s="16" t="s">
        <v>11770</v>
      </c>
      <c r="O2429" s="13" t="s">
        <v>11840</v>
      </c>
    </row>
    <row r="2430" spans="1:15" s="1" customFormat="1" ht="13.5" customHeight="1">
      <c r="A2430" s="20" t="s">
        <v>11801</v>
      </c>
      <c r="B2430" s="14"/>
      <c r="C2430" s="8"/>
      <c r="D2430" s="13" t="s">
        <v>942</v>
      </c>
      <c r="E2430" s="9" t="s">
        <v>1085</v>
      </c>
      <c r="F2430" s="8" t="s">
        <v>11798</v>
      </c>
      <c r="G2430" s="10">
        <v>58.722000000000001</v>
      </c>
      <c r="H2430" s="11">
        <v>42170</v>
      </c>
      <c r="I2430" s="22" t="s">
        <v>2469</v>
      </c>
      <c r="J2430" s="10" t="s">
        <v>11799</v>
      </c>
      <c r="K2430" s="10" t="s">
        <v>1157</v>
      </c>
      <c r="L2430" s="10" t="s">
        <v>11800</v>
      </c>
      <c r="M2430" s="16" t="s">
        <v>11802</v>
      </c>
      <c r="N2430" s="16" t="s">
        <v>11803</v>
      </c>
      <c r="O2430" s="13" t="s">
        <v>12076</v>
      </c>
    </row>
    <row r="2431" spans="1:15" s="1" customFormat="1" ht="13.5" customHeight="1">
      <c r="A2431" s="20" t="s">
        <v>9026</v>
      </c>
      <c r="B2431" s="14"/>
      <c r="C2431" s="8"/>
      <c r="D2431" s="13" t="s">
        <v>5716</v>
      </c>
      <c r="E2431" s="9" t="s">
        <v>1085</v>
      </c>
      <c r="F2431" s="8" t="s">
        <v>11804</v>
      </c>
      <c r="G2431" s="10">
        <v>384.14299999999997</v>
      </c>
      <c r="H2431" s="11">
        <v>42170</v>
      </c>
      <c r="I2431" s="10" t="s">
        <v>1165</v>
      </c>
      <c r="J2431" s="10" t="s">
        <v>11805</v>
      </c>
      <c r="K2431" s="10" t="s">
        <v>1926</v>
      </c>
      <c r="L2431" s="10" t="s">
        <v>11806</v>
      </c>
      <c r="M2431" s="16" t="s">
        <v>11812</v>
      </c>
      <c r="N2431" s="16" t="s">
        <v>11815</v>
      </c>
      <c r="O2431" s="13" t="s">
        <v>12077</v>
      </c>
    </row>
    <row r="2432" spans="1:15" s="1" customFormat="1" ht="13.5" customHeight="1">
      <c r="A2432" s="20" t="s">
        <v>9026</v>
      </c>
      <c r="B2432" s="14"/>
      <c r="C2432" s="8"/>
      <c r="D2432" s="13" t="s">
        <v>5716</v>
      </c>
      <c r="E2432" s="9" t="s">
        <v>1085</v>
      </c>
      <c r="F2432" s="8" t="s">
        <v>11807</v>
      </c>
      <c r="G2432" s="10">
        <v>384.072</v>
      </c>
      <c r="H2432" s="11">
        <v>42170</v>
      </c>
      <c r="I2432" s="10" t="s">
        <v>1165</v>
      </c>
      <c r="J2432" s="10" t="s">
        <v>11809</v>
      </c>
      <c r="K2432" s="10" t="s">
        <v>1926</v>
      </c>
      <c r="L2432" s="10" t="s">
        <v>11806</v>
      </c>
      <c r="M2432" s="16" t="s">
        <v>11813</v>
      </c>
      <c r="N2432" s="16" t="s">
        <v>11816</v>
      </c>
      <c r="O2432" s="13" t="s">
        <v>12078</v>
      </c>
    </row>
    <row r="2433" spans="1:15" s="1" customFormat="1" ht="13.5" customHeight="1">
      <c r="A2433" s="20" t="s">
        <v>11811</v>
      </c>
      <c r="B2433" s="14"/>
      <c r="C2433" s="8"/>
      <c r="D2433" s="13" t="s">
        <v>5716</v>
      </c>
      <c r="E2433" s="9" t="s">
        <v>1085</v>
      </c>
      <c r="F2433" s="8" t="s">
        <v>11808</v>
      </c>
      <c r="G2433" s="10">
        <v>384.02699999999999</v>
      </c>
      <c r="H2433" s="11">
        <v>42170</v>
      </c>
      <c r="I2433" s="10" t="s">
        <v>1165</v>
      </c>
      <c r="J2433" s="10" t="s">
        <v>11810</v>
      </c>
      <c r="K2433" s="10" t="s">
        <v>1926</v>
      </c>
      <c r="L2433" s="10" t="s">
        <v>11806</v>
      </c>
      <c r="M2433" s="16" t="s">
        <v>11814</v>
      </c>
      <c r="N2433" s="16" t="s">
        <v>11817</v>
      </c>
      <c r="O2433" s="13" t="s">
        <v>12079</v>
      </c>
    </row>
    <row r="2434" spans="1:15" s="1" customFormat="1" ht="13.5" customHeight="1">
      <c r="A2434" s="20" t="s">
        <v>11821</v>
      </c>
      <c r="B2434" s="14"/>
      <c r="C2434" s="8"/>
      <c r="D2434" s="13" t="s">
        <v>5747</v>
      </c>
      <c r="E2434" s="9" t="s">
        <v>1085</v>
      </c>
      <c r="F2434" s="8" t="s">
        <v>11818</v>
      </c>
      <c r="G2434" s="10">
        <v>267.37400000000002</v>
      </c>
      <c r="H2434" s="11">
        <v>42170</v>
      </c>
      <c r="I2434" s="22" t="s">
        <v>2508</v>
      </c>
      <c r="J2434" s="10" t="s">
        <v>11819</v>
      </c>
      <c r="K2434" s="10" t="s">
        <v>1926</v>
      </c>
      <c r="L2434" s="10" t="s">
        <v>11820</v>
      </c>
      <c r="M2434" s="16" t="s">
        <v>11822</v>
      </c>
      <c r="N2434" s="16" t="s">
        <v>11823</v>
      </c>
      <c r="O2434" s="13" t="s">
        <v>12085</v>
      </c>
    </row>
    <row r="2435" spans="1:15" s="1" customFormat="1" ht="13.5" customHeight="1">
      <c r="A2435" s="20" t="s">
        <v>11829</v>
      </c>
      <c r="B2435" s="14"/>
      <c r="C2435" s="8"/>
      <c r="D2435" s="13" t="s">
        <v>718</v>
      </c>
      <c r="E2435" s="9" t="s">
        <v>1085</v>
      </c>
      <c r="F2435" s="8" t="s">
        <v>11824</v>
      </c>
      <c r="G2435" s="10">
        <v>262.25900000000001</v>
      </c>
      <c r="H2435" s="11">
        <v>42170</v>
      </c>
      <c r="I2435" s="22" t="s">
        <v>2469</v>
      </c>
      <c r="J2435" s="10" t="s">
        <v>11825</v>
      </c>
      <c r="K2435" s="10" t="s">
        <v>1926</v>
      </c>
      <c r="L2435" s="10" t="s">
        <v>2480</v>
      </c>
      <c r="M2435" s="16" t="s">
        <v>11832</v>
      </c>
      <c r="N2435" s="16" t="s">
        <v>11830</v>
      </c>
      <c r="O2435" s="13" t="s">
        <v>12080</v>
      </c>
    </row>
    <row r="2436" spans="1:15" s="1" customFormat="1" ht="13.5" customHeight="1">
      <c r="A2436" s="20" t="s">
        <v>11829</v>
      </c>
      <c r="B2436" s="14"/>
      <c r="C2436" s="8"/>
      <c r="D2436" s="13" t="s">
        <v>718</v>
      </c>
      <c r="E2436" s="9" t="s">
        <v>1085</v>
      </c>
      <c r="F2436" s="8" t="s">
        <v>11827</v>
      </c>
      <c r="G2436" s="10">
        <v>232.07900000000001</v>
      </c>
      <c r="H2436" s="11">
        <v>42170</v>
      </c>
      <c r="I2436" s="22" t="s">
        <v>2469</v>
      </c>
      <c r="J2436" s="10" t="s">
        <v>11828</v>
      </c>
      <c r="K2436" s="10" t="s">
        <v>1926</v>
      </c>
      <c r="L2436" s="10" t="s">
        <v>11826</v>
      </c>
      <c r="M2436" s="16" t="s">
        <v>11831</v>
      </c>
      <c r="N2436" s="16" t="s">
        <v>11833</v>
      </c>
      <c r="O2436" s="13" t="s">
        <v>12081</v>
      </c>
    </row>
    <row r="2437" spans="1:15" s="1" customFormat="1" ht="13.5" customHeight="1">
      <c r="A2437" s="20" t="s">
        <v>11877</v>
      </c>
      <c r="B2437" s="14"/>
      <c r="C2437" s="8"/>
      <c r="D2437" s="13" t="s">
        <v>194</v>
      </c>
      <c r="E2437" s="9" t="s">
        <v>11869</v>
      </c>
      <c r="F2437" s="8" t="s">
        <v>11876</v>
      </c>
      <c r="G2437" s="10">
        <f>17.52*L2437</f>
        <v>157.68</v>
      </c>
      <c r="H2437" s="11">
        <v>42171</v>
      </c>
      <c r="I2437" s="10" t="s">
        <v>11873</v>
      </c>
      <c r="J2437" s="10" t="s">
        <v>11874</v>
      </c>
      <c r="K2437" s="10" t="s">
        <v>11875</v>
      </c>
      <c r="L2437" s="10">
        <v>9</v>
      </c>
      <c r="M2437" s="16" t="s">
        <v>12106</v>
      </c>
      <c r="N2437" s="16" t="s">
        <v>327</v>
      </c>
      <c r="O2437" s="13" t="s">
        <v>12350</v>
      </c>
    </row>
    <row r="2438" spans="1:15" s="1" customFormat="1" ht="13.5" customHeight="1">
      <c r="A2438" s="20" t="s">
        <v>9294</v>
      </c>
      <c r="B2438" s="73" t="s">
        <v>250</v>
      </c>
      <c r="C2438" s="8"/>
      <c r="D2438" s="13" t="s">
        <v>108</v>
      </c>
      <c r="E2438" s="9" t="s">
        <v>11869</v>
      </c>
      <c r="F2438" s="8" t="s">
        <v>11878</v>
      </c>
      <c r="G2438" s="10">
        <f>29.101*L2438</f>
        <v>349.21199999999999</v>
      </c>
      <c r="H2438" s="11">
        <v>42171</v>
      </c>
      <c r="I2438" s="10" t="s">
        <v>1356</v>
      </c>
      <c r="J2438" s="10" t="s">
        <v>11879</v>
      </c>
      <c r="K2438" s="10" t="s">
        <v>1115</v>
      </c>
      <c r="L2438" s="10">
        <v>12</v>
      </c>
      <c r="M2438" s="16" t="s">
        <v>12107</v>
      </c>
      <c r="N2438" s="16" t="s">
        <v>11880</v>
      </c>
      <c r="O2438" s="13"/>
    </row>
    <row r="2439" spans="1:15" s="1" customFormat="1" ht="13.5" customHeight="1">
      <c r="A2439" s="20" t="s">
        <v>11884</v>
      </c>
      <c r="B2439" s="73" t="s">
        <v>250</v>
      </c>
      <c r="C2439" s="8"/>
      <c r="D2439" s="13" t="s">
        <v>108</v>
      </c>
      <c r="E2439" s="9" t="s">
        <v>11869</v>
      </c>
      <c r="F2439" s="8" t="s">
        <v>11882</v>
      </c>
      <c r="G2439" s="10">
        <f>29.101*L2439</f>
        <v>378.31299999999999</v>
      </c>
      <c r="H2439" s="11">
        <v>42171</v>
      </c>
      <c r="I2439" s="10" t="s">
        <v>1356</v>
      </c>
      <c r="J2439" s="10" t="s">
        <v>11883</v>
      </c>
      <c r="K2439" s="10" t="s">
        <v>1115</v>
      </c>
      <c r="L2439" s="10">
        <v>13</v>
      </c>
      <c r="M2439" s="16" t="s">
        <v>12107</v>
      </c>
      <c r="N2439" s="16" t="s">
        <v>11881</v>
      </c>
      <c r="O2439" s="13"/>
    </row>
    <row r="2440" spans="1:15" s="1" customFormat="1" ht="13.5" customHeight="1">
      <c r="A2440" s="20" t="s">
        <v>11887</v>
      </c>
      <c r="B2440" s="73" t="s">
        <v>250</v>
      </c>
      <c r="C2440" s="8"/>
      <c r="D2440" s="13" t="s">
        <v>108</v>
      </c>
      <c r="E2440" s="9" t="s">
        <v>11869</v>
      </c>
      <c r="F2440" s="8" t="s">
        <v>11885</v>
      </c>
      <c r="G2440" s="10">
        <f>29.101*L2440</f>
        <v>349.21199999999999</v>
      </c>
      <c r="H2440" s="11">
        <v>42171</v>
      </c>
      <c r="I2440" s="10" t="s">
        <v>1356</v>
      </c>
      <c r="J2440" s="10" t="s">
        <v>11886</v>
      </c>
      <c r="K2440" s="10" t="s">
        <v>1115</v>
      </c>
      <c r="L2440" s="10">
        <v>12</v>
      </c>
      <c r="M2440" s="16" t="s">
        <v>12108</v>
      </c>
      <c r="N2440" s="16" t="s">
        <v>26</v>
      </c>
      <c r="O2440" s="13"/>
    </row>
    <row r="2441" spans="1:15" s="1" customFormat="1" ht="13.5" customHeight="1">
      <c r="A2441" s="20" t="s">
        <v>11891</v>
      </c>
      <c r="B2441" s="14"/>
      <c r="C2441" s="8"/>
      <c r="D2441" s="13" t="s">
        <v>87</v>
      </c>
      <c r="E2441" s="9" t="s">
        <v>11869</v>
      </c>
      <c r="F2441" s="8" t="s">
        <v>11888</v>
      </c>
      <c r="G2441" s="10">
        <f>29.101*L2441</f>
        <v>232.80799999999999</v>
      </c>
      <c r="H2441" s="11">
        <v>42171</v>
      </c>
      <c r="I2441" s="10" t="s">
        <v>3062</v>
      </c>
      <c r="J2441" s="10" t="s">
        <v>11889</v>
      </c>
      <c r="K2441" s="10" t="s">
        <v>1115</v>
      </c>
      <c r="L2441" s="10">
        <v>8</v>
      </c>
      <c r="M2441" s="16" t="s">
        <v>12109</v>
      </c>
      <c r="N2441" s="16" t="s">
        <v>11890</v>
      </c>
      <c r="O2441" s="13" t="s">
        <v>12351</v>
      </c>
    </row>
    <row r="2442" spans="1:15" s="1" customFormat="1" ht="13.5" customHeight="1">
      <c r="A2442" s="20" t="s">
        <v>11894</v>
      </c>
      <c r="B2442" s="14"/>
      <c r="C2442" s="8"/>
      <c r="D2442" s="13" t="s">
        <v>179</v>
      </c>
      <c r="E2442" s="9" t="s">
        <v>11869</v>
      </c>
      <c r="F2442" s="8" t="s">
        <v>11893</v>
      </c>
      <c r="G2442" s="10">
        <f>29.101*L2442</f>
        <v>349.21199999999999</v>
      </c>
      <c r="H2442" s="11">
        <v>42171</v>
      </c>
      <c r="I2442" s="10" t="s">
        <v>1158</v>
      </c>
      <c r="J2442" s="10" t="s">
        <v>11892</v>
      </c>
      <c r="K2442" s="10" t="s">
        <v>13</v>
      </c>
      <c r="L2442" s="10">
        <v>12</v>
      </c>
      <c r="M2442" s="16" t="s">
        <v>11398</v>
      </c>
      <c r="N2442" s="16" t="s">
        <v>294</v>
      </c>
      <c r="O2442" s="13" t="s">
        <v>12352</v>
      </c>
    </row>
    <row r="2443" spans="1:15" s="1" customFormat="1" ht="13.5" customHeight="1">
      <c r="A2443" s="20" t="s">
        <v>9880</v>
      </c>
      <c r="B2443" s="14"/>
      <c r="C2443" s="8"/>
      <c r="D2443" s="13" t="s">
        <v>48</v>
      </c>
      <c r="E2443" s="9" t="s">
        <v>11869</v>
      </c>
      <c r="F2443" s="8" t="s">
        <v>11895</v>
      </c>
      <c r="G2443" s="10">
        <f>18.708*L2443</f>
        <v>467.69999999999993</v>
      </c>
      <c r="H2443" s="11">
        <v>42171</v>
      </c>
      <c r="I2443" s="10" t="s">
        <v>3440</v>
      </c>
      <c r="J2443" s="10" t="s">
        <v>11896</v>
      </c>
      <c r="K2443" s="10" t="s">
        <v>1088</v>
      </c>
      <c r="L2443" s="10">
        <v>25</v>
      </c>
      <c r="M2443" s="16" t="s">
        <v>12110</v>
      </c>
      <c r="N2443" s="16" t="s">
        <v>11899</v>
      </c>
      <c r="O2443" s="13" t="s">
        <v>12366</v>
      </c>
    </row>
    <row r="2444" spans="1:15" s="1" customFormat="1" ht="13.5" customHeight="1">
      <c r="A2444" s="20" t="s">
        <v>11901</v>
      </c>
      <c r="B2444" s="14"/>
      <c r="C2444" s="8"/>
      <c r="D2444" s="13" t="s">
        <v>48</v>
      </c>
      <c r="E2444" s="9" t="s">
        <v>11869</v>
      </c>
      <c r="F2444" s="8" t="s">
        <v>11897</v>
      </c>
      <c r="G2444" s="10">
        <f>18.708*L2444</f>
        <v>224.49599999999998</v>
      </c>
      <c r="H2444" s="11">
        <v>42171</v>
      </c>
      <c r="I2444" s="10" t="s">
        <v>3440</v>
      </c>
      <c r="J2444" s="10" t="s">
        <v>11898</v>
      </c>
      <c r="K2444" s="10" t="s">
        <v>1088</v>
      </c>
      <c r="L2444" s="10">
        <v>12</v>
      </c>
      <c r="M2444" s="16" t="s">
        <v>12111</v>
      </c>
      <c r="N2444" s="16" t="s">
        <v>26</v>
      </c>
      <c r="O2444" s="13" t="s">
        <v>12367</v>
      </c>
    </row>
    <row r="2445" spans="1:15" s="1" customFormat="1" ht="13.5" customHeight="1">
      <c r="A2445" s="20" t="s">
        <v>11905</v>
      </c>
      <c r="B2445" s="14"/>
      <c r="C2445" s="8"/>
      <c r="D2445" s="13" t="s">
        <v>2948</v>
      </c>
      <c r="E2445" s="9" t="s">
        <v>11869</v>
      </c>
      <c r="F2445" s="8" t="s">
        <v>11902</v>
      </c>
      <c r="G2445" s="10">
        <f>14.405*L2445</f>
        <v>172.85999999999999</v>
      </c>
      <c r="H2445" s="11">
        <v>42171</v>
      </c>
      <c r="I2445" s="10" t="s">
        <v>1721</v>
      </c>
      <c r="J2445" s="10" t="s">
        <v>11903</v>
      </c>
      <c r="K2445" s="10" t="s">
        <v>1088</v>
      </c>
      <c r="L2445" s="10">
        <v>12</v>
      </c>
      <c r="M2445" s="16" t="s">
        <v>12112</v>
      </c>
      <c r="N2445" s="16" t="s">
        <v>11904</v>
      </c>
      <c r="O2445" s="13" t="s">
        <v>12353</v>
      </c>
    </row>
    <row r="2446" spans="1:15" s="1" customFormat="1" ht="13.5" customHeight="1">
      <c r="A2446" s="20" t="s">
        <v>93</v>
      </c>
      <c r="B2446" s="14"/>
      <c r="C2446" s="8"/>
      <c r="D2446" s="13" t="s">
        <v>65</v>
      </c>
      <c r="E2446" s="9" t="s">
        <v>11869</v>
      </c>
      <c r="F2446" s="8" t="s">
        <v>11909</v>
      </c>
      <c r="G2446" s="22">
        <f>6.405*L2446</f>
        <v>160.125</v>
      </c>
      <c r="H2446" s="11">
        <v>42171</v>
      </c>
      <c r="I2446" s="10" t="s">
        <v>1092</v>
      </c>
      <c r="J2446" s="10" t="s">
        <v>11906</v>
      </c>
      <c r="K2446" s="10" t="s">
        <v>1088</v>
      </c>
      <c r="L2446" s="10">
        <v>25</v>
      </c>
      <c r="M2446" s="16" t="s">
        <v>12113</v>
      </c>
      <c r="N2446" s="16" t="s">
        <v>4852</v>
      </c>
      <c r="O2446" s="13" t="s">
        <v>12368</v>
      </c>
    </row>
    <row r="2447" spans="1:15" s="1" customFormat="1" ht="13.5" customHeight="1">
      <c r="A2447" s="20" t="s">
        <v>11910</v>
      </c>
      <c r="B2447" s="14"/>
      <c r="C2447" s="8"/>
      <c r="D2447" s="13" t="s">
        <v>65</v>
      </c>
      <c r="E2447" s="9" t="s">
        <v>11869</v>
      </c>
      <c r="F2447" s="8" t="s">
        <v>11907</v>
      </c>
      <c r="G2447" s="22">
        <f>6.405*L2447</f>
        <v>64.05</v>
      </c>
      <c r="H2447" s="11">
        <v>42171</v>
      </c>
      <c r="I2447" s="10" t="s">
        <v>1092</v>
      </c>
      <c r="J2447" s="10" t="s">
        <v>11908</v>
      </c>
      <c r="K2447" s="10" t="s">
        <v>1088</v>
      </c>
      <c r="L2447" s="10">
        <v>10</v>
      </c>
      <c r="M2447" s="16" t="s">
        <v>12114</v>
      </c>
      <c r="N2447" s="16" t="s">
        <v>255</v>
      </c>
      <c r="O2447" s="13" t="s">
        <v>12369</v>
      </c>
    </row>
    <row r="2448" spans="1:15" s="1" customFormat="1" ht="13.5" customHeight="1">
      <c r="A2448" s="20" t="s">
        <v>64</v>
      </c>
      <c r="B2448" s="14"/>
      <c r="C2448" s="8"/>
      <c r="D2448" s="13" t="s">
        <v>65</v>
      </c>
      <c r="E2448" s="9" t="s">
        <v>11869</v>
      </c>
      <c r="F2448" s="8" t="s">
        <v>11915</v>
      </c>
      <c r="G2448" s="22">
        <f>6.405*L2448</f>
        <v>96.075000000000003</v>
      </c>
      <c r="H2448" s="11">
        <v>42171</v>
      </c>
      <c r="I2448" s="10" t="s">
        <v>1092</v>
      </c>
      <c r="J2448" s="10" t="s">
        <v>11911</v>
      </c>
      <c r="K2448" s="10" t="s">
        <v>1088</v>
      </c>
      <c r="L2448" s="10">
        <v>15</v>
      </c>
      <c r="M2448" s="16" t="s">
        <v>12114</v>
      </c>
      <c r="N2448" s="16" t="s">
        <v>11914</v>
      </c>
      <c r="O2448" s="13" t="s">
        <v>12370</v>
      </c>
    </row>
    <row r="2449" spans="1:15" s="1" customFormat="1" ht="13.5" customHeight="1">
      <c r="A2449" s="20" t="s">
        <v>11916</v>
      </c>
      <c r="B2449" s="14"/>
      <c r="C2449" s="8"/>
      <c r="D2449" s="13" t="s">
        <v>65</v>
      </c>
      <c r="E2449" s="9" t="s">
        <v>11869</v>
      </c>
      <c r="F2449" s="8" t="s">
        <v>11912</v>
      </c>
      <c r="G2449" s="22">
        <f>6.405*L2449</f>
        <v>160.125</v>
      </c>
      <c r="H2449" s="11">
        <v>42171</v>
      </c>
      <c r="I2449" s="10" t="s">
        <v>1092</v>
      </c>
      <c r="J2449" s="10" t="s">
        <v>11913</v>
      </c>
      <c r="K2449" s="10" t="s">
        <v>1088</v>
      </c>
      <c r="L2449" s="10">
        <v>25</v>
      </c>
      <c r="M2449" s="16" t="s">
        <v>12115</v>
      </c>
      <c r="N2449" s="16" t="s">
        <v>11899</v>
      </c>
      <c r="O2449" s="13" t="s">
        <v>12371</v>
      </c>
    </row>
    <row r="2450" spans="1:15" s="1" customFormat="1" ht="13.5" customHeight="1">
      <c r="A2450" s="20" t="s">
        <v>11919</v>
      </c>
      <c r="B2450" s="14"/>
      <c r="C2450" s="8"/>
      <c r="D2450" s="13" t="s">
        <v>699</v>
      </c>
      <c r="E2450" s="9" t="s">
        <v>11869</v>
      </c>
      <c r="F2450" s="8" t="s">
        <v>11918</v>
      </c>
      <c r="G2450" s="22">
        <f>6.405*L2450</f>
        <v>76.86</v>
      </c>
      <c r="H2450" s="11">
        <v>42171</v>
      </c>
      <c r="I2450" s="10" t="s">
        <v>2702</v>
      </c>
      <c r="J2450" s="10" t="s">
        <v>11917</v>
      </c>
      <c r="K2450" s="10" t="s">
        <v>1055</v>
      </c>
      <c r="L2450" s="10">
        <v>12</v>
      </c>
      <c r="M2450" s="16" t="s">
        <v>12116</v>
      </c>
      <c r="N2450" s="16" t="s">
        <v>11880</v>
      </c>
      <c r="O2450" s="13" t="s">
        <v>12372</v>
      </c>
    </row>
    <row r="2451" spans="1:15" s="1" customFormat="1" ht="13.5" customHeight="1">
      <c r="A2451" s="20" t="s">
        <v>11923</v>
      </c>
      <c r="B2451" s="14"/>
      <c r="C2451" s="8"/>
      <c r="D2451" s="13" t="s">
        <v>9059</v>
      </c>
      <c r="E2451" s="9" t="s">
        <v>11869</v>
      </c>
      <c r="F2451" s="8" t="s">
        <v>11920</v>
      </c>
      <c r="G2451" s="10">
        <f>7.037*L2451</f>
        <v>42.222000000000001</v>
      </c>
      <c r="H2451" s="11">
        <v>42171</v>
      </c>
      <c r="I2451" s="22" t="s">
        <v>4400</v>
      </c>
      <c r="J2451" s="10" t="s">
        <v>11921</v>
      </c>
      <c r="K2451" s="10" t="s">
        <v>1088</v>
      </c>
      <c r="L2451" s="10">
        <v>6</v>
      </c>
      <c r="M2451" s="16" t="s">
        <v>9158</v>
      </c>
      <c r="N2451" s="16" t="s">
        <v>11922</v>
      </c>
      <c r="O2451" s="13" t="s">
        <v>12373</v>
      </c>
    </row>
    <row r="2452" spans="1:15" s="1" customFormat="1" ht="13.5" customHeight="1">
      <c r="A2452" s="34" t="s">
        <v>7996</v>
      </c>
      <c r="B2452" s="14"/>
      <c r="C2452" s="8"/>
      <c r="D2452" s="13" t="s">
        <v>11924</v>
      </c>
      <c r="E2452" s="9" t="s">
        <v>11869</v>
      </c>
      <c r="F2452" s="8" t="s">
        <v>11928</v>
      </c>
      <c r="G2452" s="10">
        <f>20.816*L2452</f>
        <v>208.16</v>
      </c>
      <c r="H2452" s="11">
        <v>42171</v>
      </c>
      <c r="I2452" s="10" t="s">
        <v>11929</v>
      </c>
      <c r="J2452" s="10" t="s">
        <v>11925</v>
      </c>
      <c r="K2452" s="10" t="s">
        <v>1056</v>
      </c>
      <c r="L2452" s="10">
        <v>10</v>
      </c>
      <c r="M2452" s="16" t="s">
        <v>11926</v>
      </c>
      <c r="N2452" s="16" t="s">
        <v>11927</v>
      </c>
      <c r="O2452" s="13" t="s">
        <v>12374</v>
      </c>
    </row>
    <row r="2453" spans="1:15" s="1" customFormat="1" ht="13.5" customHeight="1">
      <c r="A2453" s="34" t="s">
        <v>3301</v>
      </c>
      <c r="B2453" s="14"/>
      <c r="C2453" s="8"/>
      <c r="D2453" s="34" t="s">
        <v>11930</v>
      </c>
      <c r="E2453" s="9" t="s">
        <v>11869</v>
      </c>
      <c r="F2453" s="8" t="s">
        <v>11937</v>
      </c>
      <c r="G2453" s="10">
        <f>20.816*L2453</f>
        <v>187.34399999999999</v>
      </c>
      <c r="H2453" s="11">
        <v>42171</v>
      </c>
      <c r="I2453" s="10" t="s">
        <v>3296</v>
      </c>
      <c r="J2453" s="10" t="s">
        <v>11931</v>
      </c>
      <c r="K2453" s="10" t="s">
        <v>1115</v>
      </c>
      <c r="L2453" s="10">
        <v>9</v>
      </c>
      <c r="M2453" s="16" t="s">
        <v>11926</v>
      </c>
      <c r="N2453" s="16" t="s">
        <v>11936</v>
      </c>
      <c r="O2453" s="13" t="s">
        <v>12375</v>
      </c>
    </row>
    <row r="2454" spans="1:15" s="1" customFormat="1" ht="13.5" customHeight="1">
      <c r="A2454" s="34" t="s">
        <v>3301</v>
      </c>
      <c r="B2454" s="14"/>
      <c r="C2454" s="8"/>
      <c r="D2454" s="34" t="s">
        <v>11930</v>
      </c>
      <c r="E2454" s="9" t="s">
        <v>11869</v>
      </c>
      <c r="F2454" s="8" t="s">
        <v>11932</v>
      </c>
      <c r="G2454" s="10">
        <f>20.816*L2454</f>
        <v>249.79199999999997</v>
      </c>
      <c r="H2454" s="11">
        <v>42171</v>
      </c>
      <c r="I2454" s="10" t="s">
        <v>3296</v>
      </c>
      <c r="J2454" s="10" t="s">
        <v>11934</v>
      </c>
      <c r="K2454" s="10" t="s">
        <v>1115</v>
      </c>
      <c r="L2454" s="10">
        <v>12</v>
      </c>
      <c r="M2454" s="16" t="s">
        <v>12117</v>
      </c>
      <c r="N2454" s="16" t="s">
        <v>26</v>
      </c>
      <c r="O2454" s="13" t="s">
        <v>12376</v>
      </c>
    </row>
    <row r="2455" spans="1:15" s="1" customFormat="1" ht="13.5" customHeight="1">
      <c r="A2455" s="34" t="s">
        <v>3301</v>
      </c>
      <c r="B2455" s="14"/>
      <c r="C2455" s="8"/>
      <c r="D2455" s="34" t="s">
        <v>11930</v>
      </c>
      <c r="E2455" s="9" t="s">
        <v>11869</v>
      </c>
      <c r="F2455" s="8" t="s">
        <v>11933</v>
      </c>
      <c r="G2455" s="10">
        <f>20.816*L2455</f>
        <v>270.608</v>
      </c>
      <c r="H2455" s="11">
        <v>42171</v>
      </c>
      <c r="I2455" s="10" t="s">
        <v>3296</v>
      </c>
      <c r="J2455" s="10" t="s">
        <v>11935</v>
      </c>
      <c r="K2455" s="10" t="s">
        <v>1115</v>
      </c>
      <c r="L2455" s="10">
        <v>13</v>
      </c>
      <c r="M2455" s="16" t="s">
        <v>12117</v>
      </c>
      <c r="N2455" s="16" t="s">
        <v>27</v>
      </c>
      <c r="O2455" s="13" t="s">
        <v>12377</v>
      </c>
    </row>
    <row r="2456" spans="1:15" s="1" customFormat="1" ht="13.5" customHeight="1">
      <c r="A2456" s="34" t="s">
        <v>11938</v>
      </c>
      <c r="B2456" s="14"/>
      <c r="C2456" s="8"/>
      <c r="D2456" s="13" t="s">
        <v>11939</v>
      </c>
      <c r="E2456" s="9" t="s">
        <v>11869</v>
      </c>
      <c r="F2456" s="8" t="s">
        <v>11940</v>
      </c>
      <c r="G2456" s="22">
        <f>27.67*L2456</f>
        <v>221.36</v>
      </c>
      <c r="H2456" s="11">
        <v>42171</v>
      </c>
      <c r="I2456" s="10" t="s">
        <v>11944</v>
      </c>
      <c r="J2456" s="10" t="s">
        <v>11941</v>
      </c>
      <c r="K2456" s="10" t="s">
        <v>13</v>
      </c>
      <c r="L2456" s="10">
        <v>8</v>
      </c>
      <c r="M2456" s="16" t="s">
        <v>12118</v>
      </c>
      <c r="N2456" s="16" t="s">
        <v>11943</v>
      </c>
      <c r="O2456" s="13" t="s">
        <v>12354</v>
      </c>
    </row>
    <row r="2457" spans="1:15" s="1" customFormat="1" ht="13.5" customHeight="1">
      <c r="A2457" s="20" t="s">
        <v>11946</v>
      </c>
      <c r="B2457" s="14"/>
      <c r="C2457" s="8"/>
      <c r="D2457" s="13" t="s">
        <v>5929</v>
      </c>
      <c r="E2457" s="9" t="s">
        <v>11869</v>
      </c>
      <c r="F2457" s="8" t="s">
        <v>11945</v>
      </c>
      <c r="G2457" s="22">
        <f>25.399*L2457</f>
        <v>304.78800000000001</v>
      </c>
      <c r="H2457" s="11">
        <v>42171</v>
      </c>
      <c r="I2457" s="10" t="s">
        <v>1721</v>
      </c>
      <c r="J2457" s="10" t="s">
        <v>11947</v>
      </c>
      <c r="K2457" s="10" t="s">
        <v>1115</v>
      </c>
      <c r="L2457" s="10">
        <v>12</v>
      </c>
      <c r="M2457" s="16" t="s">
        <v>12119</v>
      </c>
      <c r="N2457" s="16" t="s">
        <v>26</v>
      </c>
      <c r="O2457" s="13" t="s">
        <v>12355</v>
      </c>
    </row>
    <row r="2458" spans="1:15" s="1" customFormat="1" ht="13.5" customHeight="1">
      <c r="A2458" s="20" t="s">
        <v>11950</v>
      </c>
      <c r="B2458" s="14"/>
      <c r="C2458" s="8"/>
      <c r="D2458" s="13" t="s">
        <v>5929</v>
      </c>
      <c r="E2458" s="9" t="s">
        <v>11869</v>
      </c>
      <c r="F2458" s="8" t="s">
        <v>11948</v>
      </c>
      <c r="G2458" s="22">
        <f>25.399*L2458</f>
        <v>330.18700000000001</v>
      </c>
      <c r="H2458" s="11">
        <v>42171</v>
      </c>
      <c r="I2458" s="10" t="s">
        <v>1721</v>
      </c>
      <c r="J2458" s="10" t="s">
        <v>11949</v>
      </c>
      <c r="K2458" s="10" t="s">
        <v>1115</v>
      </c>
      <c r="L2458" s="10">
        <v>13</v>
      </c>
      <c r="M2458" s="16" t="s">
        <v>12119</v>
      </c>
      <c r="N2458" s="16" t="s">
        <v>27</v>
      </c>
      <c r="O2458" s="13" t="s">
        <v>12356</v>
      </c>
    </row>
    <row r="2459" spans="1:15" s="1" customFormat="1" ht="13.5" customHeight="1">
      <c r="A2459" s="20" t="s">
        <v>11953</v>
      </c>
      <c r="B2459" s="14"/>
      <c r="C2459" s="8"/>
      <c r="D2459" s="13" t="s">
        <v>207</v>
      </c>
      <c r="E2459" s="9" t="s">
        <v>11869</v>
      </c>
      <c r="F2459" s="8" t="s">
        <v>11951</v>
      </c>
      <c r="G2459" s="10">
        <f>17.712*L2459</f>
        <v>212.54399999999998</v>
      </c>
      <c r="H2459" s="11">
        <v>42171</v>
      </c>
      <c r="I2459" s="10" t="s">
        <v>1087</v>
      </c>
      <c r="J2459" s="10" t="s">
        <v>11952</v>
      </c>
      <c r="K2459" s="10" t="s">
        <v>1055</v>
      </c>
      <c r="L2459" s="10">
        <v>12</v>
      </c>
      <c r="M2459" s="16" t="s">
        <v>12120</v>
      </c>
      <c r="N2459" s="16" t="s">
        <v>26</v>
      </c>
      <c r="O2459" s="13" t="s">
        <v>12357</v>
      </c>
    </row>
    <row r="2460" spans="1:15" s="1" customFormat="1" ht="13.5" customHeight="1">
      <c r="A2460" s="20" t="s">
        <v>11954</v>
      </c>
      <c r="B2460" s="14"/>
      <c r="C2460" s="8"/>
      <c r="D2460" s="13" t="s">
        <v>11955</v>
      </c>
      <c r="E2460" s="9" t="s">
        <v>11869</v>
      </c>
      <c r="F2460" s="8" t="s">
        <v>11956</v>
      </c>
      <c r="G2460" s="71">
        <f>19.827*L2460</f>
        <v>158.61600000000001</v>
      </c>
      <c r="H2460" s="11">
        <v>42171</v>
      </c>
      <c r="I2460" s="71" t="s">
        <v>6558</v>
      </c>
      <c r="J2460" s="71" t="s">
        <v>11957</v>
      </c>
      <c r="K2460" s="71" t="s">
        <v>13</v>
      </c>
      <c r="L2460" s="10">
        <v>8</v>
      </c>
      <c r="M2460" s="16" t="s">
        <v>12121</v>
      </c>
      <c r="N2460" s="16" t="s">
        <v>11958</v>
      </c>
      <c r="O2460" s="13" t="s">
        <v>12358</v>
      </c>
    </row>
    <row r="2461" spans="1:15" s="1" customFormat="1" ht="13.5" customHeight="1">
      <c r="A2461" s="20" t="s">
        <v>11973</v>
      </c>
      <c r="B2461" s="14"/>
      <c r="C2461" s="8"/>
      <c r="D2461" s="13" t="s">
        <v>718</v>
      </c>
      <c r="E2461" s="9" t="s">
        <v>11869</v>
      </c>
      <c r="F2461" s="8" t="s">
        <v>11959</v>
      </c>
      <c r="G2461" s="71">
        <v>231.90299999999999</v>
      </c>
      <c r="H2461" s="11">
        <v>42171</v>
      </c>
      <c r="I2461" s="22" t="s">
        <v>2508</v>
      </c>
      <c r="J2461" s="10" t="s">
        <v>11960</v>
      </c>
      <c r="K2461" s="10" t="s">
        <v>1926</v>
      </c>
      <c r="L2461" s="10" t="s">
        <v>11961</v>
      </c>
      <c r="M2461" s="16" t="s">
        <v>11972</v>
      </c>
      <c r="N2461" s="16" t="s">
        <v>11979</v>
      </c>
      <c r="O2461" s="13" t="s">
        <v>12359</v>
      </c>
    </row>
    <row r="2462" spans="1:15" s="1" customFormat="1" ht="13.5" customHeight="1">
      <c r="A2462" s="20" t="s">
        <v>11971</v>
      </c>
      <c r="B2462" s="14"/>
      <c r="C2462" s="8"/>
      <c r="D2462" s="13" t="s">
        <v>718</v>
      </c>
      <c r="E2462" s="9" t="s">
        <v>11869</v>
      </c>
      <c r="F2462" s="8" t="s">
        <v>11964</v>
      </c>
      <c r="G2462" s="71">
        <v>262.27300000000002</v>
      </c>
      <c r="H2462" s="11">
        <v>42171</v>
      </c>
      <c r="I2462" s="22" t="s">
        <v>2508</v>
      </c>
      <c r="J2462" s="10" t="s">
        <v>11967</v>
      </c>
      <c r="K2462" s="10" t="s">
        <v>1926</v>
      </c>
      <c r="L2462" s="10" t="s">
        <v>11962</v>
      </c>
      <c r="M2462" s="16" t="s">
        <v>11974</v>
      </c>
      <c r="N2462" s="16" t="s">
        <v>12202</v>
      </c>
      <c r="O2462" s="13" t="s">
        <v>12360</v>
      </c>
    </row>
    <row r="2463" spans="1:15" s="1" customFormat="1" ht="13.5" customHeight="1">
      <c r="A2463" s="20" t="s">
        <v>11971</v>
      </c>
      <c r="B2463" s="14"/>
      <c r="C2463" s="8"/>
      <c r="D2463" s="13" t="s">
        <v>718</v>
      </c>
      <c r="E2463" s="9" t="s">
        <v>11869</v>
      </c>
      <c r="F2463" s="8" t="s">
        <v>11965</v>
      </c>
      <c r="G2463" s="71">
        <v>262.13900000000001</v>
      </c>
      <c r="H2463" s="11">
        <v>42171</v>
      </c>
      <c r="I2463" s="22" t="s">
        <v>2508</v>
      </c>
      <c r="J2463" s="10" t="s">
        <v>11968</v>
      </c>
      <c r="K2463" s="10" t="s">
        <v>1926</v>
      </c>
      <c r="L2463" s="10" t="s">
        <v>11962</v>
      </c>
      <c r="M2463" s="16" t="s">
        <v>11975</v>
      </c>
      <c r="N2463" s="16" t="s">
        <v>11976</v>
      </c>
      <c r="O2463" s="13" t="s">
        <v>12361</v>
      </c>
    </row>
    <row r="2464" spans="1:15" s="1" customFormat="1" ht="13.5" customHeight="1">
      <c r="A2464" s="20" t="s">
        <v>11971</v>
      </c>
      <c r="B2464" s="14"/>
      <c r="C2464" s="8"/>
      <c r="D2464" s="13" t="s">
        <v>718</v>
      </c>
      <c r="E2464" s="9" t="s">
        <v>11869</v>
      </c>
      <c r="F2464" s="8" t="s">
        <v>11981</v>
      </c>
      <c r="G2464" s="71">
        <v>231.935</v>
      </c>
      <c r="H2464" s="11">
        <v>42171</v>
      </c>
      <c r="I2464" s="22" t="s">
        <v>2508</v>
      </c>
      <c r="J2464" s="10" t="s">
        <v>11969</v>
      </c>
      <c r="K2464" s="10" t="s">
        <v>1926</v>
      </c>
      <c r="L2464" s="10" t="s">
        <v>11963</v>
      </c>
      <c r="M2464" s="16" t="s">
        <v>11977</v>
      </c>
      <c r="N2464" s="16" t="s">
        <v>11980</v>
      </c>
      <c r="O2464" s="13" t="s">
        <v>12362</v>
      </c>
    </row>
    <row r="2465" spans="1:15" s="1" customFormat="1" ht="13.5" customHeight="1">
      <c r="A2465" s="20" t="s">
        <v>11971</v>
      </c>
      <c r="B2465" s="14"/>
      <c r="C2465" s="8"/>
      <c r="D2465" s="13" t="s">
        <v>718</v>
      </c>
      <c r="E2465" s="9" t="s">
        <v>11869</v>
      </c>
      <c r="F2465" s="8" t="s">
        <v>11966</v>
      </c>
      <c r="G2465" s="71">
        <v>231.96899999999999</v>
      </c>
      <c r="H2465" s="11">
        <v>42171</v>
      </c>
      <c r="I2465" s="22" t="s">
        <v>2508</v>
      </c>
      <c r="J2465" s="10" t="s">
        <v>11970</v>
      </c>
      <c r="K2465" s="10" t="s">
        <v>1926</v>
      </c>
      <c r="L2465" s="10" t="s">
        <v>11963</v>
      </c>
      <c r="M2465" s="16" t="s">
        <v>11978</v>
      </c>
      <c r="N2465" s="16" t="s">
        <v>12004</v>
      </c>
      <c r="O2465" s="13" t="s">
        <v>12363</v>
      </c>
    </row>
    <row r="2466" spans="1:15" s="1" customFormat="1" ht="13.5" customHeight="1">
      <c r="A2466" s="20" t="s">
        <v>720</v>
      </c>
      <c r="B2466" s="14"/>
      <c r="C2466" s="8"/>
      <c r="D2466" s="13" t="s">
        <v>718</v>
      </c>
      <c r="E2466" s="9" t="s">
        <v>11869</v>
      </c>
      <c r="F2466" s="8" t="s">
        <v>11982</v>
      </c>
      <c r="G2466" s="71">
        <v>262.334</v>
      </c>
      <c r="H2466" s="11">
        <v>42171</v>
      </c>
      <c r="I2466" s="22" t="s">
        <v>2469</v>
      </c>
      <c r="J2466" s="10" t="s">
        <v>11983</v>
      </c>
      <c r="K2466" s="10" t="s">
        <v>1926</v>
      </c>
      <c r="L2466" s="10" t="s">
        <v>11962</v>
      </c>
      <c r="M2466" s="16" t="s">
        <v>11992</v>
      </c>
      <c r="N2466" s="16" t="s">
        <v>11994</v>
      </c>
      <c r="O2466" s="13" t="s">
        <v>12378</v>
      </c>
    </row>
    <row r="2467" spans="1:15" s="1" customFormat="1" ht="13.5" customHeight="1">
      <c r="A2467" s="20" t="s">
        <v>11991</v>
      </c>
      <c r="B2467" s="14"/>
      <c r="C2467" s="8"/>
      <c r="D2467" s="13" t="s">
        <v>718</v>
      </c>
      <c r="E2467" s="9" t="s">
        <v>11869</v>
      </c>
      <c r="F2467" s="8" t="s">
        <v>11985</v>
      </c>
      <c r="G2467" s="71">
        <v>262.06700000000001</v>
      </c>
      <c r="H2467" s="11">
        <v>42171</v>
      </c>
      <c r="I2467" s="22" t="s">
        <v>2469</v>
      </c>
      <c r="J2467" s="10" t="s">
        <v>11987</v>
      </c>
      <c r="K2467" s="10" t="s">
        <v>1926</v>
      </c>
      <c r="L2467" s="10" t="s">
        <v>11962</v>
      </c>
      <c r="M2467" s="16" t="s">
        <v>11993</v>
      </c>
      <c r="N2467" s="16" t="s">
        <v>11995</v>
      </c>
      <c r="O2467" s="13" t="s">
        <v>12379</v>
      </c>
    </row>
    <row r="2468" spans="1:15" s="1" customFormat="1" ht="13.5" customHeight="1">
      <c r="A2468" s="20" t="s">
        <v>11991</v>
      </c>
      <c r="B2468" s="14"/>
      <c r="C2468" s="8"/>
      <c r="D2468" s="13" t="s">
        <v>718</v>
      </c>
      <c r="E2468" s="9" t="s">
        <v>11869</v>
      </c>
      <c r="F2468" s="8" t="s">
        <v>11998</v>
      </c>
      <c r="G2468" s="71">
        <v>201.964</v>
      </c>
      <c r="H2468" s="11">
        <v>42171</v>
      </c>
      <c r="I2468" s="22" t="s">
        <v>2469</v>
      </c>
      <c r="J2468" s="10" t="s">
        <v>11988</v>
      </c>
      <c r="K2468" s="10" t="s">
        <v>1926</v>
      </c>
      <c r="L2468" s="10" t="s">
        <v>11984</v>
      </c>
      <c r="M2468" s="16" t="s">
        <v>11996</v>
      </c>
      <c r="N2468" s="16" t="s">
        <v>11997</v>
      </c>
      <c r="O2468" s="13" t="s">
        <v>12380</v>
      </c>
    </row>
    <row r="2469" spans="1:15" s="1" customFormat="1" ht="13.5" customHeight="1">
      <c r="A2469" s="20" t="s">
        <v>720</v>
      </c>
      <c r="B2469" s="14"/>
      <c r="C2469" s="8"/>
      <c r="D2469" s="13" t="s">
        <v>718</v>
      </c>
      <c r="E2469" s="9" t="s">
        <v>11869</v>
      </c>
      <c r="F2469" s="8" t="s">
        <v>11986</v>
      </c>
      <c r="G2469" s="71">
        <v>262.39699999999999</v>
      </c>
      <c r="H2469" s="11">
        <v>42171</v>
      </c>
      <c r="I2469" s="22" t="s">
        <v>2469</v>
      </c>
      <c r="J2469" s="10" t="s">
        <v>11989</v>
      </c>
      <c r="K2469" s="10" t="s">
        <v>1926</v>
      </c>
      <c r="L2469" s="10" t="s">
        <v>11962</v>
      </c>
      <c r="M2469" s="16" t="s">
        <v>11999</v>
      </c>
      <c r="N2469" s="16" t="s">
        <v>12001</v>
      </c>
      <c r="O2469" s="13" t="s">
        <v>12381</v>
      </c>
    </row>
    <row r="2470" spans="1:15" s="1" customFormat="1" ht="13.5" customHeight="1">
      <c r="A2470" s="20" t="s">
        <v>11991</v>
      </c>
      <c r="B2470" s="14"/>
      <c r="C2470" s="8"/>
      <c r="D2470" s="13" t="s">
        <v>718</v>
      </c>
      <c r="E2470" s="9" t="s">
        <v>11869</v>
      </c>
      <c r="F2470" s="8" t="s">
        <v>12003</v>
      </c>
      <c r="G2470" s="71">
        <v>232.00800000000001</v>
      </c>
      <c r="H2470" s="11">
        <v>42171</v>
      </c>
      <c r="I2470" s="22" t="s">
        <v>2469</v>
      </c>
      <c r="J2470" s="10" t="s">
        <v>11990</v>
      </c>
      <c r="K2470" s="10" t="s">
        <v>1926</v>
      </c>
      <c r="L2470" s="10" t="s">
        <v>11961</v>
      </c>
      <c r="M2470" s="16" t="s">
        <v>12002</v>
      </c>
      <c r="N2470" s="16" t="s">
        <v>12005</v>
      </c>
      <c r="O2470" s="13" t="s">
        <v>12382</v>
      </c>
    </row>
    <row r="2471" spans="1:15" s="1" customFormat="1" ht="13.5" customHeight="1">
      <c r="A2471" s="20" t="s">
        <v>12010</v>
      </c>
      <c r="B2471" s="14"/>
      <c r="C2471" s="8"/>
      <c r="D2471" s="13" t="s">
        <v>359</v>
      </c>
      <c r="E2471" s="9" t="s">
        <v>11869</v>
      </c>
      <c r="F2471" s="8" t="s">
        <v>12013</v>
      </c>
      <c r="G2471" s="71">
        <v>80.700999999999993</v>
      </c>
      <c r="H2471" s="11">
        <v>42171</v>
      </c>
      <c r="I2471" s="10" t="s">
        <v>12006</v>
      </c>
      <c r="J2471" s="10" t="s">
        <v>12007</v>
      </c>
      <c r="K2471" s="10" t="s">
        <v>12008</v>
      </c>
      <c r="L2471" s="10" t="s">
        <v>12009</v>
      </c>
      <c r="M2471" s="16" t="s">
        <v>12011</v>
      </c>
      <c r="N2471" s="16" t="s">
        <v>12012</v>
      </c>
      <c r="O2471" s="13" t="s">
        <v>12364</v>
      </c>
    </row>
    <row r="2472" spans="1:15" s="1" customFormat="1" ht="13.5" customHeight="1">
      <c r="A2472" s="20" t="s">
        <v>12017</v>
      </c>
      <c r="B2472" s="14"/>
      <c r="C2472" s="8"/>
      <c r="D2472" s="13" t="s">
        <v>5199</v>
      </c>
      <c r="E2472" s="9" t="s">
        <v>11869</v>
      </c>
      <c r="F2472" s="8" t="s">
        <v>12014</v>
      </c>
      <c r="G2472" s="71">
        <v>59.204000000000001</v>
      </c>
      <c r="H2472" s="11">
        <v>42171</v>
      </c>
      <c r="I2472" s="10" t="s">
        <v>1165</v>
      </c>
      <c r="J2472" s="10" t="s">
        <v>12015</v>
      </c>
      <c r="K2472" s="10" t="s">
        <v>1926</v>
      </c>
      <c r="L2472" s="10" t="s">
        <v>12016</v>
      </c>
      <c r="M2472" s="16" t="s">
        <v>12018</v>
      </c>
      <c r="N2472" s="16" t="s">
        <v>12019</v>
      </c>
      <c r="O2472" s="13" t="s">
        <v>12383</v>
      </c>
    </row>
    <row r="2473" spans="1:15" s="1" customFormat="1" ht="13.5" customHeight="1">
      <c r="A2473" s="20" t="s">
        <v>12032</v>
      </c>
      <c r="B2473" s="14"/>
      <c r="C2473" s="8"/>
      <c r="D2473" s="13" t="s">
        <v>5199</v>
      </c>
      <c r="E2473" s="9" t="s">
        <v>11869</v>
      </c>
      <c r="F2473" s="8" t="s">
        <v>12020</v>
      </c>
      <c r="G2473" s="71">
        <v>138.51499999999999</v>
      </c>
      <c r="H2473" s="11">
        <v>42171</v>
      </c>
      <c r="I2473" s="10" t="s">
        <v>1165</v>
      </c>
      <c r="J2473" s="10" t="s">
        <v>12021</v>
      </c>
      <c r="K2473" s="10" t="s">
        <v>1926</v>
      </c>
      <c r="L2473" s="10" t="s">
        <v>12022</v>
      </c>
      <c r="M2473" s="16" t="s">
        <v>12030</v>
      </c>
      <c r="N2473" s="16" t="s">
        <v>12031</v>
      </c>
      <c r="O2473" s="13" t="s">
        <v>12384</v>
      </c>
    </row>
    <row r="2474" spans="1:15" s="1" customFormat="1" ht="13.5" customHeight="1">
      <c r="A2474" s="20" t="s">
        <v>9744</v>
      </c>
      <c r="B2474" s="14"/>
      <c r="C2474" s="8"/>
      <c r="D2474" s="13" t="s">
        <v>5199</v>
      </c>
      <c r="E2474" s="9" t="s">
        <v>11869</v>
      </c>
      <c r="F2474" s="8" t="s">
        <v>12023</v>
      </c>
      <c r="G2474" s="71">
        <v>99.150999999999996</v>
      </c>
      <c r="H2474" s="11">
        <v>42171</v>
      </c>
      <c r="I2474" s="10" t="s">
        <v>1165</v>
      </c>
      <c r="J2474" s="10" t="s">
        <v>12026</v>
      </c>
      <c r="K2474" s="10" t="s">
        <v>1926</v>
      </c>
      <c r="L2474" s="10" t="s">
        <v>12029</v>
      </c>
      <c r="M2474" s="16" t="s">
        <v>12033</v>
      </c>
      <c r="N2474" s="16" t="s">
        <v>12034</v>
      </c>
      <c r="O2474" s="13" t="s">
        <v>12385</v>
      </c>
    </row>
    <row r="2475" spans="1:15" s="1" customFormat="1" ht="13.5" customHeight="1">
      <c r="A2475" s="20" t="s">
        <v>9744</v>
      </c>
      <c r="B2475" s="14"/>
      <c r="C2475" s="8"/>
      <c r="D2475" s="13" t="s">
        <v>5199</v>
      </c>
      <c r="E2475" s="9" t="s">
        <v>11869</v>
      </c>
      <c r="F2475" s="8" t="s">
        <v>12024</v>
      </c>
      <c r="G2475" s="71">
        <v>99.152000000000001</v>
      </c>
      <c r="H2475" s="11">
        <v>42171</v>
      </c>
      <c r="I2475" s="10" t="s">
        <v>1165</v>
      </c>
      <c r="J2475" s="10" t="s">
        <v>12027</v>
      </c>
      <c r="K2475" s="10" t="s">
        <v>1926</v>
      </c>
      <c r="L2475" s="10" t="s">
        <v>12029</v>
      </c>
      <c r="M2475" s="16" t="s">
        <v>12035</v>
      </c>
      <c r="N2475" s="16" t="s">
        <v>12037</v>
      </c>
      <c r="O2475" s="13" t="s">
        <v>12386</v>
      </c>
    </row>
    <row r="2476" spans="1:15" s="1" customFormat="1" ht="13.5" customHeight="1">
      <c r="A2476" s="20" t="s">
        <v>9744</v>
      </c>
      <c r="B2476" s="14"/>
      <c r="C2476" s="8"/>
      <c r="D2476" s="13" t="s">
        <v>5199</v>
      </c>
      <c r="E2476" s="9" t="s">
        <v>11869</v>
      </c>
      <c r="F2476" s="8" t="s">
        <v>12025</v>
      </c>
      <c r="G2476" s="71">
        <v>99.105999999999995</v>
      </c>
      <c r="H2476" s="11">
        <v>42171</v>
      </c>
      <c r="I2476" s="10" t="s">
        <v>1165</v>
      </c>
      <c r="J2476" s="10" t="s">
        <v>12028</v>
      </c>
      <c r="K2476" s="10" t="s">
        <v>1926</v>
      </c>
      <c r="L2476" s="10" t="s">
        <v>12029</v>
      </c>
      <c r="M2476" s="16" t="s">
        <v>12036</v>
      </c>
      <c r="N2476" s="16" t="s">
        <v>12038</v>
      </c>
      <c r="O2476" s="13" t="s">
        <v>12387</v>
      </c>
    </row>
    <row r="2477" spans="1:15" s="1" customFormat="1" ht="13.5" customHeight="1">
      <c r="A2477" s="20" t="s">
        <v>12042</v>
      </c>
      <c r="B2477" s="14"/>
      <c r="C2477" s="8"/>
      <c r="D2477" s="13" t="s">
        <v>942</v>
      </c>
      <c r="E2477" s="9" t="s">
        <v>11869</v>
      </c>
      <c r="F2477" s="8" t="s">
        <v>12039</v>
      </c>
      <c r="G2477" s="71">
        <v>161.77799999999999</v>
      </c>
      <c r="H2477" s="11">
        <v>42171</v>
      </c>
      <c r="I2477" s="22" t="s">
        <v>2469</v>
      </c>
      <c r="J2477" s="10" t="s">
        <v>12040</v>
      </c>
      <c r="K2477" s="10" t="s">
        <v>1157</v>
      </c>
      <c r="L2477" s="10" t="s">
        <v>12041</v>
      </c>
      <c r="M2477" s="16" t="s">
        <v>12043</v>
      </c>
      <c r="N2477" s="16" t="s">
        <v>12044</v>
      </c>
      <c r="O2477" s="13" t="s">
        <v>12388</v>
      </c>
    </row>
    <row r="2478" spans="1:15" s="1" customFormat="1" ht="13.5" customHeight="1">
      <c r="A2478" s="20" t="s">
        <v>12047</v>
      </c>
      <c r="B2478" s="14"/>
      <c r="C2478" s="8"/>
      <c r="D2478" s="13" t="s">
        <v>3550</v>
      </c>
      <c r="E2478" s="9" t="s">
        <v>11869</v>
      </c>
      <c r="F2478" s="8" t="s">
        <v>12050</v>
      </c>
      <c r="G2478" s="71">
        <v>259.71899999999999</v>
      </c>
      <c r="H2478" s="11">
        <v>42171</v>
      </c>
      <c r="I2478" s="22" t="s">
        <v>2469</v>
      </c>
      <c r="J2478" s="10" t="s">
        <v>12045</v>
      </c>
      <c r="K2478" s="10" t="s">
        <v>1157</v>
      </c>
      <c r="L2478" s="10" t="s">
        <v>12046</v>
      </c>
      <c r="M2478" s="16" t="s">
        <v>12048</v>
      </c>
      <c r="N2478" s="16" t="s">
        <v>12049</v>
      </c>
      <c r="O2478" s="13" t="s">
        <v>12389</v>
      </c>
    </row>
    <row r="2479" spans="1:15" s="1" customFormat="1">
      <c r="A2479" s="20" t="s">
        <v>12054</v>
      </c>
      <c r="B2479" s="14"/>
      <c r="C2479" s="8"/>
      <c r="D2479" s="13" t="s">
        <v>12051</v>
      </c>
      <c r="E2479" s="9" t="s">
        <v>11869</v>
      </c>
      <c r="F2479" s="8" t="s">
        <v>12052</v>
      </c>
      <c r="G2479" s="71">
        <v>40.283999999999999</v>
      </c>
      <c r="H2479" s="11">
        <v>42171</v>
      </c>
      <c r="I2479" s="22" t="s">
        <v>2469</v>
      </c>
      <c r="J2479" s="10" t="s">
        <v>12053</v>
      </c>
      <c r="K2479" s="10" t="s">
        <v>1157</v>
      </c>
      <c r="L2479" s="10" t="s">
        <v>12057</v>
      </c>
      <c r="M2479" s="16" t="s">
        <v>12058</v>
      </c>
      <c r="N2479" s="16" t="s">
        <v>12059</v>
      </c>
      <c r="O2479" s="13" t="s">
        <v>12390</v>
      </c>
    </row>
    <row r="2480" spans="1:15" s="1" customFormat="1">
      <c r="A2480" s="20" t="s">
        <v>12064</v>
      </c>
      <c r="B2480" s="14"/>
      <c r="C2480" s="8"/>
      <c r="D2480" s="13" t="s">
        <v>11528</v>
      </c>
      <c r="E2480" s="9" t="s">
        <v>11869</v>
      </c>
      <c r="F2480" s="8" t="s">
        <v>12055</v>
      </c>
      <c r="G2480" s="71">
        <v>106.619</v>
      </c>
      <c r="H2480" s="11">
        <v>42171</v>
      </c>
      <c r="I2480" s="10" t="s">
        <v>1165</v>
      </c>
      <c r="J2480" s="10" t="s">
        <v>12056</v>
      </c>
      <c r="K2480" s="10" t="s">
        <v>1157</v>
      </c>
      <c r="L2480" s="10" t="s">
        <v>12060</v>
      </c>
      <c r="M2480" s="16" t="s">
        <v>12065</v>
      </c>
      <c r="N2480" s="16" t="s">
        <v>12067</v>
      </c>
      <c r="O2480" s="13" t="s">
        <v>12391</v>
      </c>
    </row>
    <row r="2481" spans="1:15" s="1" customFormat="1">
      <c r="A2481" s="20" t="s">
        <v>12064</v>
      </c>
      <c r="B2481" s="14"/>
      <c r="C2481" s="8"/>
      <c r="D2481" s="13" t="s">
        <v>11528</v>
      </c>
      <c r="E2481" s="9" t="s">
        <v>11869</v>
      </c>
      <c r="F2481" s="8" t="s">
        <v>12062</v>
      </c>
      <c r="G2481" s="71">
        <v>106.58499999999999</v>
      </c>
      <c r="H2481" s="11">
        <v>42171</v>
      </c>
      <c r="I2481" s="10" t="s">
        <v>2464</v>
      </c>
      <c r="J2481" s="10" t="s">
        <v>12063</v>
      </c>
      <c r="K2481" s="10" t="s">
        <v>1157</v>
      </c>
      <c r="L2481" s="10" t="s">
        <v>12061</v>
      </c>
      <c r="M2481" s="16" t="s">
        <v>12066</v>
      </c>
      <c r="N2481" s="16" t="s">
        <v>12068</v>
      </c>
      <c r="O2481" s="13" t="s">
        <v>12392</v>
      </c>
    </row>
    <row r="2482" spans="1:15" s="1" customFormat="1">
      <c r="A2482" s="20" t="s">
        <v>3525</v>
      </c>
      <c r="B2482" s="14"/>
      <c r="C2482" s="8"/>
      <c r="D2482" s="13" t="s">
        <v>12178</v>
      </c>
      <c r="E2482" s="9" t="s">
        <v>1349</v>
      </c>
      <c r="F2482" s="8" t="s">
        <v>12179</v>
      </c>
      <c r="G2482" s="22">
        <f>22.211*L2482</f>
        <v>88.843999999999994</v>
      </c>
      <c r="H2482" s="11">
        <v>42173</v>
      </c>
      <c r="I2482" s="22" t="s">
        <v>2469</v>
      </c>
      <c r="J2482" s="10" t="s">
        <v>12180</v>
      </c>
      <c r="K2482" s="10" t="s">
        <v>3060</v>
      </c>
      <c r="L2482" s="10">
        <v>4</v>
      </c>
      <c r="M2482" s="16" t="s">
        <v>12241</v>
      </c>
      <c r="N2482" s="16" t="s">
        <v>12181</v>
      </c>
      <c r="O2482" s="13" t="s">
        <v>12393</v>
      </c>
    </row>
    <row r="2483" spans="1:15" s="1" customFormat="1">
      <c r="A2483" s="20" t="s">
        <v>5969</v>
      </c>
      <c r="B2483" s="14"/>
      <c r="C2483" s="8"/>
      <c r="D2483" s="13" t="s">
        <v>5747</v>
      </c>
      <c r="E2483" s="9" t="s">
        <v>1349</v>
      </c>
      <c r="F2483" s="8" t="s">
        <v>12195</v>
      </c>
      <c r="G2483" s="22">
        <v>383.61500000000001</v>
      </c>
      <c r="H2483" s="11">
        <v>42173</v>
      </c>
      <c r="I2483" s="10" t="s">
        <v>2464</v>
      </c>
      <c r="J2483" s="10" t="s">
        <v>12182</v>
      </c>
      <c r="K2483" s="10" t="s">
        <v>1926</v>
      </c>
      <c r="L2483" s="10" t="s">
        <v>12186</v>
      </c>
      <c r="M2483" s="16" t="s">
        <v>12192</v>
      </c>
      <c r="N2483" s="16" t="s">
        <v>12194</v>
      </c>
      <c r="O2483" s="13" t="s">
        <v>12394</v>
      </c>
    </row>
    <row r="2484" spans="1:15" s="1" customFormat="1">
      <c r="A2484" s="20" t="s">
        <v>5969</v>
      </c>
      <c r="B2484" s="14"/>
      <c r="C2484" s="8"/>
      <c r="D2484" s="13" t="s">
        <v>5747</v>
      </c>
      <c r="E2484" s="9" t="s">
        <v>1349</v>
      </c>
      <c r="F2484" s="8" t="s">
        <v>12191</v>
      </c>
      <c r="G2484" s="22">
        <v>301.80099999999999</v>
      </c>
      <c r="H2484" s="11">
        <v>42173</v>
      </c>
      <c r="I2484" s="10" t="s">
        <v>2464</v>
      </c>
      <c r="J2484" s="10" t="s">
        <v>12184</v>
      </c>
      <c r="K2484" s="10" t="s">
        <v>1926</v>
      </c>
      <c r="L2484" s="10" t="s">
        <v>12187</v>
      </c>
      <c r="M2484" s="16" t="s">
        <v>12189</v>
      </c>
      <c r="N2484" s="16" t="s">
        <v>12471</v>
      </c>
      <c r="O2484" s="13" t="s">
        <v>12395</v>
      </c>
    </row>
    <row r="2485" spans="1:15" s="1" customFormat="1">
      <c r="A2485" s="20" t="s">
        <v>5969</v>
      </c>
      <c r="B2485" s="14"/>
      <c r="C2485" s="8"/>
      <c r="D2485" s="13" t="s">
        <v>5747</v>
      </c>
      <c r="E2485" s="9" t="s">
        <v>1349</v>
      </c>
      <c r="F2485" s="8" t="s">
        <v>12183</v>
      </c>
      <c r="G2485" s="22">
        <v>151.08000000000001</v>
      </c>
      <c r="H2485" s="11">
        <v>42173</v>
      </c>
      <c r="I2485" s="10" t="s">
        <v>2464</v>
      </c>
      <c r="J2485" s="10" t="s">
        <v>12185</v>
      </c>
      <c r="K2485" s="10" t="s">
        <v>1926</v>
      </c>
      <c r="L2485" s="10" t="s">
        <v>12188</v>
      </c>
      <c r="M2485" s="16" t="s">
        <v>12196</v>
      </c>
      <c r="N2485" s="16" t="s">
        <v>12197</v>
      </c>
      <c r="O2485" s="13" t="s">
        <v>12396</v>
      </c>
    </row>
    <row r="2486" spans="1:15" s="1" customFormat="1">
      <c r="A2486" s="20" t="s">
        <v>1930</v>
      </c>
      <c r="B2486" s="14"/>
      <c r="C2486" s="8"/>
      <c r="D2486" s="13" t="s">
        <v>718</v>
      </c>
      <c r="E2486" s="9" t="s">
        <v>1349</v>
      </c>
      <c r="F2486" s="8" t="s">
        <v>12200</v>
      </c>
      <c r="G2486" s="22">
        <v>262.20600000000002</v>
      </c>
      <c r="H2486" s="11">
        <v>42173</v>
      </c>
      <c r="I2486" s="22" t="s">
        <v>2508</v>
      </c>
      <c r="J2486" s="10" t="s">
        <v>12198</v>
      </c>
      <c r="K2486" s="10" t="s">
        <v>1926</v>
      </c>
      <c r="L2486" s="10" t="s">
        <v>12199</v>
      </c>
      <c r="M2486" s="16" t="s">
        <v>12201</v>
      </c>
      <c r="N2486" s="16" t="s">
        <v>12203</v>
      </c>
      <c r="O2486" s="13" t="s">
        <v>12365</v>
      </c>
    </row>
    <row r="2487" spans="1:15" s="1" customFormat="1">
      <c r="A2487" s="20" t="s">
        <v>2495</v>
      </c>
      <c r="B2487" s="14"/>
      <c r="C2487" s="8"/>
      <c r="D2487" s="13" t="s">
        <v>3550</v>
      </c>
      <c r="E2487" s="9" t="s">
        <v>1349</v>
      </c>
      <c r="F2487" s="8" t="s">
        <v>12204</v>
      </c>
      <c r="G2487" s="22">
        <v>233.392</v>
      </c>
      <c r="H2487" s="11">
        <v>42173</v>
      </c>
      <c r="I2487" s="22" t="s">
        <v>2469</v>
      </c>
      <c r="J2487" s="10" t="s">
        <v>12205</v>
      </c>
      <c r="K2487" s="10" t="s">
        <v>2457</v>
      </c>
      <c r="L2487" s="10" t="s">
        <v>12206</v>
      </c>
      <c r="M2487" s="16" t="s">
        <v>12207</v>
      </c>
      <c r="N2487" s="16" t="s">
        <v>12208</v>
      </c>
      <c r="O2487" s="13" t="s">
        <v>12397</v>
      </c>
    </row>
    <row r="2488" spans="1:15" s="1" customFormat="1">
      <c r="A2488" s="20" t="s">
        <v>4808</v>
      </c>
      <c r="B2488" s="14"/>
      <c r="C2488" s="8"/>
      <c r="D2488" s="13" t="s">
        <v>8417</v>
      </c>
      <c r="E2488" s="9" t="s">
        <v>1349</v>
      </c>
      <c r="F2488" s="8" t="s">
        <v>12216</v>
      </c>
      <c r="G2488" s="22">
        <v>308.60899999999998</v>
      </c>
      <c r="H2488" s="11">
        <v>42173</v>
      </c>
      <c r="I2488" s="10" t="s">
        <v>2464</v>
      </c>
      <c r="J2488" s="10" t="s">
        <v>12209</v>
      </c>
      <c r="K2488" s="10" t="s">
        <v>2457</v>
      </c>
      <c r="L2488" s="10" t="s">
        <v>12187</v>
      </c>
      <c r="M2488" s="16" t="s">
        <v>12214</v>
      </c>
      <c r="N2488" s="16" t="s">
        <v>12215</v>
      </c>
      <c r="O2488" s="13" t="s">
        <v>12398</v>
      </c>
    </row>
    <row r="2489" spans="1:15" s="1" customFormat="1">
      <c r="A2489" s="20" t="s">
        <v>4808</v>
      </c>
      <c r="B2489" s="14"/>
      <c r="C2489" s="8"/>
      <c r="D2489" s="13" t="s">
        <v>8417</v>
      </c>
      <c r="E2489" s="9" t="s">
        <v>1349</v>
      </c>
      <c r="F2489" s="8" t="s">
        <v>12219</v>
      </c>
      <c r="G2489" s="22">
        <v>308.86099999999999</v>
      </c>
      <c r="H2489" s="11">
        <v>42173</v>
      </c>
      <c r="I2489" s="10" t="s">
        <v>2464</v>
      </c>
      <c r="J2489" s="10" t="s">
        <v>12211</v>
      </c>
      <c r="K2489" s="10" t="s">
        <v>2457</v>
      </c>
      <c r="L2489" s="10" t="s">
        <v>12187</v>
      </c>
      <c r="M2489" s="16" t="s">
        <v>12217</v>
      </c>
      <c r="N2489" s="16" t="s">
        <v>12218</v>
      </c>
      <c r="O2489" s="13" t="s">
        <v>12399</v>
      </c>
    </row>
    <row r="2490" spans="1:15" s="1" customFormat="1">
      <c r="A2490" s="20" t="s">
        <v>4808</v>
      </c>
      <c r="B2490" s="14"/>
      <c r="C2490" s="8"/>
      <c r="D2490" s="13" t="s">
        <v>8417</v>
      </c>
      <c r="E2490" s="9" t="s">
        <v>1349</v>
      </c>
      <c r="F2490" s="8" t="s">
        <v>12210</v>
      </c>
      <c r="G2490" s="22">
        <v>341.17700000000002</v>
      </c>
      <c r="H2490" s="11">
        <v>42173</v>
      </c>
      <c r="I2490" s="10" t="s">
        <v>2464</v>
      </c>
      <c r="J2490" s="10" t="s">
        <v>12212</v>
      </c>
      <c r="K2490" s="10" t="s">
        <v>2457</v>
      </c>
      <c r="L2490" s="10" t="s">
        <v>12213</v>
      </c>
      <c r="M2490" s="16" t="s">
        <v>12220</v>
      </c>
      <c r="N2490" s="16" t="s">
        <v>12221</v>
      </c>
      <c r="O2490" s="13" t="s">
        <v>12400</v>
      </c>
    </row>
    <row r="2491" spans="1:15" s="1" customFormat="1">
      <c r="A2491" s="20" t="s">
        <v>9658</v>
      </c>
      <c r="B2491" s="14"/>
      <c r="C2491" s="8"/>
      <c r="D2491" s="13" t="s">
        <v>121</v>
      </c>
      <c r="E2491" s="9" t="s">
        <v>1349</v>
      </c>
      <c r="F2491" s="8" t="s">
        <v>12226</v>
      </c>
      <c r="G2491" s="22">
        <v>67.644000000000005</v>
      </c>
      <c r="H2491" s="11">
        <v>42173</v>
      </c>
      <c r="I2491" s="10" t="s">
        <v>2464</v>
      </c>
      <c r="J2491" s="10" t="s">
        <v>12222</v>
      </c>
      <c r="K2491" s="10" t="s">
        <v>2457</v>
      </c>
      <c r="L2491" s="10" t="s">
        <v>12223</v>
      </c>
      <c r="M2491" s="16" t="s">
        <v>12224</v>
      </c>
      <c r="N2491" s="16" t="s">
        <v>12225</v>
      </c>
      <c r="O2491" s="13" t="s">
        <v>12401</v>
      </c>
    </row>
    <row r="2492" spans="1:15" s="1" customFormat="1">
      <c r="A2492" s="20" t="s">
        <v>6075</v>
      </c>
      <c r="B2492" s="14"/>
      <c r="C2492" s="8"/>
      <c r="D2492" s="13" t="s">
        <v>121</v>
      </c>
      <c r="E2492" s="9" t="s">
        <v>1349</v>
      </c>
      <c r="F2492" s="8" t="s">
        <v>12227</v>
      </c>
      <c r="G2492" s="22">
        <v>49.104999999999997</v>
      </c>
      <c r="H2492" s="11">
        <v>42173</v>
      </c>
      <c r="I2492" s="10" t="s">
        <v>2464</v>
      </c>
      <c r="J2492" s="10" t="s">
        <v>12228</v>
      </c>
      <c r="K2492" s="10" t="s">
        <v>2457</v>
      </c>
      <c r="L2492" s="10" t="s">
        <v>12229</v>
      </c>
      <c r="M2492" s="16" t="s">
        <v>12230</v>
      </c>
      <c r="N2492" s="16" t="s">
        <v>12231</v>
      </c>
      <c r="O2492" s="13" t="s">
        <v>12402</v>
      </c>
    </row>
    <row r="2493" spans="1:15" s="1" customFormat="1">
      <c r="A2493" s="20" t="s">
        <v>5568</v>
      </c>
      <c r="B2493" s="14"/>
      <c r="C2493" s="8"/>
      <c r="D2493" s="13" t="s">
        <v>942</v>
      </c>
      <c r="E2493" s="9" t="s">
        <v>1349</v>
      </c>
      <c r="F2493" s="8" t="s">
        <v>12319</v>
      </c>
      <c r="G2493" s="71">
        <v>141.10400000000001</v>
      </c>
      <c r="H2493" s="11">
        <v>42174</v>
      </c>
      <c r="I2493" s="22" t="s">
        <v>2469</v>
      </c>
      <c r="J2493" s="10" t="s">
        <v>12311</v>
      </c>
      <c r="K2493" s="10" t="s">
        <v>2457</v>
      </c>
      <c r="L2493" s="10" t="s">
        <v>12312</v>
      </c>
      <c r="M2493" s="16" t="s">
        <v>12316</v>
      </c>
      <c r="N2493" s="16" t="s">
        <v>12318</v>
      </c>
      <c r="O2493" s="13" t="s">
        <v>12403</v>
      </c>
    </row>
    <row r="2494" spans="1:15" s="1" customFormat="1">
      <c r="A2494" s="20" t="s">
        <v>5568</v>
      </c>
      <c r="B2494" s="14"/>
      <c r="C2494" s="8"/>
      <c r="D2494" s="13" t="s">
        <v>942</v>
      </c>
      <c r="E2494" s="9" t="s">
        <v>1349</v>
      </c>
      <c r="F2494" s="8" t="s">
        <v>12314</v>
      </c>
      <c r="G2494" s="71">
        <v>79.337000000000003</v>
      </c>
      <c r="H2494" s="11">
        <v>42174</v>
      </c>
      <c r="I2494" s="22" t="s">
        <v>2469</v>
      </c>
      <c r="J2494" s="10" t="s">
        <v>12315</v>
      </c>
      <c r="K2494" s="10" t="s">
        <v>2457</v>
      </c>
      <c r="L2494" s="10" t="s">
        <v>12313</v>
      </c>
      <c r="M2494" s="16" t="s">
        <v>12322</v>
      </c>
      <c r="N2494" s="16" t="s">
        <v>12321</v>
      </c>
      <c r="O2494" s="13" t="s">
        <v>12404</v>
      </c>
    </row>
    <row r="2495" spans="1:15" s="1" customFormat="1">
      <c r="A2495" s="20" t="s">
        <v>5969</v>
      </c>
      <c r="B2495" s="14"/>
      <c r="C2495" s="8"/>
      <c r="D2495" s="13" t="s">
        <v>5747</v>
      </c>
      <c r="E2495" s="9" t="s">
        <v>1349</v>
      </c>
      <c r="F2495" s="8" t="s">
        <v>12326</v>
      </c>
      <c r="G2495" s="71">
        <v>302.08600000000001</v>
      </c>
      <c r="H2495" s="11">
        <v>42174</v>
      </c>
      <c r="I2495" s="10" t="s">
        <v>2464</v>
      </c>
      <c r="J2495" s="10" t="s">
        <v>12323</v>
      </c>
      <c r="K2495" s="10" t="s">
        <v>1926</v>
      </c>
      <c r="L2495" s="10" t="s">
        <v>12325</v>
      </c>
      <c r="M2495" s="16" t="s">
        <v>12327</v>
      </c>
      <c r="N2495" s="16" t="s">
        <v>12328</v>
      </c>
      <c r="O2495" s="13" t="s">
        <v>12405</v>
      </c>
    </row>
    <row r="2496" spans="1:15" s="1" customFormat="1">
      <c r="A2496" s="20" t="s">
        <v>5969</v>
      </c>
      <c r="B2496" s="14"/>
      <c r="C2496" s="8"/>
      <c r="D2496" s="13" t="s">
        <v>5747</v>
      </c>
      <c r="E2496" s="9" t="s">
        <v>1349</v>
      </c>
      <c r="F2496" s="8" t="s">
        <v>12336</v>
      </c>
      <c r="G2496" s="71">
        <v>383.49099999999999</v>
      </c>
      <c r="H2496" s="11">
        <v>42174</v>
      </c>
      <c r="I2496" s="10" t="s">
        <v>2464</v>
      </c>
      <c r="J2496" s="10" t="s">
        <v>12324</v>
      </c>
      <c r="K2496" s="10" t="s">
        <v>1926</v>
      </c>
      <c r="L2496" s="10" t="s">
        <v>12329</v>
      </c>
      <c r="M2496" s="16" t="s">
        <v>12334</v>
      </c>
      <c r="N2496" s="16" t="s">
        <v>12335</v>
      </c>
      <c r="O2496" s="13" t="s">
        <v>12406</v>
      </c>
    </row>
    <row r="2497" spans="1:15" s="1" customFormat="1">
      <c r="A2497" s="20" t="s">
        <v>5969</v>
      </c>
      <c r="B2497" s="14"/>
      <c r="C2497" s="8"/>
      <c r="D2497" s="13" t="s">
        <v>5747</v>
      </c>
      <c r="E2497" s="9" t="s">
        <v>1349</v>
      </c>
      <c r="F2497" s="8" t="s">
        <v>12331</v>
      </c>
      <c r="G2497" s="71">
        <v>267.38099999999997</v>
      </c>
      <c r="H2497" s="11">
        <v>42174</v>
      </c>
      <c r="I2497" s="10" t="s">
        <v>2464</v>
      </c>
      <c r="J2497" s="10" t="s">
        <v>12332</v>
      </c>
      <c r="K2497" s="10" t="s">
        <v>1926</v>
      </c>
      <c r="L2497" s="10" t="s">
        <v>12330</v>
      </c>
      <c r="M2497" s="16" t="s">
        <v>12337</v>
      </c>
      <c r="N2497" s="16" t="s">
        <v>12338</v>
      </c>
      <c r="O2497" s="13" t="s">
        <v>12407</v>
      </c>
    </row>
    <row r="2498" spans="1:15" s="1" customFormat="1">
      <c r="A2498" s="20" t="s">
        <v>5969</v>
      </c>
      <c r="B2498" s="14"/>
      <c r="C2498" s="8"/>
      <c r="D2498" s="13" t="s">
        <v>5747</v>
      </c>
      <c r="E2498" s="9" t="s">
        <v>1349</v>
      </c>
      <c r="F2498" s="8" t="s">
        <v>12341</v>
      </c>
      <c r="G2498" s="71">
        <v>267.137</v>
      </c>
      <c r="H2498" s="11">
        <v>42174</v>
      </c>
      <c r="I2498" s="10" t="s">
        <v>2464</v>
      </c>
      <c r="J2498" s="10" t="s">
        <v>12333</v>
      </c>
      <c r="K2498" s="10" t="s">
        <v>1926</v>
      </c>
      <c r="L2498" s="10" t="s">
        <v>12330</v>
      </c>
      <c r="M2498" s="16" t="s">
        <v>12339</v>
      </c>
      <c r="N2498" s="16" t="s">
        <v>12340</v>
      </c>
      <c r="O2498" s="13" t="s">
        <v>12408</v>
      </c>
    </row>
    <row r="2499" spans="1:15" s="1" customFormat="1">
      <c r="A2499" s="20" t="s">
        <v>5568</v>
      </c>
      <c r="B2499" s="14"/>
      <c r="C2499" s="8"/>
      <c r="D2499" s="13" t="s">
        <v>942</v>
      </c>
      <c r="E2499" s="9" t="s">
        <v>1349</v>
      </c>
      <c r="F2499" s="8" t="s">
        <v>12342</v>
      </c>
      <c r="G2499" s="71">
        <v>120.53100000000001</v>
      </c>
      <c r="H2499" s="11">
        <v>42174</v>
      </c>
      <c r="I2499" s="22" t="s">
        <v>2469</v>
      </c>
      <c r="J2499" s="10" t="s">
        <v>12343</v>
      </c>
      <c r="K2499" s="10" t="s">
        <v>2457</v>
      </c>
      <c r="L2499" s="10" t="s">
        <v>12344</v>
      </c>
      <c r="M2499" s="16" t="s">
        <v>12345</v>
      </c>
      <c r="N2499" s="16" t="s">
        <v>12346</v>
      </c>
      <c r="O2499" s="13" t="s">
        <v>12409</v>
      </c>
    </row>
    <row r="2500" spans="1:15" s="1" customFormat="1">
      <c r="A2500" s="20" t="s">
        <v>6186</v>
      </c>
      <c r="B2500" s="14"/>
      <c r="C2500" s="8"/>
      <c r="D2500" s="13" t="s">
        <v>273</v>
      </c>
      <c r="E2500" s="9" t="s">
        <v>1349</v>
      </c>
      <c r="F2500" s="8" t="s">
        <v>12415</v>
      </c>
      <c r="G2500" s="10">
        <f>17.498*L2500</f>
        <v>262.47000000000003</v>
      </c>
      <c r="H2500" s="11">
        <v>42178</v>
      </c>
      <c r="I2500" s="10" t="s">
        <v>1382</v>
      </c>
      <c r="J2500" s="10" t="s">
        <v>12412</v>
      </c>
      <c r="K2500" s="10" t="s">
        <v>1501</v>
      </c>
      <c r="L2500" s="10">
        <v>15</v>
      </c>
      <c r="M2500" s="16" t="s">
        <v>12659</v>
      </c>
      <c r="N2500" s="16" t="s">
        <v>12414</v>
      </c>
      <c r="O2500" s="13" t="s">
        <v>12413</v>
      </c>
    </row>
    <row r="2501" spans="1:15" s="1" customFormat="1">
      <c r="A2501" s="34" t="s">
        <v>4839</v>
      </c>
      <c r="B2501" s="14"/>
      <c r="C2501" s="8"/>
      <c r="D2501" s="13" t="s">
        <v>12416</v>
      </c>
      <c r="E2501" s="9" t="s">
        <v>1349</v>
      </c>
      <c r="F2501" s="8" t="s">
        <v>12417</v>
      </c>
      <c r="G2501" s="10">
        <f>5.26*L2501</f>
        <v>26.299999999999997</v>
      </c>
      <c r="H2501" s="11">
        <v>42178</v>
      </c>
      <c r="I2501" s="63" t="s">
        <v>12418</v>
      </c>
      <c r="J2501" s="63" t="s">
        <v>12419</v>
      </c>
      <c r="K2501" s="63" t="s">
        <v>2457</v>
      </c>
      <c r="L2501" s="10">
        <v>5</v>
      </c>
      <c r="M2501" s="16" t="s">
        <v>12660</v>
      </c>
      <c r="N2501" s="16" t="s">
        <v>12420</v>
      </c>
      <c r="O2501" s="13" t="s">
        <v>12693</v>
      </c>
    </row>
    <row r="2502" spans="1:15" s="1" customFormat="1">
      <c r="A2502" s="20" t="s">
        <v>2830</v>
      </c>
      <c r="B2502" s="14"/>
      <c r="C2502" s="8"/>
      <c r="D2502" s="13" t="s">
        <v>8077</v>
      </c>
      <c r="E2502" s="9" t="s">
        <v>1349</v>
      </c>
      <c r="F2502" s="8" t="s">
        <v>12421</v>
      </c>
      <c r="G2502" s="10">
        <v>168.916</v>
      </c>
      <c r="H2502" s="11">
        <v>42178</v>
      </c>
      <c r="I2502" s="10" t="s">
        <v>2464</v>
      </c>
      <c r="J2502" s="10" t="s">
        <v>12422</v>
      </c>
      <c r="K2502" s="10" t="s">
        <v>2457</v>
      </c>
      <c r="L2502" s="10" t="s">
        <v>12423</v>
      </c>
      <c r="M2502" s="16" t="s">
        <v>12543</v>
      </c>
      <c r="N2502" s="16" t="s">
        <v>12424</v>
      </c>
      <c r="O2502" s="13" t="s">
        <v>12547</v>
      </c>
    </row>
    <row r="2503" spans="1:15" s="1" customFormat="1">
      <c r="A2503" s="20" t="s">
        <v>5196</v>
      </c>
      <c r="B2503" s="14"/>
      <c r="C2503" s="8"/>
      <c r="D2503" s="13" t="s">
        <v>675</v>
      </c>
      <c r="E2503" s="9" t="s">
        <v>1349</v>
      </c>
      <c r="F2503" s="8" t="s">
        <v>12425</v>
      </c>
      <c r="G2503" s="10">
        <v>80.227000000000004</v>
      </c>
      <c r="H2503" s="11">
        <v>42178</v>
      </c>
      <c r="I2503" s="10" t="s">
        <v>2464</v>
      </c>
      <c r="J2503" s="10" t="s">
        <v>12426</v>
      </c>
      <c r="K2503" s="10" t="s">
        <v>1926</v>
      </c>
      <c r="L2503" s="10" t="s">
        <v>12427</v>
      </c>
      <c r="M2503" s="16" t="s">
        <v>12428</v>
      </c>
      <c r="N2503" s="16" t="s">
        <v>12429</v>
      </c>
      <c r="O2503" s="13" t="s">
        <v>12548</v>
      </c>
    </row>
    <row r="2504" spans="1:15" s="1" customFormat="1">
      <c r="A2504" s="20" t="s">
        <v>5720</v>
      </c>
      <c r="B2504" s="14"/>
      <c r="C2504" s="8"/>
      <c r="D2504" s="13" t="s">
        <v>5716</v>
      </c>
      <c r="E2504" s="9" t="s">
        <v>1349</v>
      </c>
      <c r="F2504" s="8" t="s">
        <v>12443</v>
      </c>
      <c r="G2504" s="10">
        <v>302.43900000000002</v>
      </c>
      <c r="H2504" s="11">
        <v>42178</v>
      </c>
      <c r="I2504" s="10" t="s">
        <v>2464</v>
      </c>
      <c r="J2504" s="10" t="s">
        <v>12430</v>
      </c>
      <c r="K2504" s="10" t="s">
        <v>1926</v>
      </c>
      <c r="L2504" s="10" t="s">
        <v>12431</v>
      </c>
      <c r="M2504" s="16" t="s">
        <v>12441</v>
      </c>
      <c r="N2504" s="16" t="s">
        <v>12442</v>
      </c>
      <c r="O2504" s="13" t="s">
        <v>12549</v>
      </c>
    </row>
    <row r="2505" spans="1:15" s="1" customFormat="1">
      <c r="A2505" s="20" t="s">
        <v>5720</v>
      </c>
      <c r="B2505" s="14"/>
      <c r="C2505" s="8"/>
      <c r="D2505" s="13" t="s">
        <v>5716</v>
      </c>
      <c r="E2505" s="9" t="s">
        <v>1349</v>
      </c>
      <c r="F2505" s="8" t="s">
        <v>12446</v>
      </c>
      <c r="G2505" s="10">
        <v>383.74099999999999</v>
      </c>
      <c r="H2505" s="11">
        <v>42178</v>
      </c>
      <c r="I2505" s="10" t="s">
        <v>2464</v>
      </c>
      <c r="J2505" s="10" t="s">
        <v>12437</v>
      </c>
      <c r="K2505" s="10" t="s">
        <v>1926</v>
      </c>
      <c r="L2505" s="10" t="s">
        <v>12432</v>
      </c>
      <c r="M2505" s="16" t="s">
        <v>12444</v>
      </c>
      <c r="N2505" s="16" t="s">
        <v>12445</v>
      </c>
      <c r="O2505" s="13" t="s">
        <v>12550</v>
      </c>
    </row>
    <row r="2506" spans="1:15" s="1" customFormat="1">
      <c r="A2506" s="20" t="s">
        <v>5720</v>
      </c>
      <c r="B2506" s="14"/>
      <c r="C2506" s="8"/>
      <c r="D2506" s="13" t="s">
        <v>5716</v>
      </c>
      <c r="E2506" s="9" t="s">
        <v>1349</v>
      </c>
      <c r="F2506" s="8" t="s">
        <v>12435</v>
      </c>
      <c r="G2506" s="10">
        <v>302.49700000000001</v>
      </c>
      <c r="H2506" s="11">
        <v>42178</v>
      </c>
      <c r="I2506" s="10" t="s">
        <v>2464</v>
      </c>
      <c r="J2506" s="10" t="s">
        <v>12438</v>
      </c>
      <c r="K2506" s="10" t="s">
        <v>1926</v>
      </c>
      <c r="L2506" s="10" t="s">
        <v>12433</v>
      </c>
      <c r="M2506" s="16" t="s">
        <v>12447</v>
      </c>
      <c r="N2506" s="16" t="s">
        <v>12490</v>
      </c>
      <c r="O2506" s="13" t="s">
        <v>12551</v>
      </c>
    </row>
    <row r="2507" spans="1:15" s="1" customFormat="1">
      <c r="A2507" s="20" t="s">
        <v>5720</v>
      </c>
      <c r="B2507" s="14"/>
      <c r="C2507" s="8"/>
      <c r="D2507" s="13" t="s">
        <v>5716</v>
      </c>
      <c r="E2507" s="9" t="s">
        <v>1349</v>
      </c>
      <c r="F2507" s="8" t="s">
        <v>12450</v>
      </c>
      <c r="G2507" s="10">
        <v>384.11200000000002</v>
      </c>
      <c r="H2507" s="11">
        <v>42178</v>
      </c>
      <c r="I2507" s="10" t="s">
        <v>2464</v>
      </c>
      <c r="J2507" s="10" t="s">
        <v>12439</v>
      </c>
      <c r="K2507" s="10" t="s">
        <v>1926</v>
      </c>
      <c r="L2507" s="10" t="s">
        <v>12432</v>
      </c>
      <c r="M2507" s="16" t="s">
        <v>12448</v>
      </c>
      <c r="N2507" s="16" t="s">
        <v>12449</v>
      </c>
      <c r="O2507" s="13" t="s">
        <v>12552</v>
      </c>
    </row>
    <row r="2508" spans="1:15" s="1" customFormat="1">
      <c r="A2508" s="20" t="s">
        <v>4802</v>
      </c>
      <c r="B2508" s="14"/>
      <c r="C2508" s="8"/>
      <c r="D2508" s="13" t="s">
        <v>5747</v>
      </c>
      <c r="E2508" s="9" t="s">
        <v>1349</v>
      </c>
      <c r="F2508" s="8" t="s">
        <v>12436</v>
      </c>
      <c r="G2508" s="10">
        <v>267.483</v>
      </c>
      <c r="H2508" s="11">
        <v>42178</v>
      </c>
      <c r="I2508" s="22" t="s">
        <v>2508</v>
      </c>
      <c r="J2508" s="10" t="s">
        <v>12451</v>
      </c>
      <c r="K2508" s="10" t="s">
        <v>1926</v>
      </c>
      <c r="L2508" s="10" t="s">
        <v>12434</v>
      </c>
      <c r="M2508" s="16" t="s">
        <v>12456</v>
      </c>
      <c r="N2508" s="16" t="s">
        <v>12457</v>
      </c>
      <c r="O2508" s="13" t="s">
        <v>12553</v>
      </c>
    </row>
    <row r="2509" spans="1:15" s="1" customFormat="1">
      <c r="A2509" s="20" t="s">
        <v>4802</v>
      </c>
      <c r="B2509" s="14"/>
      <c r="C2509" s="8"/>
      <c r="D2509" s="13" t="s">
        <v>5747</v>
      </c>
      <c r="E2509" s="9" t="s">
        <v>1349</v>
      </c>
      <c r="F2509" s="8" t="s">
        <v>12452</v>
      </c>
      <c r="G2509" s="10">
        <v>302.22199999999998</v>
      </c>
      <c r="H2509" s="11">
        <v>42178</v>
      </c>
      <c r="I2509" s="22" t="s">
        <v>2508</v>
      </c>
      <c r="J2509" s="10" t="s">
        <v>12454</v>
      </c>
      <c r="K2509" s="10" t="s">
        <v>1926</v>
      </c>
      <c r="L2509" s="10" t="s">
        <v>12431</v>
      </c>
      <c r="M2509" s="16" t="s">
        <v>12458</v>
      </c>
      <c r="N2509" s="16" t="s">
        <v>12460</v>
      </c>
      <c r="O2509" s="13" t="s">
        <v>12554</v>
      </c>
    </row>
    <row r="2510" spans="1:15" s="1" customFormat="1">
      <c r="A2510" s="20" t="s">
        <v>4802</v>
      </c>
      <c r="B2510" s="14"/>
      <c r="C2510" s="8"/>
      <c r="D2510" s="13" t="s">
        <v>5747</v>
      </c>
      <c r="E2510" s="9" t="s">
        <v>1349</v>
      </c>
      <c r="F2510" s="8" t="s">
        <v>12453</v>
      </c>
      <c r="G2510" s="10">
        <v>302.14100000000002</v>
      </c>
      <c r="H2510" s="11">
        <v>42178</v>
      </c>
      <c r="I2510" s="22" t="s">
        <v>2508</v>
      </c>
      <c r="J2510" s="10" t="s">
        <v>12455</v>
      </c>
      <c r="K2510" s="10" t="s">
        <v>1926</v>
      </c>
      <c r="L2510" s="10" t="s">
        <v>12431</v>
      </c>
      <c r="M2510" s="16" t="s">
        <v>12459</v>
      </c>
      <c r="N2510" s="16" t="s">
        <v>12461</v>
      </c>
      <c r="O2510" s="13" t="s">
        <v>12555</v>
      </c>
    </row>
    <row r="2511" spans="1:15" s="1" customFormat="1">
      <c r="A2511" s="20" t="s">
        <v>5969</v>
      </c>
      <c r="B2511" s="14"/>
      <c r="C2511" s="8"/>
      <c r="D2511" s="13" t="s">
        <v>5747</v>
      </c>
      <c r="E2511" s="9" t="s">
        <v>1349</v>
      </c>
      <c r="F2511" s="8" t="s">
        <v>12469</v>
      </c>
      <c r="G2511" s="10">
        <v>267.46600000000001</v>
      </c>
      <c r="H2511" s="11">
        <v>42178</v>
      </c>
      <c r="I2511" s="10" t="s">
        <v>2464</v>
      </c>
      <c r="J2511" s="10" t="s">
        <v>12462</v>
      </c>
      <c r="K2511" s="10" t="s">
        <v>1926</v>
      </c>
      <c r="L2511" s="10" t="s">
        <v>12434</v>
      </c>
      <c r="M2511" s="16" t="s">
        <v>12467</v>
      </c>
      <c r="N2511" s="16" t="s">
        <v>12468</v>
      </c>
      <c r="O2511" s="13" t="s">
        <v>12556</v>
      </c>
    </row>
    <row r="2512" spans="1:15" s="1" customFormat="1">
      <c r="A2512" s="20" t="s">
        <v>5969</v>
      </c>
      <c r="B2512" s="14"/>
      <c r="C2512" s="8"/>
      <c r="D2512" s="13" t="s">
        <v>5747</v>
      </c>
      <c r="E2512" s="9" t="s">
        <v>1349</v>
      </c>
      <c r="F2512" s="8" t="s">
        <v>12463</v>
      </c>
      <c r="G2512" s="10">
        <v>301.94799999999998</v>
      </c>
      <c r="H2512" s="11">
        <v>42178</v>
      </c>
      <c r="I2512" s="10" t="s">
        <v>2464</v>
      </c>
      <c r="J2512" s="10" t="s">
        <v>12465</v>
      </c>
      <c r="K2512" s="10" t="s">
        <v>1926</v>
      </c>
      <c r="L2512" s="10" t="s">
        <v>12431</v>
      </c>
      <c r="M2512" s="16" t="s">
        <v>12470</v>
      </c>
      <c r="N2512" s="16" t="s">
        <v>12472</v>
      </c>
      <c r="O2512" s="13" t="s">
        <v>12557</v>
      </c>
    </row>
    <row r="2513" spans="1:15" s="1" customFormat="1">
      <c r="A2513" s="20" t="s">
        <v>5969</v>
      </c>
      <c r="B2513" s="14"/>
      <c r="C2513" s="8"/>
      <c r="D2513" s="13" t="s">
        <v>5747</v>
      </c>
      <c r="E2513" s="9" t="s">
        <v>1349</v>
      </c>
      <c r="F2513" s="8" t="s">
        <v>12464</v>
      </c>
      <c r="G2513" s="10">
        <v>302.22699999999998</v>
      </c>
      <c r="H2513" s="11">
        <v>42178</v>
      </c>
      <c r="I2513" s="10" t="s">
        <v>2464</v>
      </c>
      <c r="J2513" s="10" t="s">
        <v>12466</v>
      </c>
      <c r="K2513" s="10" t="s">
        <v>1926</v>
      </c>
      <c r="L2513" s="10" t="s">
        <v>12431</v>
      </c>
      <c r="M2513" s="16" t="s">
        <v>12473</v>
      </c>
      <c r="N2513" s="16" t="s">
        <v>12763</v>
      </c>
      <c r="O2513" s="13" t="s">
        <v>12558</v>
      </c>
    </row>
    <row r="2514" spans="1:15" s="1" customFormat="1">
      <c r="A2514" s="20" t="s">
        <v>1897</v>
      </c>
      <c r="B2514" s="14"/>
      <c r="C2514" s="8"/>
      <c r="D2514" s="13" t="s">
        <v>5199</v>
      </c>
      <c r="E2514" s="9" t="s">
        <v>1349</v>
      </c>
      <c r="F2514" s="8" t="s">
        <v>12474</v>
      </c>
      <c r="G2514" s="10">
        <v>40.085000000000001</v>
      </c>
      <c r="H2514" s="11">
        <v>42178</v>
      </c>
      <c r="I2514" s="10" t="s">
        <v>2464</v>
      </c>
      <c r="J2514" s="10" t="s">
        <v>12475</v>
      </c>
      <c r="K2514" s="10" t="s">
        <v>1926</v>
      </c>
      <c r="L2514" s="10" t="s">
        <v>12476</v>
      </c>
      <c r="M2514" s="16" t="s">
        <v>12480</v>
      </c>
      <c r="N2514" s="16" t="s">
        <v>12481</v>
      </c>
      <c r="O2514" s="13" t="s">
        <v>12559</v>
      </c>
    </row>
    <row r="2515" spans="1:15" s="1" customFormat="1">
      <c r="A2515" s="20" t="s">
        <v>1897</v>
      </c>
      <c r="B2515" s="14"/>
      <c r="C2515" s="8"/>
      <c r="D2515" s="13" t="s">
        <v>5199</v>
      </c>
      <c r="E2515" s="9" t="s">
        <v>1349</v>
      </c>
      <c r="F2515" s="8" t="s">
        <v>12478</v>
      </c>
      <c r="G2515" s="10">
        <v>159.971</v>
      </c>
      <c r="H2515" s="11">
        <v>42178</v>
      </c>
      <c r="I2515" s="10" t="s">
        <v>2464</v>
      </c>
      <c r="J2515" s="10" t="s">
        <v>12479</v>
      </c>
      <c r="K2515" s="10" t="s">
        <v>1926</v>
      </c>
      <c r="L2515" s="10" t="s">
        <v>12477</v>
      </c>
      <c r="M2515" s="16" t="s">
        <v>12482</v>
      </c>
      <c r="N2515" s="16" t="s">
        <v>12621</v>
      </c>
      <c r="O2515" s="13" t="s">
        <v>12560</v>
      </c>
    </row>
    <row r="2516" spans="1:15" s="1" customFormat="1">
      <c r="A2516" s="20" t="s">
        <v>5720</v>
      </c>
      <c r="B2516" s="14"/>
      <c r="C2516" s="8"/>
      <c r="D2516" s="13" t="s">
        <v>5716</v>
      </c>
      <c r="E2516" s="9" t="s">
        <v>1349</v>
      </c>
      <c r="F2516" s="8" t="s">
        <v>12483</v>
      </c>
      <c r="G2516" s="10">
        <v>302.40499999999997</v>
      </c>
      <c r="H2516" s="11">
        <v>42178</v>
      </c>
      <c r="I2516" s="10" t="s">
        <v>2464</v>
      </c>
      <c r="J2516" s="10" t="s">
        <v>12440</v>
      </c>
      <c r="K2516" s="10" t="s">
        <v>1926</v>
      </c>
      <c r="L2516" s="10" t="s">
        <v>12433</v>
      </c>
      <c r="M2516" s="16" t="s">
        <v>12488</v>
      </c>
      <c r="N2516" s="16" t="s">
        <v>12491</v>
      </c>
      <c r="O2516" s="13" t="s">
        <v>12561</v>
      </c>
    </row>
    <row r="2517" spans="1:15" s="1" customFormat="1">
      <c r="A2517" s="20" t="s">
        <v>5720</v>
      </c>
      <c r="B2517" s="14"/>
      <c r="C2517" s="8"/>
      <c r="D2517" s="13" t="s">
        <v>5716</v>
      </c>
      <c r="E2517" s="9" t="s">
        <v>1349</v>
      </c>
      <c r="F2517" s="8" t="s">
        <v>12484</v>
      </c>
      <c r="G2517" s="10">
        <v>302.25900000000001</v>
      </c>
      <c r="H2517" s="11">
        <v>42178</v>
      </c>
      <c r="I2517" s="10" t="s">
        <v>2464</v>
      </c>
      <c r="J2517" s="10" t="s">
        <v>12485</v>
      </c>
      <c r="K2517" s="10" t="s">
        <v>1926</v>
      </c>
      <c r="L2517" s="10" t="s">
        <v>12431</v>
      </c>
      <c r="M2517" s="16" t="s">
        <v>12489</v>
      </c>
      <c r="N2517" s="16" t="s">
        <v>12492</v>
      </c>
      <c r="O2517" s="13" t="s">
        <v>12562</v>
      </c>
    </row>
    <row r="2518" spans="1:15" s="1" customFormat="1">
      <c r="A2518" s="20" t="s">
        <v>5720</v>
      </c>
      <c r="B2518" s="14"/>
      <c r="C2518" s="8"/>
      <c r="D2518" s="13" t="s">
        <v>5716</v>
      </c>
      <c r="E2518" s="9" t="s">
        <v>1349</v>
      </c>
      <c r="F2518" s="8" t="s">
        <v>12495</v>
      </c>
      <c r="G2518" s="10">
        <v>267.63400000000001</v>
      </c>
      <c r="H2518" s="11">
        <v>42178</v>
      </c>
      <c r="I2518" s="10" t="s">
        <v>2464</v>
      </c>
      <c r="J2518" s="10" t="s">
        <v>12486</v>
      </c>
      <c r="K2518" s="10" t="s">
        <v>1926</v>
      </c>
      <c r="L2518" s="10" t="s">
        <v>12434</v>
      </c>
      <c r="M2518" s="16" t="s">
        <v>12493</v>
      </c>
      <c r="N2518" s="16" t="s">
        <v>12494</v>
      </c>
      <c r="O2518" s="13" t="s">
        <v>12563</v>
      </c>
    </row>
    <row r="2519" spans="1:15" s="1" customFormat="1">
      <c r="A2519" s="20" t="s">
        <v>5720</v>
      </c>
      <c r="B2519" s="14"/>
      <c r="C2519" s="8"/>
      <c r="D2519" s="13" t="s">
        <v>5716</v>
      </c>
      <c r="E2519" s="9" t="s">
        <v>1349</v>
      </c>
      <c r="F2519" s="8" t="s">
        <v>12498</v>
      </c>
      <c r="G2519" s="10">
        <v>302.43</v>
      </c>
      <c r="H2519" s="11">
        <v>42178</v>
      </c>
      <c r="I2519" s="10" t="s">
        <v>2464</v>
      </c>
      <c r="J2519" s="10" t="s">
        <v>12487</v>
      </c>
      <c r="K2519" s="10" t="s">
        <v>1926</v>
      </c>
      <c r="L2519" s="10" t="s">
        <v>12433</v>
      </c>
      <c r="M2519" s="16" t="s">
        <v>12496</v>
      </c>
      <c r="N2519" s="16" t="s">
        <v>12497</v>
      </c>
      <c r="O2519" s="13" t="s">
        <v>12564</v>
      </c>
    </row>
    <row r="2520" spans="1:15" s="1" customFormat="1">
      <c r="A2520" s="20" t="s">
        <v>1897</v>
      </c>
      <c r="B2520" s="14"/>
      <c r="C2520" s="8"/>
      <c r="D2520" s="13" t="s">
        <v>5199</v>
      </c>
      <c r="E2520" s="9" t="s">
        <v>1349</v>
      </c>
      <c r="F2520" s="8" t="s">
        <v>12499</v>
      </c>
      <c r="G2520" s="10">
        <v>99.052000000000007</v>
      </c>
      <c r="H2520" s="11">
        <v>42179</v>
      </c>
      <c r="I2520" s="10" t="s">
        <v>2464</v>
      </c>
      <c r="J2520" s="10" t="s">
        <v>12500</v>
      </c>
      <c r="K2520" s="10" t="s">
        <v>1926</v>
      </c>
      <c r="L2520" s="10" t="s">
        <v>12501</v>
      </c>
      <c r="M2520" s="16" t="s">
        <v>12504</v>
      </c>
      <c r="N2520" s="16" t="s">
        <v>5908</v>
      </c>
      <c r="O2520" s="13" t="s">
        <v>12565</v>
      </c>
    </row>
    <row r="2521" spans="1:15" s="1" customFormat="1">
      <c r="A2521" s="20" t="s">
        <v>1897</v>
      </c>
      <c r="B2521" s="14"/>
      <c r="C2521" s="8"/>
      <c r="D2521" s="13" t="s">
        <v>5199</v>
      </c>
      <c r="E2521" s="9" t="s">
        <v>1349</v>
      </c>
      <c r="F2521" s="8" t="s">
        <v>12502</v>
      </c>
      <c r="G2521" s="10">
        <v>98.775000000000006</v>
      </c>
      <c r="H2521" s="11">
        <v>42179</v>
      </c>
      <c r="I2521" s="10" t="s">
        <v>2464</v>
      </c>
      <c r="J2521" s="10" t="s">
        <v>12503</v>
      </c>
      <c r="K2521" s="10" t="s">
        <v>1926</v>
      </c>
      <c r="L2521" s="10" t="s">
        <v>12501</v>
      </c>
      <c r="M2521" s="16" t="s">
        <v>12505</v>
      </c>
      <c r="N2521" s="16" t="s">
        <v>12506</v>
      </c>
      <c r="O2521" s="13" t="s">
        <v>12566</v>
      </c>
    </row>
    <row r="2522" spans="1:15" s="1" customFormat="1">
      <c r="A2522" s="20" t="s">
        <v>5892</v>
      </c>
      <c r="B2522" s="14"/>
      <c r="C2522" s="8"/>
      <c r="D2522" s="13" t="s">
        <v>187</v>
      </c>
      <c r="E2522" s="9" t="s">
        <v>1349</v>
      </c>
      <c r="F2522" s="8" t="s">
        <v>12507</v>
      </c>
      <c r="G2522" s="10">
        <v>85.778000000000006</v>
      </c>
      <c r="H2522" s="11">
        <v>42179</v>
      </c>
      <c r="I2522" s="10" t="s">
        <v>2464</v>
      </c>
      <c r="J2522" s="10" t="s">
        <v>12508</v>
      </c>
      <c r="K2522" s="10" t="s">
        <v>2457</v>
      </c>
      <c r="L2522" s="10" t="s">
        <v>12509</v>
      </c>
      <c r="M2522" s="16" t="s">
        <v>12513</v>
      </c>
      <c r="N2522" s="16" t="s">
        <v>12514</v>
      </c>
      <c r="O2522" s="13" t="s">
        <v>12567</v>
      </c>
    </row>
    <row r="2523" spans="1:15" s="1" customFormat="1">
      <c r="A2523" s="20" t="s">
        <v>5892</v>
      </c>
      <c r="B2523" s="14"/>
      <c r="C2523" s="8"/>
      <c r="D2523" s="13" t="s">
        <v>187</v>
      </c>
      <c r="E2523" s="9" t="s">
        <v>1349</v>
      </c>
      <c r="F2523" s="8" t="s">
        <v>12510</v>
      </c>
      <c r="G2523" s="10">
        <v>154.601</v>
      </c>
      <c r="H2523" s="11">
        <v>42179</v>
      </c>
      <c r="I2523" s="10" t="s">
        <v>2464</v>
      </c>
      <c r="J2523" s="10" t="s">
        <v>12511</v>
      </c>
      <c r="K2523" s="10" t="s">
        <v>2457</v>
      </c>
      <c r="L2523" s="10" t="s">
        <v>12512</v>
      </c>
      <c r="M2523" s="16" t="s">
        <v>12515</v>
      </c>
      <c r="N2523" s="16" t="s">
        <v>12516</v>
      </c>
      <c r="O2523" s="13" t="s">
        <v>12568</v>
      </c>
    </row>
    <row r="2524" spans="1:15" s="1" customFormat="1">
      <c r="A2524" s="20" t="s">
        <v>5795</v>
      </c>
      <c r="B2524" s="14"/>
      <c r="C2524" s="8"/>
      <c r="D2524" s="13" t="s">
        <v>12537</v>
      </c>
      <c r="E2524" s="9" t="s">
        <v>1349</v>
      </c>
      <c r="F2524" s="8" t="s">
        <v>12521</v>
      </c>
      <c r="G2524" s="10">
        <v>161.27000000000001</v>
      </c>
      <c r="H2524" s="11">
        <v>42179</v>
      </c>
      <c r="I2524" s="10" t="s">
        <v>2464</v>
      </c>
      <c r="J2524" s="10" t="s">
        <v>12517</v>
      </c>
      <c r="K2524" s="10" t="s">
        <v>2457</v>
      </c>
      <c r="L2524" s="10" t="s">
        <v>12518</v>
      </c>
      <c r="M2524" s="16" t="s">
        <v>12519</v>
      </c>
      <c r="N2524" s="16" t="s">
        <v>12520</v>
      </c>
      <c r="O2524" s="13" t="s">
        <v>12569</v>
      </c>
    </row>
    <row r="2525" spans="1:15" s="1" customFormat="1">
      <c r="A2525" s="20" t="s">
        <v>2495</v>
      </c>
      <c r="B2525" s="14"/>
      <c r="C2525" s="8"/>
      <c r="D2525" s="13" t="s">
        <v>3550</v>
      </c>
      <c r="E2525" s="9" t="s">
        <v>1349</v>
      </c>
      <c r="F2525" s="8" t="s">
        <v>12526</v>
      </c>
      <c r="G2525" s="10">
        <v>201.053</v>
      </c>
      <c r="H2525" s="11">
        <v>42179</v>
      </c>
      <c r="I2525" s="22" t="s">
        <v>2469</v>
      </c>
      <c r="J2525" s="10" t="s">
        <v>12522</v>
      </c>
      <c r="K2525" s="10" t="s">
        <v>2457</v>
      </c>
      <c r="L2525" s="10" t="s">
        <v>12523</v>
      </c>
      <c r="M2525" s="16" t="s">
        <v>12524</v>
      </c>
      <c r="N2525" s="16" t="s">
        <v>12525</v>
      </c>
      <c r="O2525" s="13" t="s">
        <v>12570</v>
      </c>
    </row>
    <row r="2526" spans="1:15" s="1" customFormat="1">
      <c r="A2526" s="20" t="s">
        <v>4808</v>
      </c>
      <c r="B2526" s="14"/>
      <c r="C2526" s="8"/>
      <c r="D2526" s="13" t="s">
        <v>8417</v>
      </c>
      <c r="E2526" s="9" t="s">
        <v>1349</v>
      </c>
      <c r="F2526" s="8" t="s">
        <v>12527</v>
      </c>
      <c r="G2526" s="10">
        <v>342.38299999999998</v>
      </c>
      <c r="H2526" s="11">
        <v>42179</v>
      </c>
      <c r="I2526" s="10" t="s">
        <v>2464</v>
      </c>
      <c r="J2526" s="10" t="s">
        <v>12528</v>
      </c>
      <c r="K2526" s="10" t="s">
        <v>2457</v>
      </c>
      <c r="L2526" s="10" t="s">
        <v>12529</v>
      </c>
      <c r="M2526" s="16" t="s">
        <v>12532</v>
      </c>
      <c r="N2526" s="16" t="s">
        <v>12533</v>
      </c>
      <c r="O2526" s="13" t="s">
        <v>12571</v>
      </c>
    </row>
    <row r="2527" spans="1:15" s="1" customFormat="1">
      <c r="A2527" s="20" t="s">
        <v>4808</v>
      </c>
      <c r="B2527" s="14"/>
      <c r="C2527" s="8"/>
      <c r="D2527" s="13" t="s">
        <v>8417</v>
      </c>
      <c r="E2527" s="9" t="s">
        <v>1349</v>
      </c>
      <c r="F2527" s="8" t="s">
        <v>12536</v>
      </c>
      <c r="G2527" s="10">
        <v>342.286</v>
      </c>
      <c r="H2527" s="11">
        <v>42179</v>
      </c>
      <c r="I2527" s="10" t="s">
        <v>2464</v>
      </c>
      <c r="J2527" s="10" t="s">
        <v>12531</v>
      </c>
      <c r="K2527" s="10" t="s">
        <v>2457</v>
      </c>
      <c r="L2527" s="10" t="s">
        <v>12530</v>
      </c>
      <c r="M2527" s="16" t="s">
        <v>12534</v>
      </c>
      <c r="N2527" s="16" t="s">
        <v>12535</v>
      </c>
      <c r="O2527" s="13" t="s">
        <v>12572</v>
      </c>
    </row>
    <row r="2528" spans="1:15" s="1" customFormat="1">
      <c r="A2528" s="20" t="s">
        <v>5969</v>
      </c>
      <c r="B2528" s="14"/>
      <c r="C2528" s="8"/>
      <c r="D2528" s="13" t="s">
        <v>5747</v>
      </c>
      <c r="E2528" s="9" t="s">
        <v>1349</v>
      </c>
      <c r="F2528" s="8" t="s">
        <v>12538</v>
      </c>
      <c r="G2528" s="10">
        <v>34.866999999999997</v>
      </c>
      <c r="H2528" s="11">
        <v>42179</v>
      </c>
      <c r="I2528" s="10" t="s">
        <v>2464</v>
      </c>
      <c r="J2528" s="10" t="s">
        <v>12539</v>
      </c>
      <c r="K2528" s="10" t="s">
        <v>1926</v>
      </c>
      <c r="L2528" s="10" t="s">
        <v>12540</v>
      </c>
      <c r="M2528" s="16" t="s">
        <v>12541</v>
      </c>
      <c r="N2528" s="16" t="s">
        <v>12542</v>
      </c>
      <c r="O2528" s="13" t="s">
        <v>12573</v>
      </c>
    </row>
    <row r="2529" spans="1:15" s="1" customFormat="1">
      <c r="A2529" s="20" t="s">
        <v>5498</v>
      </c>
      <c r="B2529" s="14" t="s">
        <v>12771</v>
      </c>
      <c r="C2529" s="8"/>
      <c r="D2529" s="13" t="s">
        <v>140</v>
      </c>
      <c r="E2529" s="9" t="s">
        <v>1349</v>
      </c>
      <c r="F2529" s="8" t="s">
        <v>12574</v>
      </c>
      <c r="G2529" s="22">
        <f>8.606*L2529</f>
        <v>215.15</v>
      </c>
      <c r="H2529" s="11">
        <v>42181</v>
      </c>
      <c r="I2529" s="10" t="s">
        <v>1415</v>
      </c>
      <c r="J2529" s="10" t="s">
        <v>12661</v>
      </c>
      <c r="K2529" s="22" t="s">
        <v>1501</v>
      </c>
      <c r="L2529" s="10">
        <v>25</v>
      </c>
      <c r="M2529" s="16" t="s">
        <v>12662</v>
      </c>
      <c r="N2529" s="16" t="s">
        <v>4852</v>
      </c>
      <c r="O2529" s="13"/>
    </row>
    <row r="2530" spans="1:15" s="1" customFormat="1">
      <c r="A2530" s="20" t="s">
        <v>1416</v>
      </c>
      <c r="B2530" s="14"/>
      <c r="C2530" s="8"/>
      <c r="D2530" s="13" t="s">
        <v>76</v>
      </c>
      <c r="E2530" s="9" t="s">
        <v>1349</v>
      </c>
      <c r="F2530" s="8" t="s">
        <v>12575</v>
      </c>
      <c r="G2530" s="10">
        <f>12.838*L2530</f>
        <v>128.38</v>
      </c>
      <c r="H2530" s="11">
        <v>42181</v>
      </c>
      <c r="I2530" s="10" t="s">
        <v>2464</v>
      </c>
      <c r="J2530" s="10" t="s">
        <v>12576</v>
      </c>
      <c r="K2530" s="10" t="s">
        <v>1501</v>
      </c>
      <c r="L2530" s="10">
        <v>10</v>
      </c>
      <c r="M2530" s="16" t="s">
        <v>12577</v>
      </c>
      <c r="N2530" s="16" t="s">
        <v>255</v>
      </c>
      <c r="O2530" s="13" t="s">
        <v>12694</v>
      </c>
    </row>
    <row r="2531" spans="1:15" s="1" customFormat="1">
      <c r="A2531" s="20" t="s">
        <v>12581</v>
      </c>
      <c r="B2531" s="14"/>
      <c r="C2531" s="8"/>
      <c r="D2531" s="13" t="s">
        <v>76</v>
      </c>
      <c r="E2531" s="9" t="s">
        <v>1349</v>
      </c>
      <c r="F2531" s="8" t="s">
        <v>12580</v>
      </c>
      <c r="G2531" s="10">
        <f>12.838*L2531</f>
        <v>51.351999999999997</v>
      </c>
      <c r="H2531" s="11">
        <v>42181</v>
      </c>
      <c r="I2531" s="10" t="s">
        <v>2464</v>
      </c>
      <c r="J2531" s="10" t="s">
        <v>12578</v>
      </c>
      <c r="K2531" s="10" t="s">
        <v>1501</v>
      </c>
      <c r="L2531" s="10">
        <v>4</v>
      </c>
      <c r="M2531" s="16" t="s">
        <v>12577</v>
      </c>
      <c r="N2531" s="16" t="s">
        <v>12579</v>
      </c>
      <c r="O2531" s="13" t="s">
        <v>12695</v>
      </c>
    </row>
    <row r="2532" spans="1:15" s="1" customFormat="1">
      <c r="A2532" s="20" t="s">
        <v>10893</v>
      </c>
      <c r="B2532" s="14"/>
      <c r="C2532" s="8"/>
      <c r="D2532" s="13" t="s">
        <v>3741</v>
      </c>
      <c r="E2532" s="9" t="s">
        <v>1349</v>
      </c>
      <c r="F2532" s="8" t="s">
        <v>12582</v>
      </c>
      <c r="G2532" s="22">
        <f>12.838*L2532</f>
        <v>128.38</v>
      </c>
      <c r="H2532" s="11">
        <v>42181</v>
      </c>
      <c r="I2532" s="22" t="s">
        <v>3745</v>
      </c>
      <c r="J2532" s="10" t="s">
        <v>12663</v>
      </c>
      <c r="K2532" s="10" t="s">
        <v>1501</v>
      </c>
      <c r="L2532" s="10">
        <v>10</v>
      </c>
      <c r="M2532" s="16" t="s">
        <v>12664</v>
      </c>
      <c r="N2532" s="16" t="s">
        <v>255</v>
      </c>
      <c r="O2532" s="13" t="s">
        <v>12696</v>
      </c>
    </row>
    <row r="2533" spans="1:15" s="1" customFormat="1">
      <c r="A2533" s="20" t="s">
        <v>4845</v>
      </c>
      <c r="B2533" s="14"/>
      <c r="C2533" s="8"/>
      <c r="D2533" s="13" t="s">
        <v>10596</v>
      </c>
      <c r="E2533" s="9" t="s">
        <v>1349</v>
      </c>
      <c r="F2533" s="8" t="s">
        <v>12583</v>
      </c>
      <c r="G2533" s="10">
        <f>20.558*L2533</f>
        <v>246.696</v>
      </c>
      <c r="H2533" s="11">
        <v>42181</v>
      </c>
      <c r="I2533" s="10" t="s">
        <v>3440</v>
      </c>
      <c r="J2533" s="10" t="s">
        <v>12584</v>
      </c>
      <c r="K2533" s="10" t="s">
        <v>1501</v>
      </c>
      <c r="L2533" s="10">
        <v>12</v>
      </c>
      <c r="M2533" s="16" t="s">
        <v>12587</v>
      </c>
      <c r="N2533" s="16" t="s">
        <v>26</v>
      </c>
      <c r="O2533" s="13" t="s">
        <v>12692</v>
      </c>
    </row>
    <row r="2534" spans="1:15" s="1" customFormat="1">
      <c r="A2534" s="20" t="s">
        <v>4845</v>
      </c>
      <c r="B2534" s="14"/>
      <c r="C2534" s="8"/>
      <c r="D2534" s="13" t="s">
        <v>10596</v>
      </c>
      <c r="E2534" s="9" t="s">
        <v>1349</v>
      </c>
      <c r="F2534" s="8" t="s">
        <v>12585</v>
      </c>
      <c r="G2534" s="10">
        <f>20.558*L2534</f>
        <v>267.25400000000002</v>
      </c>
      <c r="H2534" s="11">
        <v>42181</v>
      </c>
      <c r="I2534" s="10" t="s">
        <v>3440</v>
      </c>
      <c r="J2534" s="10" t="s">
        <v>12586</v>
      </c>
      <c r="K2534" s="10" t="s">
        <v>1501</v>
      </c>
      <c r="L2534" s="10">
        <v>13</v>
      </c>
      <c r="M2534" s="16" t="s">
        <v>12587</v>
      </c>
      <c r="N2534" s="16" t="s">
        <v>27</v>
      </c>
      <c r="O2534" s="13" t="s">
        <v>12697</v>
      </c>
    </row>
    <row r="2535" spans="1:15" s="1" customFormat="1">
      <c r="A2535" s="20" t="s">
        <v>11613</v>
      </c>
      <c r="B2535" s="14"/>
      <c r="C2535" s="8"/>
      <c r="D2535" s="13" t="s">
        <v>5199</v>
      </c>
      <c r="E2535" s="9" t="s">
        <v>1349</v>
      </c>
      <c r="F2535" s="8" t="s">
        <v>12595</v>
      </c>
      <c r="G2535" s="10">
        <v>100.066</v>
      </c>
      <c r="H2535" s="11">
        <v>42181</v>
      </c>
      <c r="I2535" s="10" t="s">
        <v>2464</v>
      </c>
      <c r="J2535" s="10" t="s">
        <v>12588</v>
      </c>
      <c r="K2535" s="10" t="s">
        <v>1926</v>
      </c>
      <c r="L2535" s="10" t="s">
        <v>5204</v>
      </c>
      <c r="M2535" s="16" t="s">
        <v>12591</v>
      </c>
      <c r="N2535" s="16" t="s">
        <v>12593</v>
      </c>
      <c r="O2535" s="13" t="s">
        <v>12698</v>
      </c>
    </row>
    <row r="2536" spans="1:15" s="1" customFormat="1">
      <c r="A2536" s="20" t="s">
        <v>11613</v>
      </c>
      <c r="B2536" s="14"/>
      <c r="C2536" s="8"/>
      <c r="D2536" s="13" t="s">
        <v>5199</v>
      </c>
      <c r="E2536" s="9" t="s">
        <v>1349</v>
      </c>
      <c r="F2536" s="8" t="s">
        <v>12589</v>
      </c>
      <c r="G2536" s="10">
        <v>100.10899999999999</v>
      </c>
      <c r="H2536" s="11">
        <v>42181</v>
      </c>
      <c r="I2536" s="10" t="s">
        <v>2464</v>
      </c>
      <c r="J2536" s="10" t="s">
        <v>12590</v>
      </c>
      <c r="K2536" s="10" t="s">
        <v>1926</v>
      </c>
      <c r="L2536" s="10" t="s">
        <v>5204</v>
      </c>
      <c r="M2536" s="16" t="s">
        <v>12592</v>
      </c>
      <c r="N2536" s="16" t="s">
        <v>12594</v>
      </c>
      <c r="O2536" s="13" t="s">
        <v>12699</v>
      </c>
    </row>
    <row r="2537" spans="1:15" s="1" customFormat="1">
      <c r="A2537" s="20" t="s">
        <v>5196</v>
      </c>
      <c r="B2537" s="14"/>
      <c r="C2537" s="8"/>
      <c r="D2537" s="13" t="s">
        <v>675</v>
      </c>
      <c r="E2537" s="9" t="s">
        <v>1349</v>
      </c>
      <c r="F2537" s="8" t="s">
        <v>12603</v>
      </c>
      <c r="G2537" s="10">
        <v>192.517</v>
      </c>
      <c r="H2537" s="11">
        <v>42181</v>
      </c>
      <c r="I2537" s="10" t="s">
        <v>2464</v>
      </c>
      <c r="J2537" s="10" t="s">
        <v>12596</v>
      </c>
      <c r="K2537" s="10" t="s">
        <v>1926</v>
      </c>
      <c r="L2537" s="10" t="s">
        <v>12597</v>
      </c>
      <c r="M2537" s="16" t="s">
        <v>12601</v>
      </c>
      <c r="N2537" s="16" t="s">
        <v>12602</v>
      </c>
      <c r="O2537" s="13" t="s">
        <v>12700</v>
      </c>
    </row>
    <row r="2538" spans="1:15" s="1" customFormat="1">
      <c r="A2538" s="20" t="s">
        <v>5196</v>
      </c>
      <c r="B2538" s="14"/>
      <c r="C2538" s="8"/>
      <c r="D2538" s="13" t="s">
        <v>675</v>
      </c>
      <c r="E2538" s="9" t="s">
        <v>1349</v>
      </c>
      <c r="F2538" s="8" t="s">
        <v>12598</v>
      </c>
      <c r="G2538" s="10">
        <v>108.249</v>
      </c>
      <c r="H2538" s="11">
        <v>42181</v>
      </c>
      <c r="I2538" s="10" t="s">
        <v>2464</v>
      </c>
      <c r="J2538" s="10" t="s">
        <v>12599</v>
      </c>
      <c r="K2538" s="10" t="s">
        <v>1926</v>
      </c>
      <c r="L2538" s="10" t="s">
        <v>8432</v>
      </c>
      <c r="M2538" s="16" t="s">
        <v>12604</v>
      </c>
      <c r="N2538" s="16" t="s">
        <v>12605</v>
      </c>
      <c r="O2538" s="13" t="s">
        <v>12701</v>
      </c>
    </row>
    <row r="2539" spans="1:15" s="1" customFormat="1">
      <c r="A2539" s="20" t="s">
        <v>5196</v>
      </c>
      <c r="B2539" s="14"/>
      <c r="C2539" s="8"/>
      <c r="D2539" s="13" t="s">
        <v>675</v>
      </c>
      <c r="E2539" s="9" t="s">
        <v>1349</v>
      </c>
      <c r="F2539" s="8" t="s">
        <v>12608</v>
      </c>
      <c r="G2539" s="10">
        <v>220.453</v>
      </c>
      <c r="H2539" s="11">
        <v>42181</v>
      </c>
      <c r="I2539" s="10" t="s">
        <v>2464</v>
      </c>
      <c r="J2539" s="10" t="s">
        <v>12600</v>
      </c>
      <c r="K2539" s="10" t="s">
        <v>1926</v>
      </c>
      <c r="L2539" s="10" t="s">
        <v>12041</v>
      </c>
      <c r="M2539" s="16" t="s">
        <v>12606</v>
      </c>
      <c r="N2539" s="16" t="s">
        <v>12607</v>
      </c>
      <c r="O2539" s="13" t="s">
        <v>12702</v>
      </c>
    </row>
    <row r="2540" spans="1:15" s="1" customFormat="1">
      <c r="A2540" s="20" t="s">
        <v>2830</v>
      </c>
      <c r="B2540" s="14"/>
      <c r="C2540" s="8"/>
      <c r="D2540" s="13" t="s">
        <v>8077</v>
      </c>
      <c r="E2540" s="9" t="s">
        <v>1349</v>
      </c>
      <c r="F2540" s="8" t="s">
        <v>12609</v>
      </c>
      <c r="G2540" s="10">
        <v>207.916</v>
      </c>
      <c r="H2540" s="11">
        <v>42181</v>
      </c>
      <c r="I2540" s="10" t="s">
        <v>2464</v>
      </c>
      <c r="J2540" s="10" t="s">
        <v>12610</v>
      </c>
      <c r="K2540" s="10" t="s">
        <v>2457</v>
      </c>
      <c r="L2540" s="10" t="s">
        <v>12611</v>
      </c>
      <c r="M2540" s="16" t="s">
        <v>12612</v>
      </c>
      <c r="N2540" s="16" t="s">
        <v>12613</v>
      </c>
      <c r="O2540" s="13" t="s">
        <v>12703</v>
      </c>
    </row>
    <row r="2541" spans="1:15" s="1" customFormat="1">
      <c r="A2541" s="20" t="s">
        <v>1897</v>
      </c>
      <c r="B2541" s="14"/>
      <c r="C2541" s="8"/>
      <c r="D2541" s="13" t="s">
        <v>5199</v>
      </c>
      <c r="E2541" s="9" t="s">
        <v>1349</v>
      </c>
      <c r="F2541" s="8" t="s">
        <v>12614</v>
      </c>
      <c r="G2541" s="10">
        <v>201.804</v>
      </c>
      <c r="H2541" s="11">
        <v>42181</v>
      </c>
      <c r="I2541" s="10" t="s">
        <v>2464</v>
      </c>
      <c r="J2541" s="10" t="s">
        <v>12615</v>
      </c>
      <c r="K2541" s="10" t="s">
        <v>1926</v>
      </c>
      <c r="L2541" s="10" t="s">
        <v>12616</v>
      </c>
      <c r="M2541" s="16" t="s">
        <v>12620</v>
      </c>
      <c r="N2541" s="16" t="s">
        <v>12622</v>
      </c>
      <c r="O2541" s="13" t="s">
        <v>12704</v>
      </c>
    </row>
    <row r="2542" spans="1:15" s="1" customFormat="1">
      <c r="A2542" s="20" t="s">
        <v>1897</v>
      </c>
      <c r="B2542" s="14"/>
      <c r="C2542" s="8"/>
      <c r="D2542" s="13" t="s">
        <v>5199</v>
      </c>
      <c r="E2542" s="9" t="s">
        <v>1349</v>
      </c>
      <c r="F2542" s="8" t="s">
        <v>12618</v>
      </c>
      <c r="G2542" s="10">
        <v>182.256</v>
      </c>
      <c r="H2542" s="11">
        <v>42181</v>
      </c>
      <c r="I2542" s="10" t="s">
        <v>2464</v>
      </c>
      <c r="J2542" s="10" t="s">
        <v>12619</v>
      </c>
      <c r="K2542" s="10" t="s">
        <v>1926</v>
      </c>
      <c r="L2542" s="10" t="s">
        <v>12617</v>
      </c>
      <c r="M2542" s="16" t="s">
        <v>12623</v>
      </c>
      <c r="N2542" s="16" t="s">
        <v>12624</v>
      </c>
      <c r="O2542" s="13" t="s">
        <v>12705</v>
      </c>
    </row>
    <row r="2543" spans="1:15" s="1" customFormat="1">
      <c r="A2543" s="20" t="s">
        <v>12731</v>
      </c>
      <c r="B2543" s="14"/>
      <c r="C2543" s="8"/>
      <c r="D2543" s="13" t="s">
        <v>5979</v>
      </c>
      <c r="E2543" s="9" t="s">
        <v>1342</v>
      </c>
      <c r="F2543" s="8" t="s">
        <v>12732</v>
      </c>
      <c r="G2543" s="10">
        <v>360.24900000000002</v>
      </c>
      <c r="H2543" s="11">
        <v>42186</v>
      </c>
      <c r="I2543" s="10" t="s">
        <v>2464</v>
      </c>
      <c r="J2543" s="10" t="s">
        <v>12817</v>
      </c>
      <c r="K2543" s="10" t="s">
        <v>1157</v>
      </c>
      <c r="L2543" s="10" t="s">
        <v>12733</v>
      </c>
      <c r="M2543" s="16" t="s">
        <v>12734</v>
      </c>
      <c r="N2543" s="16" t="s">
        <v>12735</v>
      </c>
      <c r="O2543" s="13"/>
    </row>
    <row r="2544" spans="1:15" s="1" customFormat="1">
      <c r="A2544" s="20" t="s">
        <v>12739</v>
      </c>
      <c r="B2544" s="14"/>
      <c r="C2544" s="8"/>
      <c r="D2544" s="13" t="s">
        <v>5747</v>
      </c>
      <c r="E2544" s="9" t="s">
        <v>1342</v>
      </c>
      <c r="F2544" s="8" t="s">
        <v>12736</v>
      </c>
      <c r="G2544" s="10">
        <v>383.39100000000002</v>
      </c>
      <c r="H2544" s="11">
        <v>42186</v>
      </c>
      <c r="I2544" s="22" t="s">
        <v>4815</v>
      </c>
      <c r="J2544" s="10" t="s">
        <v>12737</v>
      </c>
      <c r="K2544" s="10" t="s">
        <v>1926</v>
      </c>
      <c r="L2544" s="10" t="s">
        <v>12738</v>
      </c>
      <c r="M2544" s="16" t="s">
        <v>12740</v>
      </c>
      <c r="N2544" s="16" t="s">
        <v>12741</v>
      </c>
      <c r="O2544" s="13"/>
    </row>
    <row r="2545" spans="1:15" s="1" customFormat="1">
      <c r="A2545" s="20" t="s">
        <v>12742</v>
      </c>
      <c r="B2545" s="14"/>
      <c r="C2545" s="8"/>
      <c r="D2545" s="13" t="s">
        <v>5747</v>
      </c>
      <c r="E2545" s="9" t="s">
        <v>1342</v>
      </c>
      <c r="F2545" s="8" t="s">
        <v>12743</v>
      </c>
      <c r="G2545" s="10">
        <v>383.39</v>
      </c>
      <c r="H2545" s="11">
        <v>42186</v>
      </c>
      <c r="I2545" s="10" t="s">
        <v>2464</v>
      </c>
      <c r="J2545" s="10" t="s">
        <v>12744</v>
      </c>
      <c r="K2545" s="10" t="s">
        <v>1926</v>
      </c>
      <c r="L2545" s="10" t="s">
        <v>12738</v>
      </c>
      <c r="M2545" s="16" t="s">
        <v>12755</v>
      </c>
      <c r="N2545" s="16" t="s">
        <v>12756</v>
      </c>
      <c r="O2545" s="13"/>
    </row>
    <row r="2546" spans="1:15" s="1" customFormat="1">
      <c r="A2546" s="20" t="s">
        <v>12742</v>
      </c>
      <c r="B2546" s="14"/>
      <c r="C2546" s="8"/>
      <c r="D2546" s="13" t="s">
        <v>5747</v>
      </c>
      <c r="E2546" s="9" t="s">
        <v>1342</v>
      </c>
      <c r="F2546" s="8" t="s">
        <v>12759</v>
      </c>
      <c r="G2546" s="10">
        <v>267.35899999999998</v>
      </c>
      <c r="H2546" s="11">
        <v>42186</v>
      </c>
      <c r="I2546" s="10" t="s">
        <v>2464</v>
      </c>
      <c r="J2546" s="10" t="s">
        <v>12748</v>
      </c>
      <c r="K2546" s="10" t="s">
        <v>1926</v>
      </c>
      <c r="L2546" s="10" t="s">
        <v>12752</v>
      </c>
      <c r="M2546" s="16" t="s">
        <v>12757</v>
      </c>
      <c r="N2546" s="16" t="s">
        <v>12758</v>
      </c>
      <c r="O2546" s="13"/>
    </row>
    <row r="2547" spans="1:15" s="1" customFormat="1">
      <c r="A2547" s="20" t="s">
        <v>12742</v>
      </c>
      <c r="B2547" s="14"/>
      <c r="C2547" s="8"/>
      <c r="D2547" s="13" t="s">
        <v>5747</v>
      </c>
      <c r="E2547" s="9" t="s">
        <v>1342</v>
      </c>
      <c r="F2547" s="8" t="s">
        <v>12745</v>
      </c>
      <c r="G2547" s="10">
        <v>301.94400000000002</v>
      </c>
      <c r="H2547" s="11">
        <v>42186</v>
      </c>
      <c r="I2547" s="10" t="s">
        <v>2464</v>
      </c>
      <c r="J2547" s="10" t="s">
        <v>12749</v>
      </c>
      <c r="K2547" s="10" t="s">
        <v>1926</v>
      </c>
      <c r="L2547" s="10" t="s">
        <v>12753</v>
      </c>
      <c r="M2547" s="16" t="s">
        <v>12760</v>
      </c>
      <c r="N2547" s="16" t="s">
        <v>12764</v>
      </c>
      <c r="O2547" s="13"/>
    </row>
    <row r="2548" spans="1:15" s="1" customFormat="1">
      <c r="A2548" s="20" t="s">
        <v>12742</v>
      </c>
      <c r="B2548" s="14"/>
      <c r="C2548" s="8"/>
      <c r="D2548" s="13" t="s">
        <v>5747</v>
      </c>
      <c r="E2548" s="9" t="s">
        <v>1342</v>
      </c>
      <c r="F2548" s="8" t="s">
        <v>12746</v>
      </c>
      <c r="G2548" s="10">
        <v>302.22199999999998</v>
      </c>
      <c r="H2548" s="11">
        <v>42186</v>
      </c>
      <c r="I2548" s="10" t="s">
        <v>2464</v>
      </c>
      <c r="J2548" s="10" t="s">
        <v>12750</v>
      </c>
      <c r="K2548" s="10" t="s">
        <v>1926</v>
      </c>
      <c r="L2548" s="10" t="s">
        <v>12753</v>
      </c>
      <c r="M2548" s="16" t="s">
        <v>12761</v>
      </c>
      <c r="N2548" s="16" t="s">
        <v>12765</v>
      </c>
      <c r="O2548" s="13"/>
    </row>
    <row r="2549" spans="1:15" s="1" customFormat="1">
      <c r="A2549" s="20" t="s">
        <v>12742</v>
      </c>
      <c r="B2549" s="14"/>
      <c r="C2549" s="8"/>
      <c r="D2549" s="13" t="s">
        <v>5747</v>
      </c>
      <c r="E2549" s="9" t="s">
        <v>1342</v>
      </c>
      <c r="F2549" s="8" t="s">
        <v>12747</v>
      </c>
      <c r="G2549" s="10">
        <v>302.17599999999999</v>
      </c>
      <c r="H2549" s="11">
        <v>42186</v>
      </c>
      <c r="I2549" s="10" t="s">
        <v>2464</v>
      </c>
      <c r="J2549" s="10" t="s">
        <v>12751</v>
      </c>
      <c r="K2549" s="10" t="s">
        <v>1926</v>
      </c>
      <c r="L2549" s="10" t="s">
        <v>12754</v>
      </c>
      <c r="M2549" s="16" t="s">
        <v>12762</v>
      </c>
      <c r="N2549" s="16" t="s">
        <v>12766</v>
      </c>
      <c r="O2549" s="13"/>
    </row>
    <row r="2550" spans="1:15" s="1" customFormat="1">
      <c r="A2550" s="34" t="s">
        <v>12774</v>
      </c>
      <c r="B2550" s="14" t="s">
        <v>8831</v>
      </c>
      <c r="C2550" s="8"/>
      <c r="D2550" s="13" t="s">
        <v>12767</v>
      </c>
      <c r="E2550" s="9" t="s">
        <v>1342</v>
      </c>
      <c r="F2550" s="8" t="s">
        <v>12768</v>
      </c>
      <c r="G2550" s="10">
        <f>2.078*L2550</f>
        <v>20.779999999999998</v>
      </c>
      <c r="H2550" s="11">
        <v>42184</v>
      </c>
      <c r="I2550" s="10" t="s">
        <v>12775</v>
      </c>
      <c r="J2550" s="10" t="s">
        <v>12769</v>
      </c>
      <c r="K2550" s="10" t="s">
        <v>12770</v>
      </c>
      <c r="L2550" s="10">
        <v>10</v>
      </c>
      <c r="M2550" s="16" t="s">
        <v>12773</v>
      </c>
      <c r="N2550" s="16" t="s">
        <v>12772</v>
      </c>
      <c r="O2550" s="13"/>
    </row>
    <row r="2551" spans="1:15" s="1" customFormat="1">
      <c r="A2551" s="34" t="s">
        <v>12783</v>
      </c>
      <c r="B2551" s="14"/>
      <c r="C2551" s="8"/>
      <c r="D2551" s="13" t="s">
        <v>12777</v>
      </c>
      <c r="E2551" s="9" t="s">
        <v>1085</v>
      </c>
      <c r="F2551" s="8" t="s">
        <v>12778</v>
      </c>
      <c r="G2551" s="10">
        <v>20.545000000000002</v>
      </c>
      <c r="H2551" s="11">
        <v>42186</v>
      </c>
      <c r="I2551" s="22" t="s">
        <v>2469</v>
      </c>
      <c r="J2551" s="10" t="s">
        <v>12779</v>
      </c>
      <c r="K2551" s="10" t="s">
        <v>1157</v>
      </c>
      <c r="L2551" s="10" t="s">
        <v>12780</v>
      </c>
      <c r="M2551" s="16" t="s">
        <v>12781</v>
      </c>
      <c r="N2551" s="16" t="s">
        <v>12782</v>
      </c>
      <c r="O2551" s="13"/>
    </row>
    <row r="2552" spans="1:15" s="1" customFormat="1">
      <c r="A2552" s="20" t="s">
        <v>12784</v>
      </c>
      <c r="B2552" s="14"/>
      <c r="C2552" s="8"/>
      <c r="D2552" s="13" t="s">
        <v>5199</v>
      </c>
      <c r="E2552" s="9" t="s">
        <v>1085</v>
      </c>
      <c r="F2552" s="8" t="s">
        <v>12792</v>
      </c>
      <c r="G2552" s="10">
        <v>98.74</v>
      </c>
      <c r="H2552" s="11">
        <v>42186</v>
      </c>
      <c r="I2552" s="10" t="s">
        <v>1165</v>
      </c>
      <c r="J2552" s="10" t="s">
        <v>12785</v>
      </c>
      <c r="K2552" s="10" t="s">
        <v>1926</v>
      </c>
      <c r="L2552" s="10" t="s">
        <v>12786</v>
      </c>
      <c r="M2552" s="16" t="s">
        <v>12788</v>
      </c>
      <c r="N2552" s="16" t="s">
        <v>12790</v>
      </c>
      <c r="O2552" s="13"/>
    </row>
    <row r="2553" spans="1:15" s="1" customFormat="1">
      <c r="A2553" s="20" t="s">
        <v>12784</v>
      </c>
      <c r="B2553" s="14"/>
      <c r="C2553" s="8"/>
      <c r="D2553" s="13" t="s">
        <v>5199</v>
      </c>
      <c r="E2553" s="9" t="s">
        <v>1085</v>
      </c>
      <c r="F2553" s="8" t="s">
        <v>12793</v>
      </c>
      <c r="G2553" s="10">
        <v>98.382999999999996</v>
      </c>
      <c r="H2553" s="11">
        <v>42186</v>
      </c>
      <c r="I2553" s="10" t="s">
        <v>1165</v>
      </c>
      <c r="J2553" s="10" t="s">
        <v>12787</v>
      </c>
      <c r="K2553" s="10" t="s">
        <v>1926</v>
      </c>
      <c r="L2553" s="10" t="s">
        <v>12786</v>
      </c>
      <c r="M2553" s="16" t="s">
        <v>12789</v>
      </c>
      <c r="N2553" s="16" t="s">
        <v>12791</v>
      </c>
      <c r="O2553" s="13"/>
    </row>
    <row r="2554" spans="1:15" s="1" customFormat="1">
      <c r="A2554" s="20" t="s">
        <v>9355</v>
      </c>
      <c r="B2554" s="14"/>
      <c r="C2554" s="8"/>
      <c r="D2554" s="13" t="s">
        <v>12820</v>
      </c>
      <c r="E2554" s="9" t="s">
        <v>12819</v>
      </c>
      <c r="F2554" s="8" t="s">
        <v>12818</v>
      </c>
      <c r="G2554" s="10">
        <f>17.498*L2554</f>
        <v>209.976</v>
      </c>
      <c r="H2554" s="11">
        <v>42186</v>
      </c>
      <c r="I2554" s="10" t="s">
        <v>1721</v>
      </c>
      <c r="J2554" s="10" t="s">
        <v>12821</v>
      </c>
      <c r="K2554" s="10" t="s">
        <v>1088</v>
      </c>
      <c r="L2554" s="10">
        <v>12</v>
      </c>
      <c r="M2554" s="16" t="s">
        <v>12824</v>
      </c>
      <c r="N2554" s="16" t="s">
        <v>12826</v>
      </c>
      <c r="O2554" s="13"/>
    </row>
    <row r="2555" spans="1:15" s="1" customFormat="1">
      <c r="A2555" s="20" t="s">
        <v>9355</v>
      </c>
      <c r="B2555" s="14"/>
      <c r="C2555" s="8"/>
      <c r="D2555" s="13" t="s">
        <v>12820</v>
      </c>
      <c r="E2555" s="9" t="s">
        <v>12819</v>
      </c>
      <c r="F2555" s="8" t="s">
        <v>12822</v>
      </c>
      <c r="G2555" s="10">
        <f>17.498*L2555</f>
        <v>227.47400000000002</v>
      </c>
      <c r="H2555" s="11">
        <v>42186</v>
      </c>
      <c r="I2555" s="10" t="s">
        <v>1721</v>
      </c>
      <c r="J2555" s="10" t="s">
        <v>12823</v>
      </c>
      <c r="K2555" s="10" t="s">
        <v>1088</v>
      </c>
      <c r="L2555" s="10">
        <v>13</v>
      </c>
      <c r="M2555" s="16" t="s">
        <v>12824</v>
      </c>
      <c r="N2555" s="16" t="s">
        <v>12825</v>
      </c>
      <c r="O2555" s="13"/>
    </row>
    <row r="2556" spans="1:15" s="1" customFormat="1">
      <c r="A2556" s="20" t="s">
        <v>5936</v>
      </c>
      <c r="B2556" s="14"/>
      <c r="C2556" s="8"/>
      <c r="D2556" s="13" t="s">
        <v>12828</v>
      </c>
      <c r="E2556" s="9" t="s">
        <v>12819</v>
      </c>
      <c r="F2556" s="8" t="s">
        <v>12827</v>
      </c>
      <c r="G2556" s="10">
        <f>25.399*L2556</f>
        <v>304.78800000000001</v>
      </c>
      <c r="H2556" s="11">
        <v>42186</v>
      </c>
      <c r="I2556" s="10" t="s">
        <v>1721</v>
      </c>
      <c r="J2556" s="10" t="s">
        <v>12829</v>
      </c>
      <c r="K2556" s="10" t="s">
        <v>1115</v>
      </c>
      <c r="L2556" s="10">
        <v>12</v>
      </c>
      <c r="M2556" s="16" t="s">
        <v>12832</v>
      </c>
      <c r="N2556" s="16" t="s">
        <v>26</v>
      </c>
      <c r="O2556" s="13"/>
    </row>
    <row r="2557" spans="1:15" s="1" customFormat="1">
      <c r="A2557" s="20" t="s">
        <v>5936</v>
      </c>
      <c r="B2557" s="14"/>
      <c r="C2557" s="8"/>
      <c r="D2557" s="13" t="s">
        <v>12828</v>
      </c>
      <c r="E2557" s="9" t="s">
        <v>12819</v>
      </c>
      <c r="F2557" s="8" t="s">
        <v>12830</v>
      </c>
      <c r="G2557" s="10">
        <f>25.399*L2557</f>
        <v>330.18700000000001</v>
      </c>
      <c r="H2557" s="11">
        <v>42186</v>
      </c>
      <c r="I2557" s="10" t="s">
        <v>1721</v>
      </c>
      <c r="J2557" s="10" t="s">
        <v>12831</v>
      </c>
      <c r="K2557" s="10" t="s">
        <v>1115</v>
      </c>
      <c r="L2557" s="10">
        <v>13</v>
      </c>
      <c r="M2557" s="16" t="s">
        <v>12832</v>
      </c>
      <c r="N2557" s="16" t="s">
        <v>27</v>
      </c>
      <c r="O2557" s="13"/>
    </row>
    <row r="2558" spans="1:15" s="1" customFormat="1">
      <c r="A2558" s="20" t="s">
        <v>3460</v>
      </c>
      <c r="B2558" s="14"/>
      <c r="C2558" s="8"/>
      <c r="D2558" s="13" t="s">
        <v>12834</v>
      </c>
      <c r="E2558" s="9" t="s">
        <v>1085</v>
      </c>
      <c r="F2558" s="8" t="s">
        <v>12833</v>
      </c>
      <c r="G2558" s="10">
        <f>20.545*L2558</f>
        <v>102.72500000000001</v>
      </c>
      <c r="H2558" s="11">
        <v>42186</v>
      </c>
      <c r="I2558" s="10" t="s">
        <v>1087</v>
      </c>
      <c r="J2558" s="10" t="s">
        <v>12835</v>
      </c>
      <c r="K2558" s="10" t="s">
        <v>1115</v>
      </c>
      <c r="L2558" s="10">
        <v>5</v>
      </c>
      <c r="M2558" s="16" t="s">
        <v>12836</v>
      </c>
      <c r="N2558" s="16" t="s">
        <v>307</v>
      </c>
      <c r="O2558" s="13"/>
    </row>
    <row r="2559" spans="1:15" s="1" customFormat="1">
      <c r="A2559" s="20" t="s">
        <v>9914</v>
      </c>
      <c r="B2559" s="14"/>
      <c r="C2559" s="8"/>
      <c r="D2559" s="13" t="s">
        <v>9912</v>
      </c>
      <c r="E2559" s="9" t="s">
        <v>1085</v>
      </c>
      <c r="F2559" s="8" t="s">
        <v>12837</v>
      </c>
      <c r="G2559" s="10">
        <f>18.708*L2559</f>
        <v>243.20399999999998</v>
      </c>
      <c r="H2559" s="11">
        <v>42186</v>
      </c>
      <c r="I2559" s="10" t="s">
        <v>3440</v>
      </c>
      <c r="J2559" s="10" t="s">
        <v>12838</v>
      </c>
      <c r="K2559" s="10" t="s">
        <v>274</v>
      </c>
      <c r="L2559" s="10">
        <v>13</v>
      </c>
      <c r="M2559" s="16" t="s">
        <v>12367</v>
      </c>
      <c r="N2559" s="16" t="s">
        <v>27</v>
      </c>
      <c r="O2559" s="13"/>
    </row>
    <row r="2560" spans="1:15" s="1" customFormat="1">
      <c r="A2560" s="20" t="s">
        <v>12919</v>
      </c>
      <c r="B2560" s="14"/>
      <c r="C2560" s="8"/>
      <c r="D2560" s="13" t="s">
        <v>9912</v>
      </c>
      <c r="E2560" s="9" t="s">
        <v>12918</v>
      </c>
      <c r="F2560" s="8" t="s">
        <v>12917</v>
      </c>
      <c r="G2560" s="10">
        <f>18.708*L2560</f>
        <v>187.07999999999998</v>
      </c>
      <c r="H2560" s="11">
        <v>42187</v>
      </c>
      <c r="I2560" s="10" t="s">
        <v>1158</v>
      </c>
      <c r="J2560" s="10" t="s">
        <v>12920</v>
      </c>
      <c r="K2560" s="10" t="s">
        <v>1088</v>
      </c>
      <c r="L2560" s="10">
        <v>10</v>
      </c>
      <c r="M2560" s="16" t="s">
        <v>12921</v>
      </c>
      <c r="N2560" s="16" t="s">
        <v>254</v>
      </c>
      <c r="O2560" s="13"/>
    </row>
    <row r="2561" spans="1:15" s="1" customFormat="1">
      <c r="A2561" s="8" t="s">
        <v>4047</v>
      </c>
      <c r="B2561" s="14"/>
      <c r="C2561" s="8"/>
      <c r="D2561" s="13" t="s">
        <v>3024</v>
      </c>
      <c r="E2561" s="9" t="s">
        <v>1833</v>
      </c>
      <c r="F2561" s="8" t="s">
        <v>6422</v>
      </c>
      <c r="G2561" s="22">
        <f>17.498*L2561</f>
        <v>209.976</v>
      </c>
      <c r="H2561" s="11">
        <v>42089</v>
      </c>
      <c r="I2561" s="10" t="s">
        <v>1087</v>
      </c>
      <c r="J2561" s="10" t="s">
        <v>7197</v>
      </c>
      <c r="K2561" s="10" t="s">
        <v>3060</v>
      </c>
      <c r="L2561" s="10">
        <v>12</v>
      </c>
      <c r="M2561" s="16" t="s">
        <v>6424</v>
      </c>
      <c r="N2561" s="16" t="s">
        <v>6423</v>
      </c>
      <c r="O2561" s="13"/>
    </row>
    <row r="2562" spans="1:15" s="1" customFormat="1">
      <c r="A2562" s="8" t="s">
        <v>1629</v>
      </c>
      <c r="B2562" s="14"/>
      <c r="C2562" s="8"/>
      <c r="D2562" s="13" t="s">
        <v>4918</v>
      </c>
      <c r="E2562" s="9" t="s">
        <v>1053</v>
      </c>
      <c r="F2562" s="8" t="s">
        <v>6512</v>
      </c>
      <c r="G2562" s="22">
        <f>18.708*L2562</f>
        <v>243.20399999999998</v>
      </c>
      <c r="H2562" s="11">
        <v>42093</v>
      </c>
      <c r="I2562" s="10" t="s">
        <v>1158</v>
      </c>
      <c r="J2562" s="10" t="s">
        <v>6539</v>
      </c>
      <c r="K2562" s="10" t="s">
        <v>1115</v>
      </c>
      <c r="L2562" s="10">
        <v>13</v>
      </c>
      <c r="M2562" s="16" t="s">
        <v>6513</v>
      </c>
      <c r="N2562" s="16" t="s">
        <v>27</v>
      </c>
      <c r="O2562" s="13"/>
    </row>
    <row r="2563" spans="1:15" s="1" customFormat="1">
      <c r="A2563" s="8" t="s">
        <v>3479</v>
      </c>
      <c r="B2563" s="14"/>
      <c r="C2563" s="8"/>
      <c r="D2563" s="13" t="s">
        <v>3024</v>
      </c>
      <c r="E2563" s="9" t="s">
        <v>1053</v>
      </c>
      <c r="F2563" s="8" t="s">
        <v>6656</v>
      </c>
      <c r="G2563" s="22">
        <f>17.498*L2563</f>
        <v>209.976</v>
      </c>
      <c r="H2563" s="11">
        <v>42094</v>
      </c>
      <c r="I2563" s="10" t="s">
        <v>1721</v>
      </c>
      <c r="J2563" s="10" t="s">
        <v>6660</v>
      </c>
      <c r="K2563" s="10" t="s">
        <v>1115</v>
      </c>
      <c r="L2563" s="10">
        <v>12</v>
      </c>
      <c r="M2563" s="16" t="s">
        <v>6664</v>
      </c>
      <c r="N2563" s="16" t="s">
        <v>1235</v>
      </c>
      <c r="O2563" s="13"/>
    </row>
    <row r="2564" spans="1:15" s="1" customFormat="1">
      <c r="A2564" s="8" t="s">
        <v>176</v>
      </c>
      <c r="B2564" s="14"/>
      <c r="C2564" s="8"/>
      <c r="D2564" s="13" t="s">
        <v>7258</v>
      </c>
      <c r="E2564" s="9" t="s">
        <v>4023</v>
      </c>
      <c r="F2564" s="8" t="s">
        <v>7260</v>
      </c>
      <c r="G2564" s="22">
        <f>17.712*L2564</f>
        <v>230.256</v>
      </c>
      <c r="H2564" s="11">
        <v>42101</v>
      </c>
      <c r="I2564" s="10" t="s">
        <v>1666</v>
      </c>
      <c r="J2564" s="10" t="s">
        <v>7262</v>
      </c>
      <c r="K2564" s="10" t="s">
        <v>3060</v>
      </c>
      <c r="L2564" s="10">
        <v>13</v>
      </c>
      <c r="M2564" s="16" t="s">
        <v>7263</v>
      </c>
      <c r="N2564" s="16" t="s">
        <v>6629</v>
      </c>
      <c r="O2564" s="13"/>
    </row>
    <row r="2565" spans="1:15" s="1" customFormat="1">
      <c r="A2565" s="8" t="s">
        <v>7446</v>
      </c>
      <c r="B2565" s="8"/>
      <c r="C2565" s="8"/>
      <c r="D2565" s="13" t="s">
        <v>7447</v>
      </c>
      <c r="E2565" s="9" t="s">
        <v>7430</v>
      </c>
      <c r="F2565" s="8" t="s">
        <v>7452</v>
      </c>
      <c r="G2565" s="10">
        <f>29.101*L2565</f>
        <v>378.31299999999999</v>
      </c>
      <c r="H2565" s="11">
        <v>42103</v>
      </c>
      <c r="I2565" s="22" t="s">
        <v>7449</v>
      </c>
      <c r="J2565" s="10" t="s">
        <v>7453</v>
      </c>
      <c r="K2565" s="10" t="s">
        <v>7451</v>
      </c>
      <c r="L2565" s="10">
        <v>13</v>
      </c>
      <c r="M2565" s="16" t="s">
        <v>7458</v>
      </c>
      <c r="N2565" s="16" t="s">
        <v>27</v>
      </c>
      <c r="O2565" s="13"/>
    </row>
    <row r="2566" spans="1:15" s="1" customFormat="1">
      <c r="A2566" s="8" t="s">
        <v>7467</v>
      </c>
      <c r="B2566" s="8"/>
      <c r="C2566" s="8"/>
      <c r="D2566" s="13" t="s">
        <v>7468</v>
      </c>
      <c r="E2566" s="9" t="s">
        <v>1198</v>
      </c>
      <c r="F2566" s="8" t="s">
        <v>7473</v>
      </c>
      <c r="G2566" s="10">
        <f t="shared" ref="G2566:G2574" si="83">18.708*L2566</f>
        <v>224.49599999999998</v>
      </c>
      <c r="H2566" s="11">
        <v>42103</v>
      </c>
      <c r="I2566" s="10" t="s">
        <v>1721</v>
      </c>
      <c r="J2566" s="10" t="s">
        <v>7475</v>
      </c>
      <c r="K2566" s="10" t="s">
        <v>7436</v>
      </c>
      <c r="L2566" s="10">
        <v>12</v>
      </c>
      <c r="M2566" s="16" t="s">
        <v>7478</v>
      </c>
      <c r="N2566" s="16" t="s">
        <v>26</v>
      </c>
      <c r="O2566" s="13"/>
    </row>
    <row r="2567" spans="1:15" s="1" customFormat="1">
      <c r="A2567" s="20" t="s">
        <v>6181</v>
      </c>
      <c r="B2567" s="14"/>
      <c r="C2567" s="8"/>
      <c r="D2567" s="13" t="s">
        <v>4918</v>
      </c>
      <c r="E2567" s="9" t="s">
        <v>1198</v>
      </c>
      <c r="F2567" s="8" t="s">
        <v>7787</v>
      </c>
      <c r="G2567" s="10">
        <f t="shared" si="83"/>
        <v>93.539999999999992</v>
      </c>
      <c r="H2567" s="11">
        <v>42108</v>
      </c>
      <c r="I2567" s="10" t="s">
        <v>1158</v>
      </c>
      <c r="J2567" s="10" t="s">
        <v>7788</v>
      </c>
      <c r="K2567" s="10" t="s">
        <v>1115</v>
      </c>
      <c r="L2567" s="10">
        <v>5</v>
      </c>
      <c r="M2567" s="16" t="s">
        <v>7789</v>
      </c>
      <c r="N2567" s="16" t="s">
        <v>7790</v>
      </c>
      <c r="O2567" s="13"/>
    </row>
    <row r="2568" spans="1:15" s="1" customFormat="1">
      <c r="A2568" s="20" t="s">
        <v>4937</v>
      </c>
      <c r="B2568" s="14"/>
      <c r="C2568" s="8"/>
      <c r="D2568" s="13" t="s">
        <v>3442</v>
      </c>
      <c r="E2568" s="9" t="s">
        <v>1198</v>
      </c>
      <c r="F2568" s="8" t="s">
        <v>7791</v>
      </c>
      <c r="G2568" s="10">
        <f t="shared" si="83"/>
        <v>224.49599999999998</v>
      </c>
      <c r="H2568" s="11">
        <v>42108</v>
      </c>
      <c r="I2568" s="10" t="s">
        <v>1721</v>
      </c>
      <c r="J2568" s="10" t="s">
        <v>7792</v>
      </c>
      <c r="K2568" s="10" t="s">
        <v>1115</v>
      </c>
      <c r="L2568" s="10">
        <v>12</v>
      </c>
      <c r="M2568" s="16" t="s">
        <v>7803</v>
      </c>
      <c r="N2568" s="16" t="s">
        <v>26</v>
      </c>
      <c r="O2568" s="13"/>
    </row>
    <row r="2569" spans="1:15" s="1" customFormat="1">
      <c r="A2569" s="20" t="s">
        <v>4937</v>
      </c>
      <c r="B2569" s="14"/>
      <c r="C2569" s="8"/>
      <c r="D2569" s="13" t="s">
        <v>3442</v>
      </c>
      <c r="E2569" s="9" t="s">
        <v>1198</v>
      </c>
      <c r="F2569" s="8" t="s">
        <v>7807</v>
      </c>
      <c r="G2569" s="10">
        <f t="shared" si="83"/>
        <v>374.15999999999997</v>
      </c>
      <c r="H2569" s="11">
        <v>42108</v>
      </c>
      <c r="I2569" s="10" t="s">
        <v>7815</v>
      </c>
      <c r="J2569" s="10" t="s">
        <v>7809</v>
      </c>
      <c r="K2569" s="10" t="s">
        <v>1115</v>
      </c>
      <c r="L2569" s="10">
        <v>20</v>
      </c>
      <c r="M2569" s="16" t="s">
        <v>7811</v>
      </c>
      <c r="N2569" s="16" t="s">
        <v>7814</v>
      </c>
      <c r="O2569" s="13"/>
    </row>
    <row r="2570" spans="1:15" s="1" customFormat="1">
      <c r="A2570" s="20" t="s">
        <v>8104</v>
      </c>
      <c r="B2570" s="14"/>
      <c r="C2570" s="8"/>
      <c r="D2570" s="13" t="s">
        <v>79</v>
      </c>
      <c r="E2570" s="9" t="s">
        <v>8096</v>
      </c>
      <c r="F2570" s="8" t="s">
        <v>8106</v>
      </c>
      <c r="G2570" s="10">
        <f t="shared" si="83"/>
        <v>187.07999999999998</v>
      </c>
      <c r="H2570" s="11">
        <v>42111</v>
      </c>
      <c r="I2570" s="10" t="s">
        <v>1721</v>
      </c>
      <c r="J2570" s="10" t="s">
        <v>8111</v>
      </c>
      <c r="K2570" s="10" t="s">
        <v>1115</v>
      </c>
      <c r="L2570" s="10">
        <v>10</v>
      </c>
      <c r="M2570" s="16" t="s">
        <v>8115</v>
      </c>
      <c r="N2570" s="16" t="s">
        <v>8117</v>
      </c>
      <c r="O2570" s="13"/>
    </row>
    <row r="2571" spans="1:15" s="1" customFormat="1">
      <c r="A2571" s="20" t="s">
        <v>8104</v>
      </c>
      <c r="B2571" s="14"/>
      <c r="C2571" s="8"/>
      <c r="D2571" s="13" t="s">
        <v>79</v>
      </c>
      <c r="E2571" s="9" t="s">
        <v>8096</v>
      </c>
      <c r="F2571" s="8" t="s">
        <v>8108</v>
      </c>
      <c r="G2571" s="10">
        <f t="shared" si="83"/>
        <v>93.539999999999992</v>
      </c>
      <c r="H2571" s="11">
        <v>42111</v>
      </c>
      <c r="I2571" s="10" t="s">
        <v>1721</v>
      </c>
      <c r="J2571" s="10" t="s">
        <v>8113</v>
      </c>
      <c r="K2571" s="10" t="s">
        <v>1115</v>
      </c>
      <c r="L2571" s="10">
        <v>5</v>
      </c>
      <c r="M2571" s="16" t="s">
        <v>8116</v>
      </c>
      <c r="N2571" s="16" t="s">
        <v>7813</v>
      </c>
      <c r="O2571" s="13"/>
    </row>
    <row r="2572" spans="1:15" s="1" customFormat="1">
      <c r="A2572" s="20" t="s">
        <v>163</v>
      </c>
      <c r="B2572" s="14"/>
      <c r="C2572" s="8"/>
      <c r="D2572" s="13" t="s">
        <v>90</v>
      </c>
      <c r="E2572" s="9" t="s">
        <v>8207</v>
      </c>
      <c r="F2572" s="8" t="s">
        <v>8227</v>
      </c>
      <c r="G2572" s="10">
        <f t="shared" si="83"/>
        <v>224.49599999999998</v>
      </c>
      <c r="H2572" s="11">
        <v>42115</v>
      </c>
      <c r="I2572" s="10" t="s">
        <v>1158</v>
      </c>
      <c r="J2572" s="10" t="s">
        <v>8249</v>
      </c>
      <c r="K2572" s="10" t="s">
        <v>1115</v>
      </c>
      <c r="L2572" s="10">
        <v>12</v>
      </c>
      <c r="M2572" s="16" t="s">
        <v>8262</v>
      </c>
      <c r="N2572" s="16" t="s">
        <v>26</v>
      </c>
      <c r="O2572" s="13"/>
    </row>
    <row r="2573" spans="1:15" s="1" customFormat="1">
      <c r="A2573" s="20" t="s">
        <v>7236</v>
      </c>
      <c r="B2573" s="14"/>
      <c r="C2573" s="8"/>
      <c r="D2573" s="13" t="s">
        <v>79</v>
      </c>
      <c r="E2573" s="9" t="s">
        <v>8207</v>
      </c>
      <c r="F2573" s="8" t="s">
        <v>8275</v>
      </c>
      <c r="G2573" s="10">
        <f t="shared" si="83"/>
        <v>224.49599999999998</v>
      </c>
      <c r="H2573" s="11">
        <v>42115</v>
      </c>
      <c r="I2573" s="10" t="s">
        <v>1721</v>
      </c>
      <c r="J2573" s="10" t="s">
        <v>8279</v>
      </c>
      <c r="K2573" s="10" t="s">
        <v>1115</v>
      </c>
      <c r="L2573" s="10">
        <v>12</v>
      </c>
      <c r="M2573" s="16" t="s">
        <v>8282</v>
      </c>
      <c r="N2573" s="16" t="s">
        <v>26</v>
      </c>
      <c r="O2573" s="13"/>
    </row>
    <row r="2574" spans="1:15" s="1" customFormat="1">
      <c r="A2574" s="20" t="s">
        <v>8283</v>
      </c>
      <c r="B2574" s="14"/>
      <c r="C2574" s="8"/>
      <c r="D2574" s="13" t="s">
        <v>79</v>
      </c>
      <c r="E2574" s="9" t="s">
        <v>8207</v>
      </c>
      <c r="F2574" s="8" t="s">
        <v>8276</v>
      </c>
      <c r="G2574" s="10">
        <f t="shared" si="83"/>
        <v>243.20399999999998</v>
      </c>
      <c r="H2574" s="11">
        <v>42115</v>
      </c>
      <c r="I2574" s="10" t="s">
        <v>1721</v>
      </c>
      <c r="J2574" s="10" t="s">
        <v>8280</v>
      </c>
      <c r="K2574" s="10" t="s">
        <v>1115</v>
      </c>
      <c r="L2574" s="10">
        <v>13</v>
      </c>
      <c r="M2574" s="16" t="s">
        <v>8282</v>
      </c>
      <c r="N2574" s="16" t="s">
        <v>27</v>
      </c>
      <c r="O2574" s="13"/>
    </row>
    <row r="2575" spans="1:15" s="1" customFormat="1">
      <c r="A2575" s="20" t="s">
        <v>4967</v>
      </c>
      <c r="B2575" s="14"/>
      <c r="C2575" s="8"/>
      <c r="D2575" s="13" t="s">
        <v>8285</v>
      </c>
      <c r="E2575" s="9" t="s">
        <v>8286</v>
      </c>
      <c r="F2575" s="8" t="s">
        <v>8287</v>
      </c>
      <c r="G2575" s="10">
        <f t="shared" ref="G2575:G2580" si="84">17.498*L2575</f>
        <v>174.98000000000002</v>
      </c>
      <c r="H2575" s="11">
        <v>42115</v>
      </c>
      <c r="I2575" s="10" t="s">
        <v>1087</v>
      </c>
      <c r="J2575" s="10" t="s">
        <v>8288</v>
      </c>
      <c r="K2575" s="10" t="s">
        <v>8269</v>
      </c>
      <c r="L2575" s="10">
        <v>10</v>
      </c>
      <c r="M2575" s="16" t="s">
        <v>8289</v>
      </c>
      <c r="N2575" s="16" t="s">
        <v>254</v>
      </c>
      <c r="O2575" s="13"/>
    </row>
    <row r="2576" spans="1:15" s="1" customFormat="1">
      <c r="A2576" s="20" t="s">
        <v>42</v>
      </c>
      <c r="B2576" s="14"/>
      <c r="C2576" s="8"/>
      <c r="D2576" s="13" t="s">
        <v>43</v>
      </c>
      <c r="E2576" s="9" t="s">
        <v>8207</v>
      </c>
      <c r="F2576" s="8" t="s">
        <v>8317</v>
      </c>
      <c r="G2576" s="10">
        <f t="shared" si="84"/>
        <v>314.964</v>
      </c>
      <c r="H2576" s="11">
        <v>42115</v>
      </c>
      <c r="I2576" s="10" t="s">
        <v>1087</v>
      </c>
      <c r="J2576" s="10" t="s">
        <v>8318</v>
      </c>
      <c r="K2576" s="10" t="s">
        <v>8269</v>
      </c>
      <c r="L2576" s="10">
        <v>18</v>
      </c>
      <c r="M2576" s="16" t="s">
        <v>8319</v>
      </c>
      <c r="N2576" s="16" t="s">
        <v>8320</v>
      </c>
      <c r="O2576" s="13"/>
    </row>
    <row r="2577" spans="1:15" s="1" customFormat="1">
      <c r="A2577" s="20" t="s">
        <v>8321</v>
      </c>
      <c r="B2577" s="14"/>
      <c r="C2577" s="8"/>
      <c r="D2577" s="13" t="s">
        <v>224</v>
      </c>
      <c r="E2577" s="9" t="s">
        <v>8207</v>
      </c>
      <c r="F2577" s="8" t="s">
        <v>8325</v>
      </c>
      <c r="G2577" s="22">
        <f t="shared" si="84"/>
        <v>209.976</v>
      </c>
      <c r="H2577" s="11">
        <v>42115</v>
      </c>
      <c r="I2577" s="22" t="s">
        <v>4037</v>
      </c>
      <c r="J2577" s="10" t="s">
        <v>8612</v>
      </c>
      <c r="K2577" s="10" t="s">
        <v>8269</v>
      </c>
      <c r="L2577" s="10">
        <v>12</v>
      </c>
      <c r="M2577" s="16" t="s">
        <v>8649</v>
      </c>
      <c r="N2577" s="16" t="s">
        <v>1057</v>
      </c>
      <c r="O2577" s="13"/>
    </row>
    <row r="2578" spans="1:15" s="1" customFormat="1">
      <c r="A2578" s="20" t="s">
        <v>8327</v>
      </c>
      <c r="B2578" s="14"/>
      <c r="C2578" s="8"/>
      <c r="D2578" s="13" t="s">
        <v>224</v>
      </c>
      <c r="E2578" s="9" t="s">
        <v>8286</v>
      </c>
      <c r="F2578" s="8" t="s">
        <v>8328</v>
      </c>
      <c r="G2578" s="10">
        <f t="shared" si="84"/>
        <v>209.976</v>
      </c>
      <c r="H2578" s="11">
        <v>42115</v>
      </c>
      <c r="I2578" s="22" t="s">
        <v>8303</v>
      </c>
      <c r="J2578" s="10" t="s">
        <v>8332</v>
      </c>
      <c r="K2578" s="10" t="s">
        <v>1115</v>
      </c>
      <c r="L2578" s="10">
        <v>12</v>
      </c>
      <c r="M2578" s="16" t="s">
        <v>8336</v>
      </c>
      <c r="N2578" s="16" t="s">
        <v>1235</v>
      </c>
      <c r="O2578" s="13"/>
    </row>
    <row r="2579" spans="1:15" s="1" customFormat="1">
      <c r="A2579" s="20" t="s">
        <v>8327</v>
      </c>
      <c r="B2579" s="14"/>
      <c r="C2579" s="8"/>
      <c r="D2579" s="13" t="s">
        <v>224</v>
      </c>
      <c r="E2579" s="9" t="s">
        <v>8286</v>
      </c>
      <c r="F2579" s="8" t="s">
        <v>8329</v>
      </c>
      <c r="G2579" s="10">
        <f t="shared" si="84"/>
        <v>227.47400000000002</v>
      </c>
      <c r="H2579" s="11">
        <v>42115</v>
      </c>
      <c r="I2579" s="22" t="s">
        <v>8303</v>
      </c>
      <c r="J2579" s="10" t="s">
        <v>8333</v>
      </c>
      <c r="K2579" s="10" t="s">
        <v>1115</v>
      </c>
      <c r="L2579" s="10">
        <v>13</v>
      </c>
      <c r="M2579" s="16" t="s">
        <v>8336</v>
      </c>
      <c r="N2579" s="16" t="s">
        <v>1720</v>
      </c>
      <c r="O2579" s="13"/>
    </row>
    <row r="2580" spans="1:15" s="1" customFormat="1">
      <c r="A2580" s="20" t="s">
        <v>12932</v>
      </c>
      <c r="B2580" s="14"/>
      <c r="C2580" s="8"/>
      <c r="D2580" s="13" t="s">
        <v>62</v>
      </c>
      <c r="E2580" s="9" t="s">
        <v>8668</v>
      </c>
      <c r="F2580" s="8" t="s">
        <v>8672</v>
      </c>
      <c r="G2580" s="10">
        <f t="shared" si="84"/>
        <v>332.46200000000005</v>
      </c>
      <c r="H2580" s="11">
        <v>42117</v>
      </c>
      <c r="I2580" s="22" t="s">
        <v>8673</v>
      </c>
      <c r="J2580" s="10" t="s">
        <v>8670</v>
      </c>
      <c r="K2580" s="10" t="s">
        <v>8671</v>
      </c>
      <c r="L2580" s="10">
        <v>19</v>
      </c>
      <c r="M2580" s="16" t="s">
        <v>8674</v>
      </c>
      <c r="N2580" s="16" t="s">
        <v>8675</v>
      </c>
      <c r="O2580" s="13"/>
    </row>
    <row r="2581" spans="1:15" s="1" customFormat="1">
      <c r="A2581" s="34" t="s">
        <v>10411</v>
      </c>
      <c r="B2581" s="14" t="s">
        <v>8854</v>
      </c>
      <c r="C2581" s="8"/>
      <c r="D2581" s="13" t="s">
        <v>4831</v>
      </c>
      <c r="E2581" s="9" t="s">
        <v>1198</v>
      </c>
      <c r="F2581" s="8" t="s">
        <v>8857</v>
      </c>
      <c r="G2581" s="10">
        <f>19.42*L2581</f>
        <v>77.680000000000007</v>
      </c>
      <c r="H2581" s="11">
        <v>42123</v>
      </c>
      <c r="I2581" s="10" t="s">
        <v>8855</v>
      </c>
      <c r="J2581" s="10" t="s">
        <v>8856</v>
      </c>
      <c r="K2581" s="10" t="s">
        <v>1088</v>
      </c>
      <c r="L2581" s="10">
        <v>4</v>
      </c>
      <c r="M2581" s="16" t="s">
        <v>8858</v>
      </c>
      <c r="N2581" s="16" t="s">
        <v>228</v>
      </c>
      <c r="O2581" s="13"/>
    </row>
    <row r="2582" spans="1:15" s="1" customFormat="1">
      <c r="A2582" s="20" t="s">
        <v>4937</v>
      </c>
      <c r="B2582" s="14"/>
      <c r="C2582" s="8"/>
      <c r="D2582" s="13" t="s">
        <v>3442</v>
      </c>
      <c r="E2582" s="9" t="s">
        <v>1198</v>
      </c>
      <c r="F2582" s="8" t="s">
        <v>8885</v>
      </c>
      <c r="G2582" s="10">
        <f t="shared" ref="G2582:G2611" si="85">18.708*L2582</f>
        <v>224.49599999999998</v>
      </c>
      <c r="H2582" s="11">
        <v>42125</v>
      </c>
      <c r="I2582" s="10" t="s">
        <v>1721</v>
      </c>
      <c r="J2582" s="10" t="s">
        <v>8886</v>
      </c>
      <c r="K2582" s="10" t="s">
        <v>1088</v>
      </c>
      <c r="L2582" s="10">
        <v>12</v>
      </c>
      <c r="M2582" s="16" t="s">
        <v>9174</v>
      </c>
      <c r="N2582" s="16" t="s">
        <v>26</v>
      </c>
      <c r="O2582" s="13"/>
    </row>
    <row r="2583" spans="1:15" s="1" customFormat="1">
      <c r="A2583" s="20" t="s">
        <v>4937</v>
      </c>
      <c r="B2583" s="14"/>
      <c r="C2583" s="8"/>
      <c r="D2583" s="13" t="s">
        <v>3442</v>
      </c>
      <c r="E2583" s="9" t="s">
        <v>1198</v>
      </c>
      <c r="F2583" s="8" t="s">
        <v>8887</v>
      </c>
      <c r="G2583" s="10">
        <f t="shared" si="85"/>
        <v>243.20399999999998</v>
      </c>
      <c r="H2583" s="11">
        <v>42125</v>
      </c>
      <c r="I2583" s="10" t="s">
        <v>1721</v>
      </c>
      <c r="J2583" s="10" t="s">
        <v>8894</v>
      </c>
      <c r="K2583" s="10" t="s">
        <v>1088</v>
      </c>
      <c r="L2583" s="10">
        <v>13</v>
      </c>
      <c r="M2583" s="16" t="s">
        <v>9174</v>
      </c>
      <c r="N2583" s="16" t="s">
        <v>27</v>
      </c>
      <c r="O2583" s="13"/>
    </row>
    <row r="2584" spans="1:15" s="1" customFormat="1">
      <c r="A2584" s="20" t="s">
        <v>4937</v>
      </c>
      <c r="B2584" s="14"/>
      <c r="C2584" s="8"/>
      <c r="D2584" s="13" t="s">
        <v>3442</v>
      </c>
      <c r="E2584" s="9" t="s">
        <v>1198</v>
      </c>
      <c r="F2584" s="8" t="s">
        <v>8888</v>
      </c>
      <c r="G2584" s="10">
        <f t="shared" si="85"/>
        <v>224.49599999999998</v>
      </c>
      <c r="H2584" s="11">
        <v>42125</v>
      </c>
      <c r="I2584" s="10" t="s">
        <v>1721</v>
      </c>
      <c r="J2584" s="10" t="s">
        <v>8895</v>
      </c>
      <c r="K2584" s="10" t="s">
        <v>1088</v>
      </c>
      <c r="L2584" s="10">
        <v>12</v>
      </c>
      <c r="M2584" s="16" t="s">
        <v>9175</v>
      </c>
      <c r="N2584" s="16" t="s">
        <v>26</v>
      </c>
      <c r="O2584" s="13"/>
    </row>
    <row r="2585" spans="1:15" s="1" customFormat="1">
      <c r="A2585" s="20" t="s">
        <v>4937</v>
      </c>
      <c r="B2585" s="14"/>
      <c r="C2585" s="8"/>
      <c r="D2585" s="13" t="s">
        <v>3442</v>
      </c>
      <c r="E2585" s="9" t="s">
        <v>1198</v>
      </c>
      <c r="F2585" s="8" t="s">
        <v>8889</v>
      </c>
      <c r="G2585" s="10">
        <f t="shared" si="85"/>
        <v>243.20399999999998</v>
      </c>
      <c r="H2585" s="11">
        <v>42125</v>
      </c>
      <c r="I2585" s="10" t="s">
        <v>1721</v>
      </c>
      <c r="J2585" s="10" t="s">
        <v>8896</v>
      </c>
      <c r="K2585" s="10" t="s">
        <v>1088</v>
      </c>
      <c r="L2585" s="10">
        <v>13</v>
      </c>
      <c r="M2585" s="16" t="s">
        <v>9175</v>
      </c>
      <c r="N2585" s="16" t="s">
        <v>27</v>
      </c>
      <c r="O2585" s="13"/>
    </row>
    <row r="2586" spans="1:15" s="1" customFormat="1">
      <c r="A2586" s="20" t="s">
        <v>4937</v>
      </c>
      <c r="B2586" s="14"/>
      <c r="C2586" s="8"/>
      <c r="D2586" s="13" t="s">
        <v>3442</v>
      </c>
      <c r="E2586" s="9" t="s">
        <v>1198</v>
      </c>
      <c r="F2586" s="8" t="s">
        <v>8890</v>
      </c>
      <c r="G2586" s="10">
        <f t="shared" si="85"/>
        <v>224.49599999999998</v>
      </c>
      <c r="H2586" s="11">
        <v>42125</v>
      </c>
      <c r="I2586" s="10" t="s">
        <v>1721</v>
      </c>
      <c r="J2586" s="10" t="s">
        <v>8897</v>
      </c>
      <c r="K2586" s="10" t="s">
        <v>1088</v>
      </c>
      <c r="L2586" s="10">
        <v>12</v>
      </c>
      <c r="M2586" s="16" t="s">
        <v>9176</v>
      </c>
      <c r="N2586" s="16" t="s">
        <v>26</v>
      </c>
      <c r="O2586" s="13"/>
    </row>
    <row r="2587" spans="1:15" s="1" customFormat="1">
      <c r="A2587" s="20" t="s">
        <v>4937</v>
      </c>
      <c r="B2587" s="14"/>
      <c r="C2587" s="8"/>
      <c r="D2587" s="13" t="s">
        <v>3442</v>
      </c>
      <c r="E2587" s="9" t="s">
        <v>1198</v>
      </c>
      <c r="F2587" s="8" t="s">
        <v>8891</v>
      </c>
      <c r="G2587" s="10">
        <f t="shared" si="85"/>
        <v>243.20399999999998</v>
      </c>
      <c r="H2587" s="11">
        <v>42125</v>
      </c>
      <c r="I2587" s="10" t="s">
        <v>1721</v>
      </c>
      <c r="J2587" s="10" t="s">
        <v>8898</v>
      </c>
      <c r="K2587" s="10" t="s">
        <v>1088</v>
      </c>
      <c r="L2587" s="10">
        <v>13</v>
      </c>
      <c r="M2587" s="16" t="s">
        <v>9176</v>
      </c>
      <c r="N2587" s="16" t="s">
        <v>27</v>
      </c>
      <c r="O2587" s="13"/>
    </row>
    <row r="2588" spans="1:15" s="1" customFormat="1">
      <c r="A2588" s="20" t="s">
        <v>4937</v>
      </c>
      <c r="B2588" s="14"/>
      <c r="C2588" s="8"/>
      <c r="D2588" s="13" t="s">
        <v>3442</v>
      </c>
      <c r="E2588" s="9" t="s">
        <v>1198</v>
      </c>
      <c r="F2588" s="8" t="s">
        <v>8892</v>
      </c>
      <c r="G2588" s="10">
        <f t="shared" si="85"/>
        <v>224.49599999999998</v>
      </c>
      <c r="H2588" s="11">
        <v>42125</v>
      </c>
      <c r="I2588" s="10" t="s">
        <v>1721</v>
      </c>
      <c r="J2588" s="10" t="s">
        <v>8899</v>
      </c>
      <c r="K2588" s="10" t="s">
        <v>1088</v>
      </c>
      <c r="L2588" s="10">
        <v>12</v>
      </c>
      <c r="M2588" s="16" t="s">
        <v>9177</v>
      </c>
      <c r="N2588" s="16" t="s">
        <v>26</v>
      </c>
      <c r="O2588" s="13"/>
    </row>
    <row r="2589" spans="1:15" s="1" customFormat="1">
      <c r="A2589" s="20" t="s">
        <v>4937</v>
      </c>
      <c r="B2589" s="14"/>
      <c r="C2589" s="8"/>
      <c r="D2589" s="13" t="s">
        <v>3442</v>
      </c>
      <c r="E2589" s="9" t="s">
        <v>1198</v>
      </c>
      <c r="F2589" s="8" t="s">
        <v>8893</v>
      </c>
      <c r="G2589" s="10">
        <f t="shared" si="85"/>
        <v>243.20399999999998</v>
      </c>
      <c r="H2589" s="11">
        <v>42125</v>
      </c>
      <c r="I2589" s="10" t="s">
        <v>1721</v>
      </c>
      <c r="J2589" s="10" t="s">
        <v>8900</v>
      </c>
      <c r="K2589" s="10" t="s">
        <v>1088</v>
      </c>
      <c r="L2589" s="10">
        <v>13</v>
      </c>
      <c r="M2589" s="16" t="s">
        <v>9177</v>
      </c>
      <c r="N2589" s="16" t="s">
        <v>27</v>
      </c>
      <c r="O2589" s="13"/>
    </row>
    <row r="2590" spans="1:15" s="1" customFormat="1">
      <c r="A2590" s="20" t="s">
        <v>4937</v>
      </c>
      <c r="B2590" s="14"/>
      <c r="C2590" s="8"/>
      <c r="D2590" s="13" t="s">
        <v>3442</v>
      </c>
      <c r="E2590" s="9" t="s">
        <v>1198</v>
      </c>
      <c r="F2590" s="8" t="s">
        <v>8901</v>
      </c>
      <c r="G2590" s="10">
        <f t="shared" si="85"/>
        <v>224.49599999999998</v>
      </c>
      <c r="H2590" s="11">
        <v>42125</v>
      </c>
      <c r="I2590" s="10" t="s">
        <v>1721</v>
      </c>
      <c r="J2590" s="10" t="s">
        <v>8902</v>
      </c>
      <c r="K2590" s="10" t="s">
        <v>1088</v>
      </c>
      <c r="L2590" s="10">
        <v>12</v>
      </c>
      <c r="M2590" s="16" t="s">
        <v>9178</v>
      </c>
      <c r="N2590" s="16" t="s">
        <v>26</v>
      </c>
      <c r="O2590" s="13"/>
    </row>
    <row r="2591" spans="1:15" s="1" customFormat="1">
      <c r="A2591" s="20" t="s">
        <v>4937</v>
      </c>
      <c r="B2591" s="14"/>
      <c r="C2591" s="8"/>
      <c r="D2591" s="13" t="s">
        <v>3442</v>
      </c>
      <c r="E2591" s="9" t="s">
        <v>1198</v>
      </c>
      <c r="F2591" s="8" t="s">
        <v>8910</v>
      </c>
      <c r="G2591" s="10">
        <f t="shared" si="85"/>
        <v>243.20399999999998</v>
      </c>
      <c r="H2591" s="11">
        <v>42125</v>
      </c>
      <c r="I2591" s="10" t="s">
        <v>1721</v>
      </c>
      <c r="J2591" s="10" t="s">
        <v>8903</v>
      </c>
      <c r="K2591" s="10" t="s">
        <v>1088</v>
      </c>
      <c r="L2591" s="10">
        <v>13</v>
      </c>
      <c r="M2591" s="16" t="s">
        <v>9178</v>
      </c>
      <c r="N2591" s="16" t="s">
        <v>27</v>
      </c>
      <c r="O2591" s="13"/>
    </row>
    <row r="2592" spans="1:15" s="1" customFormat="1">
      <c r="A2592" s="20" t="s">
        <v>4937</v>
      </c>
      <c r="B2592" s="14"/>
      <c r="C2592" s="8"/>
      <c r="D2592" s="13" t="s">
        <v>3442</v>
      </c>
      <c r="E2592" s="9" t="s">
        <v>1198</v>
      </c>
      <c r="F2592" s="8" t="s">
        <v>8911</v>
      </c>
      <c r="G2592" s="10">
        <f t="shared" si="85"/>
        <v>224.49599999999998</v>
      </c>
      <c r="H2592" s="11">
        <v>42125</v>
      </c>
      <c r="I2592" s="10" t="s">
        <v>1721</v>
      </c>
      <c r="J2592" s="10" t="s">
        <v>8904</v>
      </c>
      <c r="K2592" s="10" t="s">
        <v>1088</v>
      </c>
      <c r="L2592" s="10">
        <v>12</v>
      </c>
      <c r="M2592" s="16" t="s">
        <v>9179</v>
      </c>
      <c r="N2592" s="16" t="s">
        <v>26</v>
      </c>
      <c r="O2592" s="13"/>
    </row>
    <row r="2593" spans="1:15" s="1" customFormat="1">
      <c r="A2593" s="20" t="s">
        <v>4937</v>
      </c>
      <c r="B2593" s="14"/>
      <c r="C2593" s="8"/>
      <c r="D2593" s="13" t="s">
        <v>3442</v>
      </c>
      <c r="E2593" s="9" t="s">
        <v>1198</v>
      </c>
      <c r="F2593" s="8" t="s">
        <v>8912</v>
      </c>
      <c r="G2593" s="10">
        <f t="shared" si="85"/>
        <v>243.20399999999998</v>
      </c>
      <c r="H2593" s="11">
        <v>42125</v>
      </c>
      <c r="I2593" s="10" t="s">
        <v>1721</v>
      </c>
      <c r="J2593" s="10" t="s">
        <v>8905</v>
      </c>
      <c r="K2593" s="10" t="s">
        <v>1088</v>
      </c>
      <c r="L2593" s="10">
        <v>13</v>
      </c>
      <c r="M2593" s="16" t="s">
        <v>9179</v>
      </c>
      <c r="N2593" s="16" t="s">
        <v>27</v>
      </c>
      <c r="O2593" s="13"/>
    </row>
    <row r="2594" spans="1:15" s="1" customFormat="1">
      <c r="A2594" s="20" t="s">
        <v>4937</v>
      </c>
      <c r="B2594" s="14"/>
      <c r="C2594" s="8"/>
      <c r="D2594" s="13" t="s">
        <v>3442</v>
      </c>
      <c r="E2594" s="9" t="s">
        <v>1198</v>
      </c>
      <c r="F2594" s="8" t="s">
        <v>8913</v>
      </c>
      <c r="G2594" s="10">
        <f t="shared" si="85"/>
        <v>224.49599999999998</v>
      </c>
      <c r="H2594" s="11">
        <v>42125</v>
      </c>
      <c r="I2594" s="10" t="s">
        <v>1721</v>
      </c>
      <c r="J2594" s="10" t="s">
        <v>8906</v>
      </c>
      <c r="K2594" s="10" t="s">
        <v>1088</v>
      </c>
      <c r="L2594" s="10">
        <v>12</v>
      </c>
      <c r="M2594" s="16" t="s">
        <v>9180</v>
      </c>
      <c r="N2594" s="16" t="s">
        <v>26</v>
      </c>
      <c r="O2594" s="13"/>
    </row>
    <row r="2595" spans="1:15" s="1" customFormat="1">
      <c r="A2595" s="20" t="s">
        <v>4937</v>
      </c>
      <c r="B2595" s="14"/>
      <c r="C2595" s="8"/>
      <c r="D2595" s="13" t="s">
        <v>3442</v>
      </c>
      <c r="E2595" s="9" t="s">
        <v>1198</v>
      </c>
      <c r="F2595" s="8" t="s">
        <v>8914</v>
      </c>
      <c r="G2595" s="10">
        <f t="shared" si="85"/>
        <v>243.20399999999998</v>
      </c>
      <c r="H2595" s="11">
        <v>42125</v>
      </c>
      <c r="I2595" s="10" t="s">
        <v>1721</v>
      </c>
      <c r="J2595" s="10" t="s">
        <v>8907</v>
      </c>
      <c r="K2595" s="10" t="s">
        <v>1088</v>
      </c>
      <c r="L2595" s="10">
        <v>13</v>
      </c>
      <c r="M2595" s="16" t="s">
        <v>9180</v>
      </c>
      <c r="N2595" s="16" t="s">
        <v>27</v>
      </c>
      <c r="O2595" s="13"/>
    </row>
    <row r="2596" spans="1:15" s="1" customFormat="1">
      <c r="A2596" s="20" t="s">
        <v>4937</v>
      </c>
      <c r="B2596" s="14"/>
      <c r="C2596" s="8"/>
      <c r="D2596" s="13" t="s">
        <v>3442</v>
      </c>
      <c r="E2596" s="9" t="s">
        <v>1198</v>
      </c>
      <c r="F2596" s="8" t="s">
        <v>8915</v>
      </c>
      <c r="G2596" s="10">
        <f t="shared" si="85"/>
        <v>224.49599999999998</v>
      </c>
      <c r="H2596" s="11">
        <v>42125</v>
      </c>
      <c r="I2596" s="10" t="s">
        <v>1721</v>
      </c>
      <c r="J2596" s="10" t="s">
        <v>8908</v>
      </c>
      <c r="K2596" s="10" t="s">
        <v>1088</v>
      </c>
      <c r="L2596" s="10">
        <v>12</v>
      </c>
      <c r="M2596" s="16" t="s">
        <v>9181</v>
      </c>
      <c r="N2596" s="16" t="s">
        <v>26</v>
      </c>
      <c r="O2596" s="13"/>
    </row>
    <row r="2597" spans="1:15" s="1" customFormat="1">
      <c r="A2597" s="20" t="s">
        <v>4937</v>
      </c>
      <c r="B2597" s="14"/>
      <c r="C2597" s="8"/>
      <c r="D2597" s="13" t="s">
        <v>3442</v>
      </c>
      <c r="E2597" s="9" t="s">
        <v>1198</v>
      </c>
      <c r="F2597" s="8" t="s">
        <v>8916</v>
      </c>
      <c r="G2597" s="10">
        <f t="shared" si="85"/>
        <v>243.20399999999998</v>
      </c>
      <c r="H2597" s="11">
        <v>42125</v>
      </c>
      <c r="I2597" s="10" t="s">
        <v>1721</v>
      </c>
      <c r="J2597" s="10" t="s">
        <v>8909</v>
      </c>
      <c r="K2597" s="10" t="s">
        <v>1088</v>
      </c>
      <c r="L2597" s="10">
        <v>13</v>
      </c>
      <c r="M2597" s="16" t="s">
        <v>9181</v>
      </c>
      <c r="N2597" s="16" t="s">
        <v>27</v>
      </c>
      <c r="O2597" s="13"/>
    </row>
    <row r="2598" spans="1:15" s="1" customFormat="1">
      <c r="A2598" s="20" t="s">
        <v>4937</v>
      </c>
      <c r="B2598" s="14"/>
      <c r="C2598" s="8"/>
      <c r="D2598" s="13" t="s">
        <v>3442</v>
      </c>
      <c r="E2598" s="9" t="s">
        <v>1198</v>
      </c>
      <c r="F2598" s="8" t="s">
        <v>8917</v>
      </c>
      <c r="G2598" s="10">
        <f t="shared" si="85"/>
        <v>224.49599999999998</v>
      </c>
      <c r="H2598" s="11">
        <v>42125</v>
      </c>
      <c r="I2598" s="10" t="s">
        <v>1721</v>
      </c>
      <c r="J2598" s="10" t="s">
        <v>8919</v>
      </c>
      <c r="K2598" s="10" t="s">
        <v>1088</v>
      </c>
      <c r="L2598" s="10">
        <v>12</v>
      </c>
      <c r="M2598" s="16" t="s">
        <v>9182</v>
      </c>
      <c r="N2598" s="16" t="s">
        <v>26</v>
      </c>
      <c r="O2598" s="13"/>
    </row>
    <row r="2599" spans="1:15" s="1" customFormat="1">
      <c r="A2599" s="20" t="s">
        <v>4937</v>
      </c>
      <c r="B2599" s="14"/>
      <c r="C2599" s="8"/>
      <c r="D2599" s="13" t="s">
        <v>3442</v>
      </c>
      <c r="E2599" s="9" t="s">
        <v>1198</v>
      </c>
      <c r="F2599" s="8" t="s">
        <v>8918</v>
      </c>
      <c r="G2599" s="10">
        <f t="shared" si="85"/>
        <v>243.20399999999998</v>
      </c>
      <c r="H2599" s="11">
        <v>42125</v>
      </c>
      <c r="I2599" s="10" t="s">
        <v>1721</v>
      </c>
      <c r="J2599" s="10" t="s">
        <v>8926</v>
      </c>
      <c r="K2599" s="10" t="s">
        <v>1088</v>
      </c>
      <c r="L2599" s="10">
        <v>13</v>
      </c>
      <c r="M2599" s="16" t="s">
        <v>9182</v>
      </c>
      <c r="N2599" s="16" t="s">
        <v>27</v>
      </c>
      <c r="O2599" s="13"/>
    </row>
    <row r="2600" spans="1:15" s="1" customFormat="1">
      <c r="A2600" s="20" t="s">
        <v>4937</v>
      </c>
      <c r="B2600" s="14"/>
      <c r="C2600" s="8"/>
      <c r="D2600" s="13" t="s">
        <v>3442</v>
      </c>
      <c r="E2600" s="9" t="s">
        <v>1198</v>
      </c>
      <c r="F2600" s="8" t="s">
        <v>8920</v>
      </c>
      <c r="G2600" s="10">
        <f t="shared" si="85"/>
        <v>224.49599999999998</v>
      </c>
      <c r="H2600" s="11">
        <v>42125</v>
      </c>
      <c r="I2600" s="10" t="s">
        <v>1721</v>
      </c>
      <c r="J2600" s="10" t="s">
        <v>8927</v>
      </c>
      <c r="K2600" s="10" t="s">
        <v>1088</v>
      </c>
      <c r="L2600" s="10">
        <v>12</v>
      </c>
      <c r="M2600" s="16" t="s">
        <v>9183</v>
      </c>
      <c r="N2600" s="16" t="s">
        <v>26</v>
      </c>
      <c r="O2600" s="13"/>
    </row>
    <row r="2601" spans="1:15" s="1" customFormat="1">
      <c r="A2601" s="20" t="s">
        <v>4937</v>
      </c>
      <c r="B2601" s="14"/>
      <c r="C2601" s="8"/>
      <c r="D2601" s="13" t="s">
        <v>3442</v>
      </c>
      <c r="E2601" s="9" t="s">
        <v>1198</v>
      </c>
      <c r="F2601" s="8" t="s">
        <v>8921</v>
      </c>
      <c r="G2601" s="10">
        <f t="shared" si="85"/>
        <v>243.20399999999998</v>
      </c>
      <c r="H2601" s="11">
        <v>42125</v>
      </c>
      <c r="I2601" s="10" t="s">
        <v>1721</v>
      </c>
      <c r="J2601" s="10" t="s">
        <v>8928</v>
      </c>
      <c r="K2601" s="10" t="s">
        <v>1088</v>
      </c>
      <c r="L2601" s="10">
        <v>13</v>
      </c>
      <c r="M2601" s="16" t="s">
        <v>9183</v>
      </c>
      <c r="N2601" s="16" t="s">
        <v>27</v>
      </c>
      <c r="O2601" s="13"/>
    </row>
    <row r="2602" spans="1:15" s="1" customFormat="1">
      <c r="A2602" s="20" t="s">
        <v>4937</v>
      </c>
      <c r="B2602" s="14"/>
      <c r="C2602" s="8"/>
      <c r="D2602" s="13" t="s">
        <v>3442</v>
      </c>
      <c r="E2602" s="9" t="s">
        <v>1198</v>
      </c>
      <c r="F2602" s="8" t="s">
        <v>8922</v>
      </c>
      <c r="G2602" s="10">
        <f t="shared" si="85"/>
        <v>224.49599999999998</v>
      </c>
      <c r="H2602" s="11">
        <v>42125</v>
      </c>
      <c r="I2602" s="10" t="s">
        <v>1721</v>
      </c>
      <c r="J2602" s="10" t="s">
        <v>8929</v>
      </c>
      <c r="K2602" s="10" t="s">
        <v>1088</v>
      </c>
      <c r="L2602" s="10">
        <v>12</v>
      </c>
      <c r="M2602" s="16" t="s">
        <v>9184</v>
      </c>
      <c r="N2602" s="16" t="s">
        <v>26</v>
      </c>
      <c r="O2602" s="13"/>
    </row>
    <row r="2603" spans="1:15" s="1" customFormat="1">
      <c r="A2603" s="20" t="s">
        <v>4937</v>
      </c>
      <c r="B2603" s="14"/>
      <c r="C2603" s="8"/>
      <c r="D2603" s="13" t="s">
        <v>3442</v>
      </c>
      <c r="E2603" s="9" t="s">
        <v>1198</v>
      </c>
      <c r="F2603" s="8" t="s">
        <v>8923</v>
      </c>
      <c r="G2603" s="10">
        <f t="shared" si="85"/>
        <v>243.20399999999998</v>
      </c>
      <c r="H2603" s="11">
        <v>42125</v>
      </c>
      <c r="I2603" s="10" t="s">
        <v>1721</v>
      </c>
      <c r="J2603" s="10" t="s">
        <v>8930</v>
      </c>
      <c r="K2603" s="10" t="s">
        <v>1088</v>
      </c>
      <c r="L2603" s="10">
        <v>13</v>
      </c>
      <c r="M2603" s="16" t="s">
        <v>9184</v>
      </c>
      <c r="N2603" s="16" t="s">
        <v>27</v>
      </c>
      <c r="O2603" s="13"/>
    </row>
    <row r="2604" spans="1:15" s="1" customFormat="1">
      <c r="A2604" s="20" t="s">
        <v>4937</v>
      </c>
      <c r="B2604" s="14"/>
      <c r="C2604" s="8"/>
      <c r="D2604" s="13" t="s">
        <v>3442</v>
      </c>
      <c r="E2604" s="9" t="s">
        <v>1198</v>
      </c>
      <c r="F2604" s="8" t="s">
        <v>8924</v>
      </c>
      <c r="G2604" s="10">
        <f t="shared" si="85"/>
        <v>224.49599999999998</v>
      </c>
      <c r="H2604" s="11">
        <v>42125</v>
      </c>
      <c r="I2604" s="10" t="s">
        <v>1721</v>
      </c>
      <c r="J2604" s="10" t="s">
        <v>8931</v>
      </c>
      <c r="K2604" s="10" t="s">
        <v>1088</v>
      </c>
      <c r="L2604" s="10">
        <v>12</v>
      </c>
      <c r="M2604" s="16" t="s">
        <v>9185</v>
      </c>
      <c r="N2604" s="16" t="s">
        <v>26</v>
      </c>
      <c r="O2604" s="13"/>
    </row>
    <row r="2605" spans="1:15" s="1" customFormat="1">
      <c r="A2605" s="20" t="s">
        <v>4937</v>
      </c>
      <c r="B2605" s="14"/>
      <c r="C2605" s="8"/>
      <c r="D2605" s="13" t="s">
        <v>3442</v>
      </c>
      <c r="E2605" s="9" t="s">
        <v>1198</v>
      </c>
      <c r="F2605" s="8" t="s">
        <v>8925</v>
      </c>
      <c r="G2605" s="10">
        <f t="shared" si="85"/>
        <v>243.20399999999998</v>
      </c>
      <c r="H2605" s="11">
        <v>42125</v>
      </c>
      <c r="I2605" s="10" t="s">
        <v>1721</v>
      </c>
      <c r="J2605" s="10" t="s">
        <v>8932</v>
      </c>
      <c r="K2605" s="10" t="s">
        <v>1088</v>
      </c>
      <c r="L2605" s="10">
        <v>13</v>
      </c>
      <c r="M2605" s="16" t="s">
        <v>9185</v>
      </c>
      <c r="N2605" s="16" t="s">
        <v>27</v>
      </c>
      <c r="O2605" s="13"/>
    </row>
    <row r="2606" spans="1:15" s="1" customFormat="1">
      <c r="A2606" s="20" t="s">
        <v>4937</v>
      </c>
      <c r="B2606" s="14"/>
      <c r="C2606" s="8"/>
      <c r="D2606" s="13" t="s">
        <v>3442</v>
      </c>
      <c r="E2606" s="9" t="s">
        <v>1198</v>
      </c>
      <c r="F2606" s="8" t="s">
        <v>8933</v>
      </c>
      <c r="G2606" s="10">
        <f t="shared" si="85"/>
        <v>224.49599999999998</v>
      </c>
      <c r="H2606" s="11">
        <v>42125</v>
      </c>
      <c r="I2606" s="10" t="s">
        <v>1721</v>
      </c>
      <c r="J2606" s="10" t="s">
        <v>8934</v>
      </c>
      <c r="K2606" s="10" t="s">
        <v>1088</v>
      </c>
      <c r="L2606" s="10">
        <v>12</v>
      </c>
      <c r="M2606" s="16" t="s">
        <v>9186</v>
      </c>
      <c r="N2606" s="16" t="s">
        <v>26</v>
      </c>
      <c r="O2606" s="13"/>
    </row>
    <row r="2607" spans="1:15" s="1" customFormat="1">
      <c r="A2607" s="20" t="s">
        <v>4937</v>
      </c>
      <c r="B2607" s="14"/>
      <c r="C2607" s="8"/>
      <c r="D2607" s="13" t="s">
        <v>3442</v>
      </c>
      <c r="E2607" s="9" t="s">
        <v>1198</v>
      </c>
      <c r="F2607" s="8" t="s">
        <v>8935</v>
      </c>
      <c r="G2607" s="10">
        <f t="shared" si="85"/>
        <v>243.20399999999998</v>
      </c>
      <c r="H2607" s="11">
        <v>42125</v>
      </c>
      <c r="I2607" s="10" t="s">
        <v>1721</v>
      </c>
      <c r="J2607" s="10" t="s">
        <v>8940</v>
      </c>
      <c r="K2607" s="10" t="s">
        <v>1088</v>
      </c>
      <c r="L2607" s="10">
        <v>13</v>
      </c>
      <c r="M2607" s="16" t="s">
        <v>9186</v>
      </c>
      <c r="N2607" s="16" t="s">
        <v>27</v>
      </c>
      <c r="O2607" s="13"/>
    </row>
    <row r="2608" spans="1:15" s="1" customFormat="1">
      <c r="A2608" s="20" t="s">
        <v>4937</v>
      </c>
      <c r="B2608" s="14"/>
      <c r="C2608" s="8"/>
      <c r="D2608" s="13" t="s">
        <v>3442</v>
      </c>
      <c r="E2608" s="9" t="s">
        <v>1198</v>
      </c>
      <c r="F2608" s="8" t="s">
        <v>8936</v>
      </c>
      <c r="G2608" s="10">
        <f t="shared" si="85"/>
        <v>224.49599999999998</v>
      </c>
      <c r="H2608" s="11">
        <v>42125</v>
      </c>
      <c r="I2608" s="10" t="s">
        <v>1721</v>
      </c>
      <c r="J2608" s="10" t="s">
        <v>8941</v>
      </c>
      <c r="K2608" s="10" t="s">
        <v>1088</v>
      </c>
      <c r="L2608" s="10">
        <v>12</v>
      </c>
      <c r="M2608" s="16" t="s">
        <v>9187</v>
      </c>
      <c r="N2608" s="16" t="s">
        <v>26</v>
      </c>
      <c r="O2608" s="13"/>
    </row>
    <row r="2609" spans="1:15" s="1" customFormat="1">
      <c r="A2609" s="20" t="s">
        <v>4937</v>
      </c>
      <c r="B2609" s="14"/>
      <c r="C2609" s="8"/>
      <c r="D2609" s="13" t="s">
        <v>3442</v>
      </c>
      <c r="E2609" s="9" t="s">
        <v>1198</v>
      </c>
      <c r="F2609" s="8" t="s">
        <v>8937</v>
      </c>
      <c r="G2609" s="10">
        <f t="shared" si="85"/>
        <v>243.20399999999998</v>
      </c>
      <c r="H2609" s="11">
        <v>42125</v>
      </c>
      <c r="I2609" s="10" t="s">
        <v>1721</v>
      </c>
      <c r="J2609" s="10" t="s">
        <v>8942</v>
      </c>
      <c r="K2609" s="10" t="s">
        <v>1088</v>
      </c>
      <c r="L2609" s="10">
        <v>13</v>
      </c>
      <c r="M2609" s="16" t="s">
        <v>9187</v>
      </c>
      <c r="N2609" s="16" t="s">
        <v>27</v>
      </c>
      <c r="O2609" s="13"/>
    </row>
    <row r="2610" spans="1:15" s="1" customFormat="1">
      <c r="A2610" s="20" t="s">
        <v>4937</v>
      </c>
      <c r="B2610" s="14"/>
      <c r="C2610" s="8"/>
      <c r="D2610" s="13" t="s">
        <v>3442</v>
      </c>
      <c r="E2610" s="9" t="s">
        <v>1198</v>
      </c>
      <c r="F2610" s="8" t="s">
        <v>8938</v>
      </c>
      <c r="G2610" s="10">
        <f t="shared" si="85"/>
        <v>224.49599999999998</v>
      </c>
      <c r="H2610" s="11">
        <v>42125</v>
      </c>
      <c r="I2610" s="10" t="s">
        <v>1721</v>
      </c>
      <c r="J2610" s="10" t="s">
        <v>8943</v>
      </c>
      <c r="K2610" s="10" t="s">
        <v>1088</v>
      </c>
      <c r="L2610" s="10">
        <v>12</v>
      </c>
      <c r="M2610" s="16" t="s">
        <v>9188</v>
      </c>
      <c r="N2610" s="16" t="s">
        <v>26</v>
      </c>
      <c r="O2610" s="13"/>
    </row>
    <row r="2611" spans="1:15" s="1" customFormat="1">
      <c r="A2611" s="20" t="s">
        <v>4937</v>
      </c>
      <c r="B2611" s="14"/>
      <c r="C2611" s="8"/>
      <c r="D2611" s="13" t="s">
        <v>3442</v>
      </c>
      <c r="E2611" s="9" t="s">
        <v>1198</v>
      </c>
      <c r="F2611" s="8" t="s">
        <v>8939</v>
      </c>
      <c r="G2611" s="10">
        <f t="shared" si="85"/>
        <v>243.20399999999998</v>
      </c>
      <c r="H2611" s="11">
        <v>42125</v>
      </c>
      <c r="I2611" s="10" t="s">
        <v>1721</v>
      </c>
      <c r="J2611" s="10" t="s">
        <v>8944</v>
      </c>
      <c r="K2611" s="10" t="s">
        <v>1088</v>
      </c>
      <c r="L2611" s="10">
        <v>13</v>
      </c>
      <c r="M2611" s="16" t="s">
        <v>9188</v>
      </c>
      <c r="N2611" s="16" t="s">
        <v>27</v>
      </c>
      <c r="O2611" s="13"/>
    </row>
    <row r="2612" spans="1:15" s="1" customFormat="1">
      <c r="A2612" s="20" t="s">
        <v>248</v>
      </c>
      <c r="B2612" s="14"/>
      <c r="C2612" s="8"/>
      <c r="D2612" s="13" t="s">
        <v>224</v>
      </c>
      <c r="E2612" s="9" t="s">
        <v>9142</v>
      </c>
      <c r="F2612" s="8" t="s">
        <v>9220</v>
      </c>
      <c r="G2612" s="10">
        <f>17.498*L2612</f>
        <v>209.976</v>
      </c>
      <c r="H2612" s="11">
        <v>42129</v>
      </c>
      <c r="I2612" s="22" t="s">
        <v>6558</v>
      </c>
      <c r="J2612" s="10" t="s">
        <v>9214</v>
      </c>
      <c r="K2612" s="10" t="s">
        <v>9144</v>
      </c>
      <c r="L2612" s="10">
        <v>12</v>
      </c>
      <c r="M2612" s="16" t="s">
        <v>9221</v>
      </c>
      <c r="N2612" s="16" t="s">
        <v>1235</v>
      </c>
      <c r="O2612" s="13"/>
    </row>
    <row r="2613" spans="1:15" s="1" customFormat="1">
      <c r="A2613" s="20" t="s">
        <v>248</v>
      </c>
      <c r="B2613" s="14"/>
      <c r="C2613" s="8"/>
      <c r="D2613" s="13" t="s">
        <v>224</v>
      </c>
      <c r="E2613" s="9" t="s">
        <v>9142</v>
      </c>
      <c r="F2613" s="8" t="s">
        <v>9215</v>
      </c>
      <c r="G2613" s="10">
        <f>17.498*L2613</f>
        <v>227.47400000000002</v>
      </c>
      <c r="H2613" s="11">
        <v>42129</v>
      </c>
      <c r="I2613" s="22" t="s">
        <v>6558</v>
      </c>
      <c r="J2613" s="10" t="s">
        <v>9216</v>
      </c>
      <c r="K2613" s="10" t="s">
        <v>9144</v>
      </c>
      <c r="L2613" s="10">
        <v>13</v>
      </c>
      <c r="M2613" s="16" t="s">
        <v>9221</v>
      </c>
      <c r="N2613" s="16" t="s">
        <v>1720</v>
      </c>
      <c r="O2613" s="13"/>
    </row>
    <row r="2614" spans="1:15" s="1" customFormat="1">
      <c r="A2614" s="20" t="s">
        <v>9219</v>
      </c>
      <c r="B2614" s="14"/>
      <c r="C2614" s="8"/>
      <c r="D2614" s="13" t="s">
        <v>224</v>
      </c>
      <c r="E2614" s="9" t="s">
        <v>9142</v>
      </c>
      <c r="F2614" s="8" t="s">
        <v>9217</v>
      </c>
      <c r="G2614" s="10">
        <f>17.498*L2614</f>
        <v>262.47000000000003</v>
      </c>
      <c r="H2614" s="11">
        <v>42129</v>
      </c>
      <c r="I2614" s="22" t="s">
        <v>6558</v>
      </c>
      <c r="J2614" s="10" t="s">
        <v>9218</v>
      </c>
      <c r="K2614" s="10" t="s">
        <v>9144</v>
      </c>
      <c r="L2614" s="10">
        <v>15</v>
      </c>
      <c r="M2614" s="16" t="s">
        <v>9222</v>
      </c>
      <c r="N2614" s="16" t="s">
        <v>9223</v>
      </c>
      <c r="O2614" s="13"/>
    </row>
    <row r="2615" spans="1:15" s="1" customFormat="1">
      <c r="A2615" s="20" t="s">
        <v>176</v>
      </c>
      <c r="B2615" s="14"/>
      <c r="C2615" s="8"/>
      <c r="D2615" s="13" t="s">
        <v>177</v>
      </c>
      <c r="E2615" s="9" t="s">
        <v>9142</v>
      </c>
      <c r="F2615" s="8" t="s">
        <v>9226</v>
      </c>
      <c r="G2615" s="10">
        <f>17.712*L2615</f>
        <v>442.8</v>
      </c>
      <c r="H2615" s="11">
        <v>42129</v>
      </c>
      <c r="I2615" s="10" t="s">
        <v>1087</v>
      </c>
      <c r="J2615" s="10" t="s">
        <v>9231</v>
      </c>
      <c r="K2615" s="10" t="s">
        <v>1115</v>
      </c>
      <c r="L2615" s="10">
        <v>25</v>
      </c>
      <c r="M2615" s="16" t="s">
        <v>9238</v>
      </c>
      <c r="N2615" s="16" t="s">
        <v>9240</v>
      </c>
      <c r="O2615" s="13"/>
    </row>
    <row r="2616" spans="1:15" s="1" customFormat="1">
      <c r="A2616" s="20" t="s">
        <v>4830</v>
      </c>
      <c r="B2616" s="14" t="s">
        <v>9727</v>
      </c>
      <c r="C2616" s="8"/>
      <c r="D2616" s="13" t="s">
        <v>8853</v>
      </c>
      <c r="E2616" s="9" t="s">
        <v>1198</v>
      </c>
      <c r="F2616" s="8" t="s">
        <v>9729</v>
      </c>
      <c r="G2616" s="10">
        <f>19.42*L2616</f>
        <v>194.20000000000002</v>
      </c>
      <c r="H2616" s="11">
        <v>42132</v>
      </c>
      <c r="I2616" s="22" t="s">
        <v>8855</v>
      </c>
      <c r="J2616" s="10" t="s">
        <v>9730</v>
      </c>
      <c r="K2616" s="10" t="s">
        <v>1088</v>
      </c>
      <c r="L2616" s="10">
        <v>10</v>
      </c>
      <c r="M2616" s="16" t="s">
        <v>9731</v>
      </c>
      <c r="N2616" s="16" t="s">
        <v>11136</v>
      </c>
      <c r="O2616" s="13"/>
    </row>
    <row r="2617" spans="1:15" s="1" customFormat="1">
      <c r="A2617" s="20" t="s">
        <v>7411</v>
      </c>
      <c r="B2617" s="14"/>
      <c r="C2617" s="8"/>
      <c r="D2617" s="13" t="s">
        <v>43</v>
      </c>
      <c r="E2617" s="9" t="s">
        <v>10140</v>
      </c>
      <c r="F2617" s="8" t="s">
        <v>10168</v>
      </c>
      <c r="G2617" s="10">
        <f>17.498*L2617</f>
        <v>227.47400000000002</v>
      </c>
      <c r="H2617" s="11">
        <v>42139</v>
      </c>
      <c r="I2617" s="10" t="s">
        <v>1087</v>
      </c>
      <c r="J2617" s="10" t="s">
        <v>10170</v>
      </c>
      <c r="K2617" s="10" t="s">
        <v>10171</v>
      </c>
      <c r="L2617" s="10">
        <v>13</v>
      </c>
      <c r="M2617" s="16" t="s">
        <v>10173</v>
      </c>
      <c r="N2617" s="16" t="s">
        <v>27</v>
      </c>
      <c r="O2617" s="13"/>
    </row>
    <row r="2618" spans="1:15" s="1" customFormat="1">
      <c r="A2618" s="34" t="s">
        <v>12929</v>
      </c>
      <c r="B2618" s="14"/>
      <c r="C2618" s="8"/>
      <c r="D2618" s="13" t="s">
        <v>8417</v>
      </c>
      <c r="E2618" s="9" t="s">
        <v>10140</v>
      </c>
      <c r="F2618" s="8" t="s">
        <v>10174</v>
      </c>
      <c r="G2618" s="10">
        <v>294.97300000000001</v>
      </c>
      <c r="H2618" s="11">
        <v>42139</v>
      </c>
      <c r="I2618" s="10" t="s">
        <v>1636</v>
      </c>
      <c r="J2618" s="10" t="s">
        <v>10175</v>
      </c>
      <c r="K2618" s="10" t="s">
        <v>10176</v>
      </c>
      <c r="L2618" s="10" t="s">
        <v>10177</v>
      </c>
      <c r="M2618" s="16" t="s">
        <v>10368</v>
      </c>
      <c r="N2618" s="16" t="s">
        <v>10178</v>
      </c>
      <c r="O2618" s="13"/>
    </row>
    <row r="2619" spans="1:15" s="1" customFormat="1">
      <c r="A2619" s="20" t="s">
        <v>4968</v>
      </c>
      <c r="B2619" s="14" t="s">
        <v>10254</v>
      </c>
      <c r="C2619" s="8"/>
      <c r="D2619" s="13" t="s">
        <v>10260</v>
      </c>
      <c r="E2619" s="9" t="s">
        <v>10256</v>
      </c>
      <c r="F2619" s="20" t="s">
        <v>11294</v>
      </c>
      <c r="G2619" s="10">
        <v>85.853999999999999</v>
      </c>
      <c r="H2619" s="11">
        <v>42142</v>
      </c>
      <c r="I2619" s="10"/>
      <c r="J2619" s="10"/>
      <c r="K2619" s="10"/>
      <c r="L2619" s="10"/>
      <c r="M2619" s="16"/>
      <c r="N2619" s="16"/>
      <c r="O2619" s="13"/>
    </row>
    <row r="2620" spans="1:15" s="1" customFormat="1">
      <c r="A2620" s="20" t="s">
        <v>173</v>
      </c>
      <c r="B2620" s="14"/>
      <c r="C2620" s="8"/>
      <c r="D2620" s="13" t="s">
        <v>174</v>
      </c>
      <c r="E2620" s="9" t="s">
        <v>10341</v>
      </c>
      <c r="F2620" s="8" t="s">
        <v>10345</v>
      </c>
      <c r="G2620" s="10">
        <f>29.101*L2620</f>
        <v>727.52499999999998</v>
      </c>
      <c r="H2620" s="11">
        <v>42144</v>
      </c>
      <c r="I2620" s="22" t="s">
        <v>1054</v>
      </c>
      <c r="J2620" s="10" t="s">
        <v>10358</v>
      </c>
      <c r="K2620" s="10" t="s">
        <v>1056</v>
      </c>
      <c r="L2620" s="10">
        <v>25</v>
      </c>
      <c r="M2620" s="16" t="s">
        <v>10373</v>
      </c>
      <c r="N2620" s="16" t="s">
        <v>6483</v>
      </c>
      <c r="O2620" s="13"/>
    </row>
    <row r="2621" spans="1:15" s="1" customFormat="1">
      <c r="A2621" s="20" t="s">
        <v>12933</v>
      </c>
      <c r="B2621" s="14"/>
      <c r="C2621" s="8"/>
      <c r="D2621" s="13" t="s">
        <v>136</v>
      </c>
      <c r="E2621" s="9" t="s">
        <v>10341</v>
      </c>
      <c r="F2621" s="8" t="s">
        <v>10395</v>
      </c>
      <c r="G2621" s="10">
        <f>18.708*L2621</f>
        <v>243.20399999999998</v>
      </c>
      <c r="H2621" s="11">
        <v>42144</v>
      </c>
      <c r="I2621" s="10" t="s">
        <v>1382</v>
      </c>
      <c r="J2621" s="10" t="s">
        <v>10392</v>
      </c>
      <c r="K2621" s="10" t="s">
        <v>10393</v>
      </c>
      <c r="L2621" s="10">
        <v>13</v>
      </c>
      <c r="M2621" s="16" t="s">
        <v>10396</v>
      </c>
      <c r="N2621" s="16" t="s">
        <v>27</v>
      </c>
      <c r="O2621" s="13"/>
    </row>
    <row r="2622" spans="1:15" s="1" customFormat="1">
      <c r="A2622" s="20" t="s">
        <v>10397</v>
      </c>
      <c r="B2622" s="14" t="s">
        <v>10401</v>
      </c>
      <c r="C2622" s="8"/>
      <c r="D2622" s="13" t="s">
        <v>10398</v>
      </c>
      <c r="E2622" s="9" t="s">
        <v>10399</v>
      </c>
      <c r="F2622" s="8" t="s">
        <v>10400</v>
      </c>
      <c r="G2622" s="10">
        <v>205.71600000000001</v>
      </c>
      <c r="H2622" s="11">
        <v>42144</v>
      </c>
      <c r="I2622" s="10"/>
      <c r="J2622" s="10"/>
      <c r="K2622" s="10"/>
      <c r="L2622" s="10"/>
      <c r="M2622" s="16"/>
      <c r="N2622" s="16"/>
      <c r="O2622" s="13"/>
    </row>
    <row r="2623" spans="1:15" s="1" customFormat="1">
      <c r="A2623" s="20" t="s">
        <v>1320</v>
      </c>
      <c r="B2623" s="14" t="s">
        <v>10962</v>
      </c>
      <c r="C2623" s="8"/>
      <c r="D2623" s="13" t="s">
        <v>10963</v>
      </c>
      <c r="E2623" s="9" t="s">
        <v>10964</v>
      </c>
      <c r="F2623" s="8" t="s">
        <v>10965</v>
      </c>
      <c r="G2623" s="10">
        <v>223.185</v>
      </c>
      <c r="H2623" s="11">
        <v>42159</v>
      </c>
      <c r="I2623" s="10"/>
      <c r="J2623" s="10"/>
      <c r="K2623" s="10"/>
      <c r="L2623" s="10"/>
      <c r="M2623" s="16"/>
      <c r="N2623" s="16"/>
      <c r="O2623" s="13"/>
    </row>
    <row r="2624" spans="1:15" s="1" customFormat="1">
      <c r="A2624" s="20" t="s">
        <v>163</v>
      </c>
      <c r="B2624" s="14"/>
      <c r="C2624" s="8"/>
      <c r="D2624" s="13" t="s">
        <v>90</v>
      </c>
      <c r="E2624" s="9" t="s">
        <v>10966</v>
      </c>
      <c r="F2624" s="8" t="s">
        <v>10971</v>
      </c>
      <c r="G2624" s="10">
        <f>18.708*L2624</f>
        <v>224.49599999999998</v>
      </c>
      <c r="H2624" s="11">
        <v>42159</v>
      </c>
      <c r="I2624" s="10" t="s">
        <v>1158</v>
      </c>
      <c r="J2624" s="10" t="s">
        <v>10972</v>
      </c>
      <c r="K2624" s="10" t="s">
        <v>10973</v>
      </c>
      <c r="L2624" s="10">
        <v>12</v>
      </c>
      <c r="M2624" s="16" t="s">
        <v>11101</v>
      </c>
      <c r="N2624" s="16" t="s">
        <v>10979</v>
      </c>
      <c r="O2624" s="13"/>
    </row>
    <row r="2625" spans="1:15" s="1" customFormat="1">
      <c r="A2625" s="20" t="s">
        <v>10981</v>
      </c>
      <c r="B2625" s="14"/>
      <c r="C2625" s="8"/>
      <c r="D2625" s="13" t="s">
        <v>90</v>
      </c>
      <c r="E2625" s="9" t="s">
        <v>10966</v>
      </c>
      <c r="F2625" s="8" t="s">
        <v>10984</v>
      </c>
      <c r="G2625" s="10">
        <f>18.708*L2625</f>
        <v>467.69999999999993</v>
      </c>
      <c r="H2625" s="11">
        <v>42159</v>
      </c>
      <c r="I2625" s="10" t="s">
        <v>1158</v>
      </c>
      <c r="J2625" s="10" t="s">
        <v>10986</v>
      </c>
      <c r="K2625" s="10" t="s">
        <v>10969</v>
      </c>
      <c r="L2625" s="10">
        <v>25</v>
      </c>
      <c r="M2625" s="16" t="s">
        <v>11416</v>
      </c>
      <c r="N2625" s="16" t="s">
        <v>4852</v>
      </c>
      <c r="O2625" s="13"/>
    </row>
    <row r="2626" spans="1:15" s="1" customFormat="1">
      <c r="A2626" s="20" t="s">
        <v>10988</v>
      </c>
      <c r="B2626" s="14"/>
      <c r="C2626" s="8"/>
      <c r="D2626" s="13" t="s">
        <v>90</v>
      </c>
      <c r="E2626" s="9" t="s">
        <v>10966</v>
      </c>
      <c r="F2626" s="8" t="s">
        <v>10985</v>
      </c>
      <c r="G2626" s="10">
        <f>18.708*L2626</f>
        <v>467.69999999999993</v>
      </c>
      <c r="H2626" s="11">
        <v>42159</v>
      </c>
      <c r="I2626" s="10" t="s">
        <v>1158</v>
      </c>
      <c r="J2626" s="10" t="s">
        <v>10987</v>
      </c>
      <c r="K2626" s="10" t="s">
        <v>10969</v>
      </c>
      <c r="L2626" s="10">
        <v>25</v>
      </c>
      <c r="M2626" s="16" t="s">
        <v>11417</v>
      </c>
      <c r="N2626" s="16" t="s">
        <v>4852</v>
      </c>
      <c r="O2626" s="13"/>
    </row>
    <row r="2627" spans="1:15" s="1" customFormat="1">
      <c r="A2627" s="20" t="s">
        <v>176</v>
      </c>
      <c r="B2627" s="14"/>
      <c r="C2627" s="8"/>
      <c r="D2627" s="13" t="s">
        <v>177</v>
      </c>
      <c r="E2627" s="9" t="s">
        <v>10966</v>
      </c>
      <c r="F2627" s="8" t="s">
        <v>10993</v>
      </c>
      <c r="G2627" s="10">
        <f>17.712*L2627</f>
        <v>442.8</v>
      </c>
      <c r="H2627" s="11">
        <v>42159</v>
      </c>
      <c r="I2627" s="10" t="s">
        <v>1087</v>
      </c>
      <c r="J2627" s="10" t="s">
        <v>10996</v>
      </c>
      <c r="K2627" s="10" t="s">
        <v>10969</v>
      </c>
      <c r="L2627" s="10">
        <v>25</v>
      </c>
      <c r="M2627" s="16" t="s">
        <v>11420</v>
      </c>
      <c r="N2627" s="16" t="s">
        <v>4852</v>
      </c>
      <c r="O2627" s="13"/>
    </row>
    <row r="2628" spans="1:15" s="1" customFormat="1">
      <c r="A2628" s="20" t="s">
        <v>156</v>
      </c>
      <c r="B2628" s="14"/>
      <c r="C2628" s="8"/>
      <c r="D2628" s="13" t="s">
        <v>157</v>
      </c>
      <c r="E2628" s="9" t="s">
        <v>10966</v>
      </c>
      <c r="F2628" s="8" t="s">
        <v>11000</v>
      </c>
      <c r="G2628" s="10">
        <f>17.712*L2628</f>
        <v>212.54399999999998</v>
      </c>
      <c r="H2628" s="11">
        <v>42159</v>
      </c>
      <c r="I2628" s="10" t="s">
        <v>1721</v>
      </c>
      <c r="J2628" s="10" t="s">
        <v>11001</v>
      </c>
      <c r="K2628" s="10" t="s">
        <v>10973</v>
      </c>
      <c r="L2628" s="10">
        <v>12</v>
      </c>
      <c r="M2628" s="16" t="s">
        <v>11422</v>
      </c>
      <c r="N2628" s="16" t="s">
        <v>26</v>
      </c>
      <c r="O2628" s="13"/>
    </row>
    <row r="2629" spans="1:15" s="1" customFormat="1">
      <c r="A2629" s="20" t="s">
        <v>156</v>
      </c>
      <c r="B2629" s="14"/>
      <c r="C2629" s="8"/>
      <c r="D2629" s="13" t="s">
        <v>157</v>
      </c>
      <c r="E2629" s="9" t="s">
        <v>10966</v>
      </c>
      <c r="F2629" s="8" t="s">
        <v>11002</v>
      </c>
      <c r="G2629" s="10">
        <f>17.712*L2629</f>
        <v>230.256</v>
      </c>
      <c r="H2629" s="11">
        <v>42159</v>
      </c>
      <c r="I2629" s="10" t="s">
        <v>1721</v>
      </c>
      <c r="J2629" s="10" t="s">
        <v>11005</v>
      </c>
      <c r="K2629" s="10" t="s">
        <v>11008</v>
      </c>
      <c r="L2629" s="10">
        <v>13</v>
      </c>
      <c r="M2629" s="16" t="s">
        <v>11422</v>
      </c>
      <c r="N2629" s="16" t="s">
        <v>27</v>
      </c>
      <c r="O2629" s="13"/>
    </row>
    <row r="2630" spans="1:15" s="1" customFormat="1">
      <c r="A2630" s="20" t="s">
        <v>156</v>
      </c>
      <c r="B2630" s="14"/>
      <c r="C2630" s="8"/>
      <c r="D2630" s="13" t="s">
        <v>157</v>
      </c>
      <c r="E2630" s="9" t="s">
        <v>10966</v>
      </c>
      <c r="F2630" s="8" t="s">
        <v>11003</v>
      </c>
      <c r="G2630" s="10">
        <f>17.712*L2630</f>
        <v>212.54399999999998</v>
      </c>
      <c r="H2630" s="11">
        <v>42159</v>
      </c>
      <c r="I2630" s="10" t="s">
        <v>1721</v>
      </c>
      <c r="J2630" s="10" t="s">
        <v>11006</v>
      </c>
      <c r="K2630" s="10" t="s">
        <v>11008</v>
      </c>
      <c r="L2630" s="10">
        <v>12</v>
      </c>
      <c r="M2630" s="16" t="s">
        <v>11423</v>
      </c>
      <c r="N2630" s="16" t="s">
        <v>26</v>
      </c>
      <c r="O2630" s="13"/>
    </row>
    <row r="2631" spans="1:15" s="1" customFormat="1">
      <c r="A2631" s="20" t="s">
        <v>11009</v>
      </c>
      <c r="B2631" s="14"/>
      <c r="C2631" s="8"/>
      <c r="D2631" s="13" t="s">
        <v>157</v>
      </c>
      <c r="E2631" s="9" t="s">
        <v>10966</v>
      </c>
      <c r="F2631" s="8" t="s">
        <v>11004</v>
      </c>
      <c r="G2631" s="10">
        <f>17.712*L2631</f>
        <v>230.256</v>
      </c>
      <c r="H2631" s="11">
        <v>42159</v>
      </c>
      <c r="I2631" s="10" t="s">
        <v>1721</v>
      </c>
      <c r="J2631" s="10" t="s">
        <v>11007</v>
      </c>
      <c r="K2631" s="10" t="s">
        <v>11008</v>
      </c>
      <c r="L2631" s="10">
        <v>13</v>
      </c>
      <c r="M2631" s="16" t="s">
        <v>11423</v>
      </c>
      <c r="N2631" s="16" t="s">
        <v>27</v>
      </c>
      <c r="O2631" s="13"/>
    </row>
    <row r="2632" spans="1:15" s="1" customFormat="1">
      <c r="A2632" s="20" t="s">
        <v>12930</v>
      </c>
      <c r="B2632" s="14"/>
      <c r="C2632" s="8"/>
      <c r="D2632" s="13" t="s">
        <v>43</v>
      </c>
      <c r="E2632" s="9" t="s">
        <v>11296</v>
      </c>
      <c r="F2632" s="8" t="s">
        <v>11297</v>
      </c>
      <c r="G2632" s="10">
        <f t="shared" ref="G2632:G2638" si="86">17.498*L2632</f>
        <v>437.45000000000005</v>
      </c>
      <c r="H2632" s="11">
        <v>42163</v>
      </c>
      <c r="I2632" s="10" t="s">
        <v>1087</v>
      </c>
      <c r="J2632" s="10" t="s">
        <v>11298</v>
      </c>
      <c r="K2632" s="10" t="s">
        <v>11299</v>
      </c>
      <c r="L2632" s="10">
        <v>25</v>
      </c>
      <c r="M2632" s="16" t="s">
        <v>11451</v>
      </c>
      <c r="N2632" s="16" t="s">
        <v>11457</v>
      </c>
      <c r="O2632" s="13"/>
    </row>
    <row r="2633" spans="1:15" s="1" customFormat="1">
      <c r="A2633" s="20" t="s">
        <v>8305</v>
      </c>
      <c r="B2633" s="14"/>
      <c r="C2633" s="8"/>
      <c r="D2633" s="13" t="s">
        <v>43</v>
      </c>
      <c r="E2633" s="9" t="s">
        <v>11296</v>
      </c>
      <c r="F2633" s="8" t="s">
        <v>11300</v>
      </c>
      <c r="G2633" s="10">
        <f t="shared" si="86"/>
        <v>437.45000000000005</v>
      </c>
      <c r="H2633" s="11">
        <v>42163</v>
      </c>
      <c r="I2633" s="10" t="s">
        <v>1087</v>
      </c>
      <c r="J2633" s="10" t="s">
        <v>11305</v>
      </c>
      <c r="K2633" s="10" t="s">
        <v>11299</v>
      </c>
      <c r="L2633" s="10">
        <v>25</v>
      </c>
      <c r="M2633" s="16" t="s">
        <v>11452</v>
      </c>
      <c r="N2633" s="16" t="s">
        <v>11457</v>
      </c>
      <c r="O2633" s="13"/>
    </row>
    <row r="2634" spans="1:15" s="1" customFormat="1">
      <c r="A2634" s="20" t="s">
        <v>8305</v>
      </c>
      <c r="B2634" s="14"/>
      <c r="C2634" s="8"/>
      <c r="D2634" s="13" t="s">
        <v>43</v>
      </c>
      <c r="E2634" s="9" t="s">
        <v>11296</v>
      </c>
      <c r="F2634" s="8" t="s">
        <v>11301</v>
      </c>
      <c r="G2634" s="10">
        <f t="shared" si="86"/>
        <v>437.45000000000005</v>
      </c>
      <c r="H2634" s="11">
        <v>42163</v>
      </c>
      <c r="I2634" s="10" t="s">
        <v>1087</v>
      </c>
      <c r="J2634" s="10" t="s">
        <v>11306</v>
      </c>
      <c r="K2634" s="10" t="s">
        <v>11299</v>
      </c>
      <c r="L2634" s="10">
        <v>25</v>
      </c>
      <c r="M2634" s="16" t="s">
        <v>11453</v>
      </c>
      <c r="N2634" s="16" t="s">
        <v>11457</v>
      </c>
      <c r="O2634" s="13"/>
    </row>
    <row r="2635" spans="1:15" s="1" customFormat="1">
      <c r="A2635" s="20" t="s">
        <v>8305</v>
      </c>
      <c r="B2635" s="14"/>
      <c r="C2635" s="8"/>
      <c r="D2635" s="13" t="s">
        <v>43</v>
      </c>
      <c r="E2635" s="9" t="s">
        <v>11296</v>
      </c>
      <c r="F2635" s="8" t="s">
        <v>11302</v>
      </c>
      <c r="G2635" s="10">
        <f t="shared" si="86"/>
        <v>437.45000000000005</v>
      </c>
      <c r="H2635" s="11">
        <v>42163</v>
      </c>
      <c r="I2635" s="10" t="s">
        <v>1087</v>
      </c>
      <c r="J2635" s="10" t="s">
        <v>11307</v>
      </c>
      <c r="K2635" s="10" t="s">
        <v>11299</v>
      </c>
      <c r="L2635" s="10">
        <v>25</v>
      </c>
      <c r="M2635" s="16" t="s">
        <v>11454</v>
      </c>
      <c r="N2635" s="16" t="s">
        <v>11457</v>
      </c>
      <c r="O2635" s="13"/>
    </row>
    <row r="2636" spans="1:15" s="1" customFormat="1">
      <c r="A2636" s="20" t="s">
        <v>8305</v>
      </c>
      <c r="B2636" s="14"/>
      <c r="C2636" s="8"/>
      <c r="D2636" s="13" t="s">
        <v>43</v>
      </c>
      <c r="E2636" s="9" t="s">
        <v>11296</v>
      </c>
      <c r="F2636" s="8" t="s">
        <v>11303</v>
      </c>
      <c r="G2636" s="10">
        <f t="shared" si="86"/>
        <v>437.45000000000005</v>
      </c>
      <c r="H2636" s="11">
        <v>42163</v>
      </c>
      <c r="I2636" s="10" t="s">
        <v>1087</v>
      </c>
      <c r="J2636" s="10" t="s">
        <v>11308</v>
      </c>
      <c r="K2636" s="10" t="s">
        <v>11299</v>
      </c>
      <c r="L2636" s="10">
        <v>25</v>
      </c>
      <c r="M2636" s="16" t="s">
        <v>11455</v>
      </c>
      <c r="N2636" s="16" t="s">
        <v>11457</v>
      </c>
      <c r="O2636" s="13"/>
    </row>
    <row r="2637" spans="1:15" s="1" customFormat="1">
      <c r="A2637" s="20" t="s">
        <v>11458</v>
      </c>
      <c r="B2637" s="14"/>
      <c r="C2637" s="8"/>
      <c r="D2637" s="13" t="s">
        <v>43</v>
      </c>
      <c r="E2637" s="9" t="s">
        <v>11296</v>
      </c>
      <c r="F2637" s="8" t="s">
        <v>11304</v>
      </c>
      <c r="G2637" s="10">
        <f t="shared" si="86"/>
        <v>209.976</v>
      </c>
      <c r="H2637" s="11">
        <v>42163</v>
      </c>
      <c r="I2637" s="10" t="s">
        <v>1087</v>
      </c>
      <c r="J2637" s="10" t="s">
        <v>11309</v>
      </c>
      <c r="K2637" s="10" t="s">
        <v>11299</v>
      </c>
      <c r="L2637" s="10">
        <v>12</v>
      </c>
      <c r="M2637" s="16" t="s">
        <v>11456</v>
      </c>
      <c r="N2637" s="16" t="s">
        <v>26</v>
      </c>
      <c r="O2637" s="13"/>
    </row>
    <row r="2638" spans="1:15" s="1" customFormat="1">
      <c r="A2638" s="20" t="s">
        <v>7821</v>
      </c>
      <c r="B2638" s="14"/>
      <c r="C2638" s="8"/>
      <c r="D2638" s="13" t="s">
        <v>43</v>
      </c>
      <c r="E2638" s="9" t="s">
        <v>11459</v>
      </c>
      <c r="F2638" s="8" t="s">
        <v>11460</v>
      </c>
      <c r="G2638" s="10">
        <f t="shared" si="86"/>
        <v>227.47400000000002</v>
      </c>
      <c r="H2638" s="11">
        <v>42163</v>
      </c>
      <c r="I2638" s="10" t="s">
        <v>11462</v>
      </c>
      <c r="J2638" s="10" t="s">
        <v>11461</v>
      </c>
      <c r="K2638" s="10" t="s">
        <v>11299</v>
      </c>
      <c r="L2638" s="10">
        <v>13</v>
      </c>
      <c r="M2638" s="16" t="s">
        <v>11310</v>
      </c>
      <c r="N2638" s="16" t="s">
        <v>27</v>
      </c>
      <c r="O2638" s="13"/>
    </row>
    <row r="2639" spans="1:15" s="1" customFormat="1">
      <c r="A2639" s="20" t="s">
        <v>7463</v>
      </c>
      <c r="B2639" s="14"/>
      <c r="C2639" s="8"/>
      <c r="D2639" s="13" t="s">
        <v>6176</v>
      </c>
      <c r="E2639" s="9" t="s">
        <v>1229</v>
      </c>
      <c r="F2639" s="8" t="s">
        <v>11654</v>
      </c>
      <c r="G2639" s="10">
        <f>18.708*L2639</f>
        <v>467.69999999999993</v>
      </c>
      <c r="H2639" s="11">
        <v>42165</v>
      </c>
      <c r="I2639" s="10" t="s">
        <v>1158</v>
      </c>
      <c r="J2639" s="10" t="s">
        <v>11655</v>
      </c>
      <c r="K2639" s="10" t="s">
        <v>1088</v>
      </c>
      <c r="L2639" s="10">
        <v>25</v>
      </c>
      <c r="M2639" s="16" t="s">
        <v>11656</v>
      </c>
      <c r="N2639" s="16" t="s">
        <v>4852</v>
      </c>
      <c r="O2639" s="13"/>
    </row>
    <row r="2640" spans="1:15" s="1" customFormat="1">
      <c r="A2640" s="20" t="s">
        <v>11657</v>
      </c>
      <c r="B2640" s="14"/>
      <c r="C2640" s="8"/>
      <c r="D2640" s="13" t="s">
        <v>362</v>
      </c>
      <c r="E2640" s="9" t="s">
        <v>1229</v>
      </c>
      <c r="F2640" s="8" t="s">
        <v>11658</v>
      </c>
      <c r="G2640" s="10">
        <f t="shared" ref="G2640:G2645" si="87">17.498*L2640</f>
        <v>157.482</v>
      </c>
      <c r="H2640" s="11">
        <v>42165</v>
      </c>
      <c r="I2640" s="10" t="s">
        <v>1087</v>
      </c>
      <c r="J2640" s="10" t="s">
        <v>11659</v>
      </c>
      <c r="K2640" s="10" t="s">
        <v>1115</v>
      </c>
      <c r="L2640" s="10">
        <v>9</v>
      </c>
      <c r="M2640" s="16" t="s">
        <v>11660</v>
      </c>
      <c r="N2640" s="16" t="s">
        <v>11661</v>
      </c>
      <c r="O2640" s="13"/>
    </row>
    <row r="2641" spans="1:15" s="1" customFormat="1">
      <c r="A2641" s="34" t="s">
        <v>12942</v>
      </c>
      <c r="B2641" s="14"/>
      <c r="C2641" s="8"/>
      <c r="D2641" s="13" t="s">
        <v>7568</v>
      </c>
      <c r="E2641" s="9" t="s">
        <v>1229</v>
      </c>
      <c r="F2641" s="8" t="s">
        <v>11662</v>
      </c>
      <c r="G2641" s="10">
        <f t="shared" si="87"/>
        <v>17.498000000000001</v>
      </c>
      <c r="H2641" s="11">
        <v>42165</v>
      </c>
      <c r="I2641" s="10" t="s">
        <v>1087</v>
      </c>
      <c r="J2641" s="10" t="s">
        <v>11663</v>
      </c>
      <c r="K2641" s="10" t="s">
        <v>1115</v>
      </c>
      <c r="L2641" s="10">
        <v>1</v>
      </c>
      <c r="M2641" s="16" t="s">
        <v>11660</v>
      </c>
      <c r="N2641" s="16" t="s">
        <v>10797</v>
      </c>
      <c r="O2641" s="13"/>
    </row>
    <row r="2642" spans="1:15" s="1" customFormat="1">
      <c r="A2642" s="20" t="s">
        <v>8305</v>
      </c>
      <c r="B2642" s="14"/>
      <c r="C2642" s="8"/>
      <c r="D2642" s="13" t="s">
        <v>43</v>
      </c>
      <c r="E2642" s="9" t="s">
        <v>1229</v>
      </c>
      <c r="F2642" s="8" t="s">
        <v>11664</v>
      </c>
      <c r="G2642" s="10">
        <f t="shared" si="87"/>
        <v>437.45000000000005</v>
      </c>
      <c r="H2642" s="11">
        <v>42165</v>
      </c>
      <c r="I2642" s="10" t="s">
        <v>1087</v>
      </c>
      <c r="J2642" s="10" t="s">
        <v>11665</v>
      </c>
      <c r="K2642" s="10" t="s">
        <v>1115</v>
      </c>
      <c r="L2642" s="10">
        <v>25</v>
      </c>
      <c r="M2642" s="16" t="s">
        <v>11666</v>
      </c>
      <c r="N2642" s="16" t="s">
        <v>4852</v>
      </c>
      <c r="O2642" s="13"/>
    </row>
    <row r="2643" spans="1:15" s="1" customFormat="1">
      <c r="A2643" s="20" t="s">
        <v>8305</v>
      </c>
      <c r="B2643" s="14"/>
      <c r="C2643" s="8"/>
      <c r="D2643" s="13" t="s">
        <v>43</v>
      </c>
      <c r="E2643" s="9" t="s">
        <v>1229</v>
      </c>
      <c r="F2643" s="8" t="s">
        <v>11667</v>
      </c>
      <c r="G2643" s="10">
        <f t="shared" si="87"/>
        <v>437.45000000000005</v>
      </c>
      <c r="H2643" s="11">
        <v>42165</v>
      </c>
      <c r="I2643" s="10" t="s">
        <v>1087</v>
      </c>
      <c r="J2643" s="10" t="s">
        <v>11668</v>
      </c>
      <c r="K2643" s="10" t="s">
        <v>1115</v>
      </c>
      <c r="L2643" s="10">
        <v>25</v>
      </c>
      <c r="M2643" s="16" t="s">
        <v>11669</v>
      </c>
      <c r="N2643" s="16" t="s">
        <v>4852</v>
      </c>
      <c r="O2643" s="13"/>
    </row>
    <row r="2644" spans="1:15" s="1" customFormat="1">
      <c r="A2644" s="20" t="s">
        <v>9868</v>
      </c>
      <c r="B2644" s="14"/>
      <c r="C2644" s="8"/>
      <c r="D2644" s="13" t="s">
        <v>43</v>
      </c>
      <c r="E2644" s="9" t="s">
        <v>1229</v>
      </c>
      <c r="F2644" s="8" t="s">
        <v>11670</v>
      </c>
      <c r="G2644" s="10">
        <f t="shared" si="87"/>
        <v>437.45000000000005</v>
      </c>
      <c r="H2644" s="11">
        <v>42165</v>
      </c>
      <c r="I2644" s="10" t="s">
        <v>1087</v>
      </c>
      <c r="J2644" s="10" t="s">
        <v>11671</v>
      </c>
      <c r="K2644" s="10" t="s">
        <v>1115</v>
      </c>
      <c r="L2644" s="10">
        <v>25</v>
      </c>
      <c r="M2644" s="16" t="s">
        <v>11672</v>
      </c>
      <c r="N2644" s="16" t="s">
        <v>4852</v>
      </c>
      <c r="O2644" s="13"/>
    </row>
    <row r="2645" spans="1:15" s="1" customFormat="1">
      <c r="A2645" s="20" t="s">
        <v>12931</v>
      </c>
      <c r="B2645" s="14"/>
      <c r="C2645" s="8"/>
      <c r="D2645" s="13" t="s">
        <v>43</v>
      </c>
      <c r="E2645" s="9" t="s">
        <v>1229</v>
      </c>
      <c r="F2645" s="8" t="s">
        <v>11673</v>
      </c>
      <c r="G2645" s="10">
        <f t="shared" si="87"/>
        <v>262.47000000000003</v>
      </c>
      <c r="H2645" s="11">
        <v>42165</v>
      </c>
      <c r="I2645" s="10" t="s">
        <v>1087</v>
      </c>
      <c r="J2645" s="10" t="s">
        <v>11674</v>
      </c>
      <c r="K2645" s="10" t="s">
        <v>1115</v>
      </c>
      <c r="L2645" s="10">
        <v>15</v>
      </c>
      <c r="M2645" s="16" t="s">
        <v>11675</v>
      </c>
      <c r="N2645" s="16" t="s">
        <v>258</v>
      </c>
      <c r="O2645" s="13"/>
    </row>
    <row r="2646" spans="1:15" s="1" customFormat="1">
      <c r="A2646" s="34" t="s">
        <v>6606</v>
      </c>
      <c r="B2646" s="14"/>
      <c r="C2646" s="8"/>
      <c r="D2646" s="13" t="s">
        <v>157</v>
      </c>
      <c r="E2646" s="9" t="s">
        <v>1229</v>
      </c>
      <c r="F2646" s="8" t="s">
        <v>11676</v>
      </c>
      <c r="G2646" s="10">
        <f>17.712*L2646</f>
        <v>212.54399999999998</v>
      </c>
      <c r="H2646" s="11">
        <v>42165</v>
      </c>
      <c r="I2646" s="10" t="s">
        <v>1087</v>
      </c>
      <c r="J2646" s="10" t="s">
        <v>11677</v>
      </c>
      <c r="K2646" s="10" t="s">
        <v>1088</v>
      </c>
      <c r="L2646" s="10">
        <v>12</v>
      </c>
      <c r="M2646" s="16" t="s">
        <v>11678</v>
      </c>
      <c r="N2646" s="16" t="s">
        <v>26</v>
      </c>
      <c r="O2646" s="13"/>
    </row>
    <row r="2647" spans="1:15" s="1" customFormat="1">
      <c r="A2647" s="20" t="s">
        <v>12939</v>
      </c>
      <c r="B2647" s="14"/>
      <c r="C2647" s="8"/>
      <c r="D2647" s="13" t="s">
        <v>157</v>
      </c>
      <c r="E2647" s="9" t="s">
        <v>1229</v>
      </c>
      <c r="F2647" s="8" t="s">
        <v>11679</v>
      </c>
      <c r="G2647" s="10">
        <f>17.712*L2647</f>
        <v>230.256</v>
      </c>
      <c r="H2647" s="11">
        <v>42165</v>
      </c>
      <c r="I2647" s="10" t="s">
        <v>1087</v>
      </c>
      <c r="J2647" s="10" t="s">
        <v>11680</v>
      </c>
      <c r="K2647" s="10" t="s">
        <v>1088</v>
      </c>
      <c r="L2647" s="10">
        <v>13</v>
      </c>
      <c r="M2647" s="16" t="s">
        <v>11678</v>
      </c>
      <c r="N2647" s="16" t="s">
        <v>27</v>
      </c>
      <c r="O2647" s="13"/>
    </row>
    <row r="2648" spans="1:15" s="1" customFormat="1">
      <c r="A2648" s="20" t="s">
        <v>173</v>
      </c>
      <c r="B2648" s="14"/>
      <c r="C2648" s="8"/>
      <c r="D2648" s="13" t="s">
        <v>174</v>
      </c>
      <c r="E2648" s="9" t="s">
        <v>11842</v>
      </c>
      <c r="F2648" s="8" t="s">
        <v>11848</v>
      </c>
      <c r="G2648" s="10">
        <f>29.101*L2648</f>
        <v>727.52499999999998</v>
      </c>
      <c r="H2648" s="11">
        <v>42170</v>
      </c>
      <c r="I2648" s="22" t="s">
        <v>1054</v>
      </c>
      <c r="J2648" s="10" t="s">
        <v>11844</v>
      </c>
      <c r="K2648" s="10" t="s">
        <v>11846</v>
      </c>
      <c r="L2648" s="10">
        <v>25</v>
      </c>
      <c r="M2648" s="16" t="s">
        <v>11850</v>
      </c>
      <c r="N2648" s="16" t="s">
        <v>4852</v>
      </c>
      <c r="O2648" s="13"/>
    </row>
    <row r="2649" spans="1:15" s="1" customFormat="1">
      <c r="A2649" s="20" t="s">
        <v>11847</v>
      </c>
      <c r="B2649" s="14"/>
      <c r="C2649" s="8"/>
      <c r="D2649" s="13" t="s">
        <v>174</v>
      </c>
      <c r="E2649" s="9" t="s">
        <v>11842</v>
      </c>
      <c r="F2649" s="8" t="s">
        <v>11849</v>
      </c>
      <c r="G2649" s="10">
        <f>29.101*L2649</f>
        <v>291.01</v>
      </c>
      <c r="H2649" s="11">
        <v>42170</v>
      </c>
      <c r="I2649" s="22" t="s">
        <v>1054</v>
      </c>
      <c r="J2649" s="10" t="s">
        <v>11845</v>
      </c>
      <c r="K2649" s="10" t="s">
        <v>11846</v>
      </c>
      <c r="L2649" s="10">
        <v>10</v>
      </c>
      <c r="M2649" s="16" t="s">
        <v>11851</v>
      </c>
      <c r="N2649" s="16" t="s">
        <v>255</v>
      </c>
      <c r="O2649" s="13"/>
    </row>
    <row r="2650" spans="1:15" s="1" customFormat="1">
      <c r="A2650" s="20" t="s">
        <v>11852</v>
      </c>
      <c r="B2650" s="14"/>
      <c r="C2650" s="8"/>
      <c r="D2650" s="13" t="s">
        <v>174</v>
      </c>
      <c r="E2650" s="9" t="s">
        <v>11842</v>
      </c>
      <c r="F2650" s="8" t="s">
        <v>11843</v>
      </c>
      <c r="G2650" s="10">
        <f>29.101*L2650</f>
        <v>727.52499999999998</v>
      </c>
      <c r="H2650" s="11">
        <v>42170</v>
      </c>
      <c r="I2650" s="22" t="s">
        <v>1054</v>
      </c>
      <c r="J2650" s="10" t="s">
        <v>11854</v>
      </c>
      <c r="K2650" s="10" t="s">
        <v>11846</v>
      </c>
      <c r="L2650" s="10">
        <v>25</v>
      </c>
      <c r="M2650" s="16" t="s">
        <v>11853</v>
      </c>
      <c r="N2650" s="16" t="s">
        <v>4852</v>
      </c>
      <c r="O2650" s="13"/>
    </row>
    <row r="2651" spans="1:15" s="1" customFormat="1">
      <c r="A2651" s="20" t="s">
        <v>7252</v>
      </c>
      <c r="B2651" s="14"/>
      <c r="C2651" s="8"/>
      <c r="D2651" s="13" t="s">
        <v>362</v>
      </c>
      <c r="E2651" s="9" t="s">
        <v>11842</v>
      </c>
      <c r="F2651" s="8" t="s">
        <v>11861</v>
      </c>
      <c r="G2651" s="10">
        <f>17.498*L2651</f>
        <v>209.976</v>
      </c>
      <c r="H2651" s="11">
        <v>42170</v>
      </c>
      <c r="I2651" s="10" t="s">
        <v>1087</v>
      </c>
      <c r="J2651" s="10" t="s">
        <v>11855</v>
      </c>
      <c r="K2651" s="10" t="s">
        <v>11846</v>
      </c>
      <c r="L2651" s="10">
        <v>12</v>
      </c>
      <c r="M2651" s="16" t="s">
        <v>12105</v>
      </c>
      <c r="N2651" s="16" t="s">
        <v>11864</v>
      </c>
      <c r="O2651" s="13"/>
    </row>
    <row r="2652" spans="1:15" s="1" customFormat="1">
      <c r="A2652" s="20" t="s">
        <v>7252</v>
      </c>
      <c r="B2652" s="14"/>
      <c r="C2652" s="8"/>
      <c r="D2652" s="13" t="s">
        <v>362</v>
      </c>
      <c r="E2652" s="9" t="s">
        <v>11842</v>
      </c>
      <c r="F2652" s="8" t="s">
        <v>11856</v>
      </c>
      <c r="G2652" s="10">
        <f>17.498*L2652</f>
        <v>227.47400000000002</v>
      </c>
      <c r="H2652" s="11">
        <v>42170</v>
      </c>
      <c r="I2652" s="10" t="s">
        <v>1087</v>
      </c>
      <c r="J2652" s="10" t="s">
        <v>11858</v>
      </c>
      <c r="K2652" s="10" t="s">
        <v>11846</v>
      </c>
      <c r="L2652" s="10">
        <v>13</v>
      </c>
      <c r="M2652" s="16" t="s">
        <v>12105</v>
      </c>
      <c r="N2652" s="16" t="s">
        <v>11866</v>
      </c>
      <c r="O2652" s="13"/>
    </row>
    <row r="2653" spans="1:15" s="1" customFormat="1">
      <c r="A2653" s="20" t="s">
        <v>11860</v>
      </c>
      <c r="B2653" s="14"/>
      <c r="C2653" s="8"/>
      <c r="D2653" s="13" t="s">
        <v>362</v>
      </c>
      <c r="E2653" s="9" t="s">
        <v>11842</v>
      </c>
      <c r="F2653" s="8" t="s">
        <v>11857</v>
      </c>
      <c r="G2653" s="10">
        <f>17.498*L2653</f>
        <v>262.47000000000003</v>
      </c>
      <c r="H2653" s="11">
        <v>42170</v>
      </c>
      <c r="I2653" s="10" t="s">
        <v>1087</v>
      </c>
      <c r="J2653" s="10" t="s">
        <v>11859</v>
      </c>
      <c r="K2653" s="10" t="s">
        <v>11846</v>
      </c>
      <c r="L2653" s="10">
        <v>15</v>
      </c>
      <c r="M2653" s="16" t="s">
        <v>11862</v>
      </c>
      <c r="N2653" s="16" t="s">
        <v>11867</v>
      </c>
      <c r="O2653" s="13"/>
    </row>
    <row r="2654" spans="1:15" s="1" customFormat="1">
      <c r="A2654" s="20" t="s">
        <v>173</v>
      </c>
      <c r="B2654" s="14"/>
      <c r="C2654" s="8"/>
      <c r="D2654" s="13" t="s">
        <v>174</v>
      </c>
      <c r="E2654" s="9" t="s">
        <v>12086</v>
      </c>
      <c r="F2654" s="8" t="s">
        <v>12104</v>
      </c>
      <c r="G2654" s="10">
        <f t="shared" ref="G2654:G2663" si="88">29.101*L2654</f>
        <v>727.52499999999998</v>
      </c>
      <c r="H2654" s="11">
        <v>42172</v>
      </c>
      <c r="I2654" s="22" t="s">
        <v>1054</v>
      </c>
      <c r="J2654" s="10" t="s">
        <v>12094</v>
      </c>
      <c r="K2654" s="10" t="s">
        <v>12102</v>
      </c>
      <c r="L2654" s="10">
        <v>25</v>
      </c>
      <c r="M2654" s="16" t="s">
        <v>12122</v>
      </c>
      <c r="N2654" s="16" t="s">
        <v>4852</v>
      </c>
      <c r="O2654" s="13"/>
    </row>
    <row r="2655" spans="1:15" s="1" customFormat="1">
      <c r="A2655" s="20" t="s">
        <v>173</v>
      </c>
      <c r="B2655" s="14"/>
      <c r="C2655" s="8"/>
      <c r="D2655" s="13" t="s">
        <v>174</v>
      </c>
      <c r="E2655" s="9" t="s">
        <v>12086</v>
      </c>
      <c r="F2655" s="8" t="s">
        <v>12087</v>
      </c>
      <c r="G2655" s="10">
        <f t="shared" si="88"/>
        <v>727.52499999999998</v>
      </c>
      <c r="H2655" s="11">
        <v>42172</v>
      </c>
      <c r="I2655" s="22" t="s">
        <v>1054</v>
      </c>
      <c r="J2655" s="10" t="s">
        <v>12095</v>
      </c>
      <c r="K2655" s="10" t="s">
        <v>12102</v>
      </c>
      <c r="L2655" s="10">
        <v>25</v>
      </c>
      <c r="M2655" s="16" t="s">
        <v>12123</v>
      </c>
      <c r="N2655" s="16" t="s">
        <v>4852</v>
      </c>
      <c r="O2655" s="13"/>
    </row>
    <row r="2656" spans="1:15" s="1" customFormat="1">
      <c r="A2656" s="20" t="s">
        <v>173</v>
      </c>
      <c r="B2656" s="14"/>
      <c r="C2656" s="8"/>
      <c r="D2656" s="13" t="s">
        <v>174</v>
      </c>
      <c r="E2656" s="9" t="s">
        <v>12086</v>
      </c>
      <c r="F2656" s="8" t="s">
        <v>12088</v>
      </c>
      <c r="G2656" s="10">
        <f t="shared" si="88"/>
        <v>727.52499999999998</v>
      </c>
      <c r="H2656" s="11">
        <v>42172</v>
      </c>
      <c r="I2656" s="22" t="s">
        <v>1054</v>
      </c>
      <c r="J2656" s="10" t="s">
        <v>12096</v>
      </c>
      <c r="K2656" s="10" t="s">
        <v>12102</v>
      </c>
      <c r="L2656" s="10">
        <v>25</v>
      </c>
      <c r="M2656" s="16" t="s">
        <v>12124</v>
      </c>
      <c r="N2656" s="16" t="s">
        <v>4852</v>
      </c>
      <c r="O2656" s="13"/>
    </row>
    <row r="2657" spans="1:15" s="1" customFormat="1">
      <c r="A2657" s="20" t="s">
        <v>173</v>
      </c>
      <c r="B2657" s="14"/>
      <c r="C2657" s="8"/>
      <c r="D2657" s="13" t="s">
        <v>174</v>
      </c>
      <c r="E2657" s="9" t="s">
        <v>12086</v>
      </c>
      <c r="F2657" s="8" t="s">
        <v>12089</v>
      </c>
      <c r="G2657" s="10">
        <f t="shared" si="88"/>
        <v>727.52499999999998</v>
      </c>
      <c r="H2657" s="11">
        <v>42172</v>
      </c>
      <c r="I2657" s="22" t="s">
        <v>1054</v>
      </c>
      <c r="J2657" s="10" t="s">
        <v>12097</v>
      </c>
      <c r="K2657" s="10" t="s">
        <v>12102</v>
      </c>
      <c r="L2657" s="10">
        <v>25</v>
      </c>
      <c r="M2657" s="16" t="s">
        <v>12125</v>
      </c>
      <c r="N2657" s="16" t="s">
        <v>4852</v>
      </c>
      <c r="O2657" s="13"/>
    </row>
    <row r="2658" spans="1:15" s="1" customFormat="1">
      <c r="A2658" s="20" t="s">
        <v>173</v>
      </c>
      <c r="B2658" s="14"/>
      <c r="C2658" s="8"/>
      <c r="D2658" s="13" t="s">
        <v>174</v>
      </c>
      <c r="E2658" s="9" t="s">
        <v>12086</v>
      </c>
      <c r="F2658" s="8" t="s">
        <v>12090</v>
      </c>
      <c r="G2658" s="10">
        <f t="shared" si="88"/>
        <v>727.52499999999998</v>
      </c>
      <c r="H2658" s="11">
        <v>42172</v>
      </c>
      <c r="I2658" s="22" t="s">
        <v>1054</v>
      </c>
      <c r="J2658" s="10" t="s">
        <v>12098</v>
      </c>
      <c r="K2658" s="10" t="s">
        <v>12102</v>
      </c>
      <c r="L2658" s="10">
        <v>25</v>
      </c>
      <c r="M2658" s="16" t="s">
        <v>12126</v>
      </c>
      <c r="N2658" s="16" t="s">
        <v>4852</v>
      </c>
      <c r="O2658" s="13"/>
    </row>
    <row r="2659" spans="1:15" s="1" customFormat="1">
      <c r="A2659" s="20" t="s">
        <v>173</v>
      </c>
      <c r="B2659" s="14"/>
      <c r="C2659" s="8"/>
      <c r="D2659" s="13" t="s">
        <v>174</v>
      </c>
      <c r="E2659" s="9" t="s">
        <v>12086</v>
      </c>
      <c r="F2659" s="8" t="s">
        <v>12091</v>
      </c>
      <c r="G2659" s="10">
        <f t="shared" si="88"/>
        <v>727.52499999999998</v>
      </c>
      <c r="H2659" s="11">
        <v>42172</v>
      </c>
      <c r="I2659" s="22" t="s">
        <v>1054</v>
      </c>
      <c r="J2659" s="10" t="s">
        <v>12099</v>
      </c>
      <c r="K2659" s="10" t="s">
        <v>12102</v>
      </c>
      <c r="L2659" s="10">
        <v>25</v>
      </c>
      <c r="M2659" s="16" t="s">
        <v>12127</v>
      </c>
      <c r="N2659" s="16" t="s">
        <v>4852</v>
      </c>
      <c r="O2659" s="13"/>
    </row>
    <row r="2660" spans="1:15" s="1" customFormat="1">
      <c r="A2660" s="20" t="s">
        <v>173</v>
      </c>
      <c r="B2660" s="14"/>
      <c r="C2660" s="8"/>
      <c r="D2660" s="13" t="s">
        <v>174</v>
      </c>
      <c r="E2660" s="9" t="s">
        <v>12086</v>
      </c>
      <c r="F2660" s="8" t="s">
        <v>12092</v>
      </c>
      <c r="G2660" s="10">
        <f t="shared" si="88"/>
        <v>727.52499999999998</v>
      </c>
      <c r="H2660" s="11">
        <v>42172</v>
      </c>
      <c r="I2660" s="22" t="s">
        <v>1054</v>
      </c>
      <c r="J2660" s="10" t="s">
        <v>12100</v>
      </c>
      <c r="K2660" s="10" t="s">
        <v>12102</v>
      </c>
      <c r="L2660" s="10">
        <v>25</v>
      </c>
      <c r="M2660" s="16" t="s">
        <v>12128</v>
      </c>
      <c r="N2660" s="16" t="s">
        <v>4852</v>
      </c>
      <c r="O2660" s="13"/>
    </row>
    <row r="2661" spans="1:15" s="1" customFormat="1">
      <c r="A2661" s="20" t="s">
        <v>12103</v>
      </c>
      <c r="B2661" s="14"/>
      <c r="C2661" s="8"/>
      <c r="D2661" s="13" t="s">
        <v>174</v>
      </c>
      <c r="E2661" s="9" t="s">
        <v>12086</v>
      </c>
      <c r="F2661" s="8" t="s">
        <v>12093</v>
      </c>
      <c r="G2661" s="10">
        <f t="shared" si="88"/>
        <v>727.52499999999998</v>
      </c>
      <c r="H2661" s="11">
        <v>42172</v>
      </c>
      <c r="I2661" s="22" t="s">
        <v>1054</v>
      </c>
      <c r="J2661" s="10" t="s">
        <v>12101</v>
      </c>
      <c r="K2661" s="10" t="s">
        <v>12102</v>
      </c>
      <c r="L2661" s="10">
        <v>25</v>
      </c>
      <c r="M2661" s="16" t="s">
        <v>12129</v>
      </c>
      <c r="N2661" s="16" t="s">
        <v>4852</v>
      </c>
      <c r="O2661" s="13"/>
    </row>
    <row r="2662" spans="1:15" s="1" customFormat="1">
      <c r="A2662" s="20" t="s">
        <v>5407</v>
      </c>
      <c r="B2662" s="14"/>
      <c r="C2662" s="8"/>
      <c r="D2662" s="13" t="s">
        <v>174</v>
      </c>
      <c r="E2662" s="9" t="s">
        <v>12130</v>
      </c>
      <c r="F2662" s="8" t="s">
        <v>12131</v>
      </c>
      <c r="G2662" s="10">
        <f t="shared" si="88"/>
        <v>727.52499999999998</v>
      </c>
      <c r="H2662" s="11">
        <v>42172</v>
      </c>
      <c r="I2662" s="22" t="s">
        <v>1054</v>
      </c>
      <c r="J2662" s="10" t="s">
        <v>12133</v>
      </c>
      <c r="K2662" s="10" t="s">
        <v>12102</v>
      </c>
      <c r="L2662" s="10">
        <v>25</v>
      </c>
      <c r="M2662" s="16" t="s">
        <v>12135</v>
      </c>
      <c r="N2662" s="16" t="s">
        <v>4852</v>
      </c>
      <c r="O2662" s="13"/>
    </row>
    <row r="2663" spans="1:15" s="1" customFormat="1">
      <c r="A2663" s="20" t="s">
        <v>5407</v>
      </c>
      <c r="B2663" s="14"/>
      <c r="C2663" s="8"/>
      <c r="D2663" s="13" t="s">
        <v>174</v>
      </c>
      <c r="E2663" s="9" t="s">
        <v>12130</v>
      </c>
      <c r="F2663" s="8" t="s">
        <v>12132</v>
      </c>
      <c r="G2663" s="10">
        <f t="shared" si="88"/>
        <v>727.52499999999998</v>
      </c>
      <c r="H2663" s="11">
        <v>42172</v>
      </c>
      <c r="I2663" s="22" t="s">
        <v>1054</v>
      </c>
      <c r="J2663" s="10" t="s">
        <v>12134</v>
      </c>
      <c r="K2663" s="10" t="s">
        <v>12102</v>
      </c>
      <c r="L2663" s="10">
        <v>25</v>
      </c>
      <c r="M2663" s="16" t="s">
        <v>12136</v>
      </c>
      <c r="N2663" s="16" t="s">
        <v>4852</v>
      </c>
      <c r="O2663" s="13"/>
    </row>
    <row r="2664" spans="1:15" s="1" customFormat="1">
      <c r="A2664" s="20" t="s">
        <v>163</v>
      </c>
      <c r="B2664" s="14"/>
      <c r="C2664" s="8"/>
      <c r="D2664" s="13" t="s">
        <v>90</v>
      </c>
      <c r="E2664" s="9" t="s">
        <v>12130</v>
      </c>
      <c r="F2664" s="8" t="s">
        <v>12154</v>
      </c>
      <c r="G2664" s="10">
        <f t="shared" ref="G2664:G2672" si="89">18.708*L2664</f>
        <v>467.69999999999993</v>
      </c>
      <c r="H2664" s="11">
        <v>42172</v>
      </c>
      <c r="I2664" s="10" t="s">
        <v>1158</v>
      </c>
      <c r="J2664" s="10" t="s">
        <v>12145</v>
      </c>
      <c r="K2664" s="10" t="s">
        <v>1088</v>
      </c>
      <c r="L2664" s="10">
        <v>25</v>
      </c>
      <c r="M2664" s="16" t="s">
        <v>12157</v>
      </c>
      <c r="N2664" s="16" t="s">
        <v>4852</v>
      </c>
      <c r="O2664" s="13"/>
    </row>
    <row r="2665" spans="1:15" s="1" customFormat="1">
      <c r="A2665" s="20" t="s">
        <v>163</v>
      </c>
      <c r="B2665" s="14"/>
      <c r="C2665" s="8"/>
      <c r="D2665" s="13" t="s">
        <v>90</v>
      </c>
      <c r="E2665" s="9" t="s">
        <v>12130</v>
      </c>
      <c r="F2665" s="8" t="s">
        <v>12137</v>
      </c>
      <c r="G2665" s="10">
        <f t="shared" si="89"/>
        <v>467.69999999999993</v>
      </c>
      <c r="H2665" s="11">
        <v>42172</v>
      </c>
      <c r="I2665" s="10" t="s">
        <v>1158</v>
      </c>
      <c r="J2665" s="10" t="s">
        <v>12146</v>
      </c>
      <c r="K2665" s="10" t="s">
        <v>1088</v>
      </c>
      <c r="L2665" s="10">
        <v>25</v>
      </c>
      <c r="M2665" s="16" t="s">
        <v>12158</v>
      </c>
      <c r="N2665" s="16" t="s">
        <v>4852</v>
      </c>
      <c r="O2665" s="13"/>
    </row>
    <row r="2666" spans="1:15" s="1" customFormat="1">
      <c r="A2666" s="20" t="s">
        <v>163</v>
      </c>
      <c r="B2666" s="14"/>
      <c r="C2666" s="8"/>
      <c r="D2666" s="13" t="s">
        <v>90</v>
      </c>
      <c r="E2666" s="9" t="s">
        <v>12130</v>
      </c>
      <c r="F2666" s="8" t="s">
        <v>12138</v>
      </c>
      <c r="G2666" s="10">
        <f t="shared" si="89"/>
        <v>467.69999999999993</v>
      </c>
      <c r="H2666" s="11">
        <v>42172</v>
      </c>
      <c r="I2666" s="10" t="s">
        <v>1158</v>
      </c>
      <c r="J2666" s="10" t="s">
        <v>12147</v>
      </c>
      <c r="K2666" s="10" t="s">
        <v>1088</v>
      </c>
      <c r="L2666" s="10">
        <v>25</v>
      </c>
      <c r="M2666" s="16" t="s">
        <v>12159</v>
      </c>
      <c r="N2666" s="16" t="s">
        <v>4852</v>
      </c>
      <c r="O2666" s="13"/>
    </row>
    <row r="2667" spans="1:15" s="1" customFormat="1">
      <c r="A2667" s="20" t="s">
        <v>163</v>
      </c>
      <c r="B2667" s="14"/>
      <c r="C2667" s="8"/>
      <c r="D2667" s="13" t="s">
        <v>90</v>
      </c>
      <c r="E2667" s="9" t="s">
        <v>12130</v>
      </c>
      <c r="F2667" s="8" t="s">
        <v>12139</v>
      </c>
      <c r="G2667" s="10">
        <f t="shared" si="89"/>
        <v>467.69999999999993</v>
      </c>
      <c r="H2667" s="11">
        <v>42172</v>
      </c>
      <c r="I2667" s="10" t="s">
        <v>1158</v>
      </c>
      <c r="J2667" s="10" t="s">
        <v>12148</v>
      </c>
      <c r="K2667" s="10" t="s">
        <v>1088</v>
      </c>
      <c r="L2667" s="10">
        <v>25</v>
      </c>
      <c r="M2667" s="16" t="s">
        <v>12160</v>
      </c>
      <c r="N2667" s="16" t="s">
        <v>4852</v>
      </c>
      <c r="O2667" s="13"/>
    </row>
    <row r="2668" spans="1:15" s="1" customFormat="1">
      <c r="A2668" s="20" t="s">
        <v>163</v>
      </c>
      <c r="B2668" s="14"/>
      <c r="C2668" s="8"/>
      <c r="D2668" s="13" t="s">
        <v>90</v>
      </c>
      <c r="E2668" s="9" t="s">
        <v>12130</v>
      </c>
      <c r="F2668" s="8" t="s">
        <v>12140</v>
      </c>
      <c r="G2668" s="10">
        <f t="shared" si="89"/>
        <v>467.69999999999993</v>
      </c>
      <c r="H2668" s="11">
        <v>42172</v>
      </c>
      <c r="I2668" s="10" t="s">
        <v>1158</v>
      </c>
      <c r="J2668" s="10" t="s">
        <v>12149</v>
      </c>
      <c r="K2668" s="10" t="s">
        <v>1088</v>
      </c>
      <c r="L2668" s="10">
        <v>25</v>
      </c>
      <c r="M2668" s="16" t="s">
        <v>12161</v>
      </c>
      <c r="N2668" s="16" t="s">
        <v>4852</v>
      </c>
      <c r="O2668" s="13"/>
    </row>
    <row r="2669" spans="1:15" s="1" customFormat="1">
      <c r="A2669" s="20" t="s">
        <v>163</v>
      </c>
      <c r="B2669" s="14"/>
      <c r="C2669" s="8"/>
      <c r="D2669" s="13" t="s">
        <v>90</v>
      </c>
      <c r="E2669" s="9" t="s">
        <v>12130</v>
      </c>
      <c r="F2669" s="8" t="s">
        <v>12141</v>
      </c>
      <c r="G2669" s="10">
        <f t="shared" si="89"/>
        <v>467.69999999999993</v>
      </c>
      <c r="H2669" s="11">
        <v>42172</v>
      </c>
      <c r="I2669" s="10" t="s">
        <v>1158</v>
      </c>
      <c r="J2669" s="10" t="s">
        <v>12150</v>
      </c>
      <c r="K2669" s="10" t="s">
        <v>1088</v>
      </c>
      <c r="L2669" s="10">
        <v>25</v>
      </c>
      <c r="M2669" s="16" t="s">
        <v>12162</v>
      </c>
      <c r="N2669" s="16" t="s">
        <v>4852</v>
      </c>
      <c r="O2669" s="13"/>
    </row>
    <row r="2670" spans="1:15" s="1" customFormat="1">
      <c r="A2670" s="20" t="s">
        <v>163</v>
      </c>
      <c r="B2670" s="14"/>
      <c r="C2670" s="8"/>
      <c r="D2670" s="13" t="s">
        <v>90</v>
      </c>
      <c r="E2670" s="9" t="s">
        <v>12130</v>
      </c>
      <c r="F2670" s="8" t="s">
        <v>12142</v>
      </c>
      <c r="G2670" s="10">
        <f t="shared" si="89"/>
        <v>467.69999999999993</v>
      </c>
      <c r="H2670" s="11">
        <v>42172</v>
      </c>
      <c r="I2670" s="10" t="s">
        <v>1158</v>
      </c>
      <c r="J2670" s="10" t="s">
        <v>12151</v>
      </c>
      <c r="K2670" s="10" t="s">
        <v>1088</v>
      </c>
      <c r="L2670" s="10">
        <v>25</v>
      </c>
      <c r="M2670" s="16" t="s">
        <v>12163</v>
      </c>
      <c r="N2670" s="16" t="s">
        <v>4852</v>
      </c>
      <c r="O2670" s="13"/>
    </row>
    <row r="2671" spans="1:15" s="1" customFormat="1">
      <c r="A2671" s="20" t="s">
        <v>163</v>
      </c>
      <c r="B2671" s="14"/>
      <c r="C2671" s="8"/>
      <c r="D2671" s="13" t="s">
        <v>90</v>
      </c>
      <c r="E2671" s="9" t="s">
        <v>12130</v>
      </c>
      <c r="F2671" s="8" t="s">
        <v>12143</v>
      </c>
      <c r="G2671" s="10">
        <f t="shared" si="89"/>
        <v>467.69999999999993</v>
      </c>
      <c r="H2671" s="11">
        <v>42172</v>
      </c>
      <c r="I2671" s="10" t="s">
        <v>1158</v>
      </c>
      <c r="J2671" s="10" t="s">
        <v>12152</v>
      </c>
      <c r="K2671" s="10" t="s">
        <v>1088</v>
      </c>
      <c r="L2671" s="10">
        <v>25</v>
      </c>
      <c r="M2671" s="16" t="s">
        <v>12164</v>
      </c>
      <c r="N2671" s="16" t="s">
        <v>4852</v>
      </c>
      <c r="O2671" s="13"/>
    </row>
    <row r="2672" spans="1:15" s="1" customFormat="1">
      <c r="A2672" s="20" t="s">
        <v>1197</v>
      </c>
      <c r="B2672" s="14"/>
      <c r="C2672" s="8"/>
      <c r="D2672" s="13" t="s">
        <v>90</v>
      </c>
      <c r="E2672" s="9" t="s">
        <v>12130</v>
      </c>
      <c r="F2672" s="8" t="s">
        <v>12144</v>
      </c>
      <c r="G2672" s="10">
        <f t="shared" si="89"/>
        <v>467.69999999999993</v>
      </c>
      <c r="H2672" s="11">
        <v>42172</v>
      </c>
      <c r="I2672" s="10" t="s">
        <v>1158</v>
      </c>
      <c r="J2672" s="10" t="s">
        <v>12153</v>
      </c>
      <c r="K2672" s="10" t="s">
        <v>1088</v>
      </c>
      <c r="L2672" s="10">
        <v>25</v>
      </c>
      <c r="M2672" s="16" t="s">
        <v>12165</v>
      </c>
      <c r="N2672" s="16" t="s">
        <v>4852</v>
      </c>
      <c r="O2672" s="13"/>
    </row>
    <row r="2673" spans="1:15" s="1" customFormat="1">
      <c r="A2673" s="20" t="s">
        <v>7428</v>
      </c>
      <c r="B2673" s="14"/>
      <c r="C2673" s="8"/>
      <c r="D2673" s="13" t="s">
        <v>362</v>
      </c>
      <c r="E2673" s="9" t="s">
        <v>12130</v>
      </c>
      <c r="F2673" s="8" t="s">
        <v>12168</v>
      </c>
      <c r="G2673" s="10">
        <f>17.498*L2673</f>
        <v>174.98000000000002</v>
      </c>
      <c r="H2673" s="11">
        <v>42172</v>
      </c>
      <c r="I2673" s="10" t="s">
        <v>1087</v>
      </c>
      <c r="J2673" s="10" t="s">
        <v>12166</v>
      </c>
      <c r="K2673" s="10" t="s">
        <v>12102</v>
      </c>
      <c r="L2673" s="10">
        <v>10</v>
      </c>
      <c r="M2673" s="16" t="s">
        <v>11862</v>
      </c>
      <c r="N2673" s="16" t="s">
        <v>254</v>
      </c>
      <c r="O2673" s="13"/>
    </row>
    <row r="2674" spans="1:15" s="1" customFormat="1">
      <c r="A2674" s="20" t="s">
        <v>7428</v>
      </c>
      <c r="B2674" s="14"/>
      <c r="C2674" s="8"/>
      <c r="D2674" s="13" t="s">
        <v>362</v>
      </c>
      <c r="E2674" s="9" t="s">
        <v>12130</v>
      </c>
      <c r="F2674" s="8" t="s">
        <v>12169</v>
      </c>
      <c r="G2674" s="10">
        <f>17.498*L2674</f>
        <v>174.98000000000002</v>
      </c>
      <c r="H2674" s="11">
        <v>42172</v>
      </c>
      <c r="I2674" s="10" t="s">
        <v>1087</v>
      </c>
      <c r="J2674" s="10" t="s">
        <v>12167</v>
      </c>
      <c r="K2674" s="10" t="s">
        <v>12102</v>
      </c>
      <c r="L2674" s="10">
        <v>10</v>
      </c>
      <c r="M2674" s="16" t="s">
        <v>12170</v>
      </c>
      <c r="N2674" s="16" t="s">
        <v>254</v>
      </c>
      <c r="O2674" s="13"/>
    </row>
    <row r="2675" spans="1:15" s="1" customFormat="1">
      <c r="A2675" s="20" t="s">
        <v>8305</v>
      </c>
      <c r="B2675" s="14"/>
      <c r="C2675" s="8"/>
      <c r="D2675" s="13" t="s">
        <v>43</v>
      </c>
      <c r="E2675" s="9" t="s">
        <v>12130</v>
      </c>
      <c r="F2675" s="8" t="s">
        <v>12172</v>
      </c>
      <c r="G2675" s="10">
        <f>17.498*L2675</f>
        <v>174.98000000000002</v>
      </c>
      <c r="H2675" s="11">
        <v>42172</v>
      </c>
      <c r="I2675" s="10" t="s">
        <v>1087</v>
      </c>
      <c r="J2675" s="10" t="s">
        <v>12171</v>
      </c>
      <c r="K2675" s="10" t="s">
        <v>12102</v>
      </c>
      <c r="L2675" s="10">
        <v>10</v>
      </c>
      <c r="M2675" s="16" t="s">
        <v>12173</v>
      </c>
      <c r="N2675" s="16" t="s">
        <v>255</v>
      </c>
      <c r="O2675" s="13"/>
    </row>
    <row r="2676" spans="1:15" s="1" customFormat="1">
      <c r="A2676" s="20" t="s">
        <v>173</v>
      </c>
      <c r="B2676" s="14"/>
      <c r="C2676" s="8"/>
      <c r="D2676" s="13" t="s">
        <v>174</v>
      </c>
      <c r="E2676" s="9" t="s">
        <v>12232</v>
      </c>
      <c r="F2676" s="8" t="s">
        <v>12233</v>
      </c>
      <c r="G2676" s="10">
        <f>29.101*L2676</f>
        <v>727.52499999999998</v>
      </c>
      <c r="H2676" s="11">
        <v>42173</v>
      </c>
      <c r="I2676" s="22" t="s">
        <v>1054</v>
      </c>
      <c r="J2676" s="10" t="s">
        <v>12237</v>
      </c>
      <c r="K2676" s="10" t="s">
        <v>1115</v>
      </c>
      <c r="L2676" s="10">
        <v>25</v>
      </c>
      <c r="M2676" s="16" t="s">
        <v>12242</v>
      </c>
      <c r="N2676" s="16" t="s">
        <v>4852</v>
      </c>
      <c r="O2676" s="13"/>
    </row>
    <row r="2677" spans="1:15" s="1" customFormat="1">
      <c r="A2677" s="20" t="s">
        <v>173</v>
      </c>
      <c r="B2677" s="14"/>
      <c r="C2677" s="8"/>
      <c r="D2677" s="13" t="s">
        <v>174</v>
      </c>
      <c r="E2677" s="9" t="s">
        <v>12232</v>
      </c>
      <c r="F2677" s="8" t="s">
        <v>12234</v>
      </c>
      <c r="G2677" s="10">
        <f>29.101*L2677</f>
        <v>727.52499999999998</v>
      </c>
      <c r="H2677" s="11">
        <v>42173</v>
      </c>
      <c r="I2677" s="22" t="s">
        <v>1054</v>
      </c>
      <c r="J2677" s="10" t="s">
        <v>12238</v>
      </c>
      <c r="K2677" s="10" t="s">
        <v>1115</v>
      </c>
      <c r="L2677" s="10">
        <v>25</v>
      </c>
      <c r="M2677" s="16" t="s">
        <v>12243</v>
      </c>
      <c r="N2677" s="16" t="s">
        <v>4852</v>
      </c>
      <c r="O2677" s="13"/>
    </row>
    <row r="2678" spans="1:15" s="1" customFormat="1">
      <c r="A2678" s="20" t="s">
        <v>173</v>
      </c>
      <c r="B2678" s="14"/>
      <c r="C2678" s="8"/>
      <c r="D2678" s="13" t="s">
        <v>174</v>
      </c>
      <c r="E2678" s="9" t="s">
        <v>12232</v>
      </c>
      <c r="F2678" s="8" t="s">
        <v>12235</v>
      </c>
      <c r="G2678" s="10">
        <f>29.101*L2678</f>
        <v>727.52499999999998</v>
      </c>
      <c r="H2678" s="11">
        <v>42173</v>
      </c>
      <c r="I2678" s="22" t="s">
        <v>1054</v>
      </c>
      <c r="J2678" s="10" t="s">
        <v>12239</v>
      </c>
      <c r="K2678" s="10" t="s">
        <v>1115</v>
      </c>
      <c r="L2678" s="10">
        <v>25</v>
      </c>
      <c r="M2678" s="16" t="s">
        <v>12244</v>
      </c>
      <c r="N2678" s="16" t="s">
        <v>4852</v>
      </c>
      <c r="O2678" s="13"/>
    </row>
    <row r="2679" spans="1:15" s="1" customFormat="1">
      <c r="A2679" s="20" t="s">
        <v>12246</v>
      </c>
      <c r="B2679" s="14"/>
      <c r="C2679" s="8"/>
      <c r="D2679" s="13" t="s">
        <v>174</v>
      </c>
      <c r="E2679" s="9" t="s">
        <v>12232</v>
      </c>
      <c r="F2679" s="8" t="s">
        <v>12236</v>
      </c>
      <c r="G2679" s="10">
        <f>29.101*L2679</f>
        <v>727.52499999999998</v>
      </c>
      <c r="H2679" s="11">
        <v>42173</v>
      </c>
      <c r="I2679" s="22" t="s">
        <v>12247</v>
      </c>
      <c r="J2679" s="10" t="s">
        <v>12240</v>
      </c>
      <c r="K2679" s="10" t="s">
        <v>1115</v>
      </c>
      <c r="L2679" s="10">
        <v>25</v>
      </c>
      <c r="M2679" s="16" t="s">
        <v>12245</v>
      </c>
      <c r="N2679" s="16" t="s">
        <v>4852</v>
      </c>
      <c r="O2679" s="13"/>
    </row>
    <row r="2680" spans="1:15" s="1" customFormat="1">
      <c r="A2680" s="20" t="s">
        <v>12253</v>
      </c>
      <c r="B2680" s="14"/>
      <c r="C2680" s="8"/>
      <c r="D2680" s="13" t="s">
        <v>12248</v>
      </c>
      <c r="E2680" s="9" t="s">
        <v>12249</v>
      </c>
      <c r="F2680" s="8" t="s">
        <v>12250</v>
      </c>
      <c r="G2680" s="10">
        <f>29.101*L2680</f>
        <v>727.52499999999998</v>
      </c>
      <c r="H2680" s="11">
        <v>42173</v>
      </c>
      <c r="I2680" s="22" t="s">
        <v>1054</v>
      </c>
      <c r="J2680" s="10" t="s">
        <v>12251</v>
      </c>
      <c r="K2680" s="10" t="s">
        <v>12252</v>
      </c>
      <c r="L2680" s="10">
        <v>25</v>
      </c>
      <c r="M2680" s="16" t="s">
        <v>12261</v>
      </c>
      <c r="N2680" s="16" t="s">
        <v>4852</v>
      </c>
      <c r="O2680" s="13"/>
    </row>
    <row r="2681" spans="1:15" s="1" customFormat="1">
      <c r="A2681" s="20" t="s">
        <v>12254</v>
      </c>
      <c r="B2681" s="14"/>
      <c r="C2681" s="8"/>
      <c r="D2681" s="13" t="s">
        <v>90</v>
      </c>
      <c r="E2681" s="9" t="s">
        <v>12232</v>
      </c>
      <c r="F2681" s="8" t="s">
        <v>12260</v>
      </c>
      <c r="G2681" s="10">
        <f>18.708*L2681</f>
        <v>467.69999999999993</v>
      </c>
      <c r="H2681" s="11">
        <v>42173</v>
      </c>
      <c r="I2681" s="10" t="s">
        <v>1158</v>
      </c>
      <c r="J2681" s="10" t="s">
        <v>12256</v>
      </c>
      <c r="K2681" s="10" t="s">
        <v>12258</v>
      </c>
      <c r="L2681" s="10">
        <v>25</v>
      </c>
      <c r="M2681" s="16" t="s">
        <v>12262</v>
      </c>
      <c r="N2681" s="16" t="s">
        <v>4852</v>
      </c>
      <c r="O2681" s="13"/>
    </row>
    <row r="2682" spans="1:15" s="1" customFormat="1">
      <c r="A2682" s="20" t="s">
        <v>12259</v>
      </c>
      <c r="B2682" s="14"/>
      <c r="C2682" s="8"/>
      <c r="D2682" s="13" t="s">
        <v>90</v>
      </c>
      <c r="E2682" s="9" t="s">
        <v>12232</v>
      </c>
      <c r="F2682" s="8" t="s">
        <v>12255</v>
      </c>
      <c r="G2682" s="10">
        <f>18.708*L2682</f>
        <v>467.69999999999993</v>
      </c>
      <c r="H2682" s="11">
        <v>42173</v>
      </c>
      <c r="I2682" s="10" t="s">
        <v>1158</v>
      </c>
      <c r="J2682" s="10" t="s">
        <v>12257</v>
      </c>
      <c r="K2682" s="10" t="s">
        <v>12258</v>
      </c>
      <c r="L2682" s="10">
        <v>25</v>
      </c>
      <c r="M2682" s="16" t="s">
        <v>12263</v>
      </c>
      <c r="N2682" s="16" t="s">
        <v>4852</v>
      </c>
      <c r="O2682" s="13"/>
    </row>
    <row r="2683" spans="1:15" s="1" customFormat="1">
      <c r="A2683" s="20" t="s">
        <v>1445</v>
      </c>
      <c r="B2683" s="14"/>
      <c r="C2683" s="8"/>
      <c r="D2683" s="13" t="s">
        <v>157</v>
      </c>
      <c r="E2683" s="9" t="s">
        <v>4023</v>
      </c>
      <c r="F2683" s="8" t="s">
        <v>12625</v>
      </c>
      <c r="G2683" s="10">
        <v>212.54399999999998</v>
      </c>
      <c r="H2683" s="11">
        <v>42173</v>
      </c>
      <c r="I2683" s="10" t="s">
        <v>1382</v>
      </c>
      <c r="J2683" s="10" t="s">
        <v>12642</v>
      </c>
      <c r="K2683" s="10" t="s">
        <v>1501</v>
      </c>
      <c r="L2683" s="10">
        <v>12</v>
      </c>
      <c r="M2683" s="16" t="s">
        <v>12665</v>
      </c>
      <c r="N2683" s="16" t="s">
        <v>26</v>
      </c>
      <c r="O2683" s="13"/>
    </row>
    <row r="2684" spans="1:15" s="1" customFormat="1">
      <c r="A2684" s="20" t="s">
        <v>1445</v>
      </c>
      <c r="B2684" s="14"/>
      <c r="C2684" s="8"/>
      <c r="D2684" s="13" t="s">
        <v>157</v>
      </c>
      <c r="E2684" s="9" t="s">
        <v>4023</v>
      </c>
      <c r="F2684" s="8" t="s">
        <v>12626</v>
      </c>
      <c r="G2684" s="10">
        <v>230.256</v>
      </c>
      <c r="H2684" s="11">
        <v>42173</v>
      </c>
      <c r="I2684" s="10" t="s">
        <v>1382</v>
      </c>
      <c r="J2684" s="10" t="s">
        <v>12643</v>
      </c>
      <c r="K2684" s="10" t="s">
        <v>1501</v>
      </c>
      <c r="L2684" s="10">
        <v>13</v>
      </c>
      <c r="M2684" s="16" t="s">
        <v>12665</v>
      </c>
      <c r="N2684" s="16" t="s">
        <v>27</v>
      </c>
      <c r="O2684" s="13"/>
    </row>
    <row r="2685" spans="1:15" s="1" customFormat="1">
      <c r="A2685" s="20" t="s">
        <v>1445</v>
      </c>
      <c r="B2685" s="14"/>
      <c r="C2685" s="8"/>
      <c r="D2685" s="13" t="s">
        <v>157</v>
      </c>
      <c r="E2685" s="9" t="s">
        <v>4023</v>
      </c>
      <c r="F2685" s="8" t="s">
        <v>12627</v>
      </c>
      <c r="G2685" s="10">
        <v>212.54399999999998</v>
      </c>
      <c r="H2685" s="11">
        <v>42173</v>
      </c>
      <c r="I2685" s="10" t="s">
        <v>1382</v>
      </c>
      <c r="J2685" s="10" t="s">
        <v>12644</v>
      </c>
      <c r="K2685" s="10" t="s">
        <v>1501</v>
      </c>
      <c r="L2685" s="10">
        <v>12</v>
      </c>
      <c r="M2685" s="16" t="s">
        <v>12666</v>
      </c>
      <c r="N2685" s="16" t="s">
        <v>26</v>
      </c>
      <c r="O2685" s="13"/>
    </row>
    <row r="2686" spans="1:15" s="1" customFormat="1">
      <c r="A2686" s="20" t="s">
        <v>1445</v>
      </c>
      <c r="B2686" s="14"/>
      <c r="C2686" s="8"/>
      <c r="D2686" s="13" t="s">
        <v>157</v>
      </c>
      <c r="E2686" s="9" t="s">
        <v>4023</v>
      </c>
      <c r="F2686" s="8" t="s">
        <v>12628</v>
      </c>
      <c r="G2686" s="10">
        <v>230.256</v>
      </c>
      <c r="H2686" s="11">
        <v>42173</v>
      </c>
      <c r="I2686" s="10" t="s">
        <v>1382</v>
      </c>
      <c r="J2686" s="10" t="s">
        <v>12645</v>
      </c>
      <c r="K2686" s="10" t="s">
        <v>1501</v>
      </c>
      <c r="L2686" s="10">
        <v>13</v>
      </c>
      <c r="M2686" s="16" t="s">
        <v>12666</v>
      </c>
      <c r="N2686" s="16" t="s">
        <v>27</v>
      </c>
      <c r="O2686" s="13"/>
    </row>
    <row r="2687" spans="1:15" s="1" customFormat="1">
      <c r="A2687" s="20" t="s">
        <v>1445</v>
      </c>
      <c r="B2687" s="14"/>
      <c r="C2687" s="8"/>
      <c r="D2687" s="13" t="s">
        <v>157</v>
      </c>
      <c r="E2687" s="9" t="s">
        <v>4023</v>
      </c>
      <c r="F2687" s="8" t="s">
        <v>12629</v>
      </c>
      <c r="G2687" s="10">
        <v>212.54399999999998</v>
      </c>
      <c r="H2687" s="11">
        <v>42173</v>
      </c>
      <c r="I2687" s="10" t="s">
        <v>1382</v>
      </c>
      <c r="J2687" s="10" t="s">
        <v>12646</v>
      </c>
      <c r="K2687" s="10" t="s">
        <v>1501</v>
      </c>
      <c r="L2687" s="10">
        <v>12</v>
      </c>
      <c r="M2687" s="16" t="s">
        <v>12667</v>
      </c>
      <c r="N2687" s="16" t="s">
        <v>26</v>
      </c>
      <c r="O2687" s="13"/>
    </row>
    <row r="2688" spans="1:15" s="1" customFormat="1">
      <c r="A2688" s="20" t="s">
        <v>1445</v>
      </c>
      <c r="B2688" s="14"/>
      <c r="C2688" s="8"/>
      <c r="D2688" s="13" t="s">
        <v>157</v>
      </c>
      <c r="E2688" s="9" t="s">
        <v>4023</v>
      </c>
      <c r="F2688" s="8" t="s">
        <v>12630</v>
      </c>
      <c r="G2688" s="10">
        <v>230.256</v>
      </c>
      <c r="H2688" s="11">
        <v>42173</v>
      </c>
      <c r="I2688" s="10" t="s">
        <v>1382</v>
      </c>
      <c r="J2688" s="10" t="s">
        <v>12647</v>
      </c>
      <c r="K2688" s="10" t="s">
        <v>1501</v>
      </c>
      <c r="L2688" s="10">
        <v>13</v>
      </c>
      <c r="M2688" s="16" t="s">
        <v>12667</v>
      </c>
      <c r="N2688" s="16" t="s">
        <v>27</v>
      </c>
      <c r="O2688" s="13"/>
    </row>
    <row r="2689" spans="1:15" s="1" customFormat="1">
      <c r="A2689" s="20" t="s">
        <v>1445</v>
      </c>
      <c r="B2689" s="14"/>
      <c r="C2689" s="8"/>
      <c r="D2689" s="13" t="s">
        <v>157</v>
      </c>
      <c r="E2689" s="9" t="s">
        <v>4023</v>
      </c>
      <c r="F2689" s="8" t="s">
        <v>12631</v>
      </c>
      <c r="G2689" s="10">
        <v>212.54399999999998</v>
      </c>
      <c r="H2689" s="11">
        <v>42173</v>
      </c>
      <c r="I2689" s="10" t="s">
        <v>1382</v>
      </c>
      <c r="J2689" s="10" t="s">
        <v>12648</v>
      </c>
      <c r="K2689" s="10" t="s">
        <v>1501</v>
      </c>
      <c r="L2689" s="10">
        <v>12</v>
      </c>
      <c r="M2689" s="16" t="s">
        <v>12668</v>
      </c>
      <c r="N2689" s="16" t="s">
        <v>26</v>
      </c>
      <c r="O2689" s="13"/>
    </row>
    <row r="2690" spans="1:15" s="1" customFormat="1">
      <c r="A2690" s="20" t="s">
        <v>1445</v>
      </c>
      <c r="B2690" s="14"/>
      <c r="C2690" s="8"/>
      <c r="D2690" s="13" t="s">
        <v>157</v>
      </c>
      <c r="E2690" s="9" t="s">
        <v>4023</v>
      </c>
      <c r="F2690" s="8" t="s">
        <v>12632</v>
      </c>
      <c r="G2690" s="10">
        <v>230.256</v>
      </c>
      <c r="H2690" s="11">
        <v>42173</v>
      </c>
      <c r="I2690" s="10" t="s">
        <v>1382</v>
      </c>
      <c r="J2690" s="10" t="s">
        <v>12649</v>
      </c>
      <c r="K2690" s="10" t="s">
        <v>1501</v>
      </c>
      <c r="L2690" s="10">
        <v>13</v>
      </c>
      <c r="M2690" s="16" t="s">
        <v>12668</v>
      </c>
      <c r="N2690" s="16" t="s">
        <v>27</v>
      </c>
      <c r="O2690" s="13"/>
    </row>
    <row r="2691" spans="1:15" s="1" customFormat="1">
      <c r="A2691" s="20" t="s">
        <v>1445</v>
      </c>
      <c r="B2691" s="14"/>
      <c r="C2691" s="8"/>
      <c r="D2691" s="13" t="s">
        <v>157</v>
      </c>
      <c r="E2691" s="9" t="s">
        <v>4023</v>
      </c>
      <c r="F2691" s="8" t="s">
        <v>12633</v>
      </c>
      <c r="G2691" s="10">
        <v>212.54399999999998</v>
      </c>
      <c r="H2691" s="11">
        <v>42173</v>
      </c>
      <c r="I2691" s="10" t="s">
        <v>1382</v>
      </c>
      <c r="J2691" s="10" t="s">
        <v>12650</v>
      </c>
      <c r="K2691" s="10" t="s">
        <v>1501</v>
      </c>
      <c r="L2691" s="10">
        <v>12</v>
      </c>
      <c r="M2691" s="16" t="s">
        <v>12669</v>
      </c>
      <c r="N2691" s="16" t="s">
        <v>26</v>
      </c>
      <c r="O2691" s="13"/>
    </row>
    <row r="2692" spans="1:15" s="1" customFormat="1">
      <c r="A2692" s="20" t="s">
        <v>1445</v>
      </c>
      <c r="B2692" s="14"/>
      <c r="C2692" s="8"/>
      <c r="D2692" s="13" t="s">
        <v>157</v>
      </c>
      <c r="E2692" s="9" t="s">
        <v>4023</v>
      </c>
      <c r="F2692" s="8" t="s">
        <v>12634</v>
      </c>
      <c r="G2692" s="10">
        <v>230.256</v>
      </c>
      <c r="H2692" s="11">
        <v>42173</v>
      </c>
      <c r="I2692" s="10" t="s">
        <v>1382</v>
      </c>
      <c r="J2692" s="10" t="s">
        <v>12651</v>
      </c>
      <c r="K2692" s="10" t="s">
        <v>1501</v>
      </c>
      <c r="L2692" s="10">
        <v>13</v>
      </c>
      <c r="M2692" s="16" t="s">
        <v>12669</v>
      </c>
      <c r="N2692" s="16" t="s">
        <v>27</v>
      </c>
      <c r="O2692" s="13"/>
    </row>
    <row r="2693" spans="1:15" s="1" customFormat="1">
      <c r="A2693" s="20" t="s">
        <v>3612</v>
      </c>
      <c r="B2693" s="14"/>
      <c r="C2693" s="8"/>
      <c r="D2693" s="13" t="s">
        <v>177</v>
      </c>
      <c r="E2693" s="9" t="s">
        <v>4023</v>
      </c>
      <c r="F2693" s="8" t="s">
        <v>12635</v>
      </c>
      <c r="G2693" s="10">
        <v>442.8</v>
      </c>
      <c r="H2693" s="11">
        <v>42173</v>
      </c>
      <c r="I2693" s="10" t="s">
        <v>1382</v>
      </c>
      <c r="J2693" s="10" t="s">
        <v>12652</v>
      </c>
      <c r="K2693" s="10" t="s">
        <v>1501</v>
      </c>
      <c r="L2693" s="10">
        <v>25</v>
      </c>
      <c r="M2693" s="16" t="s">
        <v>12670</v>
      </c>
      <c r="N2693" s="16" t="s">
        <v>4852</v>
      </c>
      <c r="O2693" s="13"/>
    </row>
    <row r="2694" spans="1:15" s="1" customFormat="1">
      <c r="A2694" s="20" t="s">
        <v>3612</v>
      </c>
      <c r="B2694" s="14"/>
      <c r="C2694" s="8"/>
      <c r="D2694" s="13" t="s">
        <v>177</v>
      </c>
      <c r="E2694" s="9" t="s">
        <v>4023</v>
      </c>
      <c r="F2694" s="8" t="s">
        <v>12636</v>
      </c>
      <c r="G2694" s="10">
        <v>442.8</v>
      </c>
      <c r="H2694" s="11">
        <v>42173</v>
      </c>
      <c r="I2694" s="10" t="s">
        <v>1382</v>
      </c>
      <c r="J2694" s="10" t="s">
        <v>12653</v>
      </c>
      <c r="K2694" s="10" t="s">
        <v>1501</v>
      </c>
      <c r="L2694" s="10">
        <v>25</v>
      </c>
      <c r="M2694" s="16" t="s">
        <v>12671</v>
      </c>
      <c r="N2694" s="16" t="s">
        <v>4852</v>
      </c>
      <c r="O2694" s="13"/>
    </row>
    <row r="2695" spans="1:15" s="1" customFormat="1">
      <c r="A2695" s="20" t="s">
        <v>3612</v>
      </c>
      <c r="B2695" s="14"/>
      <c r="C2695" s="8"/>
      <c r="D2695" s="13" t="s">
        <v>177</v>
      </c>
      <c r="E2695" s="9" t="s">
        <v>4023</v>
      </c>
      <c r="F2695" s="8" t="s">
        <v>12637</v>
      </c>
      <c r="G2695" s="10">
        <v>442.8</v>
      </c>
      <c r="H2695" s="11">
        <v>42173</v>
      </c>
      <c r="I2695" s="10" t="s">
        <v>1382</v>
      </c>
      <c r="J2695" s="10" t="s">
        <v>12654</v>
      </c>
      <c r="K2695" s="10" t="s">
        <v>1501</v>
      </c>
      <c r="L2695" s="10">
        <v>25</v>
      </c>
      <c r="M2695" s="16" t="s">
        <v>12672</v>
      </c>
      <c r="N2695" s="16" t="s">
        <v>4852</v>
      </c>
      <c r="O2695" s="13"/>
    </row>
    <row r="2696" spans="1:15" s="1" customFormat="1">
      <c r="A2696" s="20" t="s">
        <v>3612</v>
      </c>
      <c r="B2696" s="14"/>
      <c r="C2696" s="8"/>
      <c r="D2696" s="13" t="s">
        <v>177</v>
      </c>
      <c r="E2696" s="9" t="s">
        <v>4023</v>
      </c>
      <c r="F2696" s="8" t="s">
        <v>12638</v>
      </c>
      <c r="G2696" s="10">
        <v>442.8</v>
      </c>
      <c r="H2696" s="11">
        <v>42173</v>
      </c>
      <c r="I2696" s="10" t="s">
        <v>1382</v>
      </c>
      <c r="J2696" s="10" t="s">
        <v>12655</v>
      </c>
      <c r="K2696" s="10" t="s">
        <v>1501</v>
      </c>
      <c r="L2696" s="10">
        <v>25</v>
      </c>
      <c r="M2696" s="16" t="s">
        <v>12673</v>
      </c>
      <c r="N2696" s="16" t="s">
        <v>4852</v>
      </c>
      <c r="O2696" s="13"/>
    </row>
    <row r="2697" spans="1:15" s="1" customFormat="1">
      <c r="A2697" s="20" t="s">
        <v>3612</v>
      </c>
      <c r="B2697" s="14"/>
      <c r="C2697" s="8"/>
      <c r="D2697" s="13" t="s">
        <v>177</v>
      </c>
      <c r="E2697" s="9" t="s">
        <v>4023</v>
      </c>
      <c r="F2697" s="8" t="s">
        <v>12639</v>
      </c>
      <c r="G2697" s="10">
        <v>442.8</v>
      </c>
      <c r="H2697" s="11">
        <v>42173</v>
      </c>
      <c r="I2697" s="10" t="s">
        <v>1382</v>
      </c>
      <c r="J2697" s="10" t="s">
        <v>12656</v>
      </c>
      <c r="K2697" s="10" t="s">
        <v>1501</v>
      </c>
      <c r="L2697" s="10">
        <v>25</v>
      </c>
      <c r="M2697" s="16" t="s">
        <v>12674</v>
      </c>
      <c r="N2697" s="16" t="s">
        <v>4852</v>
      </c>
      <c r="O2697" s="13"/>
    </row>
    <row r="2698" spans="1:15" s="1" customFormat="1">
      <c r="A2698" s="20" t="s">
        <v>4047</v>
      </c>
      <c r="B2698" s="14"/>
      <c r="C2698" s="8"/>
      <c r="D2698" s="13" t="s">
        <v>224</v>
      </c>
      <c r="E2698" s="9" t="s">
        <v>4023</v>
      </c>
      <c r="F2698" s="8" t="s">
        <v>12640</v>
      </c>
      <c r="G2698" s="10">
        <v>174.98000000000002</v>
      </c>
      <c r="H2698" s="11">
        <v>42173</v>
      </c>
      <c r="I2698" s="10" t="s">
        <v>6558</v>
      </c>
      <c r="J2698" s="10" t="s">
        <v>12657</v>
      </c>
      <c r="K2698" s="10" t="s">
        <v>1501</v>
      </c>
      <c r="L2698" s="10">
        <v>10</v>
      </c>
      <c r="M2698" s="16" t="s">
        <v>9222</v>
      </c>
      <c r="N2698" s="16" t="s">
        <v>254</v>
      </c>
      <c r="O2698" s="13"/>
    </row>
    <row r="2699" spans="1:15" s="1" customFormat="1">
      <c r="A2699" s="20" t="s">
        <v>12940</v>
      </c>
      <c r="B2699" s="14"/>
      <c r="C2699" s="8"/>
      <c r="D2699" s="13" t="s">
        <v>224</v>
      </c>
      <c r="E2699" s="9" t="s">
        <v>4023</v>
      </c>
      <c r="F2699" s="8" t="s">
        <v>12641</v>
      </c>
      <c r="G2699" s="10">
        <v>139.98400000000001</v>
      </c>
      <c r="H2699" s="11">
        <v>42173</v>
      </c>
      <c r="I2699" s="10" t="s">
        <v>6558</v>
      </c>
      <c r="J2699" s="10" t="s">
        <v>12658</v>
      </c>
      <c r="K2699" s="10" t="s">
        <v>1501</v>
      </c>
      <c r="L2699" s="10">
        <v>8</v>
      </c>
      <c r="M2699" s="16" t="s">
        <v>12675</v>
      </c>
      <c r="N2699" s="16" t="s">
        <v>293</v>
      </c>
      <c r="O2699" s="13"/>
    </row>
    <row r="2700" spans="1:15" s="1" customFormat="1">
      <c r="A2700" s="20" t="s">
        <v>7411</v>
      </c>
      <c r="B2700" s="14" t="s">
        <v>10401</v>
      </c>
      <c r="C2700" s="8"/>
      <c r="D2700" s="13" t="s">
        <v>12676</v>
      </c>
      <c r="E2700" s="9" t="s">
        <v>4023</v>
      </c>
      <c r="F2700" s="8" t="s">
        <v>12678</v>
      </c>
      <c r="G2700" s="10">
        <v>121.53100000000001</v>
      </c>
      <c r="H2700" s="11">
        <v>42181</v>
      </c>
      <c r="I2700" s="10"/>
      <c r="J2700" s="10"/>
      <c r="K2700" s="10"/>
      <c r="L2700" s="10"/>
      <c r="M2700" s="16"/>
      <c r="N2700" s="16"/>
      <c r="O2700" s="13"/>
    </row>
    <row r="2701" spans="1:15" s="1" customFormat="1">
      <c r="A2701" s="20" t="s">
        <v>7411</v>
      </c>
      <c r="B2701" s="14" t="s">
        <v>10401</v>
      </c>
      <c r="C2701" s="8"/>
      <c r="D2701" s="13" t="s">
        <v>12677</v>
      </c>
      <c r="E2701" s="9" t="s">
        <v>4023</v>
      </c>
      <c r="F2701" s="8" t="s">
        <v>12679</v>
      </c>
      <c r="G2701" s="10">
        <v>138</v>
      </c>
      <c r="H2701" s="11">
        <v>42181</v>
      </c>
      <c r="I2701" s="10"/>
      <c r="J2701" s="10"/>
      <c r="K2701" s="10"/>
      <c r="L2701" s="10"/>
      <c r="M2701" s="16"/>
      <c r="N2701" s="16"/>
      <c r="O2701" s="13"/>
    </row>
    <row r="2702" spans="1:15" s="1" customFormat="1">
      <c r="A2702" s="20" t="s">
        <v>4908</v>
      </c>
      <c r="B2702" s="14"/>
      <c r="C2702" s="8"/>
      <c r="D2702" s="13" t="s">
        <v>4024</v>
      </c>
      <c r="E2702" s="9" t="s">
        <v>4023</v>
      </c>
      <c r="F2702" s="8" t="s">
        <v>12687</v>
      </c>
      <c r="G2702" s="10">
        <v>523.81799999999998</v>
      </c>
      <c r="H2702" s="11">
        <v>42181</v>
      </c>
      <c r="I2702" s="10" t="s">
        <v>12683</v>
      </c>
      <c r="J2702" s="10" t="s">
        <v>12685</v>
      </c>
      <c r="K2702" s="10" t="s">
        <v>1501</v>
      </c>
      <c r="L2702" s="10">
        <v>18</v>
      </c>
      <c r="M2702" s="16" t="s">
        <v>12680</v>
      </c>
      <c r="N2702" s="16" t="s">
        <v>12681</v>
      </c>
      <c r="O2702" s="13"/>
    </row>
    <row r="2703" spans="1:15" s="1" customFormat="1">
      <c r="A2703" s="20" t="s">
        <v>7463</v>
      </c>
      <c r="B2703" s="14"/>
      <c r="C2703" s="8"/>
      <c r="D2703" s="13" t="s">
        <v>4918</v>
      </c>
      <c r="E2703" s="9" t="s">
        <v>4023</v>
      </c>
      <c r="F2703" s="8" t="s">
        <v>12688</v>
      </c>
      <c r="G2703" s="10">
        <f>18.708*L2703</f>
        <v>467.69999999999993</v>
      </c>
      <c r="H2703" s="11">
        <v>42181</v>
      </c>
      <c r="I2703" s="10" t="s">
        <v>12684</v>
      </c>
      <c r="J2703" s="10" t="s">
        <v>12686</v>
      </c>
      <c r="K2703" s="10" t="s">
        <v>1501</v>
      </c>
      <c r="L2703" s="10">
        <v>25</v>
      </c>
      <c r="M2703" s="16" t="s">
        <v>12682</v>
      </c>
      <c r="N2703" s="16" t="s">
        <v>4852</v>
      </c>
      <c r="O2703" s="13"/>
    </row>
    <row r="2704" spans="1:15" s="1" customFormat="1">
      <c r="A2704" s="20" t="s">
        <v>1197</v>
      </c>
      <c r="B2704" s="14"/>
      <c r="C2704" s="8"/>
      <c r="D2704" s="13" t="s">
        <v>12706</v>
      </c>
      <c r="E2704" s="9" t="s">
        <v>12707</v>
      </c>
      <c r="F2704" s="8" t="s">
        <v>12708</v>
      </c>
      <c r="G2704" s="10">
        <f>18.708*L2704</f>
        <v>467.69999999999993</v>
      </c>
      <c r="H2704" s="11">
        <v>42184</v>
      </c>
      <c r="I2704" s="10" t="s">
        <v>1158</v>
      </c>
      <c r="J2704" s="10" t="s">
        <v>12709</v>
      </c>
      <c r="K2704" s="10" t="s">
        <v>12710</v>
      </c>
      <c r="L2704" s="10">
        <v>25</v>
      </c>
      <c r="M2704" s="16" t="s">
        <v>12711</v>
      </c>
      <c r="N2704" s="16" t="s">
        <v>4852</v>
      </c>
      <c r="O2704" s="13"/>
    </row>
    <row r="2705" spans="1:15" s="1" customFormat="1">
      <c r="A2705" s="20" t="s">
        <v>12934</v>
      </c>
      <c r="B2705" s="14" t="s">
        <v>4833</v>
      </c>
      <c r="C2705" s="8"/>
      <c r="D2705" s="13" t="s">
        <v>12712</v>
      </c>
      <c r="E2705" s="9" t="s">
        <v>12707</v>
      </c>
      <c r="F2705" s="8" t="s">
        <v>12713</v>
      </c>
      <c r="G2705" s="10">
        <f>19.42*L2705</f>
        <v>116.52000000000001</v>
      </c>
      <c r="H2705" s="11">
        <v>42184</v>
      </c>
      <c r="I2705" s="22" t="s">
        <v>8855</v>
      </c>
      <c r="J2705" s="10" t="s">
        <v>12714</v>
      </c>
      <c r="K2705" s="10" t="s">
        <v>12710</v>
      </c>
      <c r="L2705" s="10">
        <v>6</v>
      </c>
      <c r="M2705" s="16" t="s">
        <v>12715</v>
      </c>
      <c r="N2705" s="16" t="s">
        <v>9479</v>
      </c>
      <c r="O2705" s="13"/>
    </row>
    <row r="2706" spans="1:15" s="1" customFormat="1">
      <c r="A2706" s="20" t="s">
        <v>12841</v>
      </c>
      <c r="B2706" s="14"/>
      <c r="C2706" s="8"/>
      <c r="D2706" s="13" t="s">
        <v>12840</v>
      </c>
      <c r="E2706" s="9" t="s">
        <v>1198</v>
      </c>
      <c r="F2706" s="8" t="s">
        <v>12839</v>
      </c>
      <c r="G2706" s="10">
        <f t="shared" ref="G2706:G2729" si="90">29.911*L2706</f>
        <v>747.77500000000009</v>
      </c>
      <c r="H2706" s="11">
        <v>42187</v>
      </c>
      <c r="I2706" s="10" t="s">
        <v>2508</v>
      </c>
      <c r="J2706" s="10" t="s">
        <v>12842</v>
      </c>
      <c r="K2706" s="10" t="s">
        <v>1088</v>
      </c>
      <c r="L2706" s="10">
        <v>25</v>
      </c>
      <c r="M2706" s="16" t="s">
        <v>12851</v>
      </c>
      <c r="N2706" s="16" t="s">
        <v>4852</v>
      </c>
      <c r="O2706" s="13"/>
    </row>
    <row r="2707" spans="1:15" s="1" customFormat="1">
      <c r="A2707" s="20" t="s">
        <v>12841</v>
      </c>
      <c r="B2707" s="14"/>
      <c r="C2707" s="8"/>
      <c r="D2707" s="13" t="s">
        <v>12840</v>
      </c>
      <c r="E2707" s="9" t="s">
        <v>1198</v>
      </c>
      <c r="F2707" s="8" t="s">
        <v>12843</v>
      </c>
      <c r="G2707" s="10">
        <f t="shared" si="90"/>
        <v>747.77500000000009</v>
      </c>
      <c r="H2707" s="11">
        <v>42187</v>
      </c>
      <c r="I2707" s="10" t="s">
        <v>2508</v>
      </c>
      <c r="J2707" s="10" t="s">
        <v>12847</v>
      </c>
      <c r="K2707" s="10" t="s">
        <v>1088</v>
      </c>
      <c r="L2707" s="10">
        <v>25</v>
      </c>
      <c r="M2707" s="16" t="s">
        <v>12852</v>
      </c>
      <c r="N2707" s="16" t="s">
        <v>4852</v>
      </c>
      <c r="O2707" s="13"/>
    </row>
    <row r="2708" spans="1:15" s="1" customFormat="1">
      <c r="A2708" s="20" t="s">
        <v>12841</v>
      </c>
      <c r="B2708" s="14"/>
      <c r="C2708" s="8"/>
      <c r="D2708" s="13" t="s">
        <v>12840</v>
      </c>
      <c r="E2708" s="9" t="s">
        <v>1198</v>
      </c>
      <c r="F2708" s="8" t="s">
        <v>12844</v>
      </c>
      <c r="G2708" s="10">
        <f t="shared" si="90"/>
        <v>717.86400000000003</v>
      </c>
      <c r="H2708" s="11">
        <v>42187</v>
      </c>
      <c r="I2708" s="10" t="s">
        <v>2508</v>
      </c>
      <c r="J2708" s="10" t="s">
        <v>12848</v>
      </c>
      <c r="K2708" s="10" t="s">
        <v>1088</v>
      </c>
      <c r="L2708" s="10">
        <v>24</v>
      </c>
      <c r="M2708" s="16" t="s">
        <v>12853</v>
      </c>
      <c r="N2708" s="16" t="s">
        <v>12856</v>
      </c>
      <c r="O2708" s="13"/>
    </row>
    <row r="2709" spans="1:15" s="1" customFormat="1">
      <c r="A2709" s="20" t="s">
        <v>12841</v>
      </c>
      <c r="B2709" s="14"/>
      <c r="C2709" s="8"/>
      <c r="D2709" s="13" t="s">
        <v>12840</v>
      </c>
      <c r="E2709" s="9" t="s">
        <v>1198</v>
      </c>
      <c r="F2709" s="8" t="s">
        <v>12845</v>
      </c>
      <c r="G2709" s="10">
        <f t="shared" si="90"/>
        <v>747.77500000000009</v>
      </c>
      <c r="H2709" s="11">
        <v>42187</v>
      </c>
      <c r="I2709" s="10" t="s">
        <v>2508</v>
      </c>
      <c r="J2709" s="10" t="s">
        <v>12849</v>
      </c>
      <c r="K2709" s="10" t="s">
        <v>1088</v>
      </c>
      <c r="L2709" s="10">
        <v>25</v>
      </c>
      <c r="M2709" s="16" t="s">
        <v>12854</v>
      </c>
      <c r="N2709" s="16" t="s">
        <v>4852</v>
      </c>
      <c r="O2709" s="13"/>
    </row>
    <row r="2710" spans="1:15" s="1" customFormat="1">
      <c r="A2710" s="20" t="s">
        <v>12841</v>
      </c>
      <c r="B2710" s="14"/>
      <c r="C2710" s="8"/>
      <c r="D2710" s="13" t="s">
        <v>12840</v>
      </c>
      <c r="E2710" s="9" t="s">
        <v>1198</v>
      </c>
      <c r="F2710" s="8" t="s">
        <v>12846</v>
      </c>
      <c r="G2710" s="10">
        <f t="shared" si="90"/>
        <v>747.77500000000009</v>
      </c>
      <c r="H2710" s="11">
        <v>42187</v>
      </c>
      <c r="I2710" s="10" t="s">
        <v>2508</v>
      </c>
      <c r="J2710" s="10" t="s">
        <v>12850</v>
      </c>
      <c r="K2710" s="10" t="s">
        <v>1088</v>
      </c>
      <c r="L2710" s="10">
        <v>25</v>
      </c>
      <c r="M2710" s="16" t="s">
        <v>12855</v>
      </c>
      <c r="N2710" s="16" t="s">
        <v>4852</v>
      </c>
      <c r="O2710" s="13"/>
    </row>
    <row r="2711" spans="1:15" s="1" customFormat="1">
      <c r="A2711" s="20" t="s">
        <v>12841</v>
      </c>
      <c r="B2711" s="14"/>
      <c r="C2711" s="8"/>
      <c r="D2711" s="13" t="s">
        <v>12840</v>
      </c>
      <c r="E2711" s="9" t="s">
        <v>1198</v>
      </c>
      <c r="F2711" s="8" t="s">
        <v>12862</v>
      </c>
      <c r="G2711" s="10">
        <f t="shared" si="90"/>
        <v>388.84300000000002</v>
      </c>
      <c r="H2711" s="11">
        <v>42187</v>
      </c>
      <c r="I2711" s="10" t="s">
        <v>2508</v>
      </c>
      <c r="J2711" s="10" t="s">
        <v>12857</v>
      </c>
      <c r="K2711" s="10" t="s">
        <v>1088</v>
      </c>
      <c r="L2711" s="10">
        <v>13</v>
      </c>
      <c r="M2711" s="16" t="s">
        <v>12867</v>
      </c>
      <c r="N2711" s="16" t="s">
        <v>12872</v>
      </c>
      <c r="O2711" s="13"/>
    </row>
    <row r="2712" spans="1:15" s="1" customFormat="1">
      <c r="A2712" s="20" t="s">
        <v>12841</v>
      </c>
      <c r="B2712" s="14"/>
      <c r="C2712" s="8"/>
      <c r="D2712" s="13" t="s">
        <v>12840</v>
      </c>
      <c r="E2712" s="9" t="s">
        <v>1198</v>
      </c>
      <c r="F2712" s="8" t="s">
        <v>12863</v>
      </c>
      <c r="G2712" s="10">
        <f t="shared" si="90"/>
        <v>358.93200000000002</v>
      </c>
      <c r="H2712" s="11">
        <v>42187</v>
      </c>
      <c r="I2712" s="10" t="s">
        <v>2508</v>
      </c>
      <c r="J2712" s="10" t="s">
        <v>12858</v>
      </c>
      <c r="K2712" s="10" t="s">
        <v>1088</v>
      </c>
      <c r="L2712" s="10">
        <v>12</v>
      </c>
      <c r="M2712" s="16" t="s">
        <v>12868</v>
      </c>
      <c r="N2712" s="16" t="s">
        <v>12873</v>
      </c>
      <c r="O2712" s="13"/>
    </row>
    <row r="2713" spans="1:15" s="1" customFormat="1">
      <c r="A2713" s="20" t="s">
        <v>12841</v>
      </c>
      <c r="B2713" s="14"/>
      <c r="C2713" s="8"/>
      <c r="D2713" s="13" t="s">
        <v>12840</v>
      </c>
      <c r="E2713" s="9" t="s">
        <v>1198</v>
      </c>
      <c r="F2713" s="8" t="s">
        <v>12864</v>
      </c>
      <c r="G2713" s="10">
        <f t="shared" si="90"/>
        <v>747.77500000000009</v>
      </c>
      <c r="H2713" s="11">
        <v>42187</v>
      </c>
      <c r="I2713" s="10" t="s">
        <v>2508</v>
      </c>
      <c r="J2713" s="10" t="s">
        <v>12859</v>
      </c>
      <c r="K2713" s="10" t="s">
        <v>1088</v>
      </c>
      <c r="L2713" s="10">
        <v>25</v>
      </c>
      <c r="M2713" s="16" t="s">
        <v>12869</v>
      </c>
      <c r="N2713" s="16" t="s">
        <v>4852</v>
      </c>
      <c r="O2713" s="13"/>
    </row>
    <row r="2714" spans="1:15" s="1" customFormat="1">
      <c r="A2714" s="20" t="s">
        <v>12841</v>
      </c>
      <c r="B2714" s="14"/>
      <c r="C2714" s="8"/>
      <c r="D2714" s="13" t="s">
        <v>12840</v>
      </c>
      <c r="E2714" s="9" t="s">
        <v>1198</v>
      </c>
      <c r="F2714" s="8" t="s">
        <v>12865</v>
      </c>
      <c r="G2714" s="10">
        <f t="shared" si="90"/>
        <v>747.77500000000009</v>
      </c>
      <c r="H2714" s="11">
        <v>42187</v>
      </c>
      <c r="I2714" s="10" t="s">
        <v>2508</v>
      </c>
      <c r="J2714" s="10" t="s">
        <v>12860</v>
      </c>
      <c r="K2714" s="10" t="s">
        <v>1088</v>
      </c>
      <c r="L2714" s="10">
        <v>25</v>
      </c>
      <c r="M2714" s="16" t="s">
        <v>12870</v>
      </c>
      <c r="N2714" s="16" t="s">
        <v>4852</v>
      </c>
      <c r="O2714" s="13"/>
    </row>
    <row r="2715" spans="1:15" s="1" customFormat="1">
      <c r="A2715" s="20" t="s">
        <v>12841</v>
      </c>
      <c r="B2715" s="14"/>
      <c r="C2715" s="8"/>
      <c r="D2715" s="13" t="s">
        <v>12840</v>
      </c>
      <c r="E2715" s="9" t="s">
        <v>1198</v>
      </c>
      <c r="F2715" s="8" t="s">
        <v>12866</v>
      </c>
      <c r="G2715" s="10">
        <f t="shared" si="90"/>
        <v>747.77500000000009</v>
      </c>
      <c r="H2715" s="11">
        <v>42187</v>
      </c>
      <c r="I2715" s="10" t="s">
        <v>2508</v>
      </c>
      <c r="J2715" s="10" t="s">
        <v>12861</v>
      </c>
      <c r="K2715" s="10" t="s">
        <v>1088</v>
      </c>
      <c r="L2715" s="10">
        <v>25</v>
      </c>
      <c r="M2715" s="16" t="s">
        <v>12871</v>
      </c>
      <c r="N2715" s="16" t="s">
        <v>4852</v>
      </c>
      <c r="O2715" s="13"/>
    </row>
    <row r="2716" spans="1:15" s="1" customFormat="1">
      <c r="A2716" s="20" t="s">
        <v>12841</v>
      </c>
      <c r="B2716" s="14"/>
      <c r="C2716" s="8"/>
      <c r="D2716" s="13" t="s">
        <v>12840</v>
      </c>
      <c r="E2716" s="9" t="s">
        <v>1198</v>
      </c>
      <c r="F2716" s="8" t="s">
        <v>12879</v>
      </c>
      <c r="G2716" s="10">
        <f t="shared" si="90"/>
        <v>747.77500000000009</v>
      </c>
      <c r="H2716" s="11">
        <v>42187</v>
      </c>
      <c r="I2716" s="10" t="s">
        <v>2508</v>
      </c>
      <c r="J2716" s="10" t="s">
        <v>12874</v>
      </c>
      <c r="K2716" s="10" t="s">
        <v>1088</v>
      </c>
      <c r="L2716" s="10">
        <v>25</v>
      </c>
      <c r="M2716" s="16" t="s">
        <v>12884</v>
      </c>
      <c r="N2716" s="16" t="s">
        <v>4852</v>
      </c>
      <c r="O2716" s="13"/>
    </row>
    <row r="2717" spans="1:15" s="1" customFormat="1">
      <c r="A2717" s="20" t="s">
        <v>12841</v>
      </c>
      <c r="B2717" s="14"/>
      <c r="C2717" s="8"/>
      <c r="D2717" s="13" t="s">
        <v>12840</v>
      </c>
      <c r="E2717" s="9" t="s">
        <v>1198</v>
      </c>
      <c r="F2717" s="8" t="s">
        <v>12880</v>
      </c>
      <c r="G2717" s="10">
        <f t="shared" si="90"/>
        <v>747.77500000000009</v>
      </c>
      <c r="H2717" s="11">
        <v>42187</v>
      </c>
      <c r="I2717" s="10" t="s">
        <v>2508</v>
      </c>
      <c r="J2717" s="10" t="s">
        <v>12875</v>
      </c>
      <c r="K2717" s="10" t="s">
        <v>1088</v>
      </c>
      <c r="L2717" s="10">
        <v>25</v>
      </c>
      <c r="M2717" s="16" t="s">
        <v>12885</v>
      </c>
      <c r="N2717" s="16" t="s">
        <v>4852</v>
      </c>
      <c r="O2717" s="13"/>
    </row>
    <row r="2718" spans="1:15" s="1" customFormat="1">
      <c r="A2718" s="20" t="s">
        <v>12841</v>
      </c>
      <c r="B2718" s="14"/>
      <c r="C2718" s="8"/>
      <c r="D2718" s="13" t="s">
        <v>12840</v>
      </c>
      <c r="E2718" s="9" t="s">
        <v>1198</v>
      </c>
      <c r="F2718" s="8" t="s">
        <v>12881</v>
      </c>
      <c r="G2718" s="10">
        <f t="shared" si="90"/>
        <v>747.77500000000009</v>
      </c>
      <c r="H2718" s="11">
        <v>42187</v>
      </c>
      <c r="I2718" s="10" t="s">
        <v>2508</v>
      </c>
      <c r="J2718" s="10" t="s">
        <v>12876</v>
      </c>
      <c r="K2718" s="10" t="s">
        <v>1088</v>
      </c>
      <c r="L2718" s="10">
        <v>25</v>
      </c>
      <c r="M2718" s="16" t="s">
        <v>12886</v>
      </c>
      <c r="N2718" s="16" t="s">
        <v>4852</v>
      </c>
      <c r="O2718" s="13"/>
    </row>
    <row r="2719" spans="1:15" s="1" customFormat="1">
      <c r="A2719" s="20" t="s">
        <v>12841</v>
      </c>
      <c r="B2719" s="14"/>
      <c r="C2719" s="8"/>
      <c r="D2719" s="13" t="s">
        <v>12840</v>
      </c>
      <c r="E2719" s="9" t="s">
        <v>1198</v>
      </c>
      <c r="F2719" s="8" t="s">
        <v>12882</v>
      </c>
      <c r="G2719" s="10">
        <f t="shared" si="90"/>
        <v>747.77500000000009</v>
      </c>
      <c r="H2719" s="11">
        <v>42187</v>
      </c>
      <c r="I2719" s="10" t="s">
        <v>2508</v>
      </c>
      <c r="J2719" s="10" t="s">
        <v>12877</v>
      </c>
      <c r="K2719" s="10" t="s">
        <v>1088</v>
      </c>
      <c r="L2719" s="10">
        <v>25</v>
      </c>
      <c r="M2719" s="16" t="s">
        <v>12887</v>
      </c>
      <c r="N2719" s="16" t="s">
        <v>4852</v>
      </c>
      <c r="O2719" s="13"/>
    </row>
    <row r="2720" spans="1:15" s="1" customFormat="1">
      <c r="A2720" s="20" t="s">
        <v>12841</v>
      </c>
      <c r="B2720" s="14"/>
      <c r="C2720" s="8"/>
      <c r="D2720" s="13" t="s">
        <v>12840</v>
      </c>
      <c r="E2720" s="9" t="s">
        <v>1198</v>
      </c>
      <c r="F2720" s="8" t="s">
        <v>12883</v>
      </c>
      <c r="G2720" s="10">
        <f t="shared" si="90"/>
        <v>747.77500000000009</v>
      </c>
      <c r="H2720" s="11">
        <v>42187</v>
      </c>
      <c r="I2720" s="10" t="s">
        <v>2508</v>
      </c>
      <c r="J2720" s="10" t="s">
        <v>12878</v>
      </c>
      <c r="K2720" s="10" t="s">
        <v>1088</v>
      </c>
      <c r="L2720" s="10">
        <v>25</v>
      </c>
      <c r="M2720" s="16" t="s">
        <v>12888</v>
      </c>
      <c r="N2720" s="16" t="s">
        <v>4852</v>
      </c>
      <c r="O2720" s="13"/>
    </row>
    <row r="2721" spans="1:15" s="1" customFormat="1">
      <c r="A2721" s="20" t="s">
        <v>1294</v>
      </c>
      <c r="B2721" s="14"/>
      <c r="C2721" s="8"/>
      <c r="D2721" s="13" t="s">
        <v>4024</v>
      </c>
      <c r="E2721" s="9" t="s">
        <v>1198</v>
      </c>
      <c r="F2721" s="8" t="s">
        <v>12889</v>
      </c>
      <c r="G2721" s="10">
        <f t="shared" si="90"/>
        <v>747.77500000000009</v>
      </c>
      <c r="H2721" s="11">
        <v>42187</v>
      </c>
      <c r="I2721" s="10" t="s">
        <v>2508</v>
      </c>
      <c r="J2721" s="10" t="s">
        <v>12894</v>
      </c>
      <c r="K2721" s="10" t="s">
        <v>1088</v>
      </c>
      <c r="L2721" s="10">
        <v>25</v>
      </c>
      <c r="M2721" s="16" t="s">
        <v>12899</v>
      </c>
      <c r="N2721" s="16" t="s">
        <v>4852</v>
      </c>
      <c r="O2721" s="13"/>
    </row>
    <row r="2722" spans="1:15" s="1" customFormat="1">
      <c r="A2722" s="20" t="s">
        <v>1294</v>
      </c>
      <c r="B2722" s="14"/>
      <c r="C2722" s="8"/>
      <c r="D2722" s="13" t="s">
        <v>4024</v>
      </c>
      <c r="E2722" s="9" t="s">
        <v>1198</v>
      </c>
      <c r="F2722" s="8" t="s">
        <v>12890</v>
      </c>
      <c r="G2722" s="10">
        <f t="shared" si="90"/>
        <v>747.77500000000009</v>
      </c>
      <c r="H2722" s="11">
        <v>42187</v>
      </c>
      <c r="I2722" s="10" t="s">
        <v>2508</v>
      </c>
      <c r="J2722" s="10" t="s">
        <v>12895</v>
      </c>
      <c r="K2722" s="10" t="s">
        <v>1088</v>
      </c>
      <c r="L2722" s="10">
        <v>25</v>
      </c>
      <c r="M2722" s="16" t="s">
        <v>12900</v>
      </c>
      <c r="N2722" s="16" t="s">
        <v>4852</v>
      </c>
      <c r="O2722" s="13"/>
    </row>
    <row r="2723" spans="1:15" s="1" customFormat="1">
      <c r="A2723" s="20" t="s">
        <v>1294</v>
      </c>
      <c r="B2723" s="14"/>
      <c r="C2723" s="8"/>
      <c r="D2723" s="13" t="s">
        <v>4024</v>
      </c>
      <c r="E2723" s="9" t="s">
        <v>1198</v>
      </c>
      <c r="F2723" s="8" t="s">
        <v>12891</v>
      </c>
      <c r="G2723" s="10">
        <f t="shared" si="90"/>
        <v>388.84300000000002</v>
      </c>
      <c r="H2723" s="11">
        <v>42187</v>
      </c>
      <c r="I2723" s="10" t="s">
        <v>2508</v>
      </c>
      <c r="J2723" s="10" t="s">
        <v>12896</v>
      </c>
      <c r="K2723" s="10" t="s">
        <v>1088</v>
      </c>
      <c r="L2723" s="10">
        <v>13</v>
      </c>
      <c r="M2723" s="16" t="s">
        <v>12901</v>
      </c>
      <c r="N2723" s="16" t="s">
        <v>12872</v>
      </c>
      <c r="O2723" s="13"/>
    </row>
    <row r="2724" spans="1:15" s="1" customFormat="1">
      <c r="A2724" s="20" t="s">
        <v>1294</v>
      </c>
      <c r="B2724" s="14"/>
      <c r="C2724" s="8"/>
      <c r="D2724" s="13" t="s">
        <v>4024</v>
      </c>
      <c r="E2724" s="9" t="s">
        <v>1198</v>
      </c>
      <c r="F2724" s="8" t="s">
        <v>12892</v>
      </c>
      <c r="G2724" s="10">
        <f t="shared" si="90"/>
        <v>358.93200000000002</v>
      </c>
      <c r="H2724" s="11">
        <v>42187</v>
      </c>
      <c r="I2724" s="10" t="s">
        <v>2508</v>
      </c>
      <c r="J2724" s="10" t="s">
        <v>12897</v>
      </c>
      <c r="K2724" s="10" t="s">
        <v>1088</v>
      </c>
      <c r="L2724" s="10">
        <v>12</v>
      </c>
      <c r="M2724" s="16" t="s">
        <v>12902</v>
      </c>
      <c r="N2724" s="16" t="s">
        <v>12873</v>
      </c>
      <c r="O2724" s="13"/>
    </row>
    <row r="2725" spans="1:15" s="1" customFormat="1">
      <c r="A2725" s="20" t="s">
        <v>1294</v>
      </c>
      <c r="B2725" s="14"/>
      <c r="C2725" s="8"/>
      <c r="D2725" s="13" t="s">
        <v>4024</v>
      </c>
      <c r="E2725" s="9" t="s">
        <v>1198</v>
      </c>
      <c r="F2725" s="8" t="s">
        <v>12893</v>
      </c>
      <c r="G2725" s="10">
        <f t="shared" si="90"/>
        <v>388.84300000000002</v>
      </c>
      <c r="H2725" s="11">
        <v>42187</v>
      </c>
      <c r="I2725" s="10" t="s">
        <v>2508</v>
      </c>
      <c r="J2725" s="10" t="s">
        <v>12898</v>
      </c>
      <c r="K2725" s="10" t="s">
        <v>1088</v>
      </c>
      <c r="L2725" s="10">
        <v>13</v>
      </c>
      <c r="M2725" s="16" t="s">
        <v>12903</v>
      </c>
      <c r="N2725" s="16" t="s">
        <v>12904</v>
      </c>
      <c r="O2725" s="13"/>
    </row>
    <row r="2726" spans="1:15" s="1" customFormat="1">
      <c r="A2726" s="20" t="s">
        <v>1294</v>
      </c>
      <c r="B2726" s="14"/>
      <c r="C2726" s="8"/>
      <c r="D2726" s="13" t="s">
        <v>4024</v>
      </c>
      <c r="E2726" s="9" t="s">
        <v>1198</v>
      </c>
      <c r="F2726" s="8" t="s">
        <v>12905</v>
      </c>
      <c r="G2726" s="10">
        <f t="shared" si="90"/>
        <v>358.93200000000002</v>
      </c>
      <c r="H2726" s="11">
        <v>42187</v>
      </c>
      <c r="I2726" s="10" t="s">
        <v>2508</v>
      </c>
      <c r="J2726" s="10" t="s">
        <v>12909</v>
      </c>
      <c r="K2726" s="10" t="s">
        <v>1088</v>
      </c>
      <c r="L2726" s="10">
        <v>12</v>
      </c>
      <c r="M2726" s="16" t="s">
        <v>12913</v>
      </c>
      <c r="N2726" s="16" t="s">
        <v>12873</v>
      </c>
      <c r="O2726" s="13"/>
    </row>
    <row r="2727" spans="1:15" s="1" customFormat="1">
      <c r="A2727" s="20" t="s">
        <v>1294</v>
      </c>
      <c r="B2727" s="14"/>
      <c r="C2727" s="8"/>
      <c r="D2727" s="13" t="s">
        <v>4024</v>
      </c>
      <c r="E2727" s="9" t="s">
        <v>1198</v>
      </c>
      <c r="F2727" s="8" t="s">
        <v>12906</v>
      </c>
      <c r="G2727" s="10">
        <f t="shared" si="90"/>
        <v>747.77500000000009</v>
      </c>
      <c r="H2727" s="11">
        <v>42187</v>
      </c>
      <c r="I2727" s="10" t="s">
        <v>2508</v>
      </c>
      <c r="J2727" s="10" t="s">
        <v>12910</v>
      </c>
      <c r="K2727" s="10" t="s">
        <v>1088</v>
      </c>
      <c r="L2727" s="10">
        <v>25</v>
      </c>
      <c r="M2727" s="16" t="s">
        <v>12914</v>
      </c>
      <c r="N2727" s="16" t="s">
        <v>4852</v>
      </c>
      <c r="O2727" s="13"/>
    </row>
    <row r="2728" spans="1:15" s="1" customFormat="1">
      <c r="A2728" s="20" t="s">
        <v>1294</v>
      </c>
      <c r="B2728" s="14"/>
      <c r="C2728" s="8"/>
      <c r="D2728" s="13" t="s">
        <v>4024</v>
      </c>
      <c r="E2728" s="9" t="s">
        <v>1198</v>
      </c>
      <c r="F2728" s="8" t="s">
        <v>12907</v>
      </c>
      <c r="G2728" s="10">
        <f t="shared" si="90"/>
        <v>747.77500000000009</v>
      </c>
      <c r="H2728" s="11">
        <v>42187</v>
      </c>
      <c r="I2728" s="10" t="s">
        <v>2508</v>
      </c>
      <c r="J2728" s="10" t="s">
        <v>12911</v>
      </c>
      <c r="K2728" s="10" t="s">
        <v>1088</v>
      </c>
      <c r="L2728" s="10">
        <v>25</v>
      </c>
      <c r="M2728" s="16" t="s">
        <v>12915</v>
      </c>
      <c r="N2728" s="16" t="s">
        <v>4852</v>
      </c>
      <c r="O2728" s="13"/>
    </row>
    <row r="2729" spans="1:15" s="1" customFormat="1">
      <c r="A2729" s="20" t="s">
        <v>1294</v>
      </c>
      <c r="B2729" s="14"/>
      <c r="C2729" s="8"/>
      <c r="D2729" s="13" t="s">
        <v>4024</v>
      </c>
      <c r="E2729" s="9" t="s">
        <v>1198</v>
      </c>
      <c r="F2729" s="8" t="s">
        <v>12908</v>
      </c>
      <c r="G2729" s="10">
        <f t="shared" si="90"/>
        <v>747.77500000000009</v>
      </c>
      <c r="H2729" s="11">
        <v>42187</v>
      </c>
      <c r="I2729" s="10" t="s">
        <v>2508</v>
      </c>
      <c r="J2729" s="10" t="s">
        <v>12912</v>
      </c>
      <c r="K2729" s="10" t="s">
        <v>1088</v>
      </c>
      <c r="L2729" s="10">
        <v>25</v>
      </c>
      <c r="M2729" s="16" t="s">
        <v>12916</v>
      </c>
      <c r="N2729" s="16" t="s">
        <v>4852</v>
      </c>
      <c r="O2729" s="13"/>
    </row>
    <row r="2730" spans="1:15" s="1" customFormat="1">
      <c r="A2730" s="34" t="s">
        <v>12949</v>
      </c>
      <c r="B2730" s="14"/>
      <c r="C2730" s="8"/>
      <c r="D2730" s="13" t="s">
        <v>12943</v>
      </c>
      <c r="E2730" s="9" t="s">
        <v>1461</v>
      </c>
      <c r="F2730" s="8" t="s">
        <v>12948</v>
      </c>
      <c r="G2730" s="10">
        <f>3.586*L2730</f>
        <v>39.445999999999998</v>
      </c>
      <c r="H2730" s="11">
        <v>42188</v>
      </c>
      <c r="I2730" s="10" t="s">
        <v>12944</v>
      </c>
      <c r="J2730" s="10" t="s">
        <v>12946</v>
      </c>
      <c r="K2730" s="10" t="s">
        <v>12945</v>
      </c>
      <c r="L2730" s="10">
        <v>11</v>
      </c>
      <c r="M2730" s="16" t="s">
        <v>12947</v>
      </c>
      <c r="N2730" s="16" t="s">
        <v>249</v>
      </c>
      <c r="O2730" s="13"/>
    </row>
    <row r="2731" spans="1:15" s="1" customFormat="1">
      <c r="A2731" s="20" t="s">
        <v>6545</v>
      </c>
      <c r="B2731" s="14"/>
      <c r="C2731" s="8"/>
      <c r="D2731" s="13" t="s">
        <v>194</v>
      </c>
      <c r="E2731" s="9" t="s">
        <v>1461</v>
      </c>
      <c r="F2731" s="8" t="s">
        <v>12950</v>
      </c>
      <c r="G2731" s="10">
        <f>17.52*L2731</f>
        <v>87.6</v>
      </c>
      <c r="H2731" s="11">
        <v>42188</v>
      </c>
      <c r="I2731" s="10" t="s">
        <v>1666</v>
      </c>
      <c r="J2731" s="10" t="s">
        <v>12951</v>
      </c>
      <c r="K2731" s="10" t="s">
        <v>1501</v>
      </c>
      <c r="L2731" s="10">
        <v>5</v>
      </c>
      <c r="M2731" s="16" t="s">
        <v>12952</v>
      </c>
      <c r="N2731" s="16" t="s">
        <v>428</v>
      </c>
      <c r="O2731" s="13"/>
    </row>
    <row r="2732" spans="1:15" s="1" customFormat="1">
      <c r="A2732" s="20"/>
      <c r="B2732" s="14"/>
      <c r="C2732" s="8"/>
      <c r="D2732" s="13"/>
      <c r="E2732" s="9"/>
      <c r="F2732" s="8"/>
      <c r="G2732" s="10"/>
      <c r="H2732" s="11"/>
      <c r="I2732" s="10"/>
      <c r="J2732" s="10"/>
      <c r="K2732" s="10"/>
      <c r="L2732" s="10"/>
      <c r="M2732" s="16"/>
      <c r="N2732" s="16"/>
      <c r="O2732" s="13"/>
    </row>
    <row r="2733" spans="1:15" s="1" customFormat="1">
      <c r="A2733" s="20"/>
      <c r="B2733" s="14"/>
      <c r="C2733" s="8"/>
      <c r="D2733" s="13"/>
      <c r="E2733" s="9"/>
      <c r="F2733" s="8"/>
      <c r="G2733" s="10"/>
      <c r="H2733" s="11"/>
      <c r="I2733" s="10"/>
      <c r="J2733" s="10"/>
      <c r="K2733" s="10"/>
      <c r="L2733" s="10"/>
      <c r="M2733" s="16"/>
      <c r="N2733" s="16"/>
      <c r="O2733" s="13"/>
    </row>
    <row r="2734" spans="1:15" s="1" customFormat="1">
      <c r="A2734" s="20"/>
      <c r="B2734" s="14"/>
      <c r="C2734" s="8"/>
      <c r="D2734" s="13"/>
      <c r="E2734" s="9"/>
      <c r="F2734" s="8"/>
      <c r="G2734" s="10"/>
      <c r="H2734" s="11"/>
      <c r="I2734" s="10"/>
      <c r="J2734" s="10"/>
      <c r="K2734" s="10"/>
      <c r="L2734" s="10"/>
      <c r="M2734" s="16"/>
      <c r="N2734" s="16"/>
      <c r="O2734" s="13"/>
    </row>
    <row r="2735" spans="1:15" s="1" customFormat="1">
      <c r="A2735" s="20"/>
      <c r="B2735" s="14"/>
      <c r="C2735" s="8"/>
      <c r="D2735" s="13"/>
      <c r="E2735" s="9"/>
      <c r="F2735" s="8"/>
      <c r="G2735" s="10"/>
      <c r="H2735" s="11"/>
      <c r="I2735" s="10"/>
      <c r="J2735" s="10"/>
      <c r="K2735" s="10"/>
      <c r="L2735" s="10"/>
      <c r="M2735" s="16"/>
      <c r="N2735" s="16"/>
      <c r="O2735" s="13"/>
    </row>
    <row r="2736" spans="1:15" s="1" customFormat="1">
      <c r="A2736" s="20"/>
      <c r="B2736" s="14"/>
      <c r="C2736" s="8"/>
      <c r="D2736" s="13"/>
      <c r="E2736" s="9"/>
      <c r="F2736" s="8"/>
      <c r="G2736" s="10"/>
      <c r="H2736" s="11"/>
      <c r="I2736" s="10"/>
      <c r="J2736" s="10"/>
      <c r="K2736" s="10"/>
      <c r="L2736" s="10"/>
      <c r="M2736" s="16"/>
      <c r="N2736" s="16"/>
      <c r="O2736" s="13"/>
    </row>
    <row r="2737" spans="1:15" s="1" customFormat="1">
      <c r="A2737" s="20"/>
      <c r="B2737" s="14"/>
      <c r="C2737" s="8"/>
      <c r="D2737" s="13"/>
      <c r="E2737" s="9"/>
      <c r="F2737" s="8"/>
      <c r="G2737" s="10"/>
      <c r="H2737" s="11"/>
      <c r="I2737" s="10"/>
      <c r="J2737" s="10"/>
      <c r="K2737" s="10"/>
      <c r="L2737" s="10"/>
      <c r="M2737" s="16"/>
      <c r="N2737" s="16"/>
      <c r="O2737" s="13"/>
    </row>
    <row r="2738" spans="1:15" s="1" customFormat="1">
      <c r="A2738" s="20"/>
      <c r="B2738" s="14"/>
      <c r="C2738" s="8"/>
      <c r="D2738" s="13"/>
      <c r="E2738" s="9"/>
      <c r="F2738" s="8"/>
      <c r="G2738" s="10"/>
      <c r="H2738" s="11"/>
      <c r="I2738" s="10"/>
      <c r="J2738" s="10"/>
      <c r="K2738" s="10"/>
      <c r="L2738" s="10"/>
      <c r="M2738" s="16"/>
      <c r="N2738" s="16"/>
      <c r="O2738" s="13"/>
    </row>
    <row r="2739" spans="1:15" s="1" customFormat="1">
      <c r="A2739" s="20"/>
      <c r="B2739" s="14"/>
      <c r="C2739" s="8"/>
      <c r="D2739" s="13"/>
      <c r="E2739" s="9"/>
      <c r="F2739" s="8"/>
      <c r="G2739" s="10"/>
      <c r="H2739" s="11"/>
      <c r="I2739" s="10"/>
      <c r="J2739" s="10"/>
      <c r="K2739" s="10"/>
      <c r="L2739" s="10"/>
      <c r="M2739" s="16"/>
      <c r="N2739" s="16"/>
      <c r="O2739" s="13"/>
    </row>
    <row r="2740" spans="1:15" s="1" customFormat="1">
      <c r="A2740" s="20"/>
      <c r="B2740" s="14"/>
      <c r="C2740" s="8"/>
      <c r="D2740" s="13"/>
      <c r="E2740" s="9"/>
      <c r="F2740" s="8"/>
      <c r="G2740" s="10"/>
      <c r="H2740" s="11"/>
      <c r="I2740" s="10"/>
      <c r="J2740" s="10"/>
      <c r="K2740" s="10"/>
      <c r="L2740" s="10"/>
      <c r="M2740" s="16"/>
      <c r="N2740" s="16"/>
      <c r="O2740" s="13"/>
    </row>
  </sheetData>
  <autoFilter ref="A1:O2731"/>
  <sortState ref="A2:AD2675">
    <sortCondition sortBy="cellColor" ref="E2:E2675"/>
    <sortCondition sortBy="cellColor" ref="E2:E2675" dxfId="20332"/>
    <sortCondition sortBy="cellColor" ref="E2:E2675" dxfId="20331"/>
    <sortCondition ref="F2:F2675"/>
  </sortState>
  <phoneticPr fontId="14" type="noConversion"/>
  <conditionalFormatting sqref="J71:J77">
    <cfRule type="duplicateValues" dxfId="20330" priority="64120"/>
    <cfRule type="duplicateValues" dxfId="20329" priority="64121"/>
    <cfRule type="duplicateValues" dxfId="20328" priority="64122"/>
    <cfRule type="duplicateValues" dxfId="20327" priority="64123"/>
    <cfRule type="duplicateValues" dxfId="20326" priority="64124"/>
  </conditionalFormatting>
  <conditionalFormatting sqref="F71:F77">
    <cfRule type="duplicateValues" dxfId="20325" priority="64118"/>
    <cfRule type="duplicateValues" dxfId="20324" priority="64119"/>
  </conditionalFormatting>
  <conditionalFormatting sqref="F71:F77">
    <cfRule type="duplicateValues" dxfId="20323" priority="64117"/>
  </conditionalFormatting>
  <conditionalFormatting sqref="J71:J77">
    <cfRule type="duplicateValues" dxfId="20322" priority="64116" stopIfTrue="1"/>
  </conditionalFormatting>
  <conditionalFormatting sqref="J71:J77">
    <cfRule type="duplicateValues" dxfId="20321" priority="64114"/>
    <cfRule type="duplicateValues" dxfId="20320" priority="64115"/>
  </conditionalFormatting>
  <conditionalFormatting sqref="J71:J77">
    <cfRule type="duplicateValues" dxfId="20319" priority="64111"/>
    <cfRule type="duplicateValues" dxfId="20318" priority="64112"/>
    <cfRule type="duplicateValues" dxfId="20317" priority="64113"/>
  </conditionalFormatting>
  <conditionalFormatting sqref="J78">
    <cfRule type="duplicateValues" dxfId="20316" priority="64106"/>
    <cfRule type="duplicateValues" dxfId="20315" priority="64107"/>
    <cfRule type="duplicateValues" dxfId="20314" priority="64108"/>
    <cfRule type="duplicateValues" dxfId="20313" priority="64109"/>
    <cfRule type="duplicateValues" dxfId="20312" priority="64110"/>
  </conditionalFormatting>
  <conditionalFormatting sqref="F78">
    <cfRule type="duplicateValues" dxfId="20311" priority="64104"/>
    <cfRule type="duplicateValues" dxfId="20310" priority="64105"/>
  </conditionalFormatting>
  <conditionalFormatting sqref="F78">
    <cfRule type="duplicateValues" dxfId="20309" priority="64103"/>
  </conditionalFormatting>
  <conditionalFormatting sqref="J78">
    <cfRule type="duplicateValues" dxfId="20308" priority="64102" stopIfTrue="1"/>
  </conditionalFormatting>
  <conditionalFormatting sqref="J78">
    <cfRule type="duplicateValues" dxfId="20307" priority="64100"/>
    <cfRule type="duplicateValues" dxfId="20306" priority="64101"/>
  </conditionalFormatting>
  <conditionalFormatting sqref="J78">
    <cfRule type="duplicateValues" dxfId="20305" priority="64097"/>
    <cfRule type="duplicateValues" dxfId="20304" priority="64098"/>
    <cfRule type="duplicateValues" dxfId="20303" priority="64099"/>
  </conditionalFormatting>
  <conditionalFormatting sqref="J74:J77">
    <cfRule type="duplicateValues" dxfId="20302" priority="64091"/>
    <cfRule type="duplicateValues" dxfId="20301" priority="64092"/>
    <cfRule type="duplicateValues" dxfId="20300" priority="64093"/>
    <cfRule type="duplicateValues" dxfId="20299" priority="64094"/>
    <cfRule type="duplicateValues" dxfId="20298" priority="64095"/>
  </conditionalFormatting>
  <conditionalFormatting sqref="F74:F77">
    <cfRule type="duplicateValues" dxfId="20297" priority="64089"/>
    <cfRule type="duplicateValues" dxfId="20296" priority="64090"/>
  </conditionalFormatting>
  <conditionalFormatting sqref="F74:F77">
    <cfRule type="duplicateValues" dxfId="20295" priority="64088"/>
  </conditionalFormatting>
  <conditionalFormatting sqref="J74:J77">
    <cfRule type="duplicateValues" dxfId="20294" priority="64087" stopIfTrue="1"/>
  </conditionalFormatting>
  <conditionalFormatting sqref="J74:J77">
    <cfRule type="duplicateValues" dxfId="20293" priority="64085"/>
    <cfRule type="duplicateValues" dxfId="20292" priority="64086"/>
  </conditionalFormatting>
  <conditionalFormatting sqref="J74:J77">
    <cfRule type="duplicateValues" dxfId="20291" priority="64082"/>
    <cfRule type="duplicateValues" dxfId="20290" priority="64083"/>
    <cfRule type="duplicateValues" dxfId="20289" priority="64084"/>
  </conditionalFormatting>
  <conditionalFormatting sqref="J77">
    <cfRule type="duplicateValues" dxfId="20288" priority="64077"/>
    <cfRule type="duplicateValues" dxfId="20287" priority="64078"/>
    <cfRule type="duplicateValues" dxfId="20286" priority="64079"/>
    <cfRule type="duplicateValues" dxfId="20285" priority="64080"/>
    <cfRule type="duplicateValues" dxfId="20284" priority="64081"/>
  </conditionalFormatting>
  <conditionalFormatting sqref="F77">
    <cfRule type="duplicateValues" dxfId="20283" priority="64075"/>
    <cfRule type="duplicateValues" dxfId="20282" priority="64076"/>
  </conditionalFormatting>
  <conditionalFormatting sqref="F77">
    <cfRule type="duplicateValues" dxfId="20281" priority="64074"/>
  </conditionalFormatting>
  <conditionalFormatting sqref="J77">
    <cfRule type="duplicateValues" dxfId="20280" priority="64073" stopIfTrue="1"/>
  </conditionalFormatting>
  <conditionalFormatting sqref="J77">
    <cfRule type="duplicateValues" dxfId="20279" priority="64071"/>
    <cfRule type="duplicateValues" dxfId="20278" priority="64072"/>
  </conditionalFormatting>
  <conditionalFormatting sqref="J77">
    <cfRule type="duplicateValues" dxfId="20277" priority="64068"/>
    <cfRule type="duplicateValues" dxfId="20276" priority="64069"/>
    <cfRule type="duplicateValues" dxfId="20275" priority="64070"/>
  </conditionalFormatting>
  <conditionalFormatting sqref="J79:J82">
    <cfRule type="duplicateValues" dxfId="20274" priority="64063"/>
    <cfRule type="duplicateValues" dxfId="20273" priority="64064"/>
    <cfRule type="duplicateValues" dxfId="20272" priority="64065"/>
    <cfRule type="duplicateValues" dxfId="20271" priority="64066"/>
    <cfRule type="duplicateValues" dxfId="20270" priority="64067"/>
  </conditionalFormatting>
  <conditionalFormatting sqref="F79:F82">
    <cfRule type="duplicateValues" dxfId="20269" priority="64061"/>
    <cfRule type="duplicateValues" dxfId="20268" priority="64062"/>
  </conditionalFormatting>
  <conditionalFormatting sqref="F79:F82">
    <cfRule type="duplicateValues" dxfId="20267" priority="64060"/>
  </conditionalFormatting>
  <conditionalFormatting sqref="J79:J82">
    <cfRule type="duplicateValues" dxfId="20266" priority="64059" stopIfTrue="1"/>
  </conditionalFormatting>
  <conditionalFormatting sqref="J79:J82">
    <cfRule type="duplicateValues" dxfId="20265" priority="64057"/>
    <cfRule type="duplicateValues" dxfId="20264" priority="64058"/>
  </conditionalFormatting>
  <conditionalFormatting sqref="J79:J82">
    <cfRule type="duplicateValues" dxfId="20263" priority="64054"/>
    <cfRule type="duplicateValues" dxfId="20262" priority="64055"/>
    <cfRule type="duplicateValues" dxfId="20261" priority="64056"/>
  </conditionalFormatting>
  <conditionalFormatting sqref="J83:J88">
    <cfRule type="duplicateValues" dxfId="20260" priority="64021"/>
    <cfRule type="duplicateValues" dxfId="20259" priority="64022"/>
    <cfRule type="duplicateValues" dxfId="20258" priority="64023"/>
    <cfRule type="duplicateValues" dxfId="20257" priority="64024"/>
    <cfRule type="duplicateValues" dxfId="20256" priority="64025"/>
  </conditionalFormatting>
  <conditionalFormatting sqref="F83:F88">
    <cfRule type="duplicateValues" dxfId="20255" priority="64019"/>
    <cfRule type="duplicateValues" dxfId="20254" priority="64020"/>
  </conditionalFormatting>
  <conditionalFormatting sqref="F83:F88">
    <cfRule type="duplicateValues" dxfId="20253" priority="64018"/>
  </conditionalFormatting>
  <conditionalFormatting sqref="J83:J88">
    <cfRule type="duplicateValues" dxfId="20252" priority="64017" stopIfTrue="1"/>
  </conditionalFormatting>
  <conditionalFormatting sqref="J83:J88">
    <cfRule type="duplicateValues" dxfId="20251" priority="64015"/>
    <cfRule type="duplicateValues" dxfId="20250" priority="64016"/>
  </conditionalFormatting>
  <conditionalFormatting sqref="J83:J88">
    <cfRule type="duplicateValues" dxfId="20249" priority="64012"/>
    <cfRule type="duplicateValues" dxfId="20248" priority="64013"/>
    <cfRule type="duplicateValues" dxfId="20247" priority="64014"/>
  </conditionalFormatting>
  <conditionalFormatting sqref="J87:J96">
    <cfRule type="duplicateValues" dxfId="20246" priority="63979"/>
    <cfRule type="duplicateValues" dxfId="20245" priority="63980"/>
    <cfRule type="duplicateValues" dxfId="20244" priority="63981"/>
    <cfRule type="duplicateValues" dxfId="20243" priority="63982"/>
    <cfRule type="duplicateValues" dxfId="20242" priority="63983"/>
  </conditionalFormatting>
  <conditionalFormatting sqref="F87:F96">
    <cfRule type="duplicateValues" dxfId="20241" priority="63977"/>
    <cfRule type="duplicateValues" dxfId="20240" priority="63978"/>
  </conditionalFormatting>
  <conditionalFormatting sqref="F87:F96">
    <cfRule type="duplicateValues" dxfId="20239" priority="63976"/>
  </conditionalFormatting>
  <conditionalFormatting sqref="J87:J96">
    <cfRule type="duplicateValues" dxfId="20238" priority="63975" stopIfTrue="1"/>
  </conditionalFormatting>
  <conditionalFormatting sqref="J87:J96">
    <cfRule type="duplicateValues" dxfId="20237" priority="63973"/>
    <cfRule type="duplicateValues" dxfId="20236" priority="63974"/>
  </conditionalFormatting>
  <conditionalFormatting sqref="J87:J96">
    <cfRule type="duplicateValues" dxfId="20235" priority="63970"/>
    <cfRule type="duplicateValues" dxfId="20234" priority="63971"/>
    <cfRule type="duplicateValues" dxfId="20233" priority="63972"/>
  </conditionalFormatting>
  <conditionalFormatting sqref="J95:J97">
    <cfRule type="duplicateValues" dxfId="20232" priority="64311"/>
    <cfRule type="duplicateValues" dxfId="20231" priority="64312"/>
    <cfRule type="duplicateValues" dxfId="20230" priority="64313"/>
    <cfRule type="duplicateValues" dxfId="20229" priority="64314"/>
    <cfRule type="duplicateValues" dxfId="20228" priority="64315"/>
  </conditionalFormatting>
  <conditionalFormatting sqref="F95:F97">
    <cfRule type="duplicateValues" dxfId="20227" priority="64316"/>
    <cfRule type="duplicateValues" dxfId="20226" priority="64317"/>
  </conditionalFormatting>
  <conditionalFormatting sqref="F95:F97">
    <cfRule type="duplicateValues" dxfId="20225" priority="64318"/>
  </conditionalFormatting>
  <conditionalFormatting sqref="J95:J97">
    <cfRule type="duplicateValues" dxfId="20224" priority="64319" stopIfTrue="1"/>
  </conditionalFormatting>
  <conditionalFormatting sqref="J95:J97">
    <cfRule type="duplicateValues" dxfId="20223" priority="64320"/>
    <cfRule type="duplicateValues" dxfId="20222" priority="64321"/>
  </conditionalFormatting>
  <conditionalFormatting sqref="J95:J97">
    <cfRule type="duplicateValues" dxfId="20221" priority="64322"/>
    <cfRule type="duplicateValues" dxfId="20220" priority="64323"/>
    <cfRule type="duplicateValues" dxfId="20219" priority="64324"/>
  </conditionalFormatting>
  <conditionalFormatting sqref="J98:J156">
    <cfRule type="duplicateValues" dxfId="20218" priority="64709"/>
    <cfRule type="duplicateValues" dxfId="20217" priority="64710"/>
    <cfRule type="duplicateValues" dxfId="20216" priority="64711"/>
    <cfRule type="duplicateValues" dxfId="20215" priority="64712"/>
    <cfRule type="duplicateValues" dxfId="20214" priority="64713"/>
  </conditionalFormatting>
  <conditionalFormatting sqref="F98:F156">
    <cfRule type="duplicateValues" dxfId="20213" priority="64719"/>
    <cfRule type="duplicateValues" dxfId="20212" priority="64720"/>
  </conditionalFormatting>
  <conditionalFormatting sqref="F98:F156">
    <cfRule type="duplicateValues" dxfId="20211" priority="64723"/>
  </conditionalFormatting>
  <conditionalFormatting sqref="J98:J156">
    <cfRule type="duplicateValues" dxfId="20210" priority="64725" stopIfTrue="1"/>
  </conditionalFormatting>
  <conditionalFormatting sqref="J98:J156">
    <cfRule type="duplicateValues" dxfId="20209" priority="64727"/>
    <cfRule type="duplicateValues" dxfId="20208" priority="64728"/>
  </conditionalFormatting>
  <conditionalFormatting sqref="J98:J156">
    <cfRule type="duplicateValues" dxfId="20207" priority="64731"/>
    <cfRule type="duplicateValues" dxfId="20206" priority="64732"/>
    <cfRule type="duplicateValues" dxfId="20205" priority="64733"/>
  </conditionalFormatting>
  <conditionalFormatting sqref="J153:J160">
    <cfRule type="duplicateValues" dxfId="20204" priority="63853"/>
    <cfRule type="duplicateValues" dxfId="20203" priority="63854"/>
    <cfRule type="duplicateValues" dxfId="20202" priority="63855"/>
    <cfRule type="duplicateValues" dxfId="20201" priority="63856"/>
    <cfRule type="duplicateValues" dxfId="20200" priority="63857"/>
  </conditionalFormatting>
  <conditionalFormatting sqref="F153:F160">
    <cfRule type="duplicateValues" dxfId="20199" priority="63851"/>
    <cfRule type="duplicateValues" dxfId="20198" priority="63852"/>
  </conditionalFormatting>
  <conditionalFormatting sqref="F153:F160">
    <cfRule type="duplicateValues" dxfId="20197" priority="63850"/>
  </conditionalFormatting>
  <conditionalFormatting sqref="J153:J160">
    <cfRule type="duplicateValues" dxfId="20196" priority="63849" stopIfTrue="1"/>
  </conditionalFormatting>
  <conditionalFormatting sqref="J153:J160">
    <cfRule type="duplicateValues" dxfId="20195" priority="63847"/>
    <cfRule type="duplicateValues" dxfId="20194" priority="63848"/>
  </conditionalFormatting>
  <conditionalFormatting sqref="J153:J160">
    <cfRule type="duplicateValues" dxfId="20193" priority="63844"/>
    <cfRule type="duplicateValues" dxfId="20192" priority="63845"/>
    <cfRule type="duplicateValues" dxfId="20191" priority="63846"/>
  </conditionalFormatting>
  <conditionalFormatting sqref="J160:J244">
    <cfRule type="duplicateValues" dxfId="20190" priority="64878"/>
    <cfRule type="duplicateValues" dxfId="20189" priority="64879"/>
    <cfRule type="duplicateValues" dxfId="20188" priority="64880"/>
    <cfRule type="duplicateValues" dxfId="20187" priority="64881"/>
    <cfRule type="duplicateValues" dxfId="20186" priority="64882"/>
  </conditionalFormatting>
  <conditionalFormatting sqref="F160:F244">
    <cfRule type="duplicateValues" dxfId="20185" priority="64888"/>
    <cfRule type="duplicateValues" dxfId="20184" priority="64889"/>
  </conditionalFormatting>
  <conditionalFormatting sqref="F160:F244">
    <cfRule type="duplicateValues" dxfId="20183" priority="64892"/>
  </conditionalFormatting>
  <conditionalFormatting sqref="J160:J244">
    <cfRule type="duplicateValues" dxfId="20182" priority="64894" stopIfTrue="1"/>
  </conditionalFormatting>
  <conditionalFormatting sqref="J160:J244">
    <cfRule type="duplicateValues" dxfId="20181" priority="64896"/>
    <cfRule type="duplicateValues" dxfId="20180" priority="64897"/>
  </conditionalFormatting>
  <conditionalFormatting sqref="J160:J244">
    <cfRule type="duplicateValues" dxfId="20179" priority="64900"/>
    <cfRule type="duplicateValues" dxfId="20178" priority="64901"/>
    <cfRule type="duplicateValues" dxfId="20177" priority="64902"/>
  </conditionalFormatting>
  <conditionalFormatting sqref="J242:J244">
    <cfRule type="duplicateValues" dxfId="20176" priority="63829"/>
  </conditionalFormatting>
  <conditionalFormatting sqref="J242:J244">
    <cfRule type="duplicateValues" dxfId="20175" priority="63823"/>
    <cfRule type="duplicateValues" dxfId="20174" priority="63824"/>
    <cfRule type="duplicateValues" dxfId="20173" priority="63825"/>
    <cfRule type="duplicateValues" dxfId="20172" priority="63826"/>
    <cfRule type="duplicateValues" dxfId="20171" priority="63827"/>
  </conditionalFormatting>
  <conditionalFormatting sqref="F242:F244">
    <cfRule type="duplicateValues" dxfId="20170" priority="63821"/>
    <cfRule type="duplicateValues" dxfId="20169" priority="63822"/>
  </conditionalFormatting>
  <conditionalFormatting sqref="F242:F244">
    <cfRule type="duplicateValues" dxfId="20168" priority="63820"/>
  </conditionalFormatting>
  <conditionalFormatting sqref="J242:J244">
    <cfRule type="duplicateValues" dxfId="20167" priority="63817"/>
    <cfRule type="duplicateValues" dxfId="20166" priority="63818"/>
  </conditionalFormatting>
  <conditionalFormatting sqref="J242:J244">
    <cfRule type="duplicateValues" dxfId="20165" priority="63814"/>
    <cfRule type="duplicateValues" dxfId="20164" priority="63815"/>
    <cfRule type="duplicateValues" dxfId="20163" priority="63816"/>
  </conditionalFormatting>
  <conditionalFormatting sqref="J258">
    <cfRule type="duplicateValues" dxfId="20162" priority="63765"/>
    <cfRule type="duplicateValues" dxfId="20161" priority="63766"/>
    <cfRule type="duplicateValues" dxfId="20160" priority="63767"/>
    <cfRule type="duplicateValues" dxfId="20159" priority="63768"/>
    <cfRule type="duplicateValues" dxfId="20158" priority="63769"/>
  </conditionalFormatting>
  <conditionalFormatting sqref="F258">
    <cfRule type="duplicateValues" dxfId="20157" priority="63763"/>
    <cfRule type="duplicateValues" dxfId="20156" priority="63764"/>
  </conditionalFormatting>
  <conditionalFormatting sqref="F258">
    <cfRule type="duplicateValues" dxfId="20155" priority="63762"/>
  </conditionalFormatting>
  <conditionalFormatting sqref="J258">
    <cfRule type="duplicateValues" dxfId="20154" priority="63761" stopIfTrue="1"/>
  </conditionalFormatting>
  <conditionalFormatting sqref="J258">
    <cfRule type="duplicateValues" dxfId="20153" priority="63759"/>
    <cfRule type="duplicateValues" dxfId="20152" priority="63760"/>
  </conditionalFormatting>
  <conditionalFormatting sqref="J258">
    <cfRule type="duplicateValues" dxfId="20151" priority="63756"/>
    <cfRule type="duplicateValues" dxfId="20150" priority="63757"/>
    <cfRule type="duplicateValues" dxfId="20149" priority="63758"/>
  </conditionalFormatting>
  <conditionalFormatting sqref="J259">
    <cfRule type="duplicateValues" dxfId="20148" priority="63751"/>
    <cfRule type="duplicateValues" dxfId="20147" priority="63752"/>
    <cfRule type="duplicateValues" dxfId="20146" priority="63753"/>
    <cfRule type="duplicateValues" dxfId="20145" priority="63754"/>
    <cfRule type="duplicateValues" dxfId="20144" priority="63755"/>
  </conditionalFormatting>
  <conditionalFormatting sqref="F259:F261">
    <cfRule type="duplicateValues" dxfId="20143" priority="63749"/>
    <cfRule type="duplicateValues" dxfId="20142" priority="63750"/>
  </conditionalFormatting>
  <conditionalFormatting sqref="F259:F261">
    <cfRule type="duplicateValues" dxfId="20141" priority="63748"/>
  </conditionalFormatting>
  <conditionalFormatting sqref="J259">
    <cfRule type="duplicateValues" dxfId="20140" priority="63747" stopIfTrue="1"/>
  </conditionalFormatting>
  <conditionalFormatting sqref="J259">
    <cfRule type="duplicateValues" dxfId="20139" priority="63745"/>
    <cfRule type="duplicateValues" dxfId="20138" priority="63746"/>
  </conditionalFormatting>
  <conditionalFormatting sqref="J259">
    <cfRule type="duplicateValues" dxfId="20137" priority="63742"/>
    <cfRule type="duplicateValues" dxfId="20136" priority="63743"/>
    <cfRule type="duplicateValues" dxfId="20135" priority="63744"/>
  </conditionalFormatting>
  <conditionalFormatting sqref="J260:J261">
    <cfRule type="duplicateValues" dxfId="20134" priority="63737"/>
    <cfRule type="duplicateValues" dxfId="20133" priority="63738"/>
    <cfRule type="duplicateValues" dxfId="20132" priority="63739"/>
    <cfRule type="duplicateValues" dxfId="20131" priority="63740"/>
    <cfRule type="duplicateValues" dxfId="20130" priority="63741"/>
  </conditionalFormatting>
  <conditionalFormatting sqref="J260:J261">
    <cfRule type="duplicateValues" dxfId="20129" priority="63736" stopIfTrue="1"/>
  </conditionalFormatting>
  <conditionalFormatting sqref="J260:J261">
    <cfRule type="duplicateValues" dxfId="20128" priority="63734"/>
    <cfRule type="duplicateValues" dxfId="20127" priority="63735"/>
  </conditionalFormatting>
  <conditionalFormatting sqref="J260:J261">
    <cfRule type="duplicateValues" dxfId="20126" priority="63731"/>
    <cfRule type="duplicateValues" dxfId="20125" priority="63732"/>
    <cfRule type="duplicateValues" dxfId="20124" priority="63733"/>
  </conditionalFormatting>
  <conditionalFormatting sqref="F262:F266">
    <cfRule type="duplicateValues" dxfId="20123" priority="63729"/>
    <cfRule type="duplicateValues" dxfId="20122" priority="63730"/>
  </conditionalFormatting>
  <conditionalFormatting sqref="F262:F266">
    <cfRule type="duplicateValues" dxfId="20121" priority="63728"/>
  </conditionalFormatting>
  <conditionalFormatting sqref="J262:J266">
    <cfRule type="duplicateValues" dxfId="20120" priority="63723"/>
    <cfRule type="duplicateValues" dxfId="20119" priority="63724"/>
    <cfRule type="duplicateValues" dxfId="20118" priority="63725"/>
    <cfRule type="duplicateValues" dxfId="20117" priority="63726"/>
    <cfRule type="duplicateValues" dxfId="20116" priority="63727"/>
  </conditionalFormatting>
  <conditionalFormatting sqref="J262:J266">
    <cfRule type="duplicateValues" dxfId="20115" priority="63722" stopIfTrue="1"/>
  </conditionalFormatting>
  <conditionalFormatting sqref="J262:J266">
    <cfRule type="duplicateValues" dxfId="20114" priority="63720"/>
    <cfRule type="duplicateValues" dxfId="20113" priority="63721"/>
  </conditionalFormatting>
  <conditionalFormatting sqref="J262:J266">
    <cfRule type="duplicateValues" dxfId="20112" priority="63717"/>
    <cfRule type="duplicateValues" dxfId="20111" priority="63718"/>
    <cfRule type="duplicateValues" dxfId="20110" priority="63719"/>
  </conditionalFormatting>
  <conditionalFormatting sqref="F267:F270">
    <cfRule type="duplicateValues" dxfId="20109" priority="63715"/>
    <cfRule type="duplicateValues" dxfId="20108" priority="63716"/>
  </conditionalFormatting>
  <conditionalFormatting sqref="F267:F270">
    <cfRule type="duplicateValues" dxfId="20107" priority="63714"/>
  </conditionalFormatting>
  <conditionalFormatting sqref="J267:J270">
    <cfRule type="duplicateValues" dxfId="20106" priority="63709"/>
    <cfRule type="duplicateValues" dxfId="20105" priority="63710"/>
    <cfRule type="duplicateValues" dxfId="20104" priority="63711"/>
    <cfRule type="duplicateValues" dxfId="20103" priority="63712"/>
    <cfRule type="duplicateValues" dxfId="20102" priority="63713"/>
  </conditionalFormatting>
  <conditionalFormatting sqref="J267:J270">
    <cfRule type="duplicateValues" dxfId="20101" priority="63708" stopIfTrue="1"/>
  </conditionalFormatting>
  <conditionalFormatting sqref="J267:J270">
    <cfRule type="duplicateValues" dxfId="20100" priority="63706"/>
    <cfRule type="duplicateValues" dxfId="20099" priority="63707"/>
  </conditionalFormatting>
  <conditionalFormatting sqref="J267:J270">
    <cfRule type="duplicateValues" dxfId="20098" priority="63703"/>
    <cfRule type="duplicateValues" dxfId="20097" priority="63704"/>
    <cfRule type="duplicateValues" dxfId="20096" priority="63705"/>
  </conditionalFormatting>
  <conditionalFormatting sqref="F271:F273">
    <cfRule type="duplicateValues" dxfId="20095" priority="63701"/>
    <cfRule type="duplicateValues" dxfId="20094" priority="63702"/>
  </conditionalFormatting>
  <conditionalFormatting sqref="F271:F273">
    <cfRule type="duplicateValues" dxfId="20093" priority="63700"/>
  </conditionalFormatting>
  <conditionalFormatting sqref="J271:J273">
    <cfRule type="duplicateValues" dxfId="20092" priority="63695"/>
    <cfRule type="duplicateValues" dxfId="20091" priority="63696"/>
    <cfRule type="duplicateValues" dxfId="20090" priority="63697"/>
    <cfRule type="duplicateValues" dxfId="20089" priority="63698"/>
    <cfRule type="duplicateValues" dxfId="20088" priority="63699"/>
  </conditionalFormatting>
  <conditionalFormatting sqref="J271:J273">
    <cfRule type="duplicateValues" dxfId="20087" priority="63694" stopIfTrue="1"/>
  </conditionalFormatting>
  <conditionalFormatting sqref="J271:J273">
    <cfRule type="duplicateValues" dxfId="20086" priority="63692"/>
    <cfRule type="duplicateValues" dxfId="20085" priority="63693"/>
  </conditionalFormatting>
  <conditionalFormatting sqref="J271:J273">
    <cfRule type="duplicateValues" dxfId="20084" priority="63689"/>
    <cfRule type="duplicateValues" dxfId="20083" priority="63690"/>
    <cfRule type="duplicateValues" dxfId="20082" priority="63691"/>
  </conditionalFormatting>
  <conditionalFormatting sqref="F274:F279">
    <cfRule type="duplicateValues" dxfId="20081" priority="63687"/>
    <cfRule type="duplicateValues" dxfId="20080" priority="63688"/>
  </conditionalFormatting>
  <conditionalFormatting sqref="F274:F279">
    <cfRule type="duplicateValues" dxfId="20079" priority="63686"/>
  </conditionalFormatting>
  <conditionalFormatting sqref="J274:J279">
    <cfRule type="duplicateValues" dxfId="20078" priority="63681"/>
    <cfRule type="duplicateValues" dxfId="20077" priority="63682"/>
    <cfRule type="duplicateValues" dxfId="20076" priority="63683"/>
    <cfRule type="duplicateValues" dxfId="20075" priority="63684"/>
    <cfRule type="duplicateValues" dxfId="20074" priority="63685"/>
  </conditionalFormatting>
  <conditionalFormatting sqref="J274:J279">
    <cfRule type="duplicateValues" dxfId="20073" priority="63680" stopIfTrue="1"/>
  </conditionalFormatting>
  <conditionalFormatting sqref="J274:J279">
    <cfRule type="duplicateValues" dxfId="20072" priority="63678"/>
    <cfRule type="duplicateValues" dxfId="20071" priority="63679"/>
  </conditionalFormatting>
  <conditionalFormatting sqref="J274:J279">
    <cfRule type="duplicateValues" dxfId="20070" priority="63675"/>
    <cfRule type="duplicateValues" dxfId="20069" priority="63676"/>
    <cfRule type="duplicateValues" dxfId="20068" priority="63677"/>
  </conditionalFormatting>
  <conditionalFormatting sqref="J274:J275">
    <cfRule type="duplicateValues" dxfId="20067" priority="63670"/>
    <cfRule type="duplicateValues" dxfId="20066" priority="63671"/>
    <cfRule type="duplicateValues" dxfId="20065" priority="63672"/>
    <cfRule type="duplicateValues" dxfId="20064" priority="63673"/>
    <cfRule type="duplicateValues" dxfId="20063" priority="63674"/>
  </conditionalFormatting>
  <conditionalFormatting sqref="J274:J275">
    <cfRule type="duplicateValues" dxfId="20062" priority="63669" stopIfTrue="1"/>
  </conditionalFormatting>
  <conditionalFormatting sqref="J274:J275">
    <cfRule type="duplicateValues" dxfId="20061" priority="63667"/>
    <cfRule type="duplicateValues" dxfId="20060" priority="63668"/>
  </conditionalFormatting>
  <conditionalFormatting sqref="J274:J275">
    <cfRule type="duplicateValues" dxfId="20059" priority="63664"/>
    <cfRule type="duplicateValues" dxfId="20058" priority="63665"/>
    <cfRule type="duplicateValues" dxfId="20057" priority="63666"/>
  </conditionalFormatting>
  <conditionalFormatting sqref="J276:J277">
    <cfRule type="duplicateValues" dxfId="20056" priority="63659"/>
    <cfRule type="duplicateValues" dxfId="20055" priority="63660"/>
    <cfRule type="duplicateValues" dxfId="20054" priority="63661"/>
    <cfRule type="duplicateValues" dxfId="20053" priority="63662"/>
    <cfRule type="duplicateValues" dxfId="20052" priority="63663"/>
  </conditionalFormatting>
  <conditionalFormatting sqref="J276:J277">
    <cfRule type="duplicateValues" dxfId="20051" priority="63658" stopIfTrue="1"/>
  </conditionalFormatting>
  <conditionalFormatting sqref="J276:J277">
    <cfRule type="duplicateValues" dxfId="20050" priority="63656"/>
    <cfRule type="duplicateValues" dxfId="20049" priority="63657"/>
  </conditionalFormatting>
  <conditionalFormatting sqref="J276:J277">
    <cfRule type="duplicateValues" dxfId="20048" priority="63653"/>
    <cfRule type="duplicateValues" dxfId="20047" priority="63654"/>
    <cfRule type="duplicateValues" dxfId="20046" priority="63655"/>
  </conditionalFormatting>
  <conditionalFormatting sqref="F280">
    <cfRule type="duplicateValues" dxfId="20045" priority="63651"/>
    <cfRule type="duplicateValues" dxfId="20044" priority="63652"/>
  </conditionalFormatting>
  <conditionalFormatting sqref="F280">
    <cfRule type="duplicateValues" dxfId="20043" priority="63650"/>
  </conditionalFormatting>
  <conditionalFormatting sqref="J280">
    <cfRule type="duplicateValues" dxfId="20042" priority="63645"/>
    <cfRule type="duplicateValues" dxfId="20041" priority="63646"/>
    <cfRule type="duplicateValues" dxfId="20040" priority="63647"/>
    <cfRule type="duplicateValues" dxfId="20039" priority="63648"/>
    <cfRule type="duplicateValues" dxfId="20038" priority="63649"/>
  </conditionalFormatting>
  <conditionalFormatting sqref="J280">
    <cfRule type="duplicateValues" dxfId="20037" priority="63644" stopIfTrue="1"/>
  </conditionalFormatting>
  <conditionalFormatting sqref="J280">
    <cfRule type="duplicateValues" dxfId="20036" priority="63642"/>
    <cfRule type="duplicateValues" dxfId="20035" priority="63643"/>
  </conditionalFormatting>
  <conditionalFormatting sqref="J280">
    <cfRule type="duplicateValues" dxfId="20034" priority="63639"/>
    <cfRule type="duplicateValues" dxfId="20033" priority="63640"/>
    <cfRule type="duplicateValues" dxfId="20032" priority="63641"/>
  </conditionalFormatting>
  <conditionalFormatting sqref="F281:F289">
    <cfRule type="duplicateValues" dxfId="20031" priority="63637"/>
    <cfRule type="duplicateValues" dxfId="20030" priority="63638"/>
  </conditionalFormatting>
  <conditionalFormatting sqref="F281:F289">
    <cfRule type="duplicateValues" dxfId="20029" priority="63636"/>
  </conditionalFormatting>
  <conditionalFormatting sqref="J281:J289">
    <cfRule type="duplicateValues" dxfId="20028" priority="63631"/>
    <cfRule type="duplicateValues" dxfId="20027" priority="63632"/>
    <cfRule type="duplicateValues" dxfId="20026" priority="63633"/>
    <cfRule type="duplicateValues" dxfId="20025" priority="63634"/>
    <cfRule type="duplicateValues" dxfId="20024" priority="63635"/>
  </conditionalFormatting>
  <conditionalFormatting sqref="J281:J289">
    <cfRule type="duplicateValues" dxfId="20023" priority="63630" stopIfTrue="1"/>
  </conditionalFormatting>
  <conditionalFormatting sqref="J281:J289">
    <cfRule type="duplicateValues" dxfId="20022" priority="63628"/>
    <cfRule type="duplicateValues" dxfId="20021" priority="63629"/>
  </conditionalFormatting>
  <conditionalFormatting sqref="J281:J289">
    <cfRule type="duplicateValues" dxfId="20020" priority="63625"/>
    <cfRule type="duplicateValues" dxfId="20019" priority="63626"/>
    <cfRule type="duplicateValues" dxfId="20018" priority="63627"/>
  </conditionalFormatting>
  <conditionalFormatting sqref="J245:J257">
    <cfRule type="duplicateValues" dxfId="20017" priority="65092"/>
    <cfRule type="duplicateValues" dxfId="20016" priority="65093"/>
    <cfRule type="duplicateValues" dxfId="20015" priority="65094"/>
    <cfRule type="duplicateValues" dxfId="20014" priority="65095"/>
    <cfRule type="duplicateValues" dxfId="20013" priority="65096"/>
  </conditionalFormatting>
  <conditionalFormatting sqref="F245:F257">
    <cfRule type="duplicateValues" dxfId="20012" priority="65097"/>
    <cfRule type="duplicateValues" dxfId="20011" priority="65098"/>
  </conditionalFormatting>
  <conditionalFormatting sqref="F245:F257">
    <cfRule type="duplicateValues" dxfId="20010" priority="65099"/>
  </conditionalFormatting>
  <conditionalFormatting sqref="J245:J257">
    <cfRule type="duplicateValues" dxfId="20009" priority="65100" stopIfTrue="1"/>
  </conditionalFormatting>
  <conditionalFormatting sqref="J245:J257">
    <cfRule type="duplicateValues" dxfId="20008" priority="65101"/>
    <cfRule type="duplicateValues" dxfId="20007" priority="65102"/>
  </conditionalFormatting>
  <conditionalFormatting sqref="J245:J257">
    <cfRule type="duplicateValues" dxfId="20006" priority="65103"/>
    <cfRule type="duplicateValues" dxfId="20005" priority="65104"/>
    <cfRule type="duplicateValues" dxfId="20004" priority="65105"/>
  </conditionalFormatting>
  <conditionalFormatting sqref="F290:F365">
    <cfRule type="duplicateValues" dxfId="20003" priority="65440"/>
    <cfRule type="duplicateValues" dxfId="20002" priority="65441"/>
  </conditionalFormatting>
  <conditionalFormatting sqref="F290:F365">
    <cfRule type="duplicateValues" dxfId="20001" priority="65442"/>
  </conditionalFormatting>
  <conditionalFormatting sqref="J290:J365">
    <cfRule type="duplicateValues" dxfId="20000" priority="65443"/>
    <cfRule type="duplicateValues" dxfId="19999" priority="65444"/>
    <cfRule type="duplicateValues" dxfId="19998" priority="65445"/>
    <cfRule type="duplicateValues" dxfId="19997" priority="65446"/>
    <cfRule type="duplicateValues" dxfId="19996" priority="65447"/>
  </conditionalFormatting>
  <conditionalFormatting sqref="J290:J365">
    <cfRule type="duplicateValues" dxfId="19995" priority="65448" stopIfTrue="1"/>
  </conditionalFormatting>
  <conditionalFormatting sqref="J290:J365">
    <cfRule type="duplicateValues" dxfId="19994" priority="65449"/>
    <cfRule type="duplicateValues" dxfId="19993" priority="65450"/>
  </conditionalFormatting>
  <conditionalFormatting sqref="J290:J365">
    <cfRule type="duplicateValues" dxfId="19992" priority="65451"/>
    <cfRule type="duplicateValues" dxfId="19991" priority="65452"/>
    <cfRule type="duplicateValues" dxfId="19990" priority="65453"/>
  </conditionalFormatting>
  <conditionalFormatting sqref="J380:J386">
    <cfRule type="duplicateValues" dxfId="19989" priority="63596"/>
  </conditionalFormatting>
  <conditionalFormatting sqref="F380:F386">
    <cfRule type="duplicateValues" dxfId="19988" priority="63594"/>
    <cfRule type="duplicateValues" dxfId="19987" priority="63595"/>
  </conditionalFormatting>
  <conditionalFormatting sqref="F380:F386">
    <cfRule type="duplicateValues" dxfId="19986" priority="63593"/>
  </conditionalFormatting>
  <conditionalFormatting sqref="J380:J386">
    <cfRule type="duplicateValues" dxfId="19985" priority="63588"/>
    <cfRule type="duplicateValues" dxfId="19984" priority="63589"/>
    <cfRule type="duplicateValues" dxfId="19983" priority="63590"/>
    <cfRule type="duplicateValues" dxfId="19982" priority="63591"/>
    <cfRule type="duplicateValues" dxfId="19981" priority="63592"/>
  </conditionalFormatting>
  <conditionalFormatting sqref="J380:J386">
    <cfRule type="duplicateValues" dxfId="19980" priority="63585"/>
    <cfRule type="duplicateValues" dxfId="19979" priority="63586"/>
  </conditionalFormatting>
  <conditionalFormatting sqref="J380:J386">
    <cfRule type="duplicateValues" dxfId="19978" priority="63582"/>
    <cfRule type="duplicateValues" dxfId="19977" priority="63583"/>
    <cfRule type="duplicateValues" dxfId="19976" priority="63584"/>
  </conditionalFormatting>
  <conditionalFormatting sqref="F366:F416">
    <cfRule type="duplicateValues" dxfId="19975" priority="65803"/>
    <cfRule type="duplicateValues" dxfId="19974" priority="65804"/>
  </conditionalFormatting>
  <conditionalFormatting sqref="F366:F416">
    <cfRule type="duplicateValues" dxfId="19973" priority="65807"/>
  </conditionalFormatting>
  <conditionalFormatting sqref="J366:J416">
    <cfRule type="duplicateValues" dxfId="19972" priority="65809"/>
    <cfRule type="duplicateValues" dxfId="19971" priority="65810"/>
    <cfRule type="duplicateValues" dxfId="19970" priority="65811"/>
    <cfRule type="duplicateValues" dxfId="19969" priority="65812"/>
    <cfRule type="duplicateValues" dxfId="19968" priority="65813"/>
  </conditionalFormatting>
  <conditionalFormatting sqref="J366:J416">
    <cfRule type="duplicateValues" dxfId="19967" priority="65819" stopIfTrue="1"/>
  </conditionalFormatting>
  <conditionalFormatting sqref="J366:J416">
    <cfRule type="duplicateValues" dxfId="19966" priority="65821"/>
    <cfRule type="duplicateValues" dxfId="19965" priority="65822"/>
  </conditionalFormatting>
  <conditionalFormatting sqref="J366:J416">
    <cfRule type="duplicateValues" dxfId="19964" priority="65825"/>
    <cfRule type="duplicateValues" dxfId="19963" priority="65826"/>
    <cfRule type="duplicateValues" dxfId="19962" priority="65827"/>
  </conditionalFormatting>
  <conditionalFormatting sqref="F482:F488">
    <cfRule type="duplicateValues" dxfId="19961" priority="63566"/>
    <cfRule type="duplicateValues" dxfId="19960" priority="63567"/>
  </conditionalFormatting>
  <conditionalFormatting sqref="F482:F488">
    <cfRule type="duplicateValues" dxfId="19959" priority="63565"/>
  </conditionalFormatting>
  <conditionalFormatting sqref="J482:J488">
    <cfRule type="duplicateValues" dxfId="19958" priority="63560"/>
    <cfRule type="duplicateValues" dxfId="19957" priority="63561"/>
    <cfRule type="duplicateValues" dxfId="19956" priority="63562"/>
    <cfRule type="duplicateValues" dxfId="19955" priority="63563"/>
    <cfRule type="duplicateValues" dxfId="19954" priority="63564"/>
  </conditionalFormatting>
  <conditionalFormatting sqref="J482:J488">
    <cfRule type="duplicateValues" dxfId="19953" priority="63559" stopIfTrue="1"/>
  </conditionalFormatting>
  <conditionalFormatting sqref="J482:J488">
    <cfRule type="duplicateValues" dxfId="19952" priority="63557"/>
    <cfRule type="duplicateValues" dxfId="19951" priority="63558"/>
  </conditionalFormatting>
  <conditionalFormatting sqref="J482:J488">
    <cfRule type="duplicateValues" dxfId="19950" priority="63554"/>
    <cfRule type="duplicateValues" dxfId="19949" priority="63555"/>
    <cfRule type="duplicateValues" dxfId="19948" priority="63556"/>
  </conditionalFormatting>
  <conditionalFormatting sqref="F482">
    <cfRule type="duplicateValues" dxfId="19947" priority="63552"/>
    <cfRule type="duplicateValues" dxfId="19946" priority="63553"/>
  </conditionalFormatting>
  <conditionalFormatting sqref="F482">
    <cfRule type="duplicateValues" dxfId="19945" priority="63551"/>
  </conditionalFormatting>
  <conditionalFormatting sqref="J482">
    <cfRule type="duplicateValues" dxfId="19944" priority="63546"/>
    <cfRule type="duplicateValues" dxfId="19943" priority="63547"/>
    <cfRule type="duplicateValues" dxfId="19942" priority="63548"/>
    <cfRule type="duplicateValues" dxfId="19941" priority="63549"/>
    <cfRule type="duplicateValues" dxfId="19940" priority="63550"/>
  </conditionalFormatting>
  <conditionalFormatting sqref="J482">
    <cfRule type="duplicateValues" dxfId="19939" priority="63545" stopIfTrue="1"/>
  </conditionalFormatting>
  <conditionalFormatting sqref="J482">
    <cfRule type="duplicateValues" dxfId="19938" priority="63543"/>
    <cfRule type="duplicateValues" dxfId="19937" priority="63544"/>
  </conditionalFormatting>
  <conditionalFormatting sqref="J482">
    <cfRule type="duplicateValues" dxfId="19936" priority="63540"/>
    <cfRule type="duplicateValues" dxfId="19935" priority="63541"/>
    <cfRule type="duplicateValues" dxfId="19934" priority="63542"/>
  </conditionalFormatting>
  <conditionalFormatting sqref="F483">
    <cfRule type="duplicateValues" dxfId="19933" priority="63538"/>
    <cfRule type="duplicateValues" dxfId="19932" priority="63539"/>
  </conditionalFormatting>
  <conditionalFormatting sqref="F483">
    <cfRule type="duplicateValues" dxfId="19931" priority="63537"/>
  </conditionalFormatting>
  <conditionalFormatting sqref="F484">
    <cfRule type="duplicateValues" dxfId="19930" priority="63535"/>
    <cfRule type="duplicateValues" dxfId="19929" priority="63536"/>
  </conditionalFormatting>
  <conditionalFormatting sqref="F484">
    <cfRule type="duplicateValues" dxfId="19928" priority="63534"/>
  </conditionalFormatting>
  <conditionalFormatting sqref="J483">
    <cfRule type="duplicateValues" dxfId="19927" priority="63529"/>
    <cfRule type="duplicateValues" dxfId="19926" priority="63530"/>
    <cfRule type="duplicateValues" dxfId="19925" priority="63531"/>
    <cfRule type="duplicateValues" dxfId="19924" priority="63532"/>
    <cfRule type="duplicateValues" dxfId="19923" priority="63533"/>
  </conditionalFormatting>
  <conditionalFormatting sqref="J483">
    <cfRule type="duplicateValues" dxfId="19922" priority="63528" stopIfTrue="1"/>
  </conditionalFormatting>
  <conditionalFormatting sqref="J483">
    <cfRule type="duplicateValues" dxfId="19921" priority="63526"/>
    <cfRule type="duplicateValues" dxfId="19920" priority="63527"/>
  </conditionalFormatting>
  <conditionalFormatting sqref="J483">
    <cfRule type="duplicateValues" dxfId="19919" priority="63523"/>
    <cfRule type="duplicateValues" dxfId="19918" priority="63524"/>
    <cfRule type="duplicateValues" dxfId="19917" priority="63525"/>
  </conditionalFormatting>
  <conditionalFormatting sqref="J484">
    <cfRule type="duplicateValues" dxfId="19916" priority="63518"/>
    <cfRule type="duplicateValues" dxfId="19915" priority="63519"/>
    <cfRule type="duplicateValues" dxfId="19914" priority="63520"/>
    <cfRule type="duplicateValues" dxfId="19913" priority="63521"/>
    <cfRule type="duplicateValues" dxfId="19912" priority="63522"/>
  </conditionalFormatting>
  <conditionalFormatting sqref="J484">
    <cfRule type="duplicateValues" dxfId="19911" priority="63517" stopIfTrue="1"/>
  </conditionalFormatting>
  <conditionalFormatting sqref="J484">
    <cfRule type="duplicateValues" dxfId="19910" priority="63515"/>
    <cfRule type="duplicateValues" dxfId="19909" priority="63516"/>
  </conditionalFormatting>
  <conditionalFormatting sqref="J484">
    <cfRule type="duplicateValues" dxfId="19908" priority="63512"/>
    <cfRule type="duplicateValues" dxfId="19907" priority="63513"/>
    <cfRule type="duplicateValues" dxfId="19906" priority="63514"/>
  </conditionalFormatting>
  <conditionalFormatting sqref="F485">
    <cfRule type="duplicateValues" dxfId="19905" priority="63510"/>
    <cfRule type="duplicateValues" dxfId="19904" priority="63511"/>
  </conditionalFormatting>
  <conditionalFormatting sqref="F485">
    <cfRule type="duplicateValues" dxfId="19903" priority="63509"/>
  </conditionalFormatting>
  <conditionalFormatting sqref="F486">
    <cfRule type="duplicateValues" dxfId="19902" priority="63507"/>
    <cfRule type="duplicateValues" dxfId="19901" priority="63508"/>
  </conditionalFormatting>
  <conditionalFormatting sqref="F486">
    <cfRule type="duplicateValues" dxfId="19900" priority="63506"/>
  </conditionalFormatting>
  <conditionalFormatting sqref="J485">
    <cfRule type="duplicateValues" dxfId="19899" priority="63501"/>
    <cfRule type="duplicateValues" dxfId="19898" priority="63502"/>
    <cfRule type="duplicateValues" dxfId="19897" priority="63503"/>
    <cfRule type="duplicateValues" dxfId="19896" priority="63504"/>
    <cfRule type="duplicateValues" dxfId="19895" priority="63505"/>
  </conditionalFormatting>
  <conditionalFormatting sqref="J485">
    <cfRule type="duplicateValues" dxfId="19894" priority="63500" stopIfTrue="1"/>
  </conditionalFormatting>
  <conditionalFormatting sqref="J485">
    <cfRule type="duplicateValues" dxfId="19893" priority="63498"/>
    <cfRule type="duplicateValues" dxfId="19892" priority="63499"/>
  </conditionalFormatting>
  <conditionalFormatting sqref="J485">
    <cfRule type="duplicateValues" dxfId="19891" priority="63495"/>
    <cfRule type="duplicateValues" dxfId="19890" priority="63496"/>
    <cfRule type="duplicateValues" dxfId="19889" priority="63497"/>
  </conditionalFormatting>
  <conditionalFormatting sqref="J486">
    <cfRule type="duplicateValues" dxfId="19888" priority="63490"/>
    <cfRule type="duplicateValues" dxfId="19887" priority="63491"/>
    <cfRule type="duplicateValues" dxfId="19886" priority="63492"/>
    <cfRule type="duplicateValues" dxfId="19885" priority="63493"/>
    <cfRule type="duplicateValues" dxfId="19884" priority="63494"/>
  </conditionalFormatting>
  <conditionalFormatting sqref="J486">
    <cfRule type="duplicateValues" dxfId="19883" priority="63489" stopIfTrue="1"/>
  </conditionalFormatting>
  <conditionalFormatting sqref="J486">
    <cfRule type="duplicateValues" dxfId="19882" priority="63487"/>
    <cfRule type="duplicateValues" dxfId="19881" priority="63488"/>
  </conditionalFormatting>
  <conditionalFormatting sqref="J486">
    <cfRule type="duplicateValues" dxfId="19880" priority="63484"/>
    <cfRule type="duplicateValues" dxfId="19879" priority="63485"/>
    <cfRule type="duplicateValues" dxfId="19878" priority="63486"/>
  </conditionalFormatting>
  <conditionalFormatting sqref="F487">
    <cfRule type="duplicateValues" dxfId="19877" priority="63482"/>
    <cfRule type="duplicateValues" dxfId="19876" priority="63483"/>
  </conditionalFormatting>
  <conditionalFormatting sqref="F487">
    <cfRule type="duplicateValues" dxfId="19875" priority="63481"/>
  </conditionalFormatting>
  <conditionalFormatting sqref="F488">
    <cfRule type="duplicateValues" dxfId="19874" priority="63479"/>
    <cfRule type="duplicateValues" dxfId="19873" priority="63480"/>
  </conditionalFormatting>
  <conditionalFormatting sqref="F488">
    <cfRule type="duplicateValues" dxfId="19872" priority="63478"/>
  </conditionalFormatting>
  <conditionalFormatting sqref="J487">
    <cfRule type="duplicateValues" dxfId="19871" priority="63473"/>
    <cfRule type="duplicateValues" dxfId="19870" priority="63474"/>
    <cfRule type="duplicateValues" dxfId="19869" priority="63475"/>
    <cfRule type="duplicateValues" dxfId="19868" priority="63476"/>
    <cfRule type="duplicateValues" dxfId="19867" priority="63477"/>
  </conditionalFormatting>
  <conditionalFormatting sqref="J487">
    <cfRule type="duplicateValues" dxfId="19866" priority="63472" stopIfTrue="1"/>
  </conditionalFormatting>
  <conditionalFormatting sqref="J487">
    <cfRule type="duplicateValues" dxfId="19865" priority="63470"/>
    <cfRule type="duplicateValues" dxfId="19864" priority="63471"/>
  </conditionalFormatting>
  <conditionalFormatting sqref="J487">
    <cfRule type="duplicateValues" dxfId="19863" priority="63467"/>
    <cfRule type="duplicateValues" dxfId="19862" priority="63468"/>
    <cfRule type="duplicateValues" dxfId="19861" priority="63469"/>
  </conditionalFormatting>
  <conditionalFormatting sqref="J488">
    <cfRule type="duplicateValues" dxfId="19860" priority="63462"/>
    <cfRule type="duplicateValues" dxfId="19859" priority="63463"/>
    <cfRule type="duplicateValues" dxfId="19858" priority="63464"/>
    <cfRule type="duplicateValues" dxfId="19857" priority="63465"/>
    <cfRule type="duplicateValues" dxfId="19856" priority="63466"/>
  </conditionalFormatting>
  <conditionalFormatting sqref="J488">
    <cfRule type="duplicateValues" dxfId="19855" priority="63461" stopIfTrue="1"/>
  </conditionalFormatting>
  <conditionalFormatting sqref="J488">
    <cfRule type="duplicateValues" dxfId="19854" priority="63459"/>
    <cfRule type="duplicateValues" dxfId="19853" priority="63460"/>
  </conditionalFormatting>
  <conditionalFormatting sqref="J488">
    <cfRule type="duplicateValues" dxfId="19852" priority="63456"/>
    <cfRule type="duplicateValues" dxfId="19851" priority="63457"/>
    <cfRule type="duplicateValues" dxfId="19850" priority="63458"/>
  </conditionalFormatting>
  <conditionalFormatting sqref="F489:F495">
    <cfRule type="duplicateValues" dxfId="19849" priority="63454"/>
    <cfRule type="duplicateValues" dxfId="19848" priority="63455"/>
  </conditionalFormatting>
  <conditionalFormatting sqref="F489:F495">
    <cfRule type="duplicateValues" dxfId="19847" priority="63453"/>
  </conditionalFormatting>
  <conditionalFormatting sqref="J489:J495">
    <cfRule type="duplicateValues" dxfId="19846" priority="63448"/>
    <cfRule type="duplicateValues" dxfId="19845" priority="63449"/>
    <cfRule type="duplicateValues" dxfId="19844" priority="63450"/>
    <cfRule type="duplicateValues" dxfId="19843" priority="63451"/>
    <cfRule type="duplicateValues" dxfId="19842" priority="63452"/>
  </conditionalFormatting>
  <conditionalFormatting sqref="J489:J495">
    <cfRule type="duplicateValues" dxfId="19841" priority="63447" stopIfTrue="1"/>
  </conditionalFormatting>
  <conditionalFormatting sqref="J489:J495">
    <cfRule type="duplicateValues" dxfId="19840" priority="63445"/>
    <cfRule type="duplicateValues" dxfId="19839" priority="63446"/>
  </conditionalFormatting>
  <conditionalFormatting sqref="J489:J495">
    <cfRule type="duplicateValues" dxfId="19838" priority="63442"/>
    <cfRule type="duplicateValues" dxfId="19837" priority="63443"/>
    <cfRule type="duplicateValues" dxfId="19836" priority="63444"/>
  </conditionalFormatting>
  <conditionalFormatting sqref="F489:F490">
    <cfRule type="duplicateValues" dxfId="19835" priority="63426"/>
    <cfRule type="duplicateValues" dxfId="19834" priority="63427"/>
  </conditionalFormatting>
  <conditionalFormatting sqref="F489:F490">
    <cfRule type="duplicateValues" dxfId="19833" priority="63425"/>
  </conditionalFormatting>
  <conditionalFormatting sqref="F490">
    <cfRule type="duplicateValues" dxfId="19832" priority="63420"/>
    <cfRule type="duplicateValues" dxfId="19831" priority="63421"/>
  </conditionalFormatting>
  <conditionalFormatting sqref="F490">
    <cfRule type="duplicateValues" dxfId="19830" priority="63419"/>
  </conditionalFormatting>
  <conditionalFormatting sqref="J489">
    <cfRule type="duplicateValues" dxfId="19829" priority="63411"/>
    <cfRule type="duplicateValues" dxfId="19828" priority="63412"/>
    <cfRule type="duplicateValues" dxfId="19827" priority="63413"/>
    <cfRule type="duplicateValues" dxfId="19826" priority="63414"/>
    <cfRule type="duplicateValues" dxfId="19825" priority="63415"/>
  </conditionalFormatting>
  <conditionalFormatting sqref="J489">
    <cfRule type="duplicateValues" dxfId="19824" priority="63410" stopIfTrue="1"/>
  </conditionalFormatting>
  <conditionalFormatting sqref="J489">
    <cfRule type="duplicateValues" dxfId="19823" priority="63408"/>
    <cfRule type="duplicateValues" dxfId="19822" priority="63409"/>
  </conditionalFormatting>
  <conditionalFormatting sqref="J489">
    <cfRule type="duplicateValues" dxfId="19821" priority="63405"/>
    <cfRule type="duplicateValues" dxfId="19820" priority="63406"/>
    <cfRule type="duplicateValues" dxfId="19819" priority="63407"/>
  </conditionalFormatting>
  <conditionalFormatting sqref="J490">
    <cfRule type="duplicateValues" dxfId="19818" priority="63389"/>
    <cfRule type="duplicateValues" dxfId="19817" priority="63390"/>
    <cfRule type="duplicateValues" dxfId="19816" priority="63391"/>
    <cfRule type="duplicateValues" dxfId="19815" priority="63392"/>
    <cfRule type="duplicateValues" dxfId="19814" priority="63393"/>
  </conditionalFormatting>
  <conditionalFormatting sqref="J490">
    <cfRule type="duplicateValues" dxfId="19813" priority="63388" stopIfTrue="1"/>
  </conditionalFormatting>
  <conditionalFormatting sqref="J490">
    <cfRule type="duplicateValues" dxfId="19812" priority="63386"/>
    <cfRule type="duplicateValues" dxfId="19811" priority="63387"/>
  </conditionalFormatting>
  <conditionalFormatting sqref="J490">
    <cfRule type="duplicateValues" dxfId="19810" priority="63383"/>
    <cfRule type="duplicateValues" dxfId="19809" priority="63384"/>
    <cfRule type="duplicateValues" dxfId="19808" priority="63385"/>
  </conditionalFormatting>
  <conditionalFormatting sqref="F491">
    <cfRule type="duplicateValues" dxfId="19807" priority="63370"/>
    <cfRule type="duplicateValues" dxfId="19806" priority="63371"/>
  </conditionalFormatting>
  <conditionalFormatting sqref="F491">
    <cfRule type="duplicateValues" dxfId="19805" priority="63369"/>
  </conditionalFormatting>
  <conditionalFormatting sqref="F492">
    <cfRule type="duplicateValues" dxfId="19804" priority="63358"/>
    <cfRule type="duplicateValues" dxfId="19803" priority="63359"/>
  </conditionalFormatting>
  <conditionalFormatting sqref="F492">
    <cfRule type="duplicateValues" dxfId="19802" priority="63357"/>
  </conditionalFormatting>
  <conditionalFormatting sqref="J491">
    <cfRule type="duplicateValues" dxfId="19801" priority="63343"/>
    <cfRule type="duplicateValues" dxfId="19800" priority="63344"/>
    <cfRule type="duplicateValues" dxfId="19799" priority="63345"/>
    <cfRule type="duplicateValues" dxfId="19798" priority="63346"/>
    <cfRule type="duplicateValues" dxfId="19797" priority="63347"/>
  </conditionalFormatting>
  <conditionalFormatting sqref="J491">
    <cfRule type="duplicateValues" dxfId="19796" priority="63342" stopIfTrue="1"/>
  </conditionalFormatting>
  <conditionalFormatting sqref="J491">
    <cfRule type="duplicateValues" dxfId="19795" priority="63340"/>
    <cfRule type="duplicateValues" dxfId="19794" priority="63341"/>
  </conditionalFormatting>
  <conditionalFormatting sqref="J491">
    <cfRule type="duplicateValues" dxfId="19793" priority="63337"/>
    <cfRule type="duplicateValues" dxfId="19792" priority="63338"/>
    <cfRule type="duplicateValues" dxfId="19791" priority="63339"/>
  </conditionalFormatting>
  <conditionalFormatting sqref="J492">
    <cfRule type="duplicateValues" dxfId="19790" priority="63321"/>
    <cfRule type="duplicateValues" dxfId="19789" priority="63322"/>
    <cfRule type="duplicateValues" dxfId="19788" priority="63323"/>
    <cfRule type="duplicateValues" dxfId="19787" priority="63324"/>
    <cfRule type="duplicateValues" dxfId="19786" priority="63325"/>
  </conditionalFormatting>
  <conditionalFormatting sqref="J492">
    <cfRule type="duplicateValues" dxfId="19785" priority="63320" stopIfTrue="1"/>
  </conditionalFormatting>
  <conditionalFormatting sqref="J492">
    <cfRule type="duplicateValues" dxfId="19784" priority="63318"/>
    <cfRule type="duplicateValues" dxfId="19783" priority="63319"/>
  </conditionalFormatting>
  <conditionalFormatting sqref="J492">
    <cfRule type="duplicateValues" dxfId="19782" priority="63315"/>
    <cfRule type="duplicateValues" dxfId="19781" priority="63316"/>
    <cfRule type="duplicateValues" dxfId="19780" priority="63317"/>
  </conditionalFormatting>
  <conditionalFormatting sqref="F496:F499">
    <cfRule type="duplicateValues" dxfId="19779" priority="63302"/>
    <cfRule type="duplicateValues" dxfId="19778" priority="63303"/>
  </conditionalFormatting>
  <conditionalFormatting sqref="F496:F499">
    <cfRule type="duplicateValues" dxfId="19777" priority="63301"/>
  </conditionalFormatting>
  <conditionalFormatting sqref="J496:J499">
    <cfRule type="duplicateValues" dxfId="19776" priority="63296"/>
    <cfRule type="duplicateValues" dxfId="19775" priority="63297"/>
    <cfRule type="duplicateValues" dxfId="19774" priority="63298"/>
    <cfRule type="duplicateValues" dxfId="19773" priority="63299"/>
    <cfRule type="duplicateValues" dxfId="19772" priority="63300"/>
  </conditionalFormatting>
  <conditionalFormatting sqref="J496:J499">
    <cfRule type="duplicateValues" dxfId="19771" priority="63295" stopIfTrue="1"/>
  </conditionalFormatting>
  <conditionalFormatting sqref="J496:J499">
    <cfRule type="duplicateValues" dxfId="19770" priority="63293"/>
    <cfRule type="duplicateValues" dxfId="19769" priority="63294"/>
  </conditionalFormatting>
  <conditionalFormatting sqref="J496:J499">
    <cfRule type="duplicateValues" dxfId="19768" priority="63290"/>
    <cfRule type="duplicateValues" dxfId="19767" priority="63291"/>
    <cfRule type="duplicateValues" dxfId="19766" priority="63292"/>
  </conditionalFormatting>
  <conditionalFormatting sqref="F500:F505">
    <cfRule type="duplicateValues" dxfId="19765" priority="63274"/>
    <cfRule type="duplicateValues" dxfId="19764" priority="63275"/>
  </conditionalFormatting>
  <conditionalFormatting sqref="F500:F505">
    <cfRule type="duplicateValues" dxfId="19763" priority="63273"/>
  </conditionalFormatting>
  <conditionalFormatting sqref="J500:J505">
    <cfRule type="duplicateValues" dxfId="19762" priority="63268"/>
    <cfRule type="duplicateValues" dxfId="19761" priority="63269"/>
    <cfRule type="duplicateValues" dxfId="19760" priority="63270"/>
    <cfRule type="duplicateValues" dxfId="19759" priority="63271"/>
    <cfRule type="duplicateValues" dxfId="19758" priority="63272"/>
  </conditionalFormatting>
  <conditionalFormatting sqref="J500:J505">
    <cfRule type="duplicateValues" dxfId="19757" priority="63267" stopIfTrue="1"/>
  </conditionalFormatting>
  <conditionalFormatting sqref="J500:J505">
    <cfRule type="duplicateValues" dxfId="19756" priority="63265"/>
    <cfRule type="duplicateValues" dxfId="19755" priority="63266"/>
  </conditionalFormatting>
  <conditionalFormatting sqref="J500:J505">
    <cfRule type="duplicateValues" dxfId="19754" priority="63262"/>
    <cfRule type="duplicateValues" dxfId="19753" priority="63263"/>
    <cfRule type="duplicateValues" dxfId="19752" priority="63264"/>
  </conditionalFormatting>
  <conditionalFormatting sqref="F500">
    <cfRule type="duplicateValues" dxfId="19751" priority="63246"/>
    <cfRule type="duplicateValues" dxfId="19750" priority="63247"/>
  </conditionalFormatting>
  <conditionalFormatting sqref="F500">
    <cfRule type="duplicateValues" dxfId="19749" priority="63245"/>
  </conditionalFormatting>
  <conditionalFormatting sqref="J500">
    <cfRule type="duplicateValues" dxfId="19748" priority="63240"/>
    <cfRule type="duplicateValues" dxfId="19747" priority="63241"/>
    <cfRule type="duplicateValues" dxfId="19746" priority="63242"/>
    <cfRule type="duplicateValues" dxfId="19745" priority="63243"/>
    <cfRule type="duplicateValues" dxfId="19744" priority="63244"/>
  </conditionalFormatting>
  <conditionalFormatting sqref="J500">
    <cfRule type="duplicateValues" dxfId="19743" priority="63239" stopIfTrue="1"/>
  </conditionalFormatting>
  <conditionalFormatting sqref="J500">
    <cfRule type="duplicateValues" dxfId="19742" priority="63237"/>
    <cfRule type="duplicateValues" dxfId="19741" priority="63238"/>
  </conditionalFormatting>
  <conditionalFormatting sqref="J500">
    <cfRule type="duplicateValues" dxfId="19740" priority="63234"/>
    <cfRule type="duplicateValues" dxfId="19739" priority="63235"/>
    <cfRule type="duplicateValues" dxfId="19738" priority="63236"/>
  </conditionalFormatting>
  <conditionalFormatting sqref="F501">
    <cfRule type="duplicateValues" dxfId="19737" priority="63218"/>
    <cfRule type="duplicateValues" dxfId="19736" priority="63219"/>
  </conditionalFormatting>
  <conditionalFormatting sqref="F501">
    <cfRule type="duplicateValues" dxfId="19735" priority="63217"/>
  </conditionalFormatting>
  <conditionalFormatting sqref="J501">
    <cfRule type="duplicateValues" dxfId="19734" priority="63212"/>
    <cfRule type="duplicateValues" dxfId="19733" priority="63213"/>
    <cfRule type="duplicateValues" dxfId="19732" priority="63214"/>
    <cfRule type="duplicateValues" dxfId="19731" priority="63215"/>
    <cfRule type="duplicateValues" dxfId="19730" priority="63216"/>
  </conditionalFormatting>
  <conditionalFormatting sqref="J501">
    <cfRule type="duplicateValues" dxfId="19729" priority="63211" stopIfTrue="1"/>
  </conditionalFormatting>
  <conditionalFormatting sqref="J501">
    <cfRule type="duplicateValues" dxfId="19728" priority="63209"/>
    <cfRule type="duplicateValues" dxfId="19727" priority="63210"/>
  </conditionalFormatting>
  <conditionalFormatting sqref="J501">
    <cfRule type="duplicateValues" dxfId="19726" priority="63206"/>
    <cfRule type="duplicateValues" dxfId="19725" priority="63207"/>
    <cfRule type="duplicateValues" dxfId="19724" priority="63208"/>
  </conditionalFormatting>
  <conditionalFormatting sqref="F502">
    <cfRule type="duplicateValues" dxfId="19723" priority="63190"/>
    <cfRule type="duplicateValues" dxfId="19722" priority="63191"/>
  </conditionalFormatting>
  <conditionalFormatting sqref="F502">
    <cfRule type="duplicateValues" dxfId="19721" priority="63189"/>
  </conditionalFormatting>
  <conditionalFormatting sqref="J502">
    <cfRule type="duplicateValues" dxfId="19720" priority="63184"/>
    <cfRule type="duplicateValues" dxfId="19719" priority="63185"/>
    <cfRule type="duplicateValues" dxfId="19718" priority="63186"/>
    <cfRule type="duplicateValues" dxfId="19717" priority="63187"/>
    <cfRule type="duplicateValues" dxfId="19716" priority="63188"/>
  </conditionalFormatting>
  <conditionalFormatting sqref="J502">
    <cfRule type="duplicateValues" dxfId="19715" priority="63183" stopIfTrue="1"/>
  </conditionalFormatting>
  <conditionalFormatting sqref="J502">
    <cfRule type="duplicateValues" dxfId="19714" priority="63181"/>
    <cfRule type="duplicateValues" dxfId="19713" priority="63182"/>
  </conditionalFormatting>
  <conditionalFormatting sqref="J502">
    <cfRule type="duplicateValues" dxfId="19712" priority="63178"/>
    <cfRule type="duplicateValues" dxfId="19711" priority="63179"/>
    <cfRule type="duplicateValues" dxfId="19710" priority="63180"/>
  </conditionalFormatting>
  <conditionalFormatting sqref="F503">
    <cfRule type="duplicateValues" dxfId="19709" priority="63162"/>
    <cfRule type="duplicateValues" dxfId="19708" priority="63163"/>
  </conditionalFormatting>
  <conditionalFormatting sqref="F503">
    <cfRule type="duplicateValues" dxfId="19707" priority="63161"/>
  </conditionalFormatting>
  <conditionalFormatting sqref="F504">
    <cfRule type="duplicateValues" dxfId="19706" priority="63156"/>
    <cfRule type="duplicateValues" dxfId="19705" priority="63157"/>
  </conditionalFormatting>
  <conditionalFormatting sqref="F504">
    <cfRule type="duplicateValues" dxfId="19704" priority="63155"/>
  </conditionalFormatting>
  <conditionalFormatting sqref="J503">
    <cfRule type="duplicateValues" dxfId="19703" priority="63147"/>
    <cfRule type="duplicateValues" dxfId="19702" priority="63148"/>
    <cfRule type="duplicateValues" dxfId="19701" priority="63149"/>
    <cfRule type="duplicateValues" dxfId="19700" priority="63150"/>
    <cfRule type="duplicateValues" dxfId="19699" priority="63151"/>
  </conditionalFormatting>
  <conditionalFormatting sqref="J503">
    <cfRule type="duplicateValues" dxfId="19698" priority="63146" stopIfTrue="1"/>
  </conditionalFormatting>
  <conditionalFormatting sqref="J503">
    <cfRule type="duplicateValues" dxfId="19697" priority="63144"/>
    <cfRule type="duplicateValues" dxfId="19696" priority="63145"/>
  </conditionalFormatting>
  <conditionalFormatting sqref="J503">
    <cfRule type="duplicateValues" dxfId="19695" priority="63141"/>
    <cfRule type="duplicateValues" dxfId="19694" priority="63142"/>
    <cfRule type="duplicateValues" dxfId="19693" priority="63143"/>
  </conditionalFormatting>
  <conditionalFormatting sqref="J504">
    <cfRule type="duplicateValues" dxfId="19692" priority="63125"/>
    <cfRule type="duplicateValues" dxfId="19691" priority="63126"/>
    <cfRule type="duplicateValues" dxfId="19690" priority="63127"/>
    <cfRule type="duplicateValues" dxfId="19689" priority="63128"/>
    <cfRule type="duplicateValues" dxfId="19688" priority="63129"/>
  </conditionalFormatting>
  <conditionalFormatting sqref="J504">
    <cfRule type="duplicateValues" dxfId="19687" priority="63124" stopIfTrue="1"/>
  </conditionalFormatting>
  <conditionalFormatting sqref="J504">
    <cfRule type="duplicateValues" dxfId="19686" priority="63122"/>
    <cfRule type="duplicateValues" dxfId="19685" priority="63123"/>
  </conditionalFormatting>
  <conditionalFormatting sqref="J504">
    <cfRule type="duplicateValues" dxfId="19684" priority="63119"/>
    <cfRule type="duplicateValues" dxfId="19683" priority="63120"/>
    <cfRule type="duplicateValues" dxfId="19682" priority="63121"/>
  </conditionalFormatting>
  <conditionalFormatting sqref="F506:F511">
    <cfRule type="duplicateValues" dxfId="19681" priority="63106"/>
    <cfRule type="duplicateValues" dxfId="19680" priority="63107"/>
  </conditionalFormatting>
  <conditionalFormatting sqref="F506:F511">
    <cfRule type="duplicateValues" dxfId="19679" priority="63105"/>
  </conditionalFormatting>
  <conditionalFormatting sqref="J506:J511">
    <cfRule type="duplicateValues" dxfId="19678" priority="63100"/>
    <cfRule type="duplicateValues" dxfId="19677" priority="63101"/>
    <cfRule type="duplicateValues" dxfId="19676" priority="63102"/>
    <cfRule type="duplicateValues" dxfId="19675" priority="63103"/>
    <cfRule type="duplicateValues" dxfId="19674" priority="63104"/>
  </conditionalFormatting>
  <conditionalFormatting sqref="J506:J511">
    <cfRule type="duplicateValues" dxfId="19673" priority="63099" stopIfTrue="1"/>
  </conditionalFormatting>
  <conditionalFormatting sqref="J506:J511">
    <cfRule type="duplicateValues" dxfId="19672" priority="63097"/>
    <cfRule type="duplicateValues" dxfId="19671" priority="63098"/>
  </conditionalFormatting>
  <conditionalFormatting sqref="J506:J511">
    <cfRule type="duplicateValues" dxfId="19670" priority="63094"/>
    <cfRule type="duplicateValues" dxfId="19669" priority="63095"/>
    <cfRule type="duplicateValues" dxfId="19668" priority="63096"/>
  </conditionalFormatting>
  <conditionalFormatting sqref="F506">
    <cfRule type="duplicateValues" dxfId="19667" priority="63078"/>
    <cfRule type="duplicateValues" dxfId="19666" priority="63079"/>
  </conditionalFormatting>
  <conditionalFormatting sqref="F506">
    <cfRule type="duplicateValues" dxfId="19665" priority="63077"/>
  </conditionalFormatting>
  <conditionalFormatting sqref="J506">
    <cfRule type="duplicateValues" dxfId="19664" priority="63069"/>
    <cfRule type="duplicateValues" dxfId="19663" priority="63070"/>
    <cfRule type="duplicateValues" dxfId="19662" priority="63071"/>
    <cfRule type="duplicateValues" dxfId="19661" priority="63072"/>
    <cfRule type="duplicateValues" dxfId="19660" priority="63073"/>
  </conditionalFormatting>
  <conditionalFormatting sqref="J506">
    <cfRule type="duplicateValues" dxfId="19659" priority="63068" stopIfTrue="1"/>
  </conditionalFormatting>
  <conditionalFormatting sqref="J506">
    <cfRule type="duplicateValues" dxfId="19658" priority="63066"/>
    <cfRule type="duplicateValues" dxfId="19657" priority="63067"/>
  </conditionalFormatting>
  <conditionalFormatting sqref="J506">
    <cfRule type="duplicateValues" dxfId="19656" priority="63063"/>
    <cfRule type="duplicateValues" dxfId="19655" priority="63064"/>
    <cfRule type="duplicateValues" dxfId="19654" priority="63065"/>
  </conditionalFormatting>
  <conditionalFormatting sqref="F507">
    <cfRule type="duplicateValues" dxfId="19653" priority="63050"/>
    <cfRule type="duplicateValues" dxfId="19652" priority="63051"/>
  </conditionalFormatting>
  <conditionalFormatting sqref="F507">
    <cfRule type="duplicateValues" dxfId="19651" priority="63049"/>
  </conditionalFormatting>
  <conditionalFormatting sqref="J507">
    <cfRule type="duplicateValues" dxfId="19650" priority="63041"/>
    <cfRule type="duplicateValues" dxfId="19649" priority="63042"/>
    <cfRule type="duplicateValues" dxfId="19648" priority="63043"/>
    <cfRule type="duplicateValues" dxfId="19647" priority="63044"/>
    <cfRule type="duplicateValues" dxfId="19646" priority="63045"/>
  </conditionalFormatting>
  <conditionalFormatting sqref="J507">
    <cfRule type="duplicateValues" dxfId="19645" priority="63040" stopIfTrue="1"/>
  </conditionalFormatting>
  <conditionalFormatting sqref="J507">
    <cfRule type="duplicateValues" dxfId="19644" priority="63038"/>
    <cfRule type="duplicateValues" dxfId="19643" priority="63039"/>
  </conditionalFormatting>
  <conditionalFormatting sqref="J507">
    <cfRule type="duplicateValues" dxfId="19642" priority="63035"/>
    <cfRule type="duplicateValues" dxfId="19641" priority="63036"/>
    <cfRule type="duplicateValues" dxfId="19640" priority="63037"/>
  </conditionalFormatting>
  <conditionalFormatting sqref="J508">
    <cfRule type="duplicateValues" dxfId="19639" priority="63030"/>
    <cfRule type="duplicateValues" dxfId="19638" priority="63031"/>
    <cfRule type="duplicateValues" dxfId="19637" priority="63032"/>
    <cfRule type="duplicateValues" dxfId="19636" priority="63033"/>
    <cfRule type="duplicateValues" dxfId="19635" priority="63034"/>
  </conditionalFormatting>
  <conditionalFormatting sqref="J508">
    <cfRule type="duplicateValues" dxfId="19634" priority="63029" stopIfTrue="1"/>
  </conditionalFormatting>
  <conditionalFormatting sqref="J508">
    <cfRule type="duplicateValues" dxfId="19633" priority="63027"/>
    <cfRule type="duplicateValues" dxfId="19632" priority="63028"/>
  </conditionalFormatting>
  <conditionalFormatting sqref="J508">
    <cfRule type="duplicateValues" dxfId="19631" priority="63024"/>
    <cfRule type="duplicateValues" dxfId="19630" priority="63025"/>
    <cfRule type="duplicateValues" dxfId="19629" priority="63026"/>
  </conditionalFormatting>
  <conditionalFormatting sqref="J509">
    <cfRule type="duplicateValues" dxfId="19628" priority="63019"/>
    <cfRule type="duplicateValues" dxfId="19627" priority="63020"/>
    <cfRule type="duplicateValues" dxfId="19626" priority="63021"/>
    <cfRule type="duplicateValues" dxfId="19625" priority="63022"/>
    <cfRule type="duplicateValues" dxfId="19624" priority="63023"/>
  </conditionalFormatting>
  <conditionalFormatting sqref="J509">
    <cfRule type="duplicateValues" dxfId="19623" priority="63018" stopIfTrue="1"/>
  </conditionalFormatting>
  <conditionalFormatting sqref="J509">
    <cfRule type="duplicateValues" dxfId="19622" priority="63016"/>
    <cfRule type="duplicateValues" dxfId="19621" priority="63017"/>
  </conditionalFormatting>
  <conditionalFormatting sqref="J509">
    <cfRule type="duplicateValues" dxfId="19620" priority="63013"/>
    <cfRule type="duplicateValues" dxfId="19619" priority="63014"/>
    <cfRule type="duplicateValues" dxfId="19618" priority="63015"/>
  </conditionalFormatting>
  <conditionalFormatting sqref="F512:F515">
    <cfRule type="duplicateValues" dxfId="19617" priority="63011"/>
    <cfRule type="duplicateValues" dxfId="19616" priority="63012"/>
  </conditionalFormatting>
  <conditionalFormatting sqref="F512:F515">
    <cfRule type="duplicateValues" dxfId="19615" priority="63010"/>
  </conditionalFormatting>
  <conditionalFormatting sqref="J512:J515">
    <cfRule type="duplicateValues" dxfId="19614" priority="63005"/>
    <cfRule type="duplicateValues" dxfId="19613" priority="63006"/>
    <cfRule type="duplicateValues" dxfId="19612" priority="63007"/>
    <cfRule type="duplicateValues" dxfId="19611" priority="63008"/>
    <cfRule type="duplicateValues" dxfId="19610" priority="63009"/>
  </conditionalFormatting>
  <conditionalFormatting sqref="J512:J515">
    <cfRule type="duplicateValues" dxfId="19609" priority="63004" stopIfTrue="1"/>
  </conditionalFormatting>
  <conditionalFormatting sqref="J512:J515">
    <cfRule type="duplicateValues" dxfId="19608" priority="63002"/>
    <cfRule type="duplicateValues" dxfId="19607" priority="63003"/>
  </conditionalFormatting>
  <conditionalFormatting sqref="J512:J515">
    <cfRule type="duplicateValues" dxfId="19606" priority="62999"/>
    <cfRule type="duplicateValues" dxfId="19605" priority="63000"/>
    <cfRule type="duplicateValues" dxfId="19604" priority="63001"/>
  </conditionalFormatting>
  <conditionalFormatting sqref="J510">
    <cfRule type="duplicateValues" dxfId="19603" priority="62980"/>
    <cfRule type="duplicateValues" dxfId="19602" priority="62981"/>
    <cfRule type="duplicateValues" dxfId="19601" priority="62982"/>
    <cfRule type="duplicateValues" dxfId="19600" priority="62983"/>
    <cfRule type="duplicateValues" dxfId="19599" priority="62984"/>
  </conditionalFormatting>
  <conditionalFormatting sqref="J510">
    <cfRule type="duplicateValues" dxfId="19598" priority="62979" stopIfTrue="1"/>
  </conditionalFormatting>
  <conditionalFormatting sqref="J510">
    <cfRule type="duplicateValues" dxfId="19597" priority="62977"/>
    <cfRule type="duplicateValues" dxfId="19596" priority="62978"/>
  </conditionalFormatting>
  <conditionalFormatting sqref="J510">
    <cfRule type="duplicateValues" dxfId="19595" priority="62974"/>
    <cfRule type="duplicateValues" dxfId="19594" priority="62975"/>
    <cfRule type="duplicateValues" dxfId="19593" priority="62976"/>
  </conditionalFormatting>
  <conditionalFormatting sqref="J511">
    <cfRule type="duplicateValues" dxfId="19592" priority="62969"/>
    <cfRule type="duplicateValues" dxfId="19591" priority="62970"/>
    <cfRule type="duplicateValues" dxfId="19590" priority="62971"/>
    <cfRule type="duplicateValues" dxfId="19589" priority="62972"/>
    <cfRule type="duplicateValues" dxfId="19588" priority="62973"/>
  </conditionalFormatting>
  <conditionalFormatting sqref="J511">
    <cfRule type="duplicateValues" dxfId="19587" priority="62968" stopIfTrue="1"/>
  </conditionalFormatting>
  <conditionalFormatting sqref="J511">
    <cfRule type="duplicateValues" dxfId="19586" priority="62966"/>
    <cfRule type="duplicateValues" dxfId="19585" priority="62967"/>
  </conditionalFormatting>
  <conditionalFormatting sqref="J511">
    <cfRule type="duplicateValues" dxfId="19584" priority="62963"/>
    <cfRule type="duplicateValues" dxfId="19583" priority="62964"/>
    <cfRule type="duplicateValues" dxfId="19582" priority="62965"/>
  </conditionalFormatting>
  <conditionalFormatting sqref="F417:F481">
    <cfRule type="duplicateValues" dxfId="19581" priority="67054"/>
    <cfRule type="duplicateValues" dxfId="19580" priority="67055"/>
  </conditionalFormatting>
  <conditionalFormatting sqref="F417:F481">
    <cfRule type="duplicateValues" dxfId="19579" priority="67058"/>
  </conditionalFormatting>
  <conditionalFormatting sqref="J417:J481">
    <cfRule type="duplicateValues" dxfId="19578" priority="67060"/>
    <cfRule type="duplicateValues" dxfId="19577" priority="67061"/>
    <cfRule type="duplicateValues" dxfId="19576" priority="67062"/>
    <cfRule type="duplicateValues" dxfId="19575" priority="67063"/>
    <cfRule type="duplicateValues" dxfId="19574" priority="67064"/>
  </conditionalFormatting>
  <conditionalFormatting sqref="J417:J481">
    <cfRule type="duplicateValues" dxfId="19573" priority="67070" stopIfTrue="1"/>
  </conditionalFormatting>
  <conditionalFormatting sqref="J417:J481">
    <cfRule type="duplicateValues" dxfId="19572" priority="67072"/>
    <cfRule type="duplicateValues" dxfId="19571" priority="67073"/>
  </conditionalFormatting>
  <conditionalFormatting sqref="J417:J481">
    <cfRule type="duplicateValues" dxfId="19570" priority="67076"/>
    <cfRule type="duplicateValues" dxfId="19569" priority="67077"/>
    <cfRule type="duplicateValues" dxfId="19568" priority="67078"/>
  </conditionalFormatting>
  <conditionalFormatting sqref="F1:F2296 F2303:F2654 F2672:F1048576">
    <cfRule type="duplicateValues" dxfId="19567" priority="62940"/>
  </conditionalFormatting>
  <conditionalFormatting sqref="J513:J515">
    <cfRule type="duplicateValues" dxfId="19566" priority="62939"/>
  </conditionalFormatting>
  <conditionalFormatting sqref="F513">
    <cfRule type="duplicateValues" dxfId="19565" priority="62937"/>
    <cfRule type="duplicateValues" dxfId="19564" priority="62938"/>
  </conditionalFormatting>
  <conditionalFormatting sqref="F513">
    <cfRule type="duplicateValues" dxfId="19563" priority="62936"/>
  </conditionalFormatting>
  <conditionalFormatting sqref="J513">
    <cfRule type="duplicateValues" dxfId="19562" priority="62931"/>
    <cfRule type="duplicateValues" dxfId="19561" priority="62932"/>
    <cfRule type="duplicateValues" dxfId="19560" priority="62933"/>
    <cfRule type="duplicateValues" dxfId="19559" priority="62934"/>
    <cfRule type="duplicateValues" dxfId="19558" priority="62935"/>
  </conditionalFormatting>
  <conditionalFormatting sqref="J513">
    <cfRule type="duplicateValues" dxfId="19557" priority="62930" stopIfTrue="1"/>
  </conditionalFormatting>
  <conditionalFormatting sqref="J513">
    <cfRule type="duplicateValues" dxfId="19556" priority="62928"/>
    <cfRule type="duplicateValues" dxfId="19555" priority="62929"/>
  </conditionalFormatting>
  <conditionalFormatting sqref="J513">
    <cfRule type="duplicateValues" dxfId="19554" priority="62925"/>
    <cfRule type="duplicateValues" dxfId="19553" priority="62926"/>
    <cfRule type="duplicateValues" dxfId="19552" priority="62927"/>
  </conditionalFormatting>
  <conditionalFormatting sqref="F514:F515">
    <cfRule type="duplicateValues" dxfId="19551" priority="62923"/>
    <cfRule type="duplicateValues" dxfId="19550" priority="62924"/>
  </conditionalFormatting>
  <conditionalFormatting sqref="F514:F515">
    <cfRule type="duplicateValues" dxfId="19549" priority="62922"/>
  </conditionalFormatting>
  <conditionalFormatting sqref="J514:J515">
    <cfRule type="duplicateValues" dxfId="19548" priority="62917"/>
    <cfRule type="duplicateValues" dxfId="19547" priority="62918"/>
    <cfRule type="duplicateValues" dxfId="19546" priority="62919"/>
    <cfRule type="duplicateValues" dxfId="19545" priority="62920"/>
    <cfRule type="duplicateValues" dxfId="19544" priority="62921"/>
  </conditionalFormatting>
  <conditionalFormatting sqref="J514:J515">
    <cfRule type="duplicateValues" dxfId="19543" priority="62916" stopIfTrue="1"/>
  </conditionalFormatting>
  <conditionalFormatting sqref="J514:J515">
    <cfRule type="duplicateValues" dxfId="19542" priority="62914"/>
    <cfRule type="duplicateValues" dxfId="19541" priority="62915"/>
  </conditionalFormatting>
  <conditionalFormatting sqref="J514:J515">
    <cfRule type="duplicateValues" dxfId="19540" priority="62911"/>
    <cfRule type="duplicateValues" dxfId="19539" priority="62912"/>
    <cfRule type="duplicateValues" dxfId="19538" priority="62913"/>
  </conditionalFormatting>
  <conditionalFormatting sqref="F516:F524">
    <cfRule type="duplicateValues" dxfId="19537" priority="62909"/>
    <cfRule type="duplicateValues" dxfId="19536" priority="62910"/>
  </conditionalFormatting>
  <conditionalFormatting sqref="F516:F524">
    <cfRule type="duplicateValues" dxfId="19535" priority="62908"/>
  </conditionalFormatting>
  <conditionalFormatting sqref="J516:J524">
    <cfRule type="duplicateValues" dxfId="19534" priority="62903"/>
    <cfRule type="duplicateValues" dxfId="19533" priority="62904"/>
    <cfRule type="duplicateValues" dxfId="19532" priority="62905"/>
    <cfRule type="duplicateValues" dxfId="19531" priority="62906"/>
    <cfRule type="duplicateValues" dxfId="19530" priority="62907"/>
  </conditionalFormatting>
  <conditionalFormatting sqref="J516:J524">
    <cfRule type="duplicateValues" dxfId="19529" priority="62902" stopIfTrue="1"/>
  </conditionalFormatting>
  <conditionalFormatting sqref="J516:J524">
    <cfRule type="duplicateValues" dxfId="19528" priority="62900"/>
    <cfRule type="duplicateValues" dxfId="19527" priority="62901"/>
  </conditionalFormatting>
  <conditionalFormatting sqref="J516:J524">
    <cfRule type="duplicateValues" dxfId="19526" priority="62897"/>
    <cfRule type="duplicateValues" dxfId="19525" priority="62898"/>
    <cfRule type="duplicateValues" dxfId="19524" priority="62899"/>
  </conditionalFormatting>
  <conditionalFormatting sqref="F516">
    <cfRule type="duplicateValues" dxfId="19523" priority="62866"/>
    <cfRule type="duplicateValues" dxfId="19522" priority="62867"/>
  </conditionalFormatting>
  <conditionalFormatting sqref="F516">
    <cfRule type="duplicateValues" dxfId="19521" priority="62865"/>
  </conditionalFormatting>
  <conditionalFormatting sqref="J516">
    <cfRule type="duplicateValues" dxfId="19520" priority="62860"/>
    <cfRule type="duplicateValues" dxfId="19519" priority="62861"/>
    <cfRule type="duplicateValues" dxfId="19518" priority="62862"/>
    <cfRule type="duplicateValues" dxfId="19517" priority="62863"/>
    <cfRule type="duplicateValues" dxfId="19516" priority="62864"/>
  </conditionalFormatting>
  <conditionalFormatting sqref="J516">
    <cfRule type="duplicateValues" dxfId="19515" priority="62859" stopIfTrue="1"/>
  </conditionalFormatting>
  <conditionalFormatting sqref="J516">
    <cfRule type="duplicateValues" dxfId="19514" priority="62857"/>
    <cfRule type="duplicateValues" dxfId="19513" priority="62858"/>
  </conditionalFormatting>
  <conditionalFormatting sqref="J516">
    <cfRule type="duplicateValues" dxfId="19512" priority="62854"/>
    <cfRule type="duplicateValues" dxfId="19511" priority="62855"/>
    <cfRule type="duplicateValues" dxfId="19510" priority="62856"/>
  </conditionalFormatting>
  <conditionalFormatting sqref="F517">
    <cfRule type="duplicateValues" dxfId="19509" priority="62823"/>
    <cfRule type="duplicateValues" dxfId="19508" priority="62824"/>
  </conditionalFormatting>
  <conditionalFormatting sqref="F517">
    <cfRule type="duplicateValues" dxfId="19507" priority="62822"/>
  </conditionalFormatting>
  <conditionalFormatting sqref="J517">
    <cfRule type="duplicateValues" dxfId="19506" priority="62817"/>
    <cfRule type="duplicateValues" dxfId="19505" priority="62818"/>
    <cfRule type="duplicateValues" dxfId="19504" priority="62819"/>
    <cfRule type="duplicateValues" dxfId="19503" priority="62820"/>
    <cfRule type="duplicateValues" dxfId="19502" priority="62821"/>
  </conditionalFormatting>
  <conditionalFormatting sqref="J517">
    <cfRule type="duplicateValues" dxfId="19501" priority="62816" stopIfTrue="1"/>
  </conditionalFormatting>
  <conditionalFormatting sqref="J517">
    <cfRule type="duplicateValues" dxfId="19500" priority="62814"/>
    <cfRule type="duplicateValues" dxfId="19499" priority="62815"/>
  </conditionalFormatting>
  <conditionalFormatting sqref="J517">
    <cfRule type="duplicateValues" dxfId="19498" priority="62811"/>
    <cfRule type="duplicateValues" dxfId="19497" priority="62812"/>
    <cfRule type="duplicateValues" dxfId="19496" priority="62813"/>
  </conditionalFormatting>
  <conditionalFormatting sqref="F518">
    <cfRule type="duplicateValues" dxfId="19495" priority="62780"/>
    <cfRule type="duplicateValues" dxfId="19494" priority="62781"/>
  </conditionalFormatting>
  <conditionalFormatting sqref="F518">
    <cfRule type="duplicateValues" dxfId="19493" priority="62779"/>
  </conditionalFormatting>
  <conditionalFormatting sqref="J518">
    <cfRule type="duplicateValues" dxfId="19492" priority="62774"/>
    <cfRule type="duplicateValues" dxfId="19491" priority="62775"/>
    <cfRule type="duplicateValues" dxfId="19490" priority="62776"/>
    <cfRule type="duplicateValues" dxfId="19489" priority="62777"/>
    <cfRule type="duplicateValues" dxfId="19488" priority="62778"/>
  </conditionalFormatting>
  <conditionalFormatting sqref="J518">
    <cfRule type="duplicateValues" dxfId="19487" priority="62773" stopIfTrue="1"/>
  </conditionalFormatting>
  <conditionalFormatting sqref="J518">
    <cfRule type="duplicateValues" dxfId="19486" priority="62771"/>
    <cfRule type="duplicateValues" dxfId="19485" priority="62772"/>
  </conditionalFormatting>
  <conditionalFormatting sqref="J518">
    <cfRule type="duplicateValues" dxfId="19484" priority="62768"/>
    <cfRule type="duplicateValues" dxfId="19483" priority="62769"/>
    <cfRule type="duplicateValues" dxfId="19482" priority="62770"/>
  </conditionalFormatting>
  <conditionalFormatting sqref="F525:F550">
    <cfRule type="duplicateValues" dxfId="19481" priority="62737"/>
    <cfRule type="duplicateValues" dxfId="19480" priority="62738"/>
  </conditionalFormatting>
  <conditionalFormatting sqref="F525:F550">
    <cfRule type="duplicateValues" dxfId="19479" priority="62736"/>
  </conditionalFormatting>
  <conditionalFormatting sqref="J525:J528">
    <cfRule type="duplicateValues" dxfId="19478" priority="62731"/>
    <cfRule type="duplicateValues" dxfId="19477" priority="62732"/>
    <cfRule type="duplicateValues" dxfId="19476" priority="62733"/>
    <cfRule type="duplicateValues" dxfId="19475" priority="62734"/>
    <cfRule type="duplicateValues" dxfId="19474" priority="62735"/>
  </conditionalFormatting>
  <conditionalFormatting sqref="J525:J528">
    <cfRule type="duplicateValues" dxfId="19473" priority="62730" stopIfTrue="1"/>
  </conditionalFormatting>
  <conditionalFormatting sqref="J525:J528">
    <cfRule type="duplicateValues" dxfId="19472" priority="62728"/>
    <cfRule type="duplicateValues" dxfId="19471" priority="62729"/>
  </conditionalFormatting>
  <conditionalFormatting sqref="J525:J528">
    <cfRule type="duplicateValues" dxfId="19470" priority="62725"/>
    <cfRule type="duplicateValues" dxfId="19469" priority="62726"/>
    <cfRule type="duplicateValues" dxfId="19468" priority="62727"/>
  </conditionalFormatting>
  <conditionalFormatting sqref="F526">
    <cfRule type="duplicateValues" dxfId="19467" priority="62685"/>
    <cfRule type="duplicateValues" dxfId="19466" priority="62686"/>
  </conditionalFormatting>
  <conditionalFormatting sqref="F526">
    <cfRule type="duplicateValues" dxfId="19465" priority="62684"/>
  </conditionalFormatting>
  <conditionalFormatting sqref="J525">
    <cfRule type="duplicateValues" dxfId="19464" priority="62673"/>
    <cfRule type="duplicateValues" dxfId="19463" priority="62674"/>
    <cfRule type="duplicateValues" dxfId="19462" priority="62675"/>
    <cfRule type="duplicateValues" dxfId="19461" priority="62676"/>
    <cfRule type="duplicateValues" dxfId="19460" priority="62677"/>
  </conditionalFormatting>
  <conditionalFormatting sqref="J525">
    <cfRule type="duplicateValues" dxfId="19459" priority="62672" stopIfTrue="1"/>
  </conditionalFormatting>
  <conditionalFormatting sqref="J525">
    <cfRule type="duplicateValues" dxfId="19458" priority="62670"/>
    <cfRule type="duplicateValues" dxfId="19457" priority="62671"/>
  </conditionalFormatting>
  <conditionalFormatting sqref="J525">
    <cfRule type="duplicateValues" dxfId="19456" priority="62667"/>
    <cfRule type="duplicateValues" dxfId="19455" priority="62668"/>
    <cfRule type="duplicateValues" dxfId="19454" priority="62669"/>
  </conditionalFormatting>
  <conditionalFormatting sqref="J526">
    <cfRule type="duplicateValues" dxfId="19453" priority="62639"/>
    <cfRule type="duplicateValues" dxfId="19452" priority="62640"/>
    <cfRule type="duplicateValues" dxfId="19451" priority="62641"/>
    <cfRule type="duplicateValues" dxfId="19450" priority="62642"/>
    <cfRule type="duplicateValues" dxfId="19449" priority="62643"/>
  </conditionalFormatting>
  <conditionalFormatting sqref="J526">
    <cfRule type="duplicateValues" dxfId="19448" priority="62638" stopIfTrue="1"/>
  </conditionalFormatting>
  <conditionalFormatting sqref="J526">
    <cfRule type="duplicateValues" dxfId="19447" priority="62636"/>
    <cfRule type="duplicateValues" dxfId="19446" priority="62637"/>
  </conditionalFormatting>
  <conditionalFormatting sqref="J526">
    <cfRule type="duplicateValues" dxfId="19445" priority="62633"/>
    <cfRule type="duplicateValues" dxfId="19444" priority="62634"/>
    <cfRule type="duplicateValues" dxfId="19443" priority="62635"/>
  </conditionalFormatting>
  <conditionalFormatting sqref="F527">
    <cfRule type="duplicateValues" dxfId="19442" priority="62608"/>
    <cfRule type="duplicateValues" dxfId="19441" priority="62609"/>
  </conditionalFormatting>
  <conditionalFormatting sqref="F527">
    <cfRule type="duplicateValues" dxfId="19440" priority="62607"/>
  </conditionalFormatting>
  <conditionalFormatting sqref="F528">
    <cfRule type="duplicateValues" dxfId="19439" priority="62599"/>
    <cfRule type="duplicateValues" dxfId="19438" priority="62600"/>
  </conditionalFormatting>
  <conditionalFormatting sqref="F528">
    <cfRule type="duplicateValues" dxfId="19437" priority="62598"/>
  </conditionalFormatting>
  <conditionalFormatting sqref="J527">
    <cfRule type="duplicateValues" dxfId="19436" priority="62587"/>
    <cfRule type="duplicateValues" dxfId="19435" priority="62588"/>
    <cfRule type="duplicateValues" dxfId="19434" priority="62589"/>
    <cfRule type="duplicateValues" dxfId="19433" priority="62590"/>
    <cfRule type="duplicateValues" dxfId="19432" priority="62591"/>
  </conditionalFormatting>
  <conditionalFormatting sqref="J527">
    <cfRule type="duplicateValues" dxfId="19431" priority="62586" stopIfTrue="1"/>
  </conditionalFormatting>
  <conditionalFormatting sqref="J527">
    <cfRule type="duplicateValues" dxfId="19430" priority="62584"/>
    <cfRule type="duplicateValues" dxfId="19429" priority="62585"/>
  </conditionalFormatting>
  <conditionalFormatting sqref="J527">
    <cfRule type="duplicateValues" dxfId="19428" priority="62581"/>
    <cfRule type="duplicateValues" dxfId="19427" priority="62582"/>
    <cfRule type="duplicateValues" dxfId="19426" priority="62583"/>
  </conditionalFormatting>
  <conditionalFormatting sqref="J528">
    <cfRule type="duplicateValues" dxfId="19425" priority="62553"/>
    <cfRule type="duplicateValues" dxfId="19424" priority="62554"/>
    <cfRule type="duplicateValues" dxfId="19423" priority="62555"/>
    <cfRule type="duplicateValues" dxfId="19422" priority="62556"/>
    <cfRule type="duplicateValues" dxfId="19421" priority="62557"/>
  </conditionalFormatting>
  <conditionalFormatting sqref="J528">
    <cfRule type="duplicateValues" dxfId="19420" priority="62552" stopIfTrue="1"/>
  </conditionalFormatting>
  <conditionalFormatting sqref="J528">
    <cfRule type="duplicateValues" dxfId="19419" priority="62550"/>
    <cfRule type="duplicateValues" dxfId="19418" priority="62551"/>
  </conditionalFormatting>
  <conditionalFormatting sqref="J528">
    <cfRule type="duplicateValues" dxfId="19417" priority="62547"/>
    <cfRule type="duplicateValues" dxfId="19416" priority="62548"/>
    <cfRule type="duplicateValues" dxfId="19415" priority="62549"/>
  </conditionalFormatting>
  <conditionalFormatting sqref="F529:F530">
    <cfRule type="duplicateValues" dxfId="19414" priority="62522"/>
    <cfRule type="duplicateValues" dxfId="19413" priority="62523"/>
  </conditionalFormatting>
  <conditionalFormatting sqref="F529:F530">
    <cfRule type="duplicateValues" dxfId="19412" priority="62521"/>
  </conditionalFormatting>
  <conditionalFormatting sqref="J529:J530">
    <cfRule type="duplicateValues" dxfId="19411" priority="62516"/>
    <cfRule type="duplicateValues" dxfId="19410" priority="62517"/>
    <cfRule type="duplicateValues" dxfId="19409" priority="62518"/>
    <cfRule type="duplicateValues" dxfId="19408" priority="62519"/>
    <cfRule type="duplicateValues" dxfId="19407" priority="62520"/>
  </conditionalFormatting>
  <conditionalFormatting sqref="J529:J530">
    <cfRule type="duplicateValues" dxfId="19406" priority="62515" stopIfTrue="1"/>
  </conditionalFormatting>
  <conditionalFormatting sqref="J529:J530">
    <cfRule type="duplicateValues" dxfId="19405" priority="62513"/>
    <cfRule type="duplicateValues" dxfId="19404" priority="62514"/>
  </conditionalFormatting>
  <conditionalFormatting sqref="J529:J530">
    <cfRule type="duplicateValues" dxfId="19403" priority="62510"/>
    <cfRule type="duplicateValues" dxfId="19402" priority="62511"/>
    <cfRule type="duplicateValues" dxfId="19401" priority="62512"/>
  </conditionalFormatting>
  <conditionalFormatting sqref="F529">
    <cfRule type="duplicateValues" dxfId="19400" priority="62479"/>
    <cfRule type="duplicateValues" dxfId="19399" priority="62480"/>
  </conditionalFormatting>
  <conditionalFormatting sqref="F529">
    <cfRule type="duplicateValues" dxfId="19398" priority="62478"/>
  </conditionalFormatting>
  <conditionalFormatting sqref="F530">
    <cfRule type="duplicateValues" dxfId="19397" priority="62470"/>
    <cfRule type="duplicateValues" dxfId="19396" priority="62471"/>
  </conditionalFormatting>
  <conditionalFormatting sqref="F530">
    <cfRule type="duplicateValues" dxfId="19395" priority="62469"/>
  </conditionalFormatting>
  <conditionalFormatting sqref="J529">
    <cfRule type="duplicateValues" dxfId="19394" priority="62458"/>
    <cfRule type="duplicateValues" dxfId="19393" priority="62459"/>
    <cfRule type="duplicateValues" dxfId="19392" priority="62460"/>
    <cfRule type="duplicateValues" dxfId="19391" priority="62461"/>
    <cfRule type="duplicateValues" dxfId="19390" priority="62462"/>
  </conditionalFormatting>
  <conditionalFormatting sqref="J529">
    <cfRule type="duplicateValues" dxfId="19389" priority="62457" stopIfTrue="1"/>
  </conditionalFormatting>
  <conditionalFormatting sqref="J529">
    <cfRule type="duplicateValues" dxfId="19388" priority="62455"/>
    <cfRule type="duplicateValues" dxfId="19387" priority="62456"/>
  </conditionalFormatting>
  <conditionalFormatting sqref="J529">
    <cfRule type="duplicateValues" dxfId="19386" priority="62452"/>
    <cfRule type="duplicateValues" dxfId="19385" priority="62453"/>
    <cfRule type="duplicateValues" dxfId="19384" priority="62454"/>
  </conditionalFormatting>
  <conditionalFormatting sqref="J530">
    <cfRule type="duplicateValues" dxfId="19383" priority="62424"/>
    <cfRule type="duplicateValues" dxfId="19382" priority="62425"/>
    <cfRule type="duplicateValues" dxfId="19381" priority="62426"/>
    <cfRule type="duplicateValues" dxfId="19380" priority="62427"/>
    <cfRule type="duplicateValues" dxfId="19379" priority="62428"/>
  </conditionalFormatting>
  <conditionalFormatting sqref="J530">
    <cfRule type="duplicateValues" dxfId="19378" priority="62423" stopIfTrue="1"/>
  </conditionalFormatting>
  <conditionalFormatting sqref="J530">
    <cfRule type="duplicateValues" dxfId="19377" priority="62421"/>
    <cfRule type="duplicateValues" dxfId="19376" priority="62422"/>
  </conditionalFormatting>
  <conditionalFormatting sqref="J530">
    <cfRule type="duplicateValues" dxfId="19375" priority="62418"/>
    <cfRule type="duplicateValues" dxfId="19374" priority="62419"/>
    <cfRule type="duplicateValues" dxfId="19373" priority="62420"/>
  </conditionalFormatting>
  <conditionalFormatting sqref="F531:F532">
    <cfRule type="duplicateValues" dxfId="19372" priority="62393"/>
    <cfRule type="duplicateValues" dxfId="19371" priority="62394"/>
  </conditionalFormatting>
  <conditionalFormatting sqref="F531:F532">
    <cfRule type="duplicateValues" dxfId="19370" priority="62392"/>
  </conditionalFormatting>
  <conditionalFormatting sqref="F531">
    <cfRule type="duplicateValues" dxfId="19369" priority="62384"/>
    <cfRule type="duplicateValues" dxfId="19368" priority="62385"/>
  </conditionalFormatting>
  <conditionalFormatting sqref="F531">
    <cfRule type="duplicateValues" dxfId="19367" priority="62383"/>
  </conditionalFormatting>
  <conditionalFormatting sqref="F532">
    <cfRule type="duplicateValues" dxfId="19366" priority="62375"/>
    <cfRule type="duplicateValues" dxfId="19365" priority="62376"/>
  </conditionalFormatting>
  <conditionalFormatting sqref="F532">
    <cfRule type="duplicateValues" dxfId="19364" priority="62374"/>
  </conditionalFormatting>
  <conditionalFormatting sqref="J531:J532">
    <cfRule type="duplicateValues" dxfId="19363" priority="62363"/>
    <cfRule type="duplicateValues" dxfId="19362" priority="62364"/>
    <cfRule type="duplicateValues" dxfId="19361" priority="62365"/>
    <cfRule type="duplicateValues" dxfId="19360" priority="62366"/>
    <cfRule type="duplicateValues" dxfId="19359" priority="62367"/>
  </conditionalFormatting>
  <conditionalFormatting sqref="J531:J532">
    <cfRule type="duplicateValues" dxfId="19358" priority="62362" stopIfTrue="1"/>
  </conditionalFormatting>
  <conditionalFormatting sqref="J531:J532">
    <cfRule type="duplicateValues" dxfId="19357" priority="62360"/>
    <cfRule type="duplicateValues" dxfId="19356" priority="62361"/>
  </conditionalFormatting>
  <conditionalFormatting sqref="J531:J532">
    <cfRule type="duplicateValues" dxfId="19355" priority="62357"/>
    <cfRule type="duplicateValues" dxfId="19354" priority="62358"/>
    <cfRule type="duplicateValues" dxfId="19353" priority="62359"/>
  </conditionalFormatting>
  <conditionalFormatting sqref="J531">
    <cfRule type="duplicateValues" dxfId="19352" priority="62329"/>
    <cfRule type="duplicateValues" dxfId="19351" priority="62330"/>
    <cfRule type="duplicateValues" dxfId="19350" priority="62331"/>
    <cfRule type="duplicateValues" dxfId="19349" priority="62332"/>
    <cfRule type="duplicateValues" dxfId="19348" priority="62333"/>
  </conditionalFormatting>
  <conditionalFormatting sqref="J531">
    <cfRule type="duplicateValues" dxfId="19347" priority="62328" stopIfTrue="1"/>
  </conditionalFormatting>
  <conditionalFormatting sqref="J531">
    <cfRule type="duplicateValues" dxfId="19346" priority="62326"/>
    <cfRule type="duplicateValues" dxfId="19345" priority="62327"/>
  </conditionalFormatting>
  <conditionalFormatting sqref="J531">
    <cfRule type="duplicateValues" dxfId="19344" priority="62323"/>
    <cfRule type="duplicateValues" dxfId="19343" priority="62324"/>
    <cfRule type="duplicateValues" dxfId="19342" priority="62325"/>
  </conditionalFormatting>
  <conditionalFormatting sqref="J532">
    <cfRule type="duplicateValues" dxfId="19341" priority="62295"/>
    <cfRule type="duplicateValues" dxfId="19340" priority="62296"/>
    <cfRule type="duplicateValues" dxfId="19339" priority="62297"/>
    <cfRule type="duplicateValues" dxfId="19338" priority="62298"/>
    <cfRule type="duplicateValues" dxfId="19337" priority="62299"/>
  </conditionalFormatting>
  <conditionalFormatting sqref="J532">
    <cfRule type="duplicateValues" dxfId="19336" priority="62294" stopIfTrue="1"/>
  </conditionalFormatting>
  <conditionalFormatting sqref="J532">
    <cfRule type="duplicateValues" dxfId="19335" priority="62292"/>
    <cfRule type="duplicateValues" dxfId="19334" priority="62293"/>
  </conditionalFormatting>
  <conditionalFormatting sqref="J532">
    <cfRule type="duplicateValues" dxfId="19333" priority="62289"/>
    <cfRule type="duplicateValues" dxfId="19332" priority="62290"/>
    <cfRule type="duplicateValues" dxfId="19331" priority="62291"/>
  </conditionalFormatting>
  <conditionalFormatting sqref="F533:F550">
    <cfRule type="duplicateValues" dxfId="19330" priority="62135"/>
    <cfRule type="duplicateValues" dxfId="19329" priority="62136"/>
  </conditionalFormatting>
  <conditionalFormatting sqref="F533:F550">
    <cfRule type="duplicateValues" dxfId="19328" priority="62134"/>
  </conditionalFormatting>
  <conditionalFormatting sqref="F533">
    <cfRule type="duplicateValues" dxfId="19327" priority="62126"/>
    <cfRule type="duplicateValues" dxfId="19326" priority="62127"/>
  </conditionalFormatting>
  <conditionalFormatting sqref="F533">
    <cfRule type="duplicateValues" dxfId="19325" priority="62125"/>
  </conditionalFormatting>
  <conditionalFormatting sqref="F534:F550">
    <cfRule type="duplicateValues" dxfId="19324" priority="62117"/>
    <cfRule type="duplicateValues" dxfId="19323" priority="62118"/>
  </conditionalFormatting>
  <conditionalFormatting sqref="F534:F550">
    <cfRule type="duplicateValues" dxfId="19322" priority="62116"/>
  </conditionalFormatting>
  <conditionalFormatting sqref="J533:J534">
    <cfRule type="duplicateValues" dxfId="19321" priority="62105"/>
    <cfRule type="duplicateValues" dxfId="19320" priority="62106"/>
    <cfRule type="duplicateValues" dxfId="19319" priority="62107"/>
    <cfRule type="duplicateValues" dxfId="19318" priority="62108"/>
    <cfRule type="duplicateValues" dxfId="19317" priority="62109"/>
  </conditionalFormatting>
  <conditionalFormatting sqref="J533:J534">
    <cfRule type="duplicateValues" dxfId="19316" priority="62104" stopIfTrue="1"/>
  </conditionalFormatting>
  <conditionalFormatting sqref="J533:J534">
    <cfRule type="duplicateValues" dxfId="19315" priority="62102"/>
    <cfRule type="duplicateValues" dxfId="19314" priority="62103"/>
  </conditionalFormatting>
  <conditionalFormatting sqref="J533:J534">
    <cfRule type="duplicateValues" dxfId="19313" priority="62099"/>
    <cfRule type="duplicateValues" dxfId="19312" priority="62100"/>
    <cfRule type="duplicateValues" dxfId="19311" priority="62101"/>
  </conditionalFormatting>
  <conditionalFormatting sqref="J533">
    <cfRule type="duplicateValues" dxfId="19310" priority="62071"/>
    <cfRule type="duplicateValues" dxfId="19309" priority="62072"/>
    <cfRule type="duplicateValues" dxfId="19308" priority="62073"/>
    <cfRule type="duplicateValues" dxfId="19307" priority="62074"/>
    <cfRule type="duplicateValues" dxfId="19306" priority="62075"/>
  </conditionalFormatting>
  <conditionalFormatting sqref="J533">
    <cfRule type="duplicateValues" dxfId="19305" priority="62070" stopIfTrue="1"/>
  </conditionalFormatting>
  <conditionalFormatting sqref="J533">
    <cfRule type="duplicateValues" dxfId="19304" priority="62068"/>
    <cfRule type="duplicateValues" dxfId="19303" priority="62069"/>
  </conditionalFormatting>
  <conditionalFormatting sqref="J533">
    <cfRule type="duplicateValues" dxfId="19302" priority="62065"/>
    <cfRule type="duplicateValues" dxfId="19301" priority="62066"/>
    <cfRule type="duplicateValues" dxfId="19300" priority="62067"/>
  </conditionalFormatting>
  <conditionalFormatting sqref="J534">
    <cfRule type="duplicateValues" dxfId="19299" priority="62037"/>
    <cfRule type="duplicateValues" dxfId="19298" priority="62038"/>
    <cfRule type="duplicateValues" dxfId="19297" priority="62039"/>
    <cfRule type="duplicateValues" dxfId="19296" priority="62040"/>
    <cfRule type="duplicateValues" dxfId="19295" priority="62041"/>
  </conditionalFormatting>
  <conditionalFormatting sqref="J534">
    <cfRule type="duplicateValues" dxfId="19294" priority="62036" stopIfTrue="1"/>
  </conditionalFormatting>
  <conditionalFormatting sqref="J534">
    <cfRule type="duplicateValues" dxfId="19293" priority="62034"/>
    <cfRule type="duplicateValues" dxfId="19292" priority="62035"/>
  </conditionalFormatting>
  <conditionalFormatting sqref="J534">
    <cfRule type="duplicateValues" dxfId="19291" priority="62031"/>
    <cfRule type="duplicateValues" dxfId="19290" priority="62032"/>
    <cfRule type="duplicateValues" dxfId="19289" priority="62033"/>
  </conditionalFormatting>
  <conditionalFormatting sqref="F535:F536">
    <cfRule type="duplicateValues" dxfId="19288" priority="61877"/>
    <cfRule type="duplicateValues" dxfId="19287" priority="61878"/>
  </conditionalFormatting>
  <conditionalFormatting sqref="F535:F536">
    <cfRule type="duplicateValues" dxfId="19286" priority="61876"/>
  </conditionalFormatting>
  <conditionalFormatting sqref="F535">
    <cfRule type="duplicateValues" dxfId="19285" priority="61868"/>
    <cfRule type="duplicateValues" dxfId="19284" priority="61869"/>
  </conditionalFormatting>
  <conditionalFormatting sqref="F535">
    <cfRule type="duplicateValues" dxfId="19283" priority="61867"/>
  </conditionalFormatting>
  <conditionalFormatting sqref="F536">
    <cfRule type="duplicateValues" dxfId="19282" priority="61859"/>
    <cfRule type="duplicateValues" dxfId="19281" priority="61860"/>
  </conditionalFormatting>
  <conditionalFormatting sqref="F536">
    <cfRule type="duplicateValues" dxfId="19280" priority="61858"/>
  </conditionalFormatting>
  <conditionalFormatting sqref="J535:J536">
    <cfRule type="duplicateValues" dxfId="19279" priority="61847"/>
    <cfRule type="duplicateValues" dxfId="19278" priority="61848"/>
    <cfRule type="duplicateValues" dxfId="19277" priority="61849"/>
    <cfRule type="duplicateValues" dxfId="19276" priority="61850"/>
    <cfRule type="duplicateValues" dxfId="19275" priority="61851"/>
  </conditionalFormatting>
  <conditionalFormatting sqref="J535:J536">
    <cfRule type="duplicateValues" dxfId="19274" priority="61846" stopIfTrue="1"/>
  </conditionalFormatting>
  <conditionalFormatting sqref="J535:J536">
    <cfRule type="duplicateValues" dxfId="19273" priority="61844"/>
    <cfRule type="duplicateValues" dxfId="19272" priority="61845"/>
  </conditionalFormatting>
  <conditionalFormatting sqref="J535:J536">
    <cfRule type="duplicateValues" dxfId="19271" priority="61841"/>
    <cfRule type="duplicateValues" dxfId="19270" priority="61842"/>
    <cfRule type="duplicateValues" dxfId="19269" priority="61843"/>
  </conditionalFormatting>
  <conditionalFormatting sqref="J535">
    <cfRule type="duplicateValues" dxfId="19268" priority="61813"/>
    <cfRule type="duplicateValues" dxfId="19267" priority="61814"/>
    <cfRule type="duplicateValues" dxfId="19266" priority="61815"/>
    <cfRule type="duplicateValues" dxfId="19265" priority="61816"/>
    <cfRule type="duplicateValues" dxfId="19264" priority="61817"/>
  </conditionalFormatting>
  <conditionalFormatting sqref="J535">
    <cfRule type="duplicateValues" dxfId="19263" priority="61812" stopIfTrue="1"/>
  </conditionalFormatting>
  <conditionalFormatting sqref="J535">
    <cfRule type="duplicateValues" dxfId="19262" priority="61810"/>
    <cfRule type="duplicateValues" dxfId="19261" priority="61811"/>
  </conditionalFormatting>
  <conditionalFormatting sqref="J535">
    <cfRule type="duplicateValues" dxfId="19260" priority="61807"/>
    <cfRule type="duplicateValues" dxfId="19259" priority="61808"/>
    <cfRule type="duplicateValues" dxfId="19258" priority="61809"/>
  </conditionalFormatting>
  <conditionalFormatting sqref="J536">
    <cfRule type="duplicateValues" dxfId="19257" priority="61779"/>
    <cfRule type="duplicateValues" dxfId="19256" priority="61780"/>
    <cfRule type="duplicateValues" dxfId="19255" priority="61781"/>
    <cfRule type="duplicateValues" dxfId="19254" priority="61782"/>
    <cfRule type="duplicateValues" dxfId="19253" priority="61783"/>
  </conditionalFormatting>
  <conditionalFormatting sqref="J536">
    <cfRule type="duplicateValues" dxfId="19252" priority="61778" stopIfTrue="1"/>
  </conditionalFormatting>
  <conditionalFormatting sqref="J536">
    <cfRule type="duplicateValues" dxfId="19251" priority="61776"/>
    <cfRule type="duplicateValues" dxfId="19250" priority="61777"/>
  </conditionalFormatting>
  <conditionalFormatting sqref="J536">
    <cfRule type="duplicateValues" dxfId="19249" priority="61773"/>
    <cfRule type="duplicateValues" dxfId="19248" priority="61774"/>
    <cfRule type="duplicateValues" dxfId="19247" priority="61775"/>
  </conditionalFormatting>
  <conditionalFormatting sqref="F537:F538">
    <cfRule type="duplicateValues" dxfId="19246" priority="61619"/>
    <cfRule type="duplicateValues" dxfId="19245" priority="61620"/>
  </conditionalFormatting>
  <conditionalFormatting sqref="F537:F538">
    <cfRule type="duplicateValues" dxfId="19244" priority="61618"/>
  </conditionalFormatting>
  <conditionalFormatting sqref="F537">
    <cfRule type="duplicateValues" dxfId="19243" priority="61610"/>
    <cfRule type="duplicateValues" dxfId="19242" priority="61611"/>
  </conditionalFormatting>
  <conditionalFormatting sqref="F537">
    <cfRule type="duplicateValues" dxfId="19241" priority="61609"/>
  </conditionalFormatting>
  <conditionalFormatting sqref="F538">
    <cfRule type="duplicateValues" dxfId="19240" priority="61601"/>
    <cfRule type="duplicateValues" dxfId="19239" priority="61602"/>
  </conditionalFormatting>
  <conditionalFormatting sqref="F538">
    <cfRule type="duplicateValues" dxfId="19238" priority="61600"/>
  </conditionalFormatting>
  <conditionalFormatting sqref="J537:J538">
    <cfRule type="duplicateValues" dxfId="19237" priority="61589"/>
    <cfRule type="duplicateValues" dxfId="19236" priority="61590"/>
    <cfRule type="duplicateValues" dxfId="19235" priority="61591"/>
    <cfRule type="duplicateValues" dxfId="19234" priority="61592"/>
    <cfRule type="duplicateValues" dxfId="19233" priority="61593"/>
  </conditionalFormatting>
  <conditionalFormatting sqref="J537:J538">
    <cfRule type="duplicateValues" dxfId="19232" priority="61588" stopIfTrue="1"/>
  </conditionalFormatting>
  <conditionalFormatting sqref="J537:J538">
    <cfRule type="duplicateValues" dxfId="19231" priority="61586"/>
    <cfRule type="duplicateValues" dxfId="19230" priority="61587"/>
  </conditionalFormatting>
  <conditionalFormatting sqref="J537:J538">
    <cfRule type="duplicateValues" dxfId="19229" priority="61583"/>
    <cfRule type="duplicateValues" dxfId="19228" priority="61584"/>
    <cfRule type="duplicateValues" dxfId="19227" priority="61585"/>
  </conditionalFormatting>
  <conditionalFormatting sqref="J537">
    <cfRule type="duplicateValues" dxfId="19226" priority="61555"/>
    <cfRule type="duplicateValues" dxfId="19225" priority="61556"/>
    <cfRule type="duplicateValues" dxfId="19224" priority="61557"/>
    <cfRule type="duplicateValues" dxfId="19223" priority="61558"/>
    <cfRule type="duplicateValues" dxfId="19222" priority="61559"/>
  </conditionalFormatting>
  <conditionalFormatting sqref="J537">
    <cfRule type="duplicateValues" dxfId="19221" priority="61554" stopIfTrue="1"/>
  </conditionalFormatting>
  <conditionalFormatting sqref="J537">
    <cfRule type="duplicateValues" dxfId="19220" priority="61552"/>
    <cfRule type="duplicateValues" dxfId="19219" priority="61553"/>
  </conditionalFormatting>
  <conditionalFormatting sqref="J537">
    <cfRule type="duplicateValues" dxfId="19218" priority="61549"/>
    <cfRule type="duplicateValues" dxfId="19217" priority="61550"/>
    <cfRule type="duplicateValues" dxfId="19216" priority="61551"/>
  </conditionalFormatting>
  <conditionalFormatting sqref="J538">
    <cfRule type="duplicateValues" dxfId="19215" priority="61521"/>
    <cfRule type="duplicateValues" dxfId="19214" priority="61522"/>
    <cfRule type="duplicateValues" dxfId="19213" priority="61523"/>
    <cfRule type="duplicateValues" dxfId="19212" priority="61524"/>
    <cfRule type="duplicateValues" dxfId="19211" priority="61525"/>
  </conditionalFormatting>
  <conditionalFormatting sqref="J538">
    <cfRule type="duplicateValues" dxfId="19210" priority="61520" stopIfTrue="1"/>
  </conditionalFormatting>
  <conditionalFormatting sqref="J538">
    <cfRule type="duplicateValues" dxfId="19209" priority="61518"/>
    <cfRule type="duplicateValues" dxfId="19208" priority="61519"/>
  </conditionalFormatting>
  <conditionalFormatting sqref="J538">
    <cfRule type="duplicateValues" dxfId="19207" priority="61515"/>
    <cfRule type="duplicateValues" dxfId="19206" priority="61516"/>
    <cfRule type="duplicateValues" dxfId="19205" priority="61517"/>
  </conditionalFormatting>
  <conditionalFormatting sqref="F539:F540">
    <cfRule type="duplicateValues" dxfId="19204" priority="61361"/>
    <cfRule type="duplicateValues" dxfId="19203" priority="61362"/>
  </conditionalFormatting>
  <conditionalFormatting sqref="F539:F540">
    <cfRule type="duplicateValues" dxfId="19202" priority="61360"/>
  </conditionalFormatting>
  <conditionalFormatting sqref="F539">
    <cfRule type="duplicateValues" dxfId="19201" priority="61352"/>
    <cfRule type="duplicateValues" dxfId="19200" priority="61353"/>
  </conditionalFormatting>
  <conditionalFormatting sqref="F539">
    <cfRule type="duplicateValues" dxfId="19199" priority="61351"/>
  </conditionalFormatting>
  <conditionalFormatting sqref="F540">
    <cfRule type="duplicateValues" dxfId="19198" priority="61343"/>
    <cfRule type="duplicateValues" dxfId="19197" priority="61344"/>
  </conditionalFormatting>
  <conditionalFormatting sqref="F540">
    <cfRule type="duplicateValues" dxfId="19196" priority="61342"/>
  </conditionalFormatting>
  <conditionalFormatting sqref="J539:J540">
    <cfRule type="duplicateValues" dxfId="19195" priority="61331"/>
    <cfRule type="duplicateValues" dxfId="19194" priority="61332"/>
    <cfRule type="duplicateValues" dxfId="19193" priority="61333"/>
    <cfRule type="duplicateValues" dxfId="19192" priority="61334"/>
    <cfRule type="duplicateValues" dxfId="19191" priority="61335"/>
  </conditionalFormatting>
  <conditionalFormatting sqref="J539:J540">
    <cfRule type="duplicateValues" dxfId="19190" priority="61330" stopIfTrue="1"/>
  </conditionalFormatting>
  <conditionalFormatting sqref="J539:J540">
    <cfRule type="duplicateValues" dxfId="19189" priority="61328"/>
    <cfRule type="duplicateValues" dxfId="19188" priority="61329"/>
  </conditionalFormatting>
  <conditionalFormatting sqref="J539:J540">
    <cfRule type="duplicateValues" dxfId="19187" priority="61325"/>
    <cfRule type="duplicateValues" dxfId="19186" priority="61326"/>
    <cfRule type="duplicateValues" dxfId="19185" priority="61327"/>
  </conditionalFormatting>
  <conditionalFormatting sqref="J539">
    <cfRule type="duplicateValues" dxfId="19184" priority="61297"/>
    <cfRule type="duplicateValues" dxfId="19183" priority="61298"/>
    <cfRule type="duplicateValues" dxfId="19182" priority="61299"/>
    <cfRule type="duplicateValues" dxfId="19181" priority="61300"/>
    <cfRule type="duplicateValues" dxfId="19180" priority="61301"/>
  </conditionalFormatting>
  <conditionalFormatting sqref="J539">
    <cfRule type="duplicateValues" dxfId="19179" priority="61296" stopIfTrue="1"/>
  </conditionalFormatting>
  <conditionalFormatting sqref="J539">
    <cfRule type="duplicateValues" dxfId="19178" priority="61294"/>
    <cfRule type="duplicateValues" dxfId="19177" priority="61295"/>
  </conditionalFormatting>
  <conditionalFormatting sqref="J539">
    <cfRule type="duplicateValues" dxfId="19176" priority="61291"/>
    <cfRule type="duplicateValues" dxfId="19175" priority="61292"/>
    <cfRule type="duplicateValues" dxfId="19174" priority="61293"/>
  </conditionalFormatting>
  <conditionalFormatting sqref="J540">
    <cfRule type="duplicateValues" dxfId="19173" priority="61263"/>
    <cfRule type="duplicateValues" dxfId="19172" priority="61264"/>
    <cfRule type="duplicateValues" dxfId="19171" priority="61265"/>
    <cfRule type="duplicateValues" dxfId="19170" priority="61266"/>
    <cfRule type="duplicateValues" dxfId="19169" priority="61267"/>
  </conditionalFormatting>
  <conditionalFormatting sqref="J540">
    <cfRule type="duplicateValues" dxfId="19168" priority="61262" stopIfTrue="1"/>
  </conditionalFormatting>
  <conditionalFormatting sqref="J540">
    <cfRule type="duplicateValues" dxfId="19167" priority="61260"/>
    <cfRule type="duplicateValues" dxfId="19166" priority="61261"/>
  </conditionalFormatting>
  <conditionalFormatting sqref="J540">
    <cfRule type="duplicateValues" dxfId="19165" priority="61257"/>
    <cfRule type="duplicateValues" dxfId="19164" priority="61258"/>
    <cfRule type="duplicateValues" dxfId="19163" priority="61259"/>
  </conditionalFormatting>
  <conditionalFormatting sqref="F541:F550">
    <cfRule type="duplicateValues" dxfId="19162" priority="61103"/>
    <cfRule type="duplicateValues" dxfId="19161" priority="61104"/>
  </conditionalFormatting>
  <conditionalFormatting sqref="F541:F550">
    <cfRule type="duplicateValues" dxfId="19160" priority="61102"/>
  </conditionalFormatting>
  <conditionalFormatting sqref="J541:J544">
    <cfRule type="duplicateValues" dxfId="19159" priority="61082"/>
    <cfRule type="duplicateValues" dxfId="19158" priority="61083"/>
    <cfRule type="duplicateValues" dxfId="19157" priority="61084"/>
    <cfRule type="duplicateValues" dxfId="19156" priority="61085"/>
    <cfRule type="duplicateValues" dxfId="19155" priority="61086"/>
  </conditionalFormatting>
  <conditionalFormatting sqref="J541:J544">
    <cfRule type="duplicateValues" dxfId="19154" priority="61081" stopIfTrue="1"/>
  </conditionalFormatting>
  <conditionalFormatting sqref="J541:J544">
    <cfRule type="duplicateValues" dxfId="19153" priority="61079"/>
    <cfRule type="duplicateValues" dxfId="19152" priority="61080"/>
  </conditionalFormatting>
  <conditionalFormatting sqref="J541:J544">
    <cfRule type="duplicateValues" dxfId="19151" priority="61076"/>
    <cfRule type="duplicateValues" dxfId="19150" priority="61077"/>
    <cfRule type="duplicateValues" dxfId="19149" priority="61078"/>
  </conditionalFormatting>
  <conditionalFormatting sqref="F541:F542">
    <cfRule type="duplicateValues" dxfId="19148" priority="60931"/>
    <cfRule type="duplicateValues" dxfId="19147" priority="60932"/>
  </conditionalFormatting>
  <conditionalFormatting sqref="F541:F542">
    <cfRule type="duplicateValues" dxfId="19146" priority="60930"/>
  </conditionalFormatting>
  <conditionalFormatting sqref="F541">
    <cfRule type="duplicateValues" dxfId="19145" priority="60922"/>
    <cfRule type="duplicateValues" dxfId="19144" priority="60923"/>
  </conditionalFormatting>
  <conditionalFormatting sqref="F541">
    <cfRule type="duplicateValues" dxfId="19143" priority="60921"/>
  </conditionalFormatting>
  <conditionalFormatting sqref="F542">
    <cfRule type="duplicateValues" dxfId="19142" priority="60913"/>
    <cfRule type="duplicateValues" dxfId="19141" priority="60914"/>
  </conditionalFormatting>
  <conditionalFormatting sqref="F542">
    <cfRule type="duplicateValues" dxfId="19140" priority="60912"/>
  </conditionalFormatting>
  <conditionalFormatting sqref="J541:J542">
    <cfRule type="duplicateValues" dxfId="19139" priority="60901"/>
    <cfRule type="duplicateValues" dxfId="19138" priority="60902"/>
    <cfRule type="duplicateValues" dxfId="19137" priority="60903"/>
    <cfRule type="duplicateValues" dxfId="19136" priority="60904"/>
    <cfRule type="duplicateValues" dxfId="19135" priority="60905"/>
  </conditionalFormatting>
  <conditionalFormatting sqref="J541:J542">
    <cfRule type="duplicateValues" dxfId="19134" priority="60900" stopIfTrue="1"/>
  </conditionalFormatting>
  <conditionalFormatting sqref="J541:J542">
    <cfRule type="duplicateValues" dxfId="19133" priority="60898"/>
    <cfRule type="duplicateValues" dxfId="19132" priority="60899"/>
  </conditionalFormatting>
  <conditionalFormatting sqref="J541:J542">
    <cfRule type="duplicateValues" dxfId="19131" priority="60895"/>
    <cfRule type="duplicateValues" dxfId="19130" priority="60896"/>
    <cfRule type="duplicateValues" dxfId="19129" priority="60897"/>
  </conditionalFormatting>
  <conditionalFormatting sqref="J541">
    <cfRule type="duplicateValues" dxfId="19128" priority="60867"/>
    <cfRule type="duplicateValues" dxfId="19127" priority="60868"/>
    <cfRule type="duplicateValues" dxfId="19126" priority="60869"/>
    <cfRule type="duplicateValues" dxfId="19125" priority="60870"/>
    <cfRule type="duplicateValues" dxfId="19124" priority="60871"/>
  </conditionalFormatting>
  <conditionalFormatting sqref="J541">
    <cfRule type="duplicateValues" dxfId="19123" priority="60866" stopIfTrue="1"/>
  </conditionalFormatting>
  <conditionalFormatting sqref="J541">
    <cfRule type="duplicateValues" dxfId="19122" priority="60864"/>
    <cfRule type="duplicateValues" dxfId="19121" priority="60865"/>
  </conditionalFormatting>
  <conditionalFormatting sqref="J541">
    <cfRule type="duplicateValues" dxfId="19120" priority="60861"/>
    <cfRule type="duplicateValues" dxfId="19119" priority="60862"/>
    <cfRule type="duplicateValues" dxfId="19118" priority="60863"/>
  </conditionalFormatting>
  <conditionalFormatting sqref="J542">
    <cfRule type="duplicateValues" dxfId="19117" priority="60833"/>
    <cfRule type="duplicateValues" dxfId="19116" priority="60834"/>
    <cfRule type="duplicateValues" dxfId="19115" priority="60835"/>
    <cfRule type="duplicateValues" dxfId="19114" priority="60836"/>
    <cfRule type="duplicateValues" dxfId="19113" priority="60837"/>
  </conditionalFormatting>
  <conditionalFormatting sqref="J542">
    <cfRule type="duplicateValues" dxfId="19112" priority="60832" stopIfTrue="1"/>
  </conditionalFormatting>
  <conditionalFormatting sqref="J542">
    <cfRule type="duplicateValues" dxfId="19111" priority="60830"/>
    <cfRule type="duplicateValues" dxfId="19110" priority="60831"/>
  </conditionalFormatting>
  <conditionalFormatting sqref="J542">
    <cfRule type="duplicateValues" dxfId="19109" priority="60827"/>
    <cfRule type="duplicateValues" dxfId="19108" priority="60828"/>
    <cfRule type="duplicateValues" dxfId="19107" priority="60829"/>
  </conditionalFormatting>
  <conditionalFormatting sqref="F543:F550">
    <cfRule type="duplicateValues" dxfId="19106" priority="60673"/>
    <cfRule type="duplicateValues" dxfId="19105" priority="60674"/>
  </conditionalFormatting>
  <conditionalFormatting sqref="F543:F550">
    <cfRule type="duplicateValues" dxfId="19104" priority="60672"/>
  </conditionalFormatting>
  <conditionalFormatting sqref="F543">
    <cfRule type="duplicateValues" dxfId="19103" priority="60664"/>
    <cfRule type="duplicateValues" dxfId="19102" priority="60665"/>
  </conditionalFormatting>
  <conditionalFormatting sqref="F543">
    <cfRule type="duplicateValues" dxfId="19101" priority="60663"/>
  </conditionalFormatting>
  <conditionalFormatting sqref="F544:F550">
    <cfRule type="duplicateValues" dxfId="19100" priority="60655"/>
    <cfRule type="duplicateValues" dxfId="19099" priority="60656"/>
  </conditionalFormatting>
  <conditionalFormatting sqref="F544:F550">
    <cfRule type="duplicateValues" dxfId="19098" priority="60654"/>
  </conditionalFormatting>
  <conditionalFormatting sqref="J543:J544">
    <cfRule type="duplicateValues" dxfId="19097" priority="60643"/>
    <cfRule type="duplicateValues" dxfId="19096" priority="60644"/>
    <cfRule type="duplicateValues" dxfId="19095" priority="60645"/>
    <cfRule type="duplicateValues" dxfId="19094" priority="60646"/>
    <cfRule type="duplicateValues" dxfId="19093" priority="60647"/>
  </conditionalFormatting>
  <conditionalFormatting sqref="J543:J544">
    <cfRule type="duplicateValues" dxfId="19092" priority="60642" stopIfTrue="1"/>
  </conditionalFormatting>
  <conditionalFormatting sqref="J543:J544">
    <cfRule type="duplicateValues" dxfId="19091" priority="60640"/>
    <cfRule type="duplicateValues" dxfId="19090" priority="60641"/>
  </conditionalFormatting>
  <conditionalFormatting sqref="J543:J544">
    <cfRule type="duplicateValues" dxfId="19089" priority="60637"/>
    <cfRule type="duplicateValues" dxfId="19088" priority="60638"/>
    <cfRule type="duplicateValues" dxfId="19087" priority="60639"/>
  </conditionalFormatting>
  <conditionalFormatting sqref="J543">
    <cfRule type="duplicateValues" dxfId="19086" priority="60609"/>
    <cfRule type="duplicateValues" dxfId="19085" priority="60610"/>
    <cfRule type="duplicateValues" dxfId="19084" priority="60611"/>
    <cfRule type="duplicateValues" dxfId="19083" priority="60612"/>
    <cfRule type="duplicateValues" dxfId="19082" priority="60613"/>
  </conditionalFormatting>
  <conditionalFormatting sqref="J543">
    <cfRule type="duplicateValues" dxfId="19081" priority="60608" stopIfTrue="1"/>
  </conditionalFormatting>
  <conditionalFormatting sqref="J543">
    <cfRule type="duplicateValues" dxfId="19080" priority="60606"/>
    <cfRule type="duplicateValues" dxfId="19079" priority="60607"/>
  </conditionalFormatting>
  <conditionalFormatting sqref="J543">
    <cfRule type="duplicateValues" dxfId="19078" priority="60603"/>
    <cfRule type="duplicateValues" dxfId="19077" priority="60604"/>
    <cfRule type="duplicateValues" dxfId="19076" priority="60605"/>
  </conditionalFormatting>
  <conditionalFormatting sqref="J544">
    <cfRule type="duplicateValues" dxfId="19075" priority="60575"/>
    <cfRule type="duplicateValues" dxfId="19074" priority="60576"/>
    <cfRule type="duplicateValues" dxfId="19073" priority="60577"/>
    <cfRule type="duplicateValues" dxfId="19072" priority="60578"/>
    <cfRule type="duplicateValues" dxfId="19071" priority="60579"/>
  </conditionalFormatting>
  <conditionalFormatting sqref="J544">
    <cfRule type="duplicateValues" dxfId="19070" priority="60574" stopIfTrue="1"/>
  </conditionalFormatting>
  <conditionalFormatting sqref="J544">
    <cfRule type="duplicateValues" dxfId="19069" priority="60572"/>
    <cfRule type="duplicateValues" dxfId="19068" priority="60573"/>
  </conditionalFormatting>
  <conditionalFormatting sqref="J544">
    <cfRule type="duplicateValues" dxfId="19067" priority="60569"/>
    <cfRule type="duplicateValues" dxfId="19066" priority="60570"/>
    <cfRule type="duplicateValues" dxfId="19065" priority="60571"/>
  </conditionalFormatting>
  <conditionalFormatting sqref="F545:F550">
    <cfRule type="duplicateValues" dxfId="19064" priority="60415"/>
    <cfRule type="duplicateValues" dxfId="19063" priority="60416"/>
  </conditionalFormatting>
  <conditionalFormatting sqref="F545:F550">
    <cfRule type="duplicateValues" dxfId="19062" priority="60414"/>
  </conditionalFormatting>
  <conditionalFormatting sqref="J545:J550">
    <cfRule type="duplicateValues" dxfId="19061" priority="60394"/>
    <cfRule type="duplicateValues" dxfId="19060" priority="60395"/>
    <cfRule type="duplicateValues" dxfId="19059" priority="60396"/>
    <cfRule type="duplicateValues" dxfId="19058" priority="60397"/>
    <cfRule type="duplicateValues" dxfId="19057" priority="60398"/>
  </conditionalFormatting>
  <conditionalFormatting sqref="J545:J550">
    <cfRule type="duplicateValues" dxfId="19056" priority="60393" stopIfTrue="1"/>
  </conditionalFormatting>
  <conditionalFormatting sqref="J545:J550">
    <cfRule type="duplicateValues" dxfId="19055" priority="60391"/>
    <cfRule type="duplicateValues" dxfId="19054" priority="60392"/>
  </conditionalFormatting>
  <conditionalFormatting sqref="J545:J550">
    <cfRule type="duplicateValues" dxfId="19053" priority="60388"/>
    <cfRule type="duplicateValues" dxfId="19052" priority="60389"/>
    <cfRule type="duplicateValues" dxfId="19051" priority="60390"/>
  </conditionalFormatting>
  <conditionalFormatting sqref="F545:F546">
    <cfRule type="duplicateValues" dxfId="19050" priority="60071"/>
    <cfRule type="duplicateValues" dxfId="19049" priority="60072"/>
  </conditionalFormatting>
  <conditionalFormatting sqref="F545:F546">
    <cfRule type="duplicateValues" dxfId="19048" priority="60070"/>
  </conditionalFormatting>
  <conditionalFormatting sqref="J545:J546">
    <cfRule type="duplicateValues" dxfId="19047" priority="60050"/>
    <cfRule type="duplicateValues" dxfId="19046" priority="60051"/>
    <cfRule type="duplicateValues" dxfId="19045" priority="60052"/>
    <cfRule type="duplicateValues" dxfId="19044" priority="60053"/>
    <cfRule type="duplicateValues" dxfId="19043" priority="60054"/>
  </conditionalFormatting>
  <conditionalFormatting sqref="J545:J546">
    <cfRule type="duplicateValues" dxfId="19042" priority="60049" stopIfTrue="1"/>
  </conditionalFormatting>
  <conditionalFormatting sqref="J545:J546">
    <cfRule type="duplicateValues" dxfId="19041" priority="60047"/>
    <cfRule type="duplicateValues" dxfId="19040" priority="60048"/>
  </conditionalFormatting>
  <conditionalFormatting sqref="J545:J546">
    <cfRule type="duplicateValues" dxfId="19039" priority="60044"/>
    <cfRule type="duplicateValues" dxfId="19038" priority="60045"/>
    <cfRule type="duplicateValues" dxfId="19037" priority="60046"/>
  </conditionalFormatting>
  <conditionalFormatting sqref="F545">
    <cfRule type="duplicateValues" dxfId="19036" priority="59890"/>
    <cfRule type="duplicateValues" dxfId="19035" priority="59891"/>
  </conditionalFormatting>
  <conditionalFormatting sqref="F545">
    <cfRule type="duplicateValues" dxfId="19034" priority="59889"/>
  </conditionalFormatting>
  <conditionalFormatting sqref="F546">
    <cfRule type="duplicateValues" dxfId="19033" priority="59881"/>
    <cfRule type="duplicateValues" dxfId="19032" priority="59882"/>
  </conditionalFormatting>
  <conditionalFormatting sqref="F546">
    <cfRule type="duplicateValues" dxfId="19031" priority="59880"/>
  </conditionalFormatting>
  <conditionalFormatting sqref="J545">
    <cfRule type="duplicateValues" dxfId="19030" priority="59835"/>
    <cfRule type="duplicateValues" dxfId="19029" priority="59836"/>
    <cfRule type="duplicateValues" dxfId="19028" priority="59837"/>
    <cfRule type="duplicateValues" dxfId="19027" priority="59838"/>
    <cfRule type="duplicateValues" dxfId="19026" priority="59839"/>
  </conditionalFormatting>
  <conditionalFormatting sqref="J545">
    <cfRule type="duplicateValues" dxfId="19025" priority="59834" stopIfTrue="1"/>
  </conditionalFormatting>
  <conditionalFormatting sqref="J545">
    <cfRule type="duplicateValues" dxfId="19024" priority="59832"/>
    <cfRule type="duplicateValues" dxfId="19023" priority="59833"/>
  </conditionalFormatting>
  <conditionalFormatting sqref="J545">
    <cfRule type="duplicateValues" dxfId="19022" priority="59829"/>
    <cfRule type="duplicateValues" dxfId="19021" priority="59830"/>
    <cfRule type="duplicateValues" dxfId="19020" priority="59831"/>
  </conditionalFormatting>
  <conditionalFormatting sqref="J546">
    <cfRule type="duplicateValues" dxfId="19019" priority="59801"/>
    <cfRule type="duplicateValues" dxfId="19018" priority="59802"/>
    <cfRule type="duplicateValues" dxfId="19017" priority="59803"/>
    <cfRule type="duplicateValues" dxfId="19016" priority="59804"/>
    <cfRule type="duplicateValues" dxfId="19015" priority="59805"/>
  </conditionalFormatting>
  <conditionalFormatting sqref="J546">
    <cfRule type="duplicateValues" dxfId="19014" priority="59800" stopIfTrue="1"/>
  </conditionalFormatting>
  <conditionalFormatting sqref="J546">
    <cfRule type="duplicateValues" dxfId="19013" priority="59798"/>
    <cfRule type="duplicateValues" dxfId="19012" priority="59799"/>
  </conditionalFormatting>
  <conditionalFormatting sqref="J546">
    <cfRule type="duplicateValues" dxfId="19011" priority="59795"/>
    <cfRule type="duplicateValues" dxfId="19010" priority="59796"/>
    <cfRule type="duplicateValues" dxfId="19009" priority="59797"/>
  </conditionalFormatting>
  <conditionalFormatting sqref="F547:F548">
    <cfRule type="duplicateValues" dxfId="19008" priority="59641"/>
    <cfRule type="duplicateValues" dxfId="19007" priority="59642"/>
  </conditionalFormatting>
  <conditionalFormatting sqref="F547:F548">
    <cfRule type="duplicateValues" dxfId="19006" priority="59640"/>
  </conditionalFormatting>
  <conditionalFormatting sqref="J547:J548">
    <cfRule type="duplicateValues" dxfId="19005" priority="59620"/>
    <cfRule type="duplicateValues" dxfId="19004" priority="59621"/>
    <cfRule type="duplicateValues" dxfId="19003" priority="59622"/>
    <cfRule type="duplicateValues" dxfId="19002" priority="59623"/>
    <cfRule type="duplicateValues" dxfId="19001" priority="59624"/>
  </conditionalFormatting>
  <conditionalFormatting sqref="J547:J548">
    <cfRule type="duplicateValues" dxfId="19000" priority="59619" stopIfTrue="1"/>
  </conditionalFormatting>
  <conditionalFormatting sqref="J547:J548">
    <cfRule type="duplicateValues" dxfId="18999" priority="59617"/>
    <cfRule type="duplicateValues" dxfId="18998" priority="59618"/>
  </conditionalFormatting>
  <conditionalFormatting sqref="J547:J548">
    <cfRule type="duplicateValues" dxfId="18997" priority="59614"/>
    <cfRule type="duplicateValues" dxfId="18996" priority="59615"/>
    <cfRule type="duplicateValues" dxfId="18995" priority="59616"/>
  </conditionalFormatting>
  <conditionalFormatting sqref="F547">
    <cfRule type="duplicateValues" dxfId="18994" priority="59460"/>
    <cfRule type="duplicateValues" dxfId="18993" priority="59461"/>
  </conditionalFormatting>
  <conditionalFormatting sqref="F547">
    <cfRule type="duplicateValues" dxfId="18992" priority="59459"/>
  </conditionalFormatting>
  <conditionalFormatting sqref="F548">
    <cfRule type="duplicateValues" dxfId="18991" priority="59451"/>
    <cfRule type="duplicateValues" dxfId="18990" priority="59452"/>
  </conditionalFormatting>
  <conditionalFormatting sqref="F548">
    <cfRule type="duplicateValues" dxfId="18989" priority="59450"/>
  </conditionalFormatting>
  <conditionalFormatting sqref="J547">
    <cfRule type="duplicateValues" dxfId="18988" priority="59405"/>
    <cfRule type="duplicateValues" dxfId="18987" priority="59406"/>
    <cfRule type="duplicateValues" dxfId="18986" priority="59407"/>
    <cfRule type="duplicateValues" dxfId="18985" priority="59408"/>
    <cfRule type="duplicateValues" dxfId="18984" priority="59409"/>
  </conditionalFormatting>
  <conditionalFormatting sqref="J547">
    <cfRule type="duplicateValues" dxfId="18983" priority="59404" stopIfTrue="1"/>
  </conditionalFormatting>
  <conditionalFormatting sqref="J547">
    <cfRule type="duplicateValues" dxfId="18982" priority="59402"/>
    <cfRule type="duplicateValues" dxfId="18981" priority="59403"/>
  </conditionalFormatting>
  <conditionalFormatting sqref="J547">
    <cfRule type="duplicateValues" dxfId="18980" priority="59399"/>
    <cfRule type="duplicateValues" dxfId="18979" priority="59400"/>
    <cfRule type="duplicateValues" dxfId="18978" priority="59401"/>
  </conditionalFormatting>
  <conditionalFormatting sqref="J548">
    <cfRule type="duplicateValues" dxfId="18977" priority="59371"/>
    <cfRule type="duplicateValues" dxfId="18976" priority="59372"/>
    <cfRule type="duplicateValues" dxfId="18975" priority="59373"/>
    <cfRule type="duplicateValues" dxfId="18974" priority="59374"/>
    <cfRule type="duplicateValues" dxfId="18973" priority="59375"/>
  </conditionalFormatting>
  <conditionalFormatting sqref="J548">
    <cfRule type="duplicateValues" dxfId="18972" priority="59370" stopIfTrue="1"/>
  </conditionalFormatting>
  <conditionalFormatting sqref="J548">
    <cfRule type="duplicateValues" dxfId="18971" priority="59368"/>
    <cfRule type="duplicateValues" dxfId="18970" priority="59369"/>
  </conditionalFormatting>
  <conditionalFormatting sqref="J548">
    <cfRule type="duplicateValues" dxfId="18969" priority="59365"/>
    <cfRule type="duplicateValues" dxfId="18968" priority="59366"/>
    <cfRule type="duplicateValues" dxfId="18967" priority="59367"/>
  </conditionalFormatting>
  <conditionalFormatting sqref="F549:F550">
    <cfRule type="duplicateValues" dxfId="18966" priority="59211"/>
    <cfRule type="duplicateValues" dxfId="18965" priority="59212"/>
  </conditionalFormatting>
  <conditionalFormatting sqref="F549:F550">
    <cfRule type="duplicateValues" dxfId="18964" priority="59210"/>
  </conditionalFormatting>
  <conditionalFormatting sqref="J549:J550">
    <cfRule type="duplicateValues" dxfId="18963" priority="59190"/>
    <cfRule type="duplicateValues" dxfId="18962" priority="59191"/>
    <cfRule type="duplicateValues" dxfId="18961" priority="59192"/>
    <cfRule type="duplicateValues" dxfId="18960" priority="59193"/>
    <cfRule type="duplicateValues" dxfId="18959" priority="59194"/>
  </conditionalFormatting>
  <conditionalFormatting sqref="J549:J550">
    <cfRule type="duplicateValues" dxfId="18958" priority="59189" stopIfTrue="1"/>
  </conditionalFormatting>
  <conditionalFormatting sqref="J549:J550">
    <cfRule type="duplicateValues" dxfId="18957" priority="59187"/>
    <cfRule type="duplicateValues" dxfId="18956" priority="59188"/>
  </conditionalFormatting>
  <conditionalFormatting sqref="J549:J550">
    <cfRule type="duplicateValues" dxfId="18955" priority="59184"/>
    <cfRule type="duplicateValues" dxfId="18954" priority="59185"/>
    <cfRule type="duplicateValues" dxfId="18953" priority="59186"/>
  </conditionalFormatting>
  <conditionalFormatting sqref="F550">
    <cfRule type="duplicateValues" dxfId="18952" priority="59021"/>
    <cfRule type="duplicateValues" dxfId="18951" priority="59022"/>
  </conditionalFormatting>
  <conditionalFormatting sqref="F550">
    <cfRule type="duplicateValues" dxfId="18950" priority="59020"/>
  </conditionalFormatting>
  <conditionalFormatting sqref="J549">
    <cfRule type="duplicateValues" dxfId="18949" priority="58975"/>
    <cfRule type="duplicateValues" dxfId="18948" priority="58976"/>
    <cfRule type="duplicateValues" dxfId="18947" priority="58977"/>
    <cfRule type="duplicateValues" dxfId="18946" priority="58978"/>
    <cfRule type="duplicateValues" dxfId="18945" priority="58979"/>
  </conditionalFormatting>
  <conditionalFormatting sqref="J549">
    <cfRule type="duplicateValues" dxfId="18944" priority="58974" stopIfTrue="1"/>
  </conditionalFormatting>
  <conditionalFormatting sqref="J549">
    <cfRule type="duplicateValues" dxfId="18943" priority="58972"/>
    <cfRule type="duplicateValues" dxfId="18942" priority="58973"/>
  </conditionalFormatting>
  <conditionalFormatting sqref="J549">
    <cfRule type="duplicateValues" dxfId="18941" priority="58969"/>
    <cfRule type="duplicateValues" dxfId="18940" priority="58970"/>
    <cfRule type="duplicateValues" dxfId="18939" priority="58971"/>
  </conditionalFormatting>
  <conditionalFormatting sqref="J550">
    <cfRule type="duplicateValues" dxfId="18938" priority="58941"/>
    <cfRule type="duplicateValues" dxfId="18937" priority="58942"/>
    <cfRule type="duplicateValues" dxfId="18936" priority="58943"/>
    <cfRule type="duplicateValues" dxfId="18935" priority="58944"/>
    <cfRule type="duplicateValues" dxfId="18934" priority="58945"/>
  </conditionalFormatting>
  <conditionalFormatting sqref="J550">
    <cfRule type="duplicateValues" dxfId="18933" priority="58940" stopIfTrue="1"/>
  </conditionalFormatting>
  <conditionalFormatting sqref="J550">
    <cfRule type="duplicateValues" dxfId="18932" priority="58938"/>
    <cfRule type="duplicateValues" dxfId="18931" priority="58939"/>
  </conditionalFormatting>
  <conditionalFormatting sqref="J550">
    <cfRule type="duplicateValues" dxfId="18930" priority="58935"/>
    <cfRule type="duplicateValues" dxfId="18929" priority="58936"/>
    <cfRule type="duplicateValues" dxfId="18928" priority="58937"/>
  </conditionalFormatting>
  <conditionalFormatting sqref="F551:F558">
    <cfRule type="duplicateValues" dxfId="18927" priority="58781"/>
    <cfRule type="duplicateValues" dxfId="18926" priority="58782"/>
  </conditionalFormatting>
  <conditionalFormatting sqref="F551:F558">
    <cfRule type="duplicateValues" dxfId="18925" priority="58780"/>
  </conditionalFormatting>
  <conditionalFormatting sqref="J551:J557">
    <cfRule type="duplicateValues" dxfId="18924" priority="58760"/>
    <cfRule type="duplicateValues" dxfId="18923" priority="58761"/>
    <cfRule type="duplicateValues" dxfId="18922" priority="58762"/>
    <cfRule type="duplicateValues" dxfId="18921" priority="58763"/>
    <cfRule type="duplicateValues" dxfId="18920" priority="58764"/>
  </conditionalFormatting>
  <conditionalFormatting sqref="J551:J557">
    <cfRule type="duplicateValues" dxfId="18919" priority="58759" stopIfTrue="1"/>
  </conditionalFormatting>
  <conditionalFormatting sqref="J551:J557">
    <cfRule type="duplicateValues" dxfId="18918" priority="58757"/>
    <cfRule type="duplicateValues" dxfId="18917" priority="58758"/>
  </conditionalFormatting>
  <conditionalFormatting sqref="J551:J557">
    <cfRule type="duplicateValues" dxfId="18916" priority="58754"/>
    <cfRule type="duplicateValues" dxfId="18915" priority="58755"/>
    <cfRule type="duplicateValues" dxfId="18914" priority="58756"/>
  </conditionalFormatting>
  <conditionalFormatting sqref="F557:F567">
    <cfRule type="duplicateValues" dxfId="18913" priority="58093"/>
    <cfRule type="duplicateValues" dxfId="18912" priority="58094"/>
  </conditionalFormatting>
  <conditionalFormatting sqref="F557:F567">
    <cfRule type="duplicateValues" dxfId="18911" priority="58092"/>
  </conditionalFormatting>
  <conditionalFormatting sqref="J557:J566">
    <cfRule type="duplicateValues" dxfId="18910" priority="58072"/>
    <cfRule type="duplicateValues" dxfId="18909" priority="58073"/>
    <cfRule type="duplicateValues" dxfId="18908" priority="58074"/>
    <cfRule type="duplicateValues" dxfId="18907" priority="58075"/>
    <cfRule type="duplicateValues" dxfId="18906" priority="58076"/>
  </conditionalFormatting>
  <conditionalFormatting sqref="J557:J566">
    <cfRule type="duplicateValues" dxfId="18905" priority="58071" stopIfTrue="1"/>
  </conditionalFormatting>
  <conditionalFormatting sqref="J557:J566">
    <cfRule type="duplicateValues" dxfId="18904" priority="58069"/>
    <cfRule type="duplicateValues" dxfId="18903" priority="58070"/>
  </conditionalFormatting>
  <conditionalFormatting sqref="J557:J566">
    <cfRule type="duplicateValues" dxfId="18902" priority="58066"/>
    <cfRule type="duplicateValues" dxfId="18901" priority="58067"/>
    <cfRule type="duplicateValues" dxfId="18900" priority="58068"/>
  </conditionalFormatting>
  <conditionalFormatting sqref="F559">
    <cfRule type="duplicateValues" dxfId="18899" priority="57405"/>
    <cfRule type="duplicateValues" dxfId="18898" priority="57406"/>
  </conditionalFormatting>
  <conditionalFormatting sqref="F559">
    <cfRule type="duplicateValues" dxfId="18897" priority="57404"/>
  </conditionalFormatting>
  <conditionalFormatting sqref="F560:F564">
    <cfRule type="duplicateValues" dxfId="18896" priority="57261"/>
    <cfRule type="duplicateValues" dxfId="18895" priority="57262"/>
  </conditionalFormatting>
  <conditionalFormatting sqref="F560:F564">
    <cfRule type="duplicateValues" dxfId="18894" priority="57260"/>
  </conditionalFormatting>
  <conditionalFormatting sqref="F565:F567">
    <cfRule type="duplicateValues" dxfId="18893" priority="57117"/>
    <cfRule type="duplicateValues" dxfId="18892" priority="57118"/>
  </conditionalFormatting>
  <conditionalFormatting sqref="F565:F567">
    <cfRule type="duplicateValues" dxfId="18891" priority="57116"/>
  </conditionalFormatting>
  <conditionalFormatting sqref="J567:J569">
    <cfRule type="duplicateValues" dxfId="18890" priority="56970"/>
    <cfRule type="duplicateValues" dxfId="18889" priority="56971"/>
    <cfRule type="duplicateValues" dxfId="18888" priority="56972"/>
    <cfRule type="duplicateValues" dxfId="18887" priority="56973"/>
    <cfRule type="duplicateValues" dxfId="18886" priority="56974"/>
  </conditionalFormatting>
  <conditionalFormatting sqref="J567:J569">
    <cfRule type="duplicateValues" dxfId="18885" priority="56969" stopIfTrue="1"/>
  </conditionalFormatting>
  <conditionalFormatting sqref="J567:J569">
    <cfRule type="duplicateValues" dxfId="18884" priority="56967"/>
    <cfRule type="duplicateValues" dxfId="18883" priority="56968"/>
  </conditionalFormatting>
  <conditionalFormatting sqref="J567:J569">
    <cfRule type="duplicateValues" dxfId="18882" priority="56964"/>
    <cfRule type="duplicateValues" dxfId="18881" priority="56965"/>
    <cfRule type="duplicateValues" dxfId="18880" priority="56966"/>
  </conditionalFormatting>
  <conditionalFormatting sqref="F568:F573">
    <cfRule type="duplicateValues" dxfId="18879" priority="56429"/>
    <cfRule type="duplicateValues" dxfId="18878" priority="56430"/>
  </conditionalFormatting>
  <conditionalFormatting sqref="F568:F573">
    <cfRule type="duplicateValues" dxfId="18877" priority="56428"/>
  </conditionalFormatting>
  <conditionalFormatting sqref="J568:J573">
    <cfRule type="duplicateValues" dxfId="18876" priority="56138"/>
    <cfRule type="duplicateValues" dxfId="18875" priority="56139"/>
    <cfRule type="duplicateValues" dxfId="18874" priority="56140"/>
    <cfRule type="duplicateValues" dxfId="18873" priority="56141"/>
    <cfRule type="duplicateValues" dxfId="18872" priority="56142"/>
  </conditionalFormatting>
  <conditionalFormatting sqref="J568:J573">
    <cfRule type="duplicateValues" dxfId="18871" priority="56137" stopIfTrue="1"/>
  </conditionalFormatting>
  <conditionalFormatting sqref="J568:J573">
    <cfRule type="duplicateValues" dxfId="18870" priority="56135"/>
    <cfRule type="duplicateValues" dxfId="18869" priority="56136"/>
  </conditionalFormatting>
  <conditionalFormatting sqref="J568:J573">
    <cfRule type="duplicateValues" dxfId="18868" priority="56132"/>
    <cfRule type="duplicateValues" dxfId="18867" priority="56133"/>
    <cfRule type="duplicateValues" dxfId="18866" priority="56134"/>
  </conditionalFormatting>
  <conditionalFormatting sqref="F568">
    <cfRule type="duplicateValues" dxfId="18865" priority="55597"/>
    <cfRule type="duplicateValues" dxfId="18864" priority="55598"/>
  </conditionalFormatting>
  <conditionalFormatting sqref="F568">
    <cfRule type="duplicateValues" dxfId="18863" priority="55596"/>
  </conditionalFormatting>
  <conditionalFormatting sqref="F569:F571">
    <cfRule type="duplicateValues" dxfId="18862" priority="55309"/>
    <cfRule type="duplicateValues" dxfId="18861" priority="55310"/>
  </conditionalFormatting>
  <conditionalFormatting sqref="F569:F571">
    <cfRule type="duplicateValues" dxfId="18860" priority="55308"/>
  </conditionalFormatting>
  <conditionalFormatting sqref="J571">
    <cfRule type="duplicateValues" dxfId="18859" priority="55018"/>
    <cfRule type="duplicateValues" dxfId="18858" priority="55019"/>
    <cfRule type="duplicateValues" dxfId="18857" priority="55020"/>
    <cfRule type="duplicateValues" dxfId="18856" priority="55021"/>
    <cfRule type="duplicateValues" dxfId="18855" priority="55022"/>
  </conditionalFormatting>
  <conditionalFormatting sqref="J571">
    <cfRule type="duplicateValues" dxfId="18854" priority="55017" stopIfTrue="1"/>
  </conditionalFormatting>
  <conditionalFormatting sqref="J571">
    <cfRule type="duplicateValues" dxfId="18853" priority="55015"/>
    <cfRule type="duplicateValues" dxfId="18852" priority="55016"/>
  </conditionalFormatting>
  <conditionalFormatting sqref="J571">
    <cfRule type="duplicateValues" dxfId="18851" priority="55012"/>
    <cfRule type="duplicateValues" dxfId="18850" priority="55013"/>
    <cfRule type="duplicateValues" dxfId="18849" priority="55014"/>
  </conditionalFormatting>
  <conditionalFormatting sqref="F574:F575">
    <cfRule type="duplicateValues" dxfId="18848" priority="55010"/>
    <cfRule type="duplicateValues" dxfId="18847" priority="55011"/>
  </conditionalFormatting>
  <conditionalFormatting sqref="F574:F575">
    <cfRule type="duplicateValues" dxfId="18846" priority="55009"/>
  </conditionalFormatting>
  <conditionalFormatting sqref="J574">
    <cfRule type="duplicateValues" dxfId="18845" priority="54719"/>
    <cfRule type="duplicateValues" dxfId="18844" priority="54720"/>
    <cfRule type="duplicateValues" dxfId="18843" priority="54721"/>
    <cfRule type="duplicateValues" dxfId="18842" priority="54722"/>
    <cfRule type="duplicateValues" dxfId="18841" priority="54723"/>
  </conditionalFormatting>
  <conditionalFormatting sqref="J574">
    <cfRule type="duplicateValues" dxfId="18840" priority="54718" stopIfTrue="1"/>
  </conditionalFormatting>
  <conditionalFormatting sqref="J574">
    <cfRule type="duplicateValues" dxfId="18839" priority="54716"/>
    <cfRule type="duplicateValues" dxfId="18838" priority="54717"/>
  </conditionalFormatting>
  <conditionalFormatting sqref="J574">
    <cfRule type="duplicateValues" dxfId="18837" priority="54713"/>
    <cfRule type="duplicateValues" dxfId="18836" priority="54714"/>
    <cfRule type="duplicateValues" dxfId="18835" priority="54715"/>
  </conditionalFormatting>
  <conditionalFormatting sqref="J575">
    <cfRule type="duplicateValues" dxfId="18834" priority="54175"/>
    <cfRule type="duplicateValues" dxfId="18833" priority="54176"/>
    <cfRule type="duplicateValues" dxfId="18832" priority="54177"/>
    <cfRule type="duplicateValues" dxfId="18831" priority="54178"/>
    <cfRule type="duplicateValues" dxfId="18830" priority="54179"/>
  </conditionalFormatting>
  <conditionalFormatting sqref="J575">
    <cfRule type="duplicateValues" dxfId="18829" priority="54174" stopIfTrue="1"/>
  </conditionalFormatting>
  <conditionalFormatting sqref="J575">
    <cfRule type="duplicateValues" dxfId="18828" priority="54172"/>
    <cfRule type="duplicateValues" dxfId="18827" priority="54173"/>
  </conditionalFormatting>
  <conditionalFormatting sqref="J575">
    <cfRule type="duplicateValues" dxfId="18826" priority="54169"/>
    <cfRule type="duplicateValues" dxfId="18825" priority="54170"/>
    <cfRule type="duplicateValues" dxfId="18824" priority="54171"/>
  </conditionalFormatting>
  <conditionalFormatting sqref="F599">
    <cfRule type="duplicateValues" dxfId="18823" priority="52802"/>
    <cfRule type="duplicateValues" dxfId="18822" priority="52803"/>
  </conditionalFormatting>
  <conditionalFormatting sqref="F599">
    <cfRule type="duplicateValues" dxfId="18821" priority="52801"/>
  </conditionalFormatting>
  <conditionalFormatting sqref="J599">
    <cfRule type="duplicateValues" dxfId="18820" priority="52511"/>
    <cfRule type="duplicateValues" dxfId="18819" priority="52512"/>
    <cfRule type="duplicateValues" dxfId="18818" priority="52513"/>
    <cfRule type="duplicateValues" dxfId="18817" priority="52514"/>
    <cfRule type="duplicateValues" dxfId="18816" priority="52515"/>
  </conditionalFormatting>
  <conditionalFormatting sqref="J599">
    <cfRule type="duplicateValues" dxfId="18815" priority="52510" stopIfTrue="1"/>
  </conditionalFormatting>
  <conditionalFormatting sqref="J599">
    <cfRule type="duplicateValues" dxfId="18814" priority="52508"/>
    <cfRule type="duplicateValues" dxfId="18813" priority="52509"/>
  </conditionalFormatting>
  <conditionalFormatting sqref="J599">
    <cfRule type="duplicateValues" dxfId="18812" priority="52505"/>
    <cfRule type="duplicateValues" dxfId="18811" priority="52506"/>
    <cfRule type="duplicateValues" dxfId="18810" priority="52507"/>
  </conditionalFormatting>
  <conditionalFormatting sqref="F600">
    <cfRule type="duplicateValues" dxfId="18809" priority="51970"/>
    <cfRule type="duplicateValues" dxfId="18808" priority="51971"/>
  </conditionalFormatting>
  <conditionalFormatting sqref="F600">
    <cfRule type="duplicateValues" dxfId="18807" priority="51969"/>
  </conditionalFormatting>
  <conditionalFormatting sqref="F601:F602">
    <cfRule type="duplicateValues" dxfId="18806" priority="51682"/>
    <cfRule type="duplicateValues" dxfId="18805" priority="51683"/>
  </conditionalFormatting>
  <conditionalFormatting sqref="F601:F602">
    <cfRule type="duplicateValues" dxfId="18804" priority="51681"/>
  </conditionalFormatting>
  <conditionalFormatting sqref="J600">
    <cfRule type="duplicateValues" dxfId="18803" priority="51391"/>
    <cfRule type="duplicateValues" dxfId="18802" priority="51392"/>
    <cfRule type="duplicateValues" dxfId="18801" priority="51393"/>
    <cfRule type="duplicateValues" dxfId="18800" priority="51394"/>
    <cfRule type="duplicateValues" dxfId="18799" priority="51395"/>
  </conditionalFormatting>
  <conditionalFormatting sqref="J600">
    <cfRule type="duplicateValues" dxfId="18798" priority="51390" stopIfTrue="1"/>
  </conditionalFormatting>
  <conditionalFormatting sqref="J600">
    <cfRule type="duplicateValues" dxfId="18797" priority="51388"/>
    <cfRule type="duplicateValues" dxfId="18796" priority="51389"/>
  </conditionalFormatting>
  <conditionalFormatting sqref="J600">
    <cfRule type="duplicateValues" dxfId="18795" priority="51385"/>
    <cfRule type="duplicateValues" dxfId="18794" priority="51386"/>
    <cfRule type="duplicateValues" dxfId="18793" priority="51387"/>
  </conditionalFormatting>
  <conditionalFormatting sqref="J601">
    <cfRule type="duplicateValues" dxfId="18792" priority="50847"/>
    <cfRule type="duplicateValues" dxfId="18791" priority="50848"/>
    <cfRule type="duplicateValues" dxfId="18790" priority="50849"/>
    <cfRule type="duplicateValues" dxfId="18789" priority="50850"/>
    <cfRule type="duplicateValues" dxfId="18788" priority="50851"/>
  </conditionalFormatting>
  <conditionalFormatting sqref="J601">
    <cfRule type="duplicateValues" dxfId="18787" priority="50846" stopIfTrue="1"/>
  </conditionalFormatting>
  <conditionalFormatting sqref="J601">
    <cfRule type="duplicateValues" dxfId="18786" priority="50844"/>
    <cfRule type="duplicateValues" dxfId="18785" priority="50845"/>
  </conditionalFormatting>
  <conditionalFormatting sqref="J601">
    <cfRule type="duplicateValues" dxfId="18784" priority="50841"/>
    <cfRule type="duplicateValues" dxfId="18783" priority="50842"/>
    <cfRule type="duplicateValues" dxfId="18782" priority="50843"/>
  </conditionalFormatting>
  <conditionalFormatting sqref="F589">
    <cfRule type="duplicateValues" dxfId="18781" priority="50307"/>
  </conditionalFormatting>
  <conditionalFormatting sqref="J589">
    <cfRule type="duplicateValues" dxfId="18780" priority="50306"/>
  </conditionalFormatting>
  <conditionalFormatting sqref="F589">
    <cfRule type="duplicateValues" dxfId="18779" priority="50304"/>
    <cfRule type="duplicateValues" dxfId="18778" priority="50305"/>
  </conditionalFormatting>
  <conditionalFormatting sqref="J589">
    <cfRule type="duplicateValues" dxfId="18777" priority="50013"/>
    <cfRule type="duplicateValues" dxfId="18776" priority="50014"/>
    <cfRule type="duplicateValues" dxfId="18775" priority="50015"/>
    <cfRule type="duplicateValues" dxfId="18774" priority="50016"/>
    <cfRule type="duplicateValues" dxfId="18773" priority="50017"/>
  </conditionalFormatting>
  <conditionalFormatting sqref="J589">
    <cfRule type="duplicateValues" dxfId="18772" priority="50010"/>
    <cfRule type="duplicateValues" dxfId="18771" priority="50011"/>
  </conditionalFormatting>
  <conditionalFormatting sqref="J589">
    <cfRule type="duplicateValues" dxfId="18770" priority="50007"/>
    <cfRule type="duplicateValues" dxfId="18769" priority="50008"/>
    <cfRule type="duplicateValues" dxfId="18768" priority="50009"/>
  </conditionalFormatting>
  <conditionalFormatting sqref="F639">
    <cfRule type="duplicateValues" dxfId="18767" priority="49472"/>
    <cfRule type="duplicateValues" dxfId="18766" priority="49473"/>
  </conditionalFormatting>
  <conditionalFormatting sqref="F639">
    <cfRule type="duplicateValues" dxfId="18765" priority="49471"/>
  </conditionalFormatting>
  <conditionalFormatting sqref="J639:J641">
    <cfRule type="duplicateValues" dxfId="18764" priority="49466"/>
    <cfRule type="duplicateValues" dxfId="18763" priority="49467"/>
    <cfRule type="duplicateValues" dxfId="18762" priority="49468"/>
    <cfRule type="duplicateValues" dxfId="18761" priority="49469"/>
    <cfRule type="duplicateValues" dxfId="18760" priority="49470"/>
  </conditionalFormatting>
  <conditionalFormatting sqref="J639:J641">
    <cfRule type="duplicateValues" dxfId="18759" priority="49465" stopIfTrue="1"/>
  </conditionalFormatting>
  <conditionalFormatting sqref="J639:J641">
    <cfRule type="duplicateValues" dxfId="18758" priority="49463"/>
    <cfRule type="duplicateValues" dxfId="18757" priority="49464"/>
  </conditionalFormatting>
  <conditionalFormatting sqref="J639:J641">
    <cfRule type="duplicateValues" dxfId="18756" priority="49460"/>
    <cfRule type="duplicateValues" dxfId="18755" priority="49461"/>
    <cfRule type="duplicateValues" dxfId="18754" priority="49462"/>
  </conditionalFormatting>
  <conditionalFormatting sqref="F640:F649">
    <cfRule type="duplicateValues" dxfId="18753" priority="49458"/>
    <cfRule type="duplicateValues" dxfId="18752" priority="49459"/>
  </conditionalFormatting>
  <conditionalFormatting sqref="F640:F649">
    <cfRule type="duplicateValues" dxfId="18751" priority="49457"/>
  </conditionalFormatting>
  <conditionalFormatting sqref="J640:J647">
    <cfRule type="duplicateValues" dxfId="18750" priority="49452"/>
    <cfRule type="duplicateValues" dxfId="18749" priority="49453"/>
    <cfRule type="duplicateValues" dxfId="18748" priority="49454"/>
    <cfRule type="duplicateValues" dxfId="18747" priority="49455"/>
    <cfRule type="duplicateValues" dxfId="18746" priority="49456"/>
  </conditionalFormatting>
  <conditionalFormatting sqref="J640:J647">
    <cfRule type="duplicateValues" dxfId="18745" priority="49451" stopIfTrue="1"/>
  </conditionalFormatting>
  <conditionalFormatting sqref="J640:J647">
    <cfRule type="duplicateValues" dxfId="18744" priority="49449"/>
    <cfRule type="duplicateValues" dxfId="18743" priority="49450"/>
  </conditionalFormatting>
  <conditionalFormatting sqref="J640:J647">
    <cfRule type="duplicateValues" dxfId="18742" priority="49446"/>
    <cfRule type="duplicateValues" dxfId="18741" priority="49447"/>
    <cfRule type="duplicateValues" dxfId="18740" priority="49448"/>
  </conditionalFormatting>
  <conditionalFormatting sqref="J642">
    <cfRule type="duplicateValues" dxfId="18739" priority="49441"/>
    <cfRule type="duplicateValues" dxfId="18738" priority="49442"/>
    <cfRule type="duplicateValues" dxfId="18737" priority="49443"/>
    <cfRule type="duplicateValues" dxfId="18736" priority="49444"/>
    <cfRule type="duplicateValues" dxfId="18735" priority="49445"/>
  </conditionalFormatting>
  <conditionalFormatting sqref="J642">
    <cfRule type="duplicateValues" dxfId="18734" priority="49440" stopIfTrue="1"/>
  </conditionalFormatting>
  <conditionalFormatting sqref="J642">
    <cfRule type="duplicateValues" dxfId="18733" priority="49438"/>
    <cfRule type="duplicateValues" dxfId="18732" priority="49439"/>
  </conditionalFormatting>
  <conditionalFormatting sqref="J642">
    <cfRule type="duplicateValues" dxfId="18731" priority="49435"/>
    <cfRule type="duplicateValues" dxfId="18730" priority="49436"/>
    <cfRule type="duplicateValues" dxfId="18729" priority="49437"/>
  </conditionalFormatting>
  <conditionalFormatting sqref="J643">
    <cfRule type="duplicateValues" dxfId="18728" priority="49430"/>
    <cfRule type="duplicateValues" dxfId="18727" priority="49431"/>
    <cfRule type="duplicateValues" dxfId="18726" priority="49432"/>
    <cfRule type="duplicateValues" dxfId="18725" priority="49433"/>
    <cfRule type="duplicateValues" dxfId="18724" priority="49434"/>
  </conditionalFormatting>
  <conditionalFormatting sqref="J643">
    <cfRule type="duplicateValues" dxfId="18723" priority="49429" stopIfTrue="1"/>
  </conditionalFormatting>
  <conditionalFormatting sqref="J643">
    <cfRule type="duplicateValues" dxfId="18722" priority="49427"/>
    <cfRule type="duplicateValues" dxfId="18721" priority="49428"/>
  </conditionalFormatting>
  <conditionalFormatting sqref="J643">
    <cfRule type="duplicateValues" dxfId="18720" priority="49424"/>
    <cfRule type="duplicateValues" dxfId="18719" priority="49425"/>
    <cfRule type="duplicateValues" dxfId="18718" priority="49426"/>
  </conditionalFormatting>
  <conditionalFormatting sqref="J644">
    <cfRule type="duplicateValues" dxfId="18717" priority="49419"/>
    <cfRule type="duplicateValues" dxfId="18716" priority="49420"/>
    <cfRule type="duplicateValues" dxfId="18715" priority="49421"/>
    <cfRule type="duplicateValues" dxfId="18714" priority="49422"/>
    <cfRule type="duplicateValues" dxfId="18713" priority="49423"/>
  </conditionalFormatting>
  <conditionalFormatting sqref="J644">
    <cfRule type="duplicateValues" dxfId="18712" priority="49418" stopIfTrue="1"/>
  </conditionalFormatting>
  <conditionalFormatting sqref="J644">
    <cfRule type="duplicateValues" dxfId="18711" priority="49416"/>
    <cfRule type="duplicateValues" dxfId="18710" priority="49417"/>
  </conditionalFormatting>
  <conditionalFormatting sqref="J644">
    <cfRule type="duplicateValues" dxfId="18709" priority="49413"/>
    <cfRule type="duplicateValues" dxfId="18708" priority="49414"/>
    <cfRule type="duplicateValues" dxfId="18707" priority="49415"/>
  </conditionalFormatting>
  <conditionalFormatting sqref="J645">
    <cfRule type="duplicateValues" dxfId="18706" priority="49408"/>
    <cfRule type="duplicateValues" dxfId="18705" priority="49409"/>
    <cfRule type="duplicateValues" dxfId="18704" priority="49410"/>
    <cfRule type="duplicateValues" dxfId="18703" priority="49411"/>
    <cfRule type="duplicateValues" dxfId="18702" priority="49412"/>
  </conditionalFormatting>
  <conditionalFormatting sqref="J645">
    <cfRule type="duplicateValues" dxfId="18701" priority="49407" stopIfTrue="1"/>
  </conditionalFormatting>
  <conditionalFormatting sqref="J645">
    <cfRule type="duplicateValues" dxfId="18700" priority="49405"/>
    <cfRule type="duplicateValues" dxfId="18699" priority="49406"/>
  </conditionalFormatting>
  <conditionalFormatting sqref="J645">
    <cfRule type="duplicateValues" dxfId="18698" priority="49402"/>
    <cfRule type="duplicateValues" dxfId="18697" priority="49403"/>
    <cfRule type="duplicateValues" dxfId="18696" priority="49404"/>
  </conditionalFormatting>
  <conditionalFormatting sqref="J646">
    <cfRule type="duplicateValues" dxfId="18695" priority="49397"/>
    <cfRule type="duplicateValues" dxfId="18694" priority="49398"/>
    <cfRule type="duplicateValues" dxfId="18693" priority="49399"/>
    <cfRule type="duplicateValues" dxfId="18692" priority="49400"/>
    <cfRule type="duplicateValues" dxfId="18691" priority="49401"/>
  </conditionalFormatting>
  <conditionalFormatting sqref="J646">
    <cfRule type="duplicateValues" dxfId="18690" priority="49396" stopIfTrue="1"/>
  </conditionalFormatting>
  <conditionalFormatting sqref="J646">
    <cfRule type="duplicateValues" dxfId="18689" priority="49394"/>
    <cfRule type="duplicateValues" dxfId="18688" priority="49395"/>
  </conditionalFormatting>
  <conditionalFormatting sqref="J646">
    <cfRule type="duplicateValues" dxfId="18687" priority="49391"/>
    <cfRule type="duplicateValues" dxfId="18686" priority="49392"/>
    <cfRule type="duplicateValues" dxfId="18685" priority="49393"/>
  </conditionalFormatting>
  <conditionalFormatting sqref="F648:F649">
    <cfRule type="duplicateValues" dxfId="18684" priority="49389"/>
    <cfRule type="duplicateValues" dxfId="18683" priority="49390"/>
  </conditionalFormatting>
  <conditionalFormatting sqref="F648:F649">
    <cfRule type="duplicateValues" dxfId="18682" priority="49388"/>
  </conditionalFormatting>
  <conditionalFormatting sqref="J648">
    <cfRule type="duplicateValues" dxfId="18681" priority="49383"/>
    <cfRule type="duplicateValues" dxfId="18680" priority="49384"/>
    <cfRule type="duplicateValues" dxfId="18679" priority="49385"/>
    <cfRule type="duplicateValues" dxfId="18678" priority="49386"/>
    <cfRule type="duplicateValues" dxfId="18677" priority="49387"/>
  </conditionalFormatting>
  <conditionalFormatting sqref="J648">
    <cfRule type="duplicateValues" dxfId="18676" priority="49382" stopIfTrue="1"/>
  </conditionalFormatting>
  <conditionalFormatting sqref="J648">
    <cfRule type="duplicateValues" dxfId="18675" priority="49380"/>
    <cfRule type="duplicateValues" dxfId="18674" priority="49381"/>
  </conditionalFormatting>
  <conditionalFormatting sqref="J648">
    <cfRule type="duplicateValues" dxfId="18673" priority="49377"/>
    <cfRule type="duplicateValues" dxfId="18672" priority="49378"/>
    <cfRule type="duplicateValues" dxfId="18671" priority="49379"/>
  </conditionalFormatting>
  <conditionalFormatting sqref="F649:F655">
    <cfRule type="duplicateValues" dxfId="18670" priority="49375"/>
    <cfRule type="duplicateValues" dxfId="18669" priority="49376"/>
  </conditionalFormatting>
  <conditionalFormatting sqref="F649:F655">
    <cfRule type="duplicateValues" dxfId="18668" priority="49374"/>
  </conditionalFormatting>
  <conditionalFormatting sqref="J649:J655">
    <cfRule type="duplicateValues" dxfId="18667" priority="49366"/>
    <cfRule type="duplicateValues" dxfId="18666" priority="49367"/>
    <cfRule type="duplicateValues" dxfId="18665" priority="49368"/>
    <cfRule type="duplicateValues" dxfId="18664" priority="49369"/>
    <cfRule type="duplicateValues" dxfId="18663" priority="49370"/>
  </conditionalFormatting>
  <conditionalFormatting sqref="J649:J655">
    <cfRule type="duplicateValues" dxfId="18662" priority="49365" stopIfTrue="1"/>
  </conditionalFormatting>
  <conditionalFormatting sqref="J649:J655">
    <cfRule type="duplicateValues" dxfId="18661" priority="49363"/>
    <cfRule type="duplicateValues" dxfId="18660" priority="49364"/>
  </conditionalFormatting>
  <conditionalFormatting sqref="J649:J655">
    <cfRule type="duplicateValues" dxfId="18659" priority="49360"/>
    <cfRule type="duplicateValues" dxfId="18658" priority="49361"/>
    <cfRule type="duplicateValues" dxfId="18657" priority="49362"/>
  </conditionalFormatting>
  <conditionalFormatting sqref="F650">
    <cfRule type="duplicateValues" dxfId="18656" priority="49358"/>
    <cfRule type="duplicateValues" dxfId="18655" priority="49359"/>
  </conditionalFormatting>
  <conditionalFormatting sqref="F650">
    <cfRule type="duplicateValues" dxfId="18654" priority="49357"/>
  </conditionalFormatting>
  <conditionalFormatting sqref="F651">
    <cfRule type="duplicateValues" dxfId="18653" priority="49352"/>
    <cfRule type="duplicateValues" dxfId="18652" priority="49353"/>
  </conditionalFormatting>
  <conditionalFormatting sqref="F651">
    <cfRule type="duplicateValues" dxfId="18651" priority="49351"/>
  </conditionalFormatting>
  <conditionalFormatting sqref="F652">
    <cfRule type="duplicateValues" dxfId="18650" priority="49346"/>
    <cfRule type="duplicateValues" dxfId="18649" priority="49347"/>
  </conditionalFormatting>
  <conditionalFormatting sqref="F652">
    <cfRule type="duplicateValues" dxfId="18648" priority="49345"/>
  </conditionalFormatting>
  <conditionalFormatting sqref="F653">
    <cfRule type="duplicateValues" dxfId="18647" priority="49340"/>
    <cfRule type="duplicateValues" dxfId="18646" priority="49341"/>
  </conditionalFormatting>
  <conditionalFormatting sqref="F653">
    <cfRule type="duplicateValues" dxfId="18645" priority="49339"/>
  </conditionalFormatting>
  <conditionalFormatting sqref="F654:F655">
    <cfRule type="duplicateValues" dxfId="18644" priority="49334"/>
    <cfRule type="duplicateValues" dxfId="18643" priority="49335"/>
  </conditionalFormatting>
  <conditionalFormatting sqref="F654:F655">
    <cfRule type="duplicateValues" dxfId="18642" priority="49333"/>
  </conditionalFormatting>
  <conditionalFormatting sqref="F656">
    <cfRule type="duplicateValues" dxfId="18641" priority="49328"/>
    <cfRule type="duplicateValues" dxfId="18640" priority="49329"/>
  </conditionalFormatting>
  <conditionalFormatting sqref="F656">
    <cfRule type="duplicateValues" dxfId="18639" priority="49327"/>
  </conditionalFormatting>
  <conditionalFormatting sqref="J656">
    <cfRule type="duplicateValues" dxfId="18638" priority="49319"/>
    <cfRule type="duplicateValues" dxfId="18637" priority="49320"/>
    <cfRule type="duplicateValues" dxfId="18636" priority="49321"/>
    <cfRule type="duplicateValues" dxfId="18635" priority="49322"/>
    <cfRule type="duplicateValues" dxfId="18634" priority="49323"/>
  </conditionalFormatting>
  <conditionalFormatting sqref="J656">
    <cfRule type="duplicateValues" dxfId="18633" priority="49318" stopIfTrue="1"/>
  </conditionalFormatting>
  <conditionalFormatting sqref="J656">
    <cfRule type="duplicateValues" dxfId="18632" priority="49316"/>
    <cfRule type="duplicateValues" dxfId="18631" priority="49317"/>
  </conditionalFormatting>
  <conditionalFormatting sqref="J656">
    <cfRule type="duplicateValues" dxfId="18630" priority="49313"/>
    <cfRule type="duplicateValues" dxfId="18629" priority="49314"/>
    <cfRule type="duplicateValues" dxfId="18628" priority="49315"/>
  </conditionalFormatting>
  <conditionalFormatting sqref="F576:F638">
    <cfRule type="duplicateValues" dxfId="18627" priority="79563"/>
    <cfRule type="duplicateValues" dxfId="18626" priority="79564"/>
  </conditionalFormatting>
  <conditionalFormatting sqref="F576:F638">
    <cfRule type="duplicateValues" dxfId="18625" priority="79567"/>
  </conditionalFormatting>
  <conditionalFormatting sqref="J576:J638">
    <cfRule type="duplicateValues" dxfId="18624" priority="79569"/>
    <cfRule type="duplicateValues" dxfId="18623" priority="79570"/>
    <cfRule type="duplicateValues" dxfId="18622" priority="79571"/>
    <cfRule type="duplicateValues" dxfId="18621" priority="79572"/>
    <cfRule type="duplicateValues" dxfId="18620" priority="79573"/>
  </conditionalFormatting>
  <conditionalFormatting sqref="J576:J638">
    <cfRule type="duplicateValues" dxfId="18619" priority="79579" stopIfTrue="1"/>
  </conditionalFormatting>
  <conditionalFormatting sqref="J576:J638">
    <cfRule type="duplicateValues" dxfId="18618" priority="79581"/>
    <cfRule type="duplicateValues" dxfId="18617" priority="79582"/>
  </conditionalFormatting>
  <conditionalFormatting sqref="J576:J638">
    <cfRule type="duplicateValues" dxfId="18616" priority="79585"/>
    <cfRule type="duplicateValues" dxfId="18615" priority="79586"/>
    <cfRule type="duplicateValues" dxfId="18614" priority="79587"/>
  </conditionalFormatting>
  <conditionalFormatting sqref="F657:F660">
    <cfRule type="duplicateValues" dxfId="18613" priority="49305"/>
    <cfRule type="duplicateValues" dxfId="18612" priority="49306"/>
  </conditionalFormatting>
  <conditionalFormatting sqref="F657:F660">
    <cfRule type="duplicateValues" dxfId="18611" priority="49304"/>
  </conditionalFormatting>
  <conditionalFormatting sqref="J657:J660">
    <cfRule type="duplicateValues" dxfId="18610" priority="49299"/>
    <cfRule type="duplicateValues" dxfId="18609" priority="49300"/>
    <cfRule type="duplicateValues" dxfId="18608" priority="49301"/>
    <cfRule type="duplicateValues" dxfId="18607" priority="49302"/>
    <cfRule type="duplicateValues" dxfId="18606" priority="49303"/>
  </conditionalFormatting>
  <conditionalFormatting sqref="J657:J660">
    <cfRule type="duplicateValues" dxfId="18605" priority="49298" stopIfTrue="1"/>
  </conditionalFormatting>
  <conditionalFormatting sqref="J657:J660">
    <cfRule type="duplicateValues" dxfId="18604" priority="49296"/>
    <cfRule type="duplicateValues" dxfId="18603" priority="49297"/>
  </conditionalFormatting>
  <conditionalFormatting sqref="J657:J660">
    <cfRule type="duplicateValues" dxfId="18602" priority="49293"/>
    <cfRule type="duplicateValues" dxfId="18601" priority="49294"/>
    <cfRule type="duplicateValues" dxfId="18600" priority="49295"/>
  </conditionalFormatting>
  <conditionalFormatting sqref="F658:F696">
    <cfRule type="duplicateValues" dxfId="18599" priority="84877"/>
  </conditionalFormatting>
  <conditionalFormatting sqref="J658:J696">
    <cfRule type="duplicateValues" dxfId="18598" priority="84879"/>
  </conditionalFormatting>
  <conditionalFormatting sqref="F658:F696">
    <cfRule type="duplicateValues" dxfId="18597" priority="84881"/>
    <cfRule type="duplicateValues" dxfId="18596" priority="84882"/>
  </conditionalFormatting>
  <conditionalFormatting sqref="J658:J696">
    <cfRule type="duplicateValues" dxfId="18595" priority="84885"/>
    <cfRule type="duplicateValues" dxfId="18594" priority="84886"/>
    <cfRule type="duplicateValues" dxfId="18593" priority="84887"/>
    <cfRule type="duplicateValues" dxfId="18592" priority="84888"/>
    <cfRule type="duplicateValues" dxfId="18591" priority="84889"/>
  </conditionalFormatting>
  <conditionalFormatting sqref="J658:J696">
    <cfRule type="duplicateValues" dxfId="18590" priority="84895"/>
    <cfRule type="duplicateValues" dxfId="18589" priority="84896"/>
  </conditionalFormatting>
  <conditionalFormatting sqref="J658:J696">
    <cfRule type="duplicateValues" dxfId="18588" priority="84899"/>
    <cfRule type="duplicateValues" dxfId="18587" priority="84900"/>
    <cfRule type="duplicateValues" dxfId="18586" priority="84901"/>
  </conditionalFormatting>
  <conditionalFormatting sqref="F697:F702">
    <cfRule type="duplicateValues" dxfId="18585" priority="49276"/>
  </conditionalFormatting>
  <conditionalFormatting sqref="J697:J702">
    <cfRule type="duplicateValues" dxfId="18584" priority="49275"/>
  </conditionalFormatting>
  <conditionalFormatting sqref="F697:F702">
    <cfRule type="duplicateValues" dxfId="18583" priority="49273"/>
    <cfRule type="duplicateValues" dxfId="18582" priority="49274"/>
  </conditionalFormatting>
  <conditionalFormatting sqref="J697:J702">
    <cfRule type="duplicateValues" dxfId="18581" priority="49268"/>
    <cfRule type="duplicateValues" dxfId="18580" priority="49269"/>
    <cfRule type="duplicateValues" dxfId="18579" priority="49270"/>
    <cfRule type="duplicateValues" dxfId="18578" priority="49271"/>
    <cfRule type="duplicateValues" dxfId="18577" priority="49272"/>
  </conditionalFormatting>
  <conditionalFormatting sqref="J697:J702">
    <cfRule type="duplicateValues" dxfId="18576" priority="49266"/>
    <cfRule type="duplicateValues" dxfId="18575" priority="49267"/>
  </conditionalFormatting>
  <conditionalFormatting sqref="J697:J702">
    <cfRule type="duplicateValues" dxfId="18574" priority="49263"/>
    <cfRule type="duplicateValues" dxfId="18573" priority="49264"/>
    <cfRule type="duplicateValues" dxfId="18572" priority="49265"/>
  </conditionalFormatting>
  <conditionalFormatting sqref="F697">
    <cfRule type="duplicateValues" dxfId="18571" priority="49262"/>
  </conditionalFormatting>
  <conditionalFormatting sqref="F697">
    <cfRule type="duplicateValues" dxfId="18570" priority="49260"/>
    <cfRule type="duplicateValues" dxfId="18569" priority="49261"/>
  </conditionalFormatting>
  <conditionalFormatting sqref="F698">
    <cfRule type="duplicateValues" dxfId="18568" priority="49259"/>
  </conditionalFormatting>
  <conditionalFormatting sqref="F698">
    <cfRule type="duplicateValues" dxfId="18567" priority="49257"/>
    <cfRule type="duplicateValues" dxfId="18566" priority="49258"/>
  </conditionalFormatting>
  <conditionalFormatting sqref="J697">
    <cfRule type="duplicateValues" dxfId="18565" priority="49256"/>
  </conditionalFormatting>
  <conditionalFormatting sqref="J697">
    <cfRule type="duplicateValues" dxfId="18564" priority="49251"/>
    <cfRule type="duplicateValues" dxfId="18563" priority="49252"/>
    <cfRule type="duplicateValues" dxfId="18562" priority="49253"/>
    <cfRule type="duplicateValues" dxfId="18561" priority="49254"/>
    <cfRule type="duplicateValues" dxfId="18560" priority="49255"/>
  </conditionalFormatting>
  <conditionalFormatting sqref="J697">
    <cfRule type="duplicateValues" dxfId="18559" priority="49249"/>
    <cfRule type="duplicateValues" dxfId="18558" priority="49250"/>
  </conditionalFormatting>
  <conditionalFormatting sqref="J697">
    <cfRule type="duplicateValues" dxfId="18557" priority="49246"/>
    <cfRule type="duplicateValues" dxfId="18556" priority="49247"/>
    <cfRule type="duplicateValues" dxfId="18555" priority="49248"/>
  </conditionalFormatting>
  <conditionalFormatting sqref="J698">
    <cfRule type="duplicateValues" dxfId="18554" priority="49245"/>
  </conditionalFormatting>
  <conditionalFormatting sqref="J698">
    <cfRule type="duplicateValues" dxfId="18553" priority="49240"/>
    <cfRule type="duplicateValues" dxfId="18552" priority="49241"/>
    <cfRule type="duplicateValues" dxfId="18551" priority="49242"/>
    <cfRule type="duplicateValues" dxfId="18550" priority="49243"/>
    <cfRule type="duplicateValues" dxfId="18549" priority="49244"/>
  </conditionalFormatting>
  <conditionalFormatting sqref="J698">
    <cfRule type="duplicateValues" dxfId="18548" priority="49238"/>
    <cfRule type="duplicateValues" dxfId="18547" priority="49239"/>
  </conditionalFormatting>
  <conditionalFormatting sqref="J698">
    <cfRule type="duplicateValues" dxfId="18546" priority="49235"/>
    <cfRule type="duplicateValues" dxfId="18545" priority="49236"/>
    <cfRule type="duplicateValues" dxfId="18544" priority="49237"/>
  </conditionalFormatting>
  <conditionalFormatting sqref="F699">
    <cfRule type="duplicateValues" dxfId="18543" priority="49234"/>
  </conditionalFormatting>
  <conditionalFormatting sqref="F699">
    <cfRule type="duplicateValues" dxfId="18542" priority="49232"/>
    <cfRule type="duplicateValues" dxfId="18541" priority="49233"/>
  </conditionalFormatting>
  <conditionalFormatting sqref="F700">
    <cfRule type="duplicateValues" dxfId="18540" priority="49231"/>
  </conditionalFormatting>
  <conditionalFormatting sqref="F700">
    <cfRule type="duplicateValues" dxfId="18539" priority="49229"/>
    <cfRule type="duplicateValues" dxfId="18538" priority="49230"/>
  </conditionalFormatting>
  <conditionalFormatting sqref="J699">
    <cfRule type="duplicateValues" dxfId="18537" priority="49228"/>
  </conditionalFormatting>
  <conditionalFormatting sqref="J699">
    <cfRule type="duplicateValues" dxfId="18536" priority="49223"/>
    <cfRule type="duplicateValues" dxfId="18535" priority="49224"/>
    <cfRule type="duplicateValues" dxfId="18534" priority="49225"/>
    <cfRule type="duplicateValues" dxfId="18533" priority="49226"/>
    <cfRule type="duplicateValues" dxfId="18532" priority="49227"/>
  </conditionalFormatting>
  <conditionalFormatting sqref="J699">
    <cfRule type="duplicateValues" dxfId="18531" priority="49221"/>
    <cfRule type="duplicateValues" dxfId="18530" priority="49222"/>
  </conditionalFormatting>
  <conditionalFormatting sqref="J699">
    <cfRule type="duplicateValues" dxfId="18529" priority="49218"/>
    <cfRule type="duplicateValues" dxfId="18528" priority="49219"/>
    <cfRule type="duplicateValues" dxfId="18527" priority="49220"/>
  </conditionalFormatting>
  <conditionalFormatting sqref="J700">
    <cfRule type="duplicateValues" dxfId="18526" priority="49217"/>
  </conditionalFormatting>
  <conditionalFormatting sqref="J700">
    <cfRule type="duplicateValues" dxfId="18525" priority="49212"/>
    <cfRule type="duplicateValues" dxfId="18524" priority="49213"/>
    <cfRule type="duplicateValues" dxfId="18523" priority="49214"/>
    <cfRule type="duplicateValues" dxfId="18522" priority="49215"/>
    <cfRule type="duplicateValues" dxfId="18521" priority="49216"/>
  </conditionalFormatting>
  <conditionalFormatting sqref="J700">
    <cfRule type="duplicateValues" dxfId="18520" priority="49210"/>
    <cfRule type="duplicateValues" dxfId="18519" priority="49211"/>
  </conditionalFormatting>
  <conditionalFormatting sqref="J700">
    <cfRule type="duplicateValues" dxfId="18518" priority="49207"/>
    <cfRule type="duplicateValues" dxfId="18517" priority="49208"/>
    <cfRule type="duplicateValues" dxfId="18516" priority="49209"/>
  </conditionalFormatting>
  <conditionalFormatting sqref="F701">
    <cfRule type="duplicateValues" dxfId="18515" priority="49206"/>
  </conditionalFormatting>
  <conditionalFormatting sqref="F701">
    <cfRule type="duplicateValues" dxfId="18514" priority="49204"/>
    <cfRule type="duplicateValues" dxfId="18513" priority="49205"/>
  </conditionalFormatting>
  <conditionalFormatting sqref="F702">
    <cfRule type="duplicateValues" dxfId="18512" priority="49203"/>
  </conditionalFormatting>
  <conditionalFormatting sqref="F702">
    <cfRule type="duplicateValues" dxfId="18511" priority="49201"/>
    <cfRule type="duplicateValues" dxfId="18510" priority="49202"/>
  </conditionalFormatting>
  <conditionalFormatting sqref="J701">
    <cfRule type="duplicateValues" dxfId="18509" priority="49200"/>
  </conditionalFormatting>
  <conditionalFormatting sqref="J701">
    <cfRule type="duplicateValues" dxfId="18508" priority="49195"/>
    <cfRule type="duplicateValues" dxfId="18507" priority="49196"/>
    <cfRule type="duplicateValues" dxfId="18506" priority="49197"/>
    <cfRule type="duplicateValues" dxfId="18505" priority="49198"/>
    <cfRule type="duplicateValues" dxfId="18504" priority="49199"/>
  </conditionalFormatting>
  <conditionalFormatting sqref="J701">
    <cfRule type="duplicateValues" dxfId="18503" priority="49193"/>
    <cfRule type="duplicateValues" dxfId="18502" priority="49194"/>
  </conditionalFormatting>
  <conditionalFormatting sqref="J701">
    <cfRule type="duplicateValues" dxfId="18501" priority="49190"/>
    <cfRule type="duplicateValues" dxfId="18500" priority="49191"/>
    <cfRule type="duplicateValues" dxfId="18499" priority="49192"/>
  </conditionalFormatting>
  <conditionalFormatting sqref="J702">
    <cfRule type="duplicateValues" dxfId="18498" priority="49189"/>
  </conditionalFormatting>
  <conditionalFormatting sqref="J702">
    <cfRule type="duplicateValues" dxfId="18497" priority="49184"/>
    <cfRule type="duplicateValues" dxfId="18496" priority="49185"/>
    <cfRule type="duplicateValues" dxfId="18495" priority="49186"/>
    <cfRule type="duplicateValues" dxfId="18494" priority="49187"/>
    <cfRule type="duplicateValues" dxfId="18493" priority="49188"/>
  </conditionalFormatting>
  <conditionalFormatting sqref="J702">
    <cfRule type="duplicateValues" dxfId="18492" priority="49182"/>
    <cfRule type="duplicateValues" dxfId="18491" priority="49183"/>
  </conditionalFormatting>
  <conditionalFormatting sqref="J702">
    <cfRule type="duplicateValues" dxfId="18490" priority="49179"/>
    <cfRule type="duplicateValues" dxfId="18489" priority="49180"/>
    <cfRule type="duplicateValues" dxfId="18488" priority="49181"/>
  </conditionalFormatting>
  <conditionalFormatting sqref="F703:F706">
    <cfRule type="duplicateValues" dxfId="18487" priority="49178"/>
  </conditionalFormatting>
  <conditionalFormatting sqref="J703:J706">
    <cfRule type="duplicateValues" dxfId="18486" priority="49177"/>
  </conditionalFormatting>
  <conditionalFormatting sqref="F703:F706">
    <cfRule type="duplicateValues" dxfId="18485" priority="49175"/>
    <cfRule type="duplicateValues" dxfId="18484" priority="49176"/>
  </conditionalFormatting>
  <conditionalFormatting sqref="J703:J706">
    <cfRule type="duplicateValues" dxfId="18483" priority="49170"/>
    <cfRule type="duplicateValues" dxfId="18482" priority="49171"/>
    <cfRule type="duplicateValues" dxfId="18481" priority="49172"/>
    <cfRule type="duplicateValues" dxfId="18480" priority="49173"/>
    <cfRule type="duplicateValues" dxfId="18479" priority="49174"/>
  </conditionalFormatting>
  <conditionalFormatting sqref="J703:J706">
    <cfRule type="duplicateValues" dxfId="18478" priority="49168"/>
    <cfRule type="duplicateValues" dxfId="18477" priority="49169"/>
  </conditionalFormatting>
  <conditionalFormatting sqref="J703:J706">
    <cfRule type="duplicateValues" dxfId="18476" priority="49165"/>
    <cfRule type="duplicateValues" dxfId="18475" priority="49166"/>
    <cfRule type="duplicateValues" dxfId="18474" priority="49167"/>
  </conditionalFormatting>
  <conditionalFormatting sqref="F703">
    <cfRule type="duplicateValues" dxfId="18473" priority="49150"/>
  </conditionalFormatting>
  <conditionalFormatting sqref="F703">
    <cfRule type="duplicateValues" dxfId="18472" priority="49148"/>
    <cfRule type="duplicateValues" dxfId="18471" priority="49149"/>
  </conditionalFormatting>
  <conditionalFormatting sqref="F704">
    <cfRule type="duplicateValues" dxfId="18470" priority="49144"/>
  </conditionalFormatting>
  <conditionalFormatting sqref="F704">
    <cfRule type="duplicateValues" dxfId="18469" priority="49142"/>
    <cfRule type="duplicateValues" dxfId="18468" priority="49143"/>
  </conditionalFormatting>
  <conditionalFormatting sqref="J703">
    <cfRule type="duplicateValues" dxfId="18467" priority="49138"/>
  </conditionalFormatting>
  <conditionalFormatting sqref="J703">
    <cfRule type="duplicateValues" dxfId="18466" priority="49133"/>
    <cfRule type="duplicateValues" dxfId="18465" priority="49134"/>
    <cfRule type="duplicateValues" dxfId="18464" priority="49135"/>
    <cfRule type="duplicateValues" dxfId="18463" priority="49136"/>
    <cfRule type="duplicateValues" dxfId="18462" priority="49137"/>
  </conditionalFormatting>
  <conditionalFormatting sqref="J703">
    <cfRule type="duplicateValues" dxfId="18461" priority="49131"/>
    <cfRule type="duplicateValues" dxfId="18460" priority="49132"/>
  </conditionalFormatting>
  <conditionalFormatting sqref="J703">
    <cfRule type="duplicateValues" dxfId="18459" priority="49128"/>
    <cfRule type="duplicateValues" dxfId="18458" priority="49129"/>
    <cfRule type="duplicateValues" dxfId="18457" priority="49130"/>
  </conditionalFormatting>
  <conditionalFormatting sqref="J704">
    <cfRule type="duplicateValues" dxfId="18456" priority="49116"/>
  </conditionalFormatting>
  <conditionalFormatting sqref="J704">
    <cfRule type="duplicateValues" dxfId="18455" priority="49111"/>
    <cfRule type="duplicateValues" dxfId="18454" priority="49112"/>
    <cfRule type="duplicateValues" dxfId="18453" priority="49113"/>
    <cfRule type="duplicateValues" dxfId="18452" priority="49114"/>
    <cfRule type="duplicateValues" dxfId="18451" priority="49115"/>
  </conditionalFormatting>
  <conditionalFormatting sqref="J704">
    <cfRule type="duplicateValues" dxfId="18450" priority="49109"/>
    <cfRule type="duplicateValues" dxfId="18449" priority="49110"/>
  </conditionalFormatting>
  <conditionalFormatting sqref="J704">
    <cfRule type="duplicateValues" dxfId="18448" priority="49106"/>
    <cfRule type="duplicateValues" dxfId="18447" priority="49107"/>
    <cfRule type="duplicateValues" dxfId="18446" priority="49108"/>
  </conditionalFormatting>
  <conditionalFormatting sqref="F705">
    <cfRule type="duplicateValues" dxfId="18445" priority="49094"/>
  </conditionalFormatting>
  <conditionalFormatting sqref="F705">
    <cfRule type="duplicateValues" dxfId="18444" priority="49092"/>
    <cfRule type="duplicateValues" dxfId="18443" priority="49093"/>
  </conditionalFormatting>
  <conditionalFormatting sqref="F706">
    <cfRule type="duplicateValues" dxfId="18442" priority="49088"/>
  </conditionalFormatting>
  <conditionalFormatting sqref="F706">
    <cfRule type="duplicateValues" dxfId="18441" priority="49086"/>
    <cfRule type="duplicateValues" dxfId="18440" priority="49087"/>
  </conditionalFormatting>
  <conditionalFormatting sqref="J705">
    <cfRule type="duplicateValues" dxfId="18439" priority="49082"/>
  </conditionalFormatting>
  <conditionalFormatting sqref="J705">
    <cfRule type="duplicateValues" dxfId="18438" priority="49077"/>
    <cfRule type="duplicateValues" dxfId="18437" priority="49078"/>
    <cfRule type="duplicateValues" dxfId="18436" priority="49079"/>
    <cfRule type="duplicateValues" dxfId="18435" priority="49080"/>
    <cfRule type="duplicateValues" dxfId="18434" priority="49081"/>
  </conditionalFormatting>
  <conditionalFormatting sqref="J705">
    <cfRule type="duplicateValues" dxfId="18433" priority="49075"/>
    <cfRule type="duplicateValues" dxfId="18432" priority="49076"/>
  </conditionalFormatting>
  <conditionalFormatting sqref="J705">
    <cfRule type="duplicateValues" dxfId="18431" priority="49072"/>
    <cfRule type="duplicateValues" dxfId="18430" priority="49073"/>
    <cfRule type="duplicateValues" dxfId="18429" priority="49074"/>
  </conditionalFormatting>
  <conditionalFormatting sqref="J706">
    <cfRule type="duplicateValues" dxfId="18428" priority="49060"/>
  </conditionalFormatting>
  <conditionalFormatting sqref="J706">
    <cfRule type="duplicateValues" dxfId="18427" priority="49055"/>
    <cfRule type="duplicateValues" dxfId="18426" priority="49056"/>
    <cfRule type="duplicateValues" dxfId="18425" priority="49057"/>
    <cfRule type="duplicateValues" dxfId="18424" priority="49058"/>
    <cfRule type="duplicateValues" dxfId="18423" priority="49059"/>
  </conditionalFormatting>
  <conditionalFormatting sqref="J706">
    <cfRule type="duplicateValues" dxfId="18422" priority="49053"/>
    <cfRule type="duplicateValues" dxfId="18421" priority="49054"/>
  </conditionalFormatting>
  <conditionalFormatting sqref="J706">
    <cfRule type="duplicateValues" dxfId="18420" priority="49050"/>
    <cfRule type="duplicateValues" dxfId="18419" priority="49051"/>
    <cfRule type="duplicateValues" dxfId="18418" priority="49052"/>
  </conditionalFormatting>
  <conditionalFormatting sqref="F707:F712">
    <cfRule type="duplicateValues" dxfId="18417" priority="49038"/>
  </conditionalFormatting>
  <conditionalFormatting sqref="J707:J712">
    <cfRule type="duplicateValues" dxfId="18416" priority="49037"/>
  </conditionalFormatting>
  <conditionalFormatting sqref="F707:F712">
    <cfRule type="duplicateValues" dxfId="18415" priority="49035"/>
    <cfRule type="duplicateValues" dxfId="18414" priority="49036"/>
  </conditionalFormatting>
  <conditionalFormatting sqref="J707:J712">
    <cfRule type="duplicateValues" dxfId="18413" priority="49030"/>
    <cfRule type="duplicateValues" dxfId="18412" priority="49031"/>
    <cfRule type="duplicateValues" dxfId="18411" priority="49032"/>
    <cfRule type="duplicateValues" dxfId="18410" priority="49033"/>
    <cfRule type="duplicateValues" dxfId="18409" priority="49034"/>
  </conditionalFormatting>
  <conditionalFormatting sqref="J707:J712">
    <cfRule type="duplicateValues" dxfId="18408" priority="49028"/>
    <cfRule type="duplicateValues" dxfId="18407" priority="49029"/>
  </conditionalFormatting>
  <conditionalFormatting sqref="J707:J712">
    <cfRule type="duplicateValues" dxfId="18406" priority="49025"/>
    <cfRule type="duplicateValues" dxfId="18405" priority="49026"/>
    <cfRule type="duplicateValues" dxfId="18404" priority="49027"/>
  </conditionalFormatting>
  <conditionalFormatting sqref="F707">
    <cfRule type="duplicateValues" dxfId="18403" priority="48982"/>
  </conditionalFormatting>
  <conditionalFormatting sqref="F707">
    <cfRule type="duplicateValues" dxfId="18402" priority="48980"/>
    <cfRule type="duplicateValues" dxfId="18401" priority="48981"/>
  </conditionalFormatting>
  <conditionalFormatting sqref="F708:F709">
    <cfRule type="duplicateValues" dxfId="18400" priority="48970"/>
  </conditionalFormatting>
  <conditionalFormatting sqref="F708:F709">
    <cfRule type="duplicateValues" dxfId="18399" priority="48968"/>
    <cfRule type="duplicateValues" dxfId="18398" priority="48969"/>
  </conditionalFormatting>
  <conditionalFormatting sqref="J707">
    <cfRule type="duplicateValues" dxfId="18397" priority="48958"/>
  </conditionalFormatting>
  <conditionalFormatting sqref="J707">
    <cfRule type="duplicateValues" dxfId="18396" priority="48953"/>
    <cfRule type="duplicateValues" dxfId="18395" priority="48954"/>
    <cfRule type="duplicateValues" dxfId="18394" priority="48955"/>
    <cfRule type="duplicateValues" dxfId="18393" priority="48956"/>
    <cfRule type="duplicateValues" dxfId="18392" priority="48957"/>
  </conditionalFormatting>
  <conditionalFormatting sqref="J707">
    <cfRule type="duplicateValues" dxfId="18391" priority="48951"/>
    <cfRule type="duplicateValues" dxfId="18390" priority="48952"/>
  </conditionalFormatting>
  <conditionalFormatting sqref="J707">
    <cfRule type="duplicateValues" dxfId="18389" priority="48948"/>
    <cfRule type="duplicateValues" dxfId="18388" priority="48949"/>
    <cfRule type="duplicateValues" dxfId="18387" priority="48950"/>
  </conditionalFormatting>
  <conditionalFormatting sqref="J708">
    <cfRule type="duplicateValues" dxfId="18386" priority="48914"/>
  </conditionalFormatting>
  <conditionalFormatting sqref="J708">
    <cfRule type="duplicateValues" dxfId="18385" priority="48909"/>
    <cfRule type="duplicateValues" dxfId="18384" priority="48910"/>
    <cfRule type="duplicateValues" dxfId="18383" priority="48911"/>
    <cfRule type="duplicateValues" dxfId="18382" priority="48912"/>
    <cfRule type="duplicateValues" dxfId="18381" priority="48913"/>
  </conditionalFormatting>
  <conditionalFormatting sqref="J708">
    <cfRule type="duplicateValues" dxfId="18380" priority="48907"/>
    <cfRule type="duplicateValues" dxfId="18379" priority="48908"/>
  </conditionalFormatting>
  <conditionalFormatting sqref="J708">
    <cfRule type="duplicateValues" dxfId="18378" priority="48904"/>
    <cfRule type="duplicateValues" dxfId="18377" priority="48905"/>
    <cfRule type="duplicateValues" dxfId="18376" priority="48906"/>
  </conditionalFormatting>
  <conditionalFormatting sqref="F710">
    <cfRule type="duplicateValues" dxfId="18375" priority="48870"/>
  </conditionalFormatting>
  <conditionalFormatting sqref="F710">
    <cfRule type="duplicateValues" dxfId="18374" priority="48868"/>
    <cfRule type="duplicateValues" dxfId="18373" priority="48869"/>
  </conditionalFormatting>
  <conditionalFormatting sqref="F711">
    <cfRule type="duplicateValues" dxfId="18372" priority="48858"/>
  </conditionalFormatting>
  <conditionalFormatting sqref="F711">
    <cfRule type="duplicateValues" dxfId="18371" priority="48856"/>
    <cfRule type="duplicateValues" dxfId="18370" priority="48857"/>
  </conditionalFormatting>
  <conditionalFormatting sqref="F712">
    <cfRule type="duplicateValues" dxfId="18369" priority="48846"/>
  </conditionalFormatting>
  <conditionalFormatting sqref="F712">
    <cfRule type="duplicateValues" dxfId="18368" priority="48844"/>
    <cfRule type="duplicateValues" dxfId="18367" priority="48845"/>
  </conditionalFormatting>
  <conditionalFormatting sqref="F713">
    <cfRule type="duplicateValues" dxfId="18366" priority="48766"/>
  </conditionalFormatting>
  <conditionalFormatting sqref="F713">
    <cfRule type="duplicateValues" dxfId="18365" priority="48764"/>
    <cfRule type="duplicateValues" dxfId="18364" priority="48765"/>
  </conditionalFormatting>
  <conditionalFormatting sqref="F714:F715">
    <cfRule type="duplicateValues" dxfId="18363" priority="48742"/>
  </conditionalFormatting>
  <conditionalFormatting sqref="F714:F715">
    <cfRule type="duplicateValues" dxfId="18362" priority="48740"/>
    <cfRule type="duplicateValues" dxfId="18361" priority="48741"/>
  </conditionalFormatting>
  <conditionalFormatting sqref="J713">
    <cfRule type="duplicateValues" dxfId="18360" priority="48718"/>
  </conditionalFormatting>
  <conditionalFormatting sqref="J713">
    <cfRule type="duplicateValues" dxfId="18359" priority="48713"/>
    <cfRule type="duplicateValues" dxfId="18358" priority="48714"/>
    <cfRule type="duplicateValues" dxfId="18357" priority="48715"/>
    <cfRule type="duplicateValues" dxfId="18356" priority="48716"/>
    <cfRule type="duplicateValues" dxfId="18355" priority="48717"/>
  </conditionalFormatting>
  <conditionalFormatting sqref="J713">
    <cfRule type="duplicateValues" dxfId="18354" priority="48711"/>
    <cfRule type="duplicateValues" dxfId="18353" priority="48712"/>
  </conditionalFormatting>
  <conditionalFormatting sqref="J713">
    <cfRule type="duplicateValues" dxfId="18352" priority="48708"/>
    <cfRule type="duplicateValues" dxfId="18351" priority="48709"/>
    <cfRule type="duplicateValues" dxfId="18350" priority="48710"/>
  </conditionalFormatting>
  <conditionalFormatting sqref="J714">
    <cfRule type="duplicateValues" dxfId="18349" priority="48674"/>
  </conditionalFormatting>
  <conditionalFormatting sqref="J714">
    <cfRule type="duplicateValues" dxfId="18348" priority="48669"/>
    <cfRule type="duplicateValues" dxfId="18347" priority="48670"/>
    <cfRule type="duplicateValues" dxfId="18346" priority="48671"/>
    <cfRule type="duplicateValues" dxfId="18345" priority="48672"/>
    <cfRule type="duplicateValues" dxfId="18344" priority="48673"/>
  </conditionalFormatting>
  <conditionalFormatting sqref="J714">
    <cfRule type="duplicateValues" dxfId="18343" priority="48667"/>
    <cfRule type="duplicateValues" dxfId="18342" priority="48668"/>
  </conditionalFormatting>
  <conditionalFormatting sqref="J714">
    <cfRule type="duplicateValues" dxfId="18341" priority="48664"/>
    <cfRule type="duplicateValues" dxfId="18340" priority="48665"/>
    <cfRule type="duplicateValues" dxfId="18339" priority="48666"/>
  </conditionalFormatting>
  <conditionalFormatting sqref="F787:F794">
    <cfRule type="duplicateValues" dxfId="18338" priority="48630"/>
  </conditionalFormatting>
  <conditionalFormatting sqref="J787:J794">
    <cfRule type="duplicateValues" dxfId="18337" priority="48629"/>
  </conditionalFormatting>
  <conditionalFormatting sqref="F787:F794">
    <cfRule type="duplicateValues" dxfId="18336" priority="48627"/>
    <cfRule type="duplicateValues" dxfId="18335" priority="48628"/>
  </conditionalFormatting>
  <conditionalFormatting sqref="J787:J794">
    <cfRule type="duplicateValues" dxfId="18334" priority="48622"/>
    <cfRule type="duplicateValues" dxfId="18333" priority="48623"/>
    <cfRule type="duplicateValues" dxfId="18332" priority="48624"/>
    <cfRule type="duplicateValues" dxfId="18331" priority="48625"/>
    <cfRule type="duplicateValues" dxfId="18330" priority="48626"/>
  </conditionalFormatting>
  <conditionalFormatting sqref="J787:J794">
    <cfRule type="duplicateValues" dxfId="18329" priority="48620"/>
    <cfRule type="duplicateValues" dxfId="18328" priority="48621"/>
  </conditionalFormatting>
  <conditionalFormatting sqref="J787:J794">
    <cfRule type="duplicateValues" dxfId="18327" priority="48617"/>
    <cfRule type="duplicateValues" dxfId="18326" priority="48618"/>
    <cfRule type="duplicateValues" dxfId="18325" priority="48619"/>
  </conditionalFormatting>
  <conditionalFormatting sqref="F787">
    <cfRule type="duplicateValues" dxfId="18324" priority="48616"/>
  </conditionalFormatting>
  <conditionalFormatting sqref="F787">
    <cfRule type="duplicateValues" dxfId="18323" priority="48614"/>
    <cfRule type="duplicateValues" dxfId="18322" priority="48615"/>
  </conditionalFormatting>
  <conditionalFormatting sqref="F788">
    <cfRule type="duplicateValues" dxfId="18321" priority="48613"/>
  </conditionalFormatting>
  <conditionalFormatting sqref="F788">
    <cfRule type="duplicateValues" dxfId="18320" priority="48611"/>
    <cfRule type="duplicateValues" dxfId="18319" priority="48612"/>
  </conditionalFormatting>
  <conditionalFormatting sqref="J787">
    <cfRule type="duplicateValues" dxfId="18318" priority="48610"/>
  </conditionalFormatting>
  <conditionalFormatting sqref="J787">
    <cfRule type="duplicateValues" dxfId="18317" priority="48605"/>
    <cfRule type="duplicateValues" dxfId="18316" priority="48606"/>
    <cfRule type="duplicateValues" dxfId="18315" priority="48607"/>
    <cfRule type="duplicateValues" dxfId="18314" priority="48608"/>
    <cfRule type="duplicateValues" dxfId="18313" priority="48609"/>
  </conditionalFormatting>
  <conditionalFormatting sqref="J787">
    <cfRule type="duplicateValues" dxfId="18312" priority="48603"/>
    <cfRule type="duplicateValues" dxfId="18311" priority="48604"/>
  </conditionalFormatting>
  <conditionalFormatting sqref="J787">
    <cfRule type="duplicateValues" dxfId="18310" priority="48600"/>
    <cfRule type="duplicateValues" dxfId="18309" priority="48601"/>
    <cfRule type="duplicateValues" dxfId="18308" priority="48602"/>
  </conditionalFormatting>
  <conditionalFormatting sqref="J788">
    <cfRule type="duplicateValues" dxfId="18307" priority="48599"/>
  </conditionalFormatting>
  <conditionalFormatting sqref="J788">
    <cfRule type="duplicateValues" dxfId="18306" priority="48594"/>
    <cfRule type="duplicateValues" dxfId="18305" priority="48595"/>
    <cfRule type="duplicateValues" dxfId="18304" priority="48596"/>
    <cfRule type="duplicateValues" dxfId="18303" priority="48597"/>
    <cfRule type="duplicateValues" dxfId="18302" priority="48598"/>
  </conditionalFormatting>
  <conditionalFormatting sqref="J788">
    <cfRule type="duplicateValues" dxfId="18301" priority="48592"/>
    <cfRule type="duplicateValues" dxfId="18300" priority="48593"/>
  </conditionalFormatting>
  <conditionalFormatting sqref="J788">
    <cfRule type="duplicateValues" dxfId="18299" priority="48589"/>
    <cfRule type="duplicateValues" dxfId="18298" priority="48590"/>
    <cfRule type="duplicateValues" dxfId="18297" priority="48591"/>
  </conditionalFormatting>
  <conditionalFormatting sqref="F789">
    <cfRule type="duplicateValues" dxfId="18296" priority="48588"/>
  </conditionalFormatting>
  <conditionalFormatting sqref="F789">
    <cfRule type="duplicateValues" dxfId="18295" priority="48586"/>
    <cfRule type="duplicateValues" dxfId="18294" priority="48587"/>
  </conditionalFormatting>
  <conditionalFormatting sqref="F790">
    <cfRule type="duplicateValues" dxfId="18293" priority="48585"/>
  </conditionalFormatting>
  <conditionalFormatting sqref="F790">
    <cfRule type="duplicateValues" dxfId="18292" priority="48583"/>
    <cfRule type="duplicateValues" dxfId="18291" priority="48584"/>
  </conditionalFormatting>
  <conditionalFormatting sqref="J789">
    <cfRule type="duplicateValues" dxfId="18290" priority="48582"/>
  </conditionalFormatting>
  <conditionalFormatting sqref="J789">
    <cfRule type="duplicateValues" dxfId="18289" priority="48577"/>
    <cfRule type="duplicateValues" dxfId="18288" priority="48578"/>
    <cfRule type="duplicateValues" dxfId="18287" priority="48579"/>
    <cfRule type="duplicateValues" dxfId="18286" priority="48580"/>
    <cfRule type="duplicateValues" dxfId="18285" priority="48581"/>
  </conditionalFormatting>
  <conditionalFormatting sqref="J789">
    <cfRule type="duplicateValues" dxfId="18284" priority="48575"/>
    <cfRule type="duplicateValues" dxfId="18283" priority="48576"/>
  </conditionalFormatting>
  <conditionalFormatting sqref="J789">
    <cfRule type="duplicateValues" dxfId="18282" priority="48572"/>
    <cfRule type="duplicateValues" dxfId="18281" priority="48573"/>
    <cfRule type="duplicateValues" dxfId="18280" priority="48574"/>
  </conditionalFormatting>
  <conditionalFormatting sqref="J790">
    <cfRule type="duplicateValues" dxfId="18279" priority="48571"/>
  </conditionalFormatting>
  <conditionalFormatting sqref="J790">
    <cfRule type="duplicateValues" dxfId="18278" priority="48566"/>
    <cfRule type="duplicateValues" dxfId="18277" priority="48567"/>
    <cfRule type="duplicateValues" dxfId="18276" priority="48568"/>
    <cfRule type="duplicateValues" dxfId="18275" priority="48569"/>
    <cfRule type="duplicateValues" dxfId="18274" priority="48570"/>
  </conditionalFormatting>
  <conditionalFormatting sqref="J790">
    <cfRule type="duplicateValues" dxfId="18273" priority="48564"/>
    <cfRule type="duplicateValues" dxfId="18272" priority="48565"/>
  </conditionalFormatting>
  <conditionalFormatting sqref="J790">
    <cfRule type="duplicateValues" dxfId="18271" priority="48561"/>
    <cfRule type="duplicateValues" dxfId="18270" priority="48562"/>
    <cfRule type="duplicateValues" dxfId="18269" priority="48563"/>
  </conditionalFormatting>
  <conditionalFormatting sqref="F791">
    <cfRule type="duplicateValues" dxfId="18268" priority="48560"/>
  </conditionalFormatting>
  <conditionalFormatting sqref="F791">
    <cfRule type="duplicateValues" dxfId="18267" priority="48558"/>
    <cfRule type="duplicateValues" dxfId="18266" priority="48559"/>
  </conditionalFormatting>
  <conditionalFormatting sqref="F792">
    <cfRule type="duplicateValues" dxfId="18265" priority="48557"/>
  </conditionalFormatting>
  <conditionalFormatting sqref="F792">
    <cfRule type="duplicateValues" dxfId="18264" priority="48555"/>
    <cfRule type="duplicateValues" dxfId="18263" priority="48556"/>
  </conditionalFormatting>
  <conditionalFormatting sqref="J791">
    <cfRule type="duplicateValues" dxfId="18262" priority="48554"/>
  </conditionalFormatting>
  <conditionalFormatting sqref="J791">
    <cfRule type="duplicateValues" dxfId="18261" priority="48549"/>
    <cfRule type="duplicateValues" dxfId="18260" priority="48550"/>
    <cfRule type="duplicateValues" dxfId="18259" priority="48551"/>
    <cfRule type="duplicateValues" dxfId="18258" priority="48552"/>
    <cfRule type="duplicateValues" dxfId="18257" priority="48553"/>
  </conditionalFormatting>
  <conditionalFormatting sqref="J791">
    <cfRule type="duplicateValues" dxfId="18256" priority="48547"/>
    <cfRule type="duplicateValues" dxfId="18255" priority="48548"/>
  </conditionalFormatting>
  <conditionalFormatting sqref="J791">
    <cfRule type="duplicateValues" dxfId="18254" priority="48544"/>
    <cfRule type="duplicateValues" dxfId="18253" priority="48545"/>
    <cfRule type="duplicateValues" dxfId="18252" priority="48546"/>
  </conditionalFormatting>
  <conditionalFormatting sqref="J792">
    <cfRule type="duplicateValues" dxfId="18251" priority="48543"/>
  </conditionalFormatting>
  <conditionalFormatting sqref="J792">
    <cfRule type="duplicateValues" dxfId="18250" priority="48538"/>
    <cfRule type="duplicateValues" dxfId="18249" priority="48539"/>
    <cfRule type="duplicateValues" dxfId="18248" priority="48540"/>
    <cfRule type="duplicateValues" dxfId="18247" priority="48541"/>
    <cfRule type="duplicateValues" dxfId="18246" priority="48542"/>
  </conditionalFormatting>
  <conditionalFormatting sqref="J792">
    <cfRule type="duplicateValues" dxfId="18245" priority="48536"/>
    <cfRule type="duplicateValues" dxfId="18244" priority="48537"/>
  </conditionalFormatting>
  <conditionalFormatting sqref="J792">
    <cfRule type="duplicateValues" dxfId="18243" priority="48533"/>
    <cfRule type="duplicateValues" dxfId="18242" priority="48534"/>
    <cfRule type="duplicateValues" dxfId="18241" priority="48535"/>
  </conditionalFormatting>
  <conditionalFormatting sqref="F795:F800">
    <cfRule type="duplicateValues" dxfId="18240" priority="48532"/>
  </conditionalFormatting>
  <conditionalFormatting sqref="J795:J800">
    <cfRule type="duplicateValues" dxfId="18239" priority="48531"/>
  </conditionalFormatting>
  <conditionalFormatting sqref="F795:F800">
    <cfRule type="duplicateValues" dxfId="18238" priority="48529"/>
    <cfRule type="duplicateValues" dxfId="18237" priority="48530"/>
  </conditionalFormatting>
  <conditionalFormatting sqref="J795:J800">
    <cfRule type="duplicateValues" dxfId="18236" priority="48524"/>
    <cfRule type="duplicateValues" dxfId="18235" priority="48525"/>
    <cfRule type="duplicateValues" dxfId="18234" priority="48526"/>
    <cfRule type="duplicateValues" dxfId="18233" priority="48527"/>
    <cfRule type="duplicateValues" dxfId="18232" priority="48528"/>
  </conditionalFormatting>
  <conditionalFormatting sqref="J795:J800">
    <cfRule type="duplicateValues" dxfId="18231" priority="48522"/>
    <cfRule type="duplicateValues" dxfId="18230" priority="48523"/>
  </conditionalFormatting>
  <conditionalFormatting sqref="J795:J800">
    <cfRule type="duplicateValues" dxfId="18229" priority="48519"/>
    <cfRule type="duplicateValues" dxfId="18228" priority="48520"/>
    <cfRule type="duplicateValues" dxfId="18227" priority="48521"/>
  </conditionalFormatting>
  <conditionalFormatting sqref="F793">
    <cfRule type="duplicateValues" dxfId="18226" priority="48518"/>
  </conditionalFormatting>
  <conditionalFormatting sqref="F793">
    <cfRule type="duplicateValues" dxfId="18225" priority="48516"/>
    <cfRule type="duplicateValues" dxfId="18224" priority="48517"/>
  </conditionalFormatting>
  <conditionalFormatting sqref="F794">
    <cfRule type="duplicateValues" dxfId="18223" priority="48515"/>
  </conditionalFormatting>
  <conditionalFormatting sqref="F794">
    <cfRule type="duplicateValues" dxfId="18222" priority="48513"/>
    <cfRule type="duplicateValues" dxfId="18221" priority="48514"/>
  </conditionalFormatting>
  <conditionalFormatting sqref="J793">
    <cfRule type="duplicateValues" dxfId="18220" priority="48512"/>
  </conditionalFormatting>
  <conditionalFormatting sqref="J793">
    <cfRule type="duplicateValues" dxfId="18219" priority="48507"/>
    <cfRule type="duplicateValues" dxfId="18218" priority="48508"/>
    <cfRule type="duplicateValues" dxfId="18217" priority="48509"/>
    <cfRule type="duplicateValues" dxfId="18216" priority="48510"/>
    <cfRule type="duplicateValues" dxfId="18215" priority="48511"/>
  </conditionalFormatting>
  <conditionalFormatting sqref="J793">
    <cfRule type="duplicateValues" dxfId="18214" priority="48505"/>
    <cfRule type="duplicateValues" dxfId="18213" priority="48506"/>
  </conditionalFormatting>
  <conditionalFormatting sqref="J793">
    <cfRule type="duplicateValues" dxfId="18212" priority="48502"/>
    <cfRule type="duplicateValues" dxfId="18211" priority="48503"/>
    <cfRule type="duplicateValues" dxfId="18210" priority="48504"/>
  </conditionalFormatting>
  <conditionalFormatting sqref="J794">
    <cfRule type="duplicateValues" dxfId="18209" priority="48501"/>
  </conditionalFormatting>
  <conditionalFormatting sqref="J794">
    <cfRule type="duplicateValues" dxfId="18208" priority="48496"/>
    <cfRule type="duplicateValues" dxfId="18207" priority="48497"/>
    <cfRule type="duplicateValues" dxfId="18206" priority="48498"/>
    <cfRule type="duplicateValues" dxfId="18205" priority="48499"/>
    <cfRule type="duplicateValues" dxfId="18204" priority="48500"/>
  </conditionalFormatting>
  <conditionalFormatting sqref="J794">
    <cfRule type="duplicateValues" dxfId="18203" priority="48494"/>
    <cfRule type="duplicateValues" dxfId="18202" priority="48495"/>
  </conditionalFormatting>
  <conditionalFormatting sqref="J794">
    <cfRule type="duplicateValues" dxfId="18201" priority="48491"/>
    <cfRule type="duplicateValues" dxfId="18200" priority="48492"/>
    <cfRule type="duplicateValues" dxfId="18199" priority="48493"/>
  </conditionalFormatting>
  <conditionalFormatting sqref="F795">
    <cfRule type="duplicateValues" dxfId="18198" priority="48490"/>
  </conditionalFormatting>
  <conditionalFormatting sqref="F795">
    <cfRule type="duplicateValues" dxfId="18197" priority="48488"/>
    <cfRule type="duplicateValues" dxfId="18196" priority="48489"/>
  </conditionalFormatting>
  <conditionalFormatting sqref="F796">
    <cfRule type="duplicateValues" dxfId="18195" priority="48484"/>
  </conditionalFormatting>
  <conditionalFormatting sqref="F796">
    <cfRule type="duplicateValues" dxfId="18194" priority="48482"/>
    <cfRule type="duplicateValues" dxfId="18193" priority="48483"/>
  </conditionalFormatting>
  <conditionalFormatting sqref="J795">
    <cfRule type="duplicateValues" dxfId="18192" priority="48478"/>
  </conditionalFormatting>
  <conditionalFormatting sqref="J795">
    <cfRule type="duplicateValues" dxfId="18191" priority="48473"/>
    <cfRule type="duplicateValues" dxfId="18190" priority="48474"/>
    <cfRule type="duplicateValues" dxfId="18189" priority="48475"/>
    <cfRule type="duplicateValues" dxfId="18188" priority="48476"/>
    <cfRule type="duplicateValues" dxfId="18187" priority="48477"/>
  </conditionalFormatting>
  <conditionalFormatting sqref="J795">
    <cfRule type="duplicateValues" dxfId="18186" priority="48471"/>
    <cfRule type="duplicateValues" dxfId="18185" priority="48472"/>
  </conditionalFormatting>
  <conditionalFormatting sqref="J795">
    <cfRule type="duplicateValues" dxfId="18184" priority="48468"/>
    <cfRule type="duplicateValues" dxfId="18183" priority="48469"/>
    <cfRule type="duplicateValues" dxfId="18182" priority="48470"/>
  </conditionalFormatting>
  <conditionalFormatting sqref="J796">
    <cfRule type="duplicateValues" dxfId="18181" priority="48456"/>
  </conditionalFormatting>
  <conditionalFormatting sqref="J796">
    <cfRule type="duplicateValues" dxfId="18180" priority="48451"/>
    <cfRule type="duplicateValues" dxfId="18179" priority="48452"/>
    <cfRule type="duplicateValues" dxfId="18178" priority="48453"/>
    <cfRule type="duplicateValues" dxfId="18177" priority="48454"/>
    <cfRule type="duplicateValues" dxfId="18176" priority="48455"/>
  </conditionalFormatting>
  <conditionalFormatting sqref="J796">
    <cfRule type="duplicateValues" dxfId="18175" priority="48449"/>
    <cfRule type="duplicateValues" dxfId="18174" priority="48450"/>
  </conditionalFormatting>
  <conditionalFormatting sqref="J796">
    <cfRule type="duplicateValues" dxfId="18173" priority="48446"/>
    <cfRule type="duplicateValues" dxfId="18172" priority="48447"/>
    <cfRule type="duplicateValues" dxfId="18171" priority="48448"/>
  </conditionalFormatting>
  <conditionalFormatting sqref="F797">
    <cfRule type="duplicateValues" dxfId="18170" priority="48434"/>
  </conditionalFormatting>
  <conditionalFormatting sqref="F797">
    <cfRule type="duplicateValues" dxfId="18169" priority="48432"/>
    <cfRule type="duplicateValues" dxfId="18168" priority="48433"/>
  </conditionalFormatting>
  <conditionalFormatting sqref="F798">
    <cfRule type="duplicateValues" dxfId="18167" priority="48428"/>
  </conditionalFormatting>
  <conditionalFormatting sqref="F798">
    <cfRule type="duplicateValues" dxfId="18166" priority="48426"/>
    <cfRule type="duplicateValues" dxfId="18165" priority="48427"/>
  </conditionalFormatting>
  <conditionalFormatting sqref="J797">
    <cfRule type="duplicateValues" dxfId="18164" priority="48422"/>
  </conditionalFormatting>
  <conditionalFormatting sqref="J797">
    <cfRule type="duplicateValues" dxfId="18163" priority="48417"/>
    <cfRule type="duplicateValues" dxfId="18162" priority="48418"/>
    <cfRule type="duplicateValues" dxfId="18161" priority="48419"/>
    <cfRule type="duplicateValues" dxfId="18160" priority="48420"/>
    <cfRule type="duplicateValues" dxfId="18159" priority="48421"/>
  </conditionalFormatting>
  <conditionalFormatting sqref="J797">
    <cfRule type="duplicateValues" dxfId="18158" priority="48415"/>
    <cfRule type="duplicateValues" dxfId="18157" priority="48416"/>
  </conditionalFormatting>
  <conditionalFormatting sqref="J797">
    <cfRule type="duplicateValues" dxfId="18156" priority="48412"/>
    <cfRule type="duplicateValues" dxfId="18155" priority="48413"/>
    <cfRule type="duplicateValues" dxfId="18154" priority="48414"/>
  </conditionalFormatting>
  <conditionalFormatting sqref="J798">
    <cfRule type="duplicateValues" dxfId="18153" priority="48400"/>
  </conditionalFormatting>
  <conditionalFormatting sqref="J798">
    <cfRule type="duplicateValues" dxfId="18152" priority="48395"/>
    <cfRule type="duplicateValues" dxfId="18151" priority="48396"/>
    <cfRule type="duplicateValues" dxfId="18150" priority="48397"/>
    <cfRule type="duplicateValues" dxfId="18149" priority="48398"/>
    <cfRule type="duplicateValues" dxfId="18148" priority="48399"/>
  </conditionalFormatting>
  <conditionalFormatting sqref="J798">
    <cfRule type="duplicateValues" dxfId="18147" priority="48393"/>
    <cfRule type="duplicateValues" dxfId="18146" priority="48394"/>
  </conditionalFormatting>
  <conditionalFormatting sqref="J798">
    <cfRule type="duplicateValues" dxfId="18145" priority="48390"/>
    <cfRule type="duplicateValues" dxfId="18144" priority="48391"/>
    <cfRule type="duplicateValues" dxfId="18143" priority="48392"/>
  </conditionalFormatting>
  <conditionalFormatting sqref="F799">
    <cfRule type="duplicateValues" dxfId="18142" priority="48378"/>
  </conditionalFormatting>
  <conditionalFormatting sqref="F799">
    <cfRule type="duplicateValues" dxfId="18141" priority="48376"/>
    <cfRule type="duplicateValues" dxfId="18140" priority="48377"/>
  </conditionalFormatting>
  <conditionalFormatting sqref="F800">
    <cfRule type="duplicateValues" dxfId="18139" priority="48372"/>
  </conditionalFormatting>
  <conditionalFormatting sqref="F800">
    <cfRule type="duplicateValues" dxfId="18138" priority="48370"/>
    <cfRule type="duplicateValues" dxfId="18137" priority="48371"/>
  </conditionalFormatting>
  <conditionalFormatting sqref="J799">
    <cfRule type="duplicateValues" dxfId="18136" priority="48366"/>
  </conditionalFormatting>
  <conditionalFormatting sqref="J799">
    <cfRule type="duplicateValues" dxfId="18135" priority="48361"/>
    <cfRule type="duplicateValues" dxfId="18134" priority="48362"/>
    <cfRule type="duplicateValues" dxfId="18133" priority="48363"/>
    <cfRule type="duplicateValues" dxfId="18132" priority="48364"/>
    <cfRule type="duplicateValues" dxfId="18131" priority="48365"/>
  </conditionalFormatting>
  <conditionalFormatting sqref="J799">
    <cfRule type="duplicateValues" dxfId="18130" priority="48359"/>
    <cfRule type="duplicateValues" dxfId="18129" priority="48360"/>
  </conditionalFormatting>
  <conditionalFormatting sqref="J799">
    <cfRule type="duplicateValues" dxfId="18128" priority="48356"/>
    <cfRule type="duplicateValues" dxfId="18127" priority="48357"/>
    <cfRule type="duplicateValues" dxfId="18126" priority="48358"/>
  </conditionalFormatting>
  <conditionalFormatting sqref="J800">
    <cfRule type="duplicateValues" dxfId="18125" priority="48344"/>
  </conditionalFormatting>
  <conditionalFormatting sqref="J800">
    <cfRule type="duplicateValues" dxfId="18124" priority="48339"/>
    <cfRule type="duplicateValues" dxfId="18123" priority="48340"/>
    <cfRule type="duplicateValues" dxfId="18122" priority="48341"/>
    <cfRule type="duplicateValues" dxfId="18121" priority="48342"/>
    <cfRule type="duplicateValues" dxfId="18120" priority="48343"/>
  </conditionalFormatting>
  <conditionalFormatting sqref="J800">
    <cfRule type="duplicateValues" dxfId="18119" priority="48337"/>
    <cfRule type="duplicateValues" dxfId="18118" priority="48338"/>
  </conditionalFormatting>
  <conditionalFormatting sqref="J800">
    <cfRule type="duplicateValues" dxfId="18117" priority="48334"/>
    <cfRule type="duplicateValues" dxfId="18116" priority="48335"/>
    <cfRule type="duplicateValues" dxfId="18115" priority="48336"/>
  </conditionalFormatting>
  <conditionalFormatting sqref="F801">
    <cfRule type="duplicateValues" dxfId="18114" priority="48280"/>
  </conditionalFormatting>
  <conditionalFormatting sqref="F801">
    <cfRule type="duplicateValues" dxfId="18113" priority="48278"/>
    <cfRule type="duplicateValues" dxfId="18112" priority="48279"/>
  </conditionalFormatting>
  <conditionalFormatting sqref="F802">
    <cfRule type="duplicateValues" dxfId="18111" priority="48271"/>
  </conditionalFormatting>
  <conditionalFormatting sqref="F802">
    <cfRule type="duplicateValues" dxfId="18110" priority="48269"/>
    <cfRule type="duplicateValues" dxfId="18109" priority="48270"/>
  </conditionalFormatting>
  <conditionalFormatting sqref="J801">
    <cfRule type="duplicateValues" dxfId="18108" priority="48262"/>
  </conditionalFormatting>
  <conditionalFormatting sqref="J801">
    <cfRule type="duplicateValues" dxfId="18107" priority="48257"/>
    <cfRule type="duplicateValues" dxfId="18106" priority="48258"/>
    <cfRule type="duplicateValues" dxfId="18105" priority="48259"/>
    <cfRule type="duplicateValues" dxfId="18104" priority="48260"/>
    <cfRule type="duplicateValues" dxfId="18103" priority="48261"/>
  </conditionalFormatting>
  <conditionalFormatting sqref="J801">
    <cfRule type="duplicateValues" dxfId="18102" priority="48255"/>
    <cfRule type="duplicateValues" dxfId="18101" priority="48256"/>
  </conditionalFormatting>
  <conditionalFormatting sqref="J801">
    <cfRule type="duplicateValues" dxfId="18100" priority="48252"/>
    <cfRule type="duplicateValues" dxfId="18099" priority="48253"/>
    <cfRule type="duplicateValues" dxfId="18098" priority="48254"/>
  </conditionalFormatting>
  <conditionalFormatting sqref="J802">
    <cfRule type="duplicateValues" dxfId="18097" priority="48229"/>
  </conditionalFormatting>
  <conditionalFormatting sqref="J802">
    <cfRule type="duplicateValues" dxfId="18096" priority="48224"/>
    <cfRule type="duplicateValues" dxfId="18095" priority="48225"/>
    <cfRule type="duplicateValues" dxfId="18094" priority="48226"/>
    <cfRule type="duplicateValues" dxfId="18093" priority="48227"/>
    <cfRule type="duplicateValues" dxfId="18092" priority="48228"/>
  </conditionalFormatting>
  <conditionalFormatting sqref="J802">
    <cfRule type="duplicateValues" dxfId="18091" priority="48222"/>
    <cfRule type="duplicateValues" dxfId="18090" priority="48223"/>
  </conditionalFormatting>
  <conditionalFormatting sqref="J802">
    <cfRule type="duplicateValues" dxfId="18089" priority="48219"/>
    <cfRule type="duplicateValues" dxfId="18088" priority="48220"/>
    <cfRule type="duplicateValues" dxfId="18087" priority="48221"/>
  </conditionalFormatting>
  <conditionalFormatting sqref="F713:F786">
    <cfRule type="duplicateValues" dxfId="18086" priority="99226"/>
  </conditionalFormatting>
  <conditionalFormatting sqref="J713:J786">
    <cfRule type="duplicateValues" dxfId="18085" priority="99228"/>
  </conditionalFormatting>
  <conditionalFormatting sqref="F713:F786">
    <cfRule type="duplicateValues" dxfId="18084" priority="99230"/>
    <cfRule type="duplicateValues" dxfId="18083" priority="99231"/>
  </conditionalFormatting>
  <conditionalFormatting sqref="J713:J786">
    <cfRule type="duplicateValues" dxfId="18082" priority="99234"/>
    <cfRule type="duplicateValues" dxfId="18081" priority="99235"/>
    <cfRule type="duplicateValues" dxfId="18080" priority="99236"/>
    <cfRule type="duplicateValues" dxfId="18079" priority="99237"/>
    <cfRule type="duplicateValues" dxfId="18078" priority="99238"/>
  </conditionalFormatting>
  <conditionalFormatting sqref="J713:J786">
    <cfRule type="duplicateValues" dxfId="18077" priority="99244"/>
    <cfRule type="duplicateValues" dxfId="18076" priority="99245"/>
  </conditionalFormatting>
  <conditionalFormatting sqref="J713:J786">
    <cfRule type="duplicateValues" dxfId="18075" priority="99248"/>
    <cfRule type="duplicateValues" dxfId="18074" priority="99249"/>
    <cfRule type="duplicateValues" dxfId="18073" priority="99250"/>
  </conditionalFormatting>
  <conditionalFormatting sqref="F801:F811">
    <cfRule type="duplicateValues" dxfId="18072" priority="101556"/>
  </conditionalFormatting>
  <conditionalFormatting sqref="J801:J811">
    <cfRule type="duplicateValues" dxfId="18071" priority="101558"/>
  </conditionalFormatting>
  <conditionalFormatting sqref="F801:F811">
    <cfRule type="duplicateValues" dxfId="18070" priority="101560"/>
    <cfRule type="duplicateValues" dxfId="18069" priority="101561"/>
  </conditionalFormatting>
  <conditionalFormatting sqref="J801:J811">
    <cfRule type="duplicateValues" dxfId="18068" priority="101564"/>
    <cfRule type="duplicateValues" dxfId="18067" priority="101565"/>
    <cfRule type="duplicateValues" dxfId="18066" priority="101566"/>
    <cfRule type="duplicateValues" dxfId="18065" priority="101567"/>
    <cfRule type="duplicateValues" dxfId="18064" priority="101568"/>
  </conditionalFormatting>
  <conditionalFormatting sqref="J801:J811">
    <cfRule type="duplicateValues" dxfId="18063" priority="101574"/>
    <cfRule type="duplicateValues" dxfId="18062" priority="101575"/>
  </conditionalFormatting>
  <conditionalFormatting sqref="J801:J811">
    <cfRule type="duplicateValues" dxfId="18061" priority="101578"/>
    <cfRule type="duplicateValues" dxfId="18060" priority="101579"/>
    <cfRule type="duplicateValues" dxfId="18059" priority="101580"/>
  </conditionalFormatting>
  <conditionalFormatting sqref="F812:F832">
    <cfRule type="duplicateValues" dxfId="18058" priority="48196"/>
  </conditionalFormatting>
  <conditionalFormatting sqref="J812:J831">
    <cfRule type="duplicateValues" dxfId="18057" priority="48195"/>
  </conditionalFormatting>
  <conditionalFormatting sqref="F812:F832">
    <cfRule type="duplicateValues" dxfId="18056" priority="48193"/>
    <cfRule type="duplicateValues" dxfId="18055" priority="48194"/>
  </conditionalFormatting>
  <conditionalFormatting sqref="J812:J831">
    <cfRule type="duplicateValues" dxfId="18054" priority="48188"/>
    <cfRule type="duplicateValues" dxfId="18053" priority="48189"/>
    <cfRule type="duplicateValues" dxfId="18052" priority="48190"/>
    <cfRule type="duplicateValues" dxfId="18051" priority="48191"/>
    <cfRule type="duplicateValues" dxfId="18050" priority="48192"/>
  </conditionalFormatting>
  <conditionalFormatting sqref="J812:J831">
    <cfRule type="duplicateValues" dxfId="18049" priority="48186"/>
    <cfRule type="duplicateValues" dxfId="18048" priority="48187"/>
  </conditionalFormatting>
  <conditionalFormatting sqref="J812:J831">
    <cfRule type="duplicateValues" dxfId="18047" priority="48183"/>
    <cfRule type="duplicateValues" dxfId="18046" priority="48184"/>
    <cfRule type="duplicateValues" dxfId="18045" priority="48185"/>
  </conditionalFormatting>
  <conditionalFormatting sqref="F925:F942">
    <cfRule type="duplicateValues" dxfId="18044" priority="48168"/>
  </conditionalFormatting>
  <conditionalFormatting sqref="J925:J942">
    <cfRule type="duplicateValues" dxfId="18043" priority="48167"/>
  </conditionalFormatting>
  <conditionalFormatting sqref="F925:F942">
    <cfRule type="duplicateValues" dxfId="18042" priority="48165"/>
    <cfRule type="duplicateValues" dxfId="18041" priority="48166"/>
  </conditionalFormatting>
  <conditionalFormatting sqref="J925:J942">
    <cfRule type="duplicateValues" dxfId="18040" priority="48160"/>
    <cfRule type="duplicateValues" dxfId="18039" priority="48161"/>
    <cfRule type="duplicateValues" dxfId="18038" priority="48162"/>
    <cfRule type="duplicateValues" dxfId="18037" priority="48163"/>
    <cfRule type="duplicateValues" dxfId="18036" priority="48164"/>
  </conditionalFormatting>
  <conditionalFormatting sqref="J925:J942">
    <cfRule type="duplicateValues" dxfId="18035" priority="48158"/>
    <cfRule type="duplicateValues" dxfId="18034" priority="48159"/>
  </conditionalFormatting>
  <conditionalFormatting sqref="J925:J942">
    <cfRule type="duplicateValues" dxfId="18033" priority="48155"/>
    <cfRule type="duplicateValues" dxfId="18032" priority="48156"/>
    <cfRule type="duplicateValues" dxfId="18031" priority="48157"/>
  </conditionalFormatting>
  <conditionalFormatting sqref="F832:F924">
    <cfRule type="duplicateValues" dxfId="18030" priority="106188"/>
  </conditionalFormatting>
  <conditionalFormatting sqref="J832:J924">
    <cfRule type="duplicateValues" dxfId="18029" priority="106190"/>
  </conditionalFormatting>
  <conditionalFormatting sqref="F832:F924">
    <cfRule type="duplicateValues" dxfId="18028" priority="106192"/>
    <cfRule type="duplicateValues" dxfId="18027" priority="106193"/>
  </conditionalFormatting>
  <conditionalFormatting sqref="J832:J924">
    <cfRule type="duplicateValues" dxfId="18026" priority="106196"/>
    <cfRule type="duplicateValues" dxfId="18025" priority="106197"/>
    <cfRule type="duplicateValues" dxfId="18024" priority="106198"/>
    <cfRule type="duplicateValues" dxfId="18023" priority="106199"/>
    <cfRule type="duplicateValues" dxfId="18022" priority="106200"/>
  </conditionalFormatting>
  <conditionalFormatting sqref="J832:J924">
    <cfRule type="duplicateValues" dxfId="18021" priority="106206"/>
    <cfRule type="duplicateValues" dxfId="18020" priority="106207"/>
  </conditionalFormatting>
  <conditionalFormatting sqref="J832:J924">
    <cfRule type="duplicateValues" dxfId="18019" priority="106210"/>
    <cfRule type="duplicateValues" dxfId="18018" priority="106211"/>
    <cfRule type="duplicateValues" dxfId="18017" priority="106212"/>
  </conditionalFormatting>
  <conditionalFormatting sqref="F943">
    <cfRule type="duplicateValues" dxfId="18016" priority="48140"/>
  </conditionalFormatting>
  <conditionalFormatting sqref="J943">
    <cfRule type="duplicateValues" dxfId="18015" priority="48139"/>
  </conditionalFormatting>
  <conditionalFormatting sqref="F943">
    <cfRule type="duplicateValues" dxfId="18014" priority="48137"/>
    <cfRule type="duplicateValues" dxfId="18013" priority="48138"/>
  </conditionalFormatting>
  <conditionalFormatting sqref="J943">
    <cfRule type="duplicateValues" dxfId="18012" priority="48132"/>
    <cfRule type="duplicateValues" dxfId="18011" priority="48133"/>
    <cfRule type="duplicateValues" dxfId="18010" priority="48134"/>
    <cfRule type="duplicateValues" dxfId="18009" priority="48135"/>
    <cfRule type="duplicateValues" dxfId="18008" priority="48136"/>
  </conditionalFormatting>
  <conditionalFormatting sqref="J943">
    <cfRule type="duplicateValues" dxfId="18007" priority="48130"/>
    <cfRule type="duplicateValues" dxfId="18006" priority="48131"/>
  </conditionalFormatting>
  <conditionalFormatting sqref="J943">
    <cfRule type="duplicateValues" dxfId="18005" priority="48127"/>
    <cfRule type="duplicateValues" dxfId="18004" priority="48128"/>
    <cfRule type="duplicateValues" dxfId="18003" priority="48129"/>
  </conditionalFormatting>
  <conditionalFormatting sqref="F944:F947">
    <cfRule type="duplicateValues" dxfId="18002" priority="48112"/>
  </conditionalFormatting>
  <conditionalFormatting sqref="J944:J947">
    <cfRule type="duplicateValues" dxfId="18001" priority="48111"/>
  </conditionalFormatting>
  <conditionalFormatting sqref="F944:F947">
    <cfRule type="duplicateValues" dxfId="18000" priority="48109"/>
    <cfRule type="duplicateValues" dxfId="17999" priority="48110"/>
  </conditionalFormatting>
  <conditionalFormatting sqref="J944:J947">
    <cfRule type="duplicateValues" dxfId="17998" priority="48104"/>
    <cfRule type="duplicateValues" dxfId="17997" priority="48105"/>
    <cfRule type="duplicateValues" dxfId="17996" priority="48106"/>
    <cfRule type="duplicateValues" dxfId="17995" priority="48107"/>
    <cfRule type="duplicateValues" dxfId="17994" priority="48108"/>
  </conditionalFormatting>
  <conditionalFormatting sqref="J944:J947">
    <cfRule type="duplicateValues" dxfId="17993" priority="48102"/>
    <cfRule type="duplicateValues" dxfId="17992" priority="48103"/>
  </conditionalFormatting>
  <conditionalFormatting sqref="J944:J947">
    <cfRule type="duplicateValues" dxfId="17991" priority="48099"/>
    <cfRule type="duplicateValues" dxfId="17990" priority="48100"/>
    <cfRule type="duplicateValues" dxfId="17989" priority="48101"/>
  </conditionalFormatting>
  <conditionalFormatting sqref="F944">
    <cfRule type="duplicateValues" dxfId="17988" priority="48084"/>
  </conditionalFormatting>
  <conditionalFormatting sqref="F944">
    <cfRule type="duplicateValues" dxfId="17987" priority="48082"/>
    <cfRule type="duplicateValues" dxfId="17986" priority="48083"/>
  </conditionalFormatting>
  <conditionalFormatting sqref="F945">
    <cfRule type="duplicateValues" dxfId="17985" priority="48078"/>
  </conditionalFormatting>
  <conditionalFormatting sqref="F945">
    <cfRule type="duplicateValues" dxfId="17984" priority="48076"/>
    <cfRule type="duplicateValues" dxfId="17983" priority="48077"/>
  </conditionalFormatting>
  <conditionalFormatting sqref="F946">
    <cfRule type="duplicateValues" dxfId="17982" priority="48072"/>
  </conditionalFormatting>
  <conditionalFormatting sqref="F946">
    <cfRule type="duplicateValues" dxfId="17981" priority="48070"/>
    <cfRule type="duplicateValues" dxfId="17980" priority="48071"/>
  </conditionalFormatting>
  <conditionalFormatting sqref="F947">
    <cfRule type="duplicateValues" dxfId="17979" priority="48066"/>
  </conditionalFormatting>
  <conditionalFormatting sqref="F947">
    <cfRule type="duplicateValues" dxfId="17978" priority="48064"/>
    <cfRule type="duplicateValues" dxfId="17977" priority="48065"/>
  </conditionalFormatting>
  <conditionalFormatting sqref="J944">
    <cfRule type="duplicateValues" dxfId="17976" priority="48060"/>
  </conditionalFormatting>
  <conditionalFormatting sqref="J944">
    <cfRule type="duplicateValues" dxfId="17975" priority="48055"/>
    <cfRule type="duplicateValues" dxfId="17974" priority="48056"/>
    <cfRule type="duplicateValues" dxfId="17973" priority="48057"/>
    <cfRule type="duplicateValues" dxfId="17972" priority="48058"/>
    <cfRule type="duplicateValues" dxfId="17971" priority="48059"/>
  </conditionalFormatting>
  <conditionalFormatting sqref="J944">
    <cfRule type="duplicateValues" dxfId="17970" priority="48053"/>
    <cfRule type="duplicateValues" dxfId="17969" priority="48054"/>
  </conditionalFormatting>
  <conditionalFormatting sqref="J944">
    <cfRule type="duplicateValues" dxfId="17968" priority="48050"/>
    <cfRule type="duplicateValues" dxfId="17967" priority="48051"/>
    <cfRule type="duplicateValues" dxfId="17966" priority="48052"/>
  </conditionalFormatting>
  <conditionalFormatting sqref="J945">
    <cfRule type="duplicateValues" dxfId="17965" priority="48038"/>
  </conditionalFormatting>
  <conditionalFormatting sqref="J945">
    <cfRule type="duplicateValues" dxfId="17964" priority="48033"/>
    <cfRule type="duplicateValues" dxfId="17963" priority="48034"/>
    <cfRule type="duplicateValues" dxfId="17962" priority="48035"/>
    <cfRule type="duplicateValues" dxfId="17961" priority="48036"/>
    <cfRule type="duplicateValues" dxfId="17960" priority="48037"/>
  </conditionalFormatting>
  <conditionalFormatting sqref="J945">
    <cfRule type="duplicateValues" dxfId="17959" priority="48031"/>
    <cfRule type="duplicateValues" dxfId="17958" priority="48032"/>
  </conditionalFormatting>
  <conditionalFormatting sqref="J945">
    <cfRule type="duplicateValues" dxfId="17957" priority="48028"/>
    <cfRule type="duplicateValues" dxfId="17956" priority="48029"/>
    <cfRule type="duplicateValues" dxfId="17955" priority="48030"/>
  </conditionalFormatting>
  <conditionalFormatting sqref="J946">
    <cfRule type="duplicateValues" dxfId="17954" priority="48016"/>
  </conditionalFormatting>
  <conditionalFormatting sqref="J946">
    <cfRule type="duplicateValues" dxfId="17953" priority="48011"/>
    <cfRule type="duplicateValues" dxfId="17952" priority="48012"/>
    <cfRule type="duplicateValues" dxfId="17951" priority="48013"/>
    <cfRule type="duplicateValues" dxfId="17950" priority="48014"/>
    <cfRule type="duplicateValues" dxfId="17949" priority="48015"/>
  </conditionalFormatting>
  <conditionalFormatting sqref="J946">
    <cfRule type="duplicateValues" dxfId="17948" priority="48009"/>
    <cfRule type="duplicateValues" dxfId="17947" priority="48010"/>
  </conditionalFormatting>
  <conditionalFormatting sqref="J946">
    <cfRule type="duplicateValues" dxfId="17946" priority="48006"/>
    <cfRule type="duplicateValues" dxfId="17945" priority="48007"/>
    <cfRule type="duplicateValues" dxfId="17944" priority="48008"/>
  </conditionalFormatting>
  <conditionalFormatting sqref="J947">
    <cfRule type="duplicateValues" dxfId="17943" priority="47994"/>
  </conditionalFormatting>
  <conditionalFormatting sqref="J947">
    <cfRule type="duplicateValues" dxfId="17942" priority="47989"/>
    <cfRule type="duplicateValues" dxfId="17941" priority="47990"/>
    <cfRule type="duplicateValues" dxfId="17940" priority="47991"/>
    <cfRule type="duplicateValues" dxfId="17939" priority="47992"/>
    <cfRule type="duplicateValues" dxfId="17938" priority="47993"/>
  </conditionalFormatting>
  <conditionalFormatting sqref="J947">
    <cfRule type="duplicateValues" dxfId="17937" priority="47987"/>
    <cfRule type="duplicateValues" dxfId="17936" priority="47988"/>
  </conditionalFormatting>
  <conditionalFormatting sqref="J947">
    <cfRule type="duplicateValues" dxfId="17935" priority="47984"/>
    <cfRule type="duplicateValues" dxfId="17934" priority="47985"/>
    <cfRule type="duplicateValues" dxfId="17933" priority="47986"/>
  </conditionalFormatting>
  <conditionalFormatting sqref="F948:F967">
    <cfRule type="duplicateValues" dxfId="17932" priority="47972"/>
  </conditionalFormatting>
  <conditionalFormatting sqref="J948:J967">
    <cfRule type="duplicateValues" dxfId="17931" priority="47971"/>
  </conditionalFormatting>
  <conditionalFormatting sqref="F948:F967">
    <cfRule type="duplicateValues" dxfId="17930" priority="47969"/>
    <cfRule type="duplicateValues" dxfId="17929" priority="47970"/>
  </conditionalFormatting>
  <conditionalFormatting sqref="J948:J967">
    <cfRule type="duplicateValues" dxfId="17928" priority="47964"/>
    <cfRule type="duplicateValues" dxfId="17927" priority="47965"/>
    <cfRule type="duplicateValues" dxfId="17926" priority="47966"/>
    <cfRule type="duplicateValues" dxfId="17925" priority="47967"/>
    <cfRule type="duplicateValues" dxfId="17924" priority="47968"/>
  </conditionalFormatting>
  <conditionalFormatting sqref="J948:J967">
    <cfRule type="duplicateValues" dxfId="17923" priority="47962"/>
    <cfRule type="duplicateValues" dxfId="17922" priority="47963"/>
  </conditionalFormatting>
  <conditionalFormatting sqref="J948:J967">
    <cfRule type="duplicateValues" dxfId="17921" priority="47959"/>
    <cfRule type="duplicateValues" dxfId="17920" priority="47960"/>
    <cfRule type="duplicateValues" dxfId="17919" priority="47961"/>
  </conditionalFormatting>
  <conditionalFormatting sqref="F968">
    <cfRule type="duplicateValues" dxfId="17918" priority="47916"/>
  </conditionalFormatting>
  <conditionalFormatting sqref="J968">
    <cfRule type="duplicateValues" dxfId="17917" priority="47915"/>
  </conditionalFormatting>
  <conditionalFormatting sqref="F968">
    <cfRule type="duplicateValues" dxfId="17916" priority="47913"/>
    <cfRule type="duplicateValues" dxfId="17915" priority="47914"/>
  </conditionalFormatting>
  <conditionalFormatting sqref="J968">
    <cfRule type="duplicateValues" dxfId="17914" priority="47908"/>
    <cfRule type="duplicateValues" dxfId="17913" priority="47909"/>
    <cfRule type="duplicateValues" dxfId="17912" priority="47910"/>
    <cfRule type="duplicateValues" dxfId="17911" priority="47911"/>
    <cfRule type="duplicateValues" dxfId="17910" priority="47912"/>
  </conditionalFormatting>
  <conditionalFormatting sqref="J968">
    <cfRule type="duplicateValues" dxfId="17909" priority="47906"/>
    <cfRule type="duplicateValues" dxfId="17908" priority="47907"/>
  </conditionalFormatting>
  <conditionalFormatting sqref="J968">
    <cfRule type="duplicateValues" dxfId="17907" priority="47903"/>
    <cfRule type="duplicateValues" dxfId="17906" priority="47904"/>
    <cfRule type="duplicateValues" dxfId="17905" priority="47905"/>
  </conditionalFormatting>
  <conditionalFormatting sqref="F969">
    <cfRule type="duplicateValues" dxfId="17904" priority="47866"/>
  </conditionalFormatting>
  <conditionalFormatting sqref="F969">
    <cfRule type="duplicateValues" dxfId="17903" priority="47864"/>
    <cfRule type="duplicateValues" dxfId="17902" priority="47865"/>
  </conditionalFormatting>
  <conditionalFormatting sqref="J969">
    <cfRule type="duplicateValues" dxfId="17901" priority="47863"/>
  </conditionalFormatting>
  <conditionalFormatting sqref="J969">
    <cfRule type="duplicateValues" dxfId="17900" priority="47858"/>
    <cfRule type="duplicateValues" dxfId="17899" priority="47859"/>
    <cfRule type="duplicateValues" dxfId="17898" priority="47860"/>
    <cfRule type="duplicateValues" dxfId="17897" priority="47861"/>
    <cfRule type="duplicateValues" dxfId="17896" priority="47862"/>
  </conditionalFormatting>
  <conditionalFormatting sqref="J969">
    <cfRule type="duplicateValues" dxfId="17895" priority="47856"/>
    <cfRule type="duplicateValues" dxfId="17894" priority="47857"/>
  </conditionalFormatting>
  <conditionalFormatting sqref="J969">
    <cfRule type="duplicateValues" dxfId="17893" priority="47853"/>
    <cfRule type="duplicateValues" dxfId="17892" priority="47854"/>
    <cfRule type="duplicateValues" dxfId="17891" priority="47855"/>
  </conditionalFormatting>
  <conditionalFormatting sqref="F969:F989">
    <cfRule type="duplicateValues" dxfId="17890" priority="111125"/>
  </conditionalFormatting>
  <conditionalFormatting sqref="J969:J989">
    <cfRule type="duplicateValues" dxfId="17889" priority="111127"/>
  </conditionalFormatting>
  <conditionalFormatting sqref="F969:F989">
    <cfRule type="duplicateValues" dxfId="17888" priority="111129"/>
    <cfRule type="duplicateValues" dxfId="17887" priority="111130"/>
  </conditionalFormatting>
  <conditionalFormatting sqref="J969:J989">
    <cfRule type="duplicateValues" dxfId="17886" priority="111133"/>
    <cfRule type="duplicateValues" dxfId="17885" priority="111134"/>
    <cfRule type="duplicateValues" dxfId="17884" priority="111135"/>
    <cfRule type="duplicateValues" dxfId="17883" priority="111136"/>
    <cfRule type="duplicateValues" dxfId="17882" priority="111137"/>
  </conditionalFormatting>
  <conditionalFormatting sqref="J969:J989">
    <cfRule type="duplicateValues" dxfId="17881" priority="111143"/>
    <cfRule type="duplicateValues" dxfId="17880" priority="111144"/>
  </conditionalFormatting>
  <conditionalFormatting sqref="J969:J989">
    <cfRule type="duplicateValues" dxfId="17879" priority="111147"/>
    <cfRule type="duplicateValues" dxfId="17878" priority="111148"/>
    <cfRule type="duplicateValues" dxfId="17877" priority="111149"/>
  </conditionalFormatting>
  <conditionalFormatting sqref="F990:F1010">
    <cfRule type="duplicateValues" dxfId="17876" priority="47841"/>
  </conditionalFormatting>
  <conditionalFormatting sqref="J990:J1010">
    <cfRule type="duplicateValues" dxfId="17875" priority="47840"/>
  </conditionalFormatting>
  <conditionalFormatting sqref="F990:F1010">
    <cfRule type="duplicateValues" dxfId="17874" priority="47838"/>
    <cfRule type="duplicateValues" dxfId="17873" priority="47839"/>
  </conditionalFormatting>
  <conditionalFormatting sqref="J990:J1010">
    <cfRule type="duplicateValues" dxfId="17872" priority="47833"/>
    <cfRule type="duplicateValues" dxfId="17871" priority="47834"/>
    <cfRule type="duplicateValues" dxfId="17870" priority="47835"/>
    <cfRule type="duplicateValues" dxfId="17869" priority="47836"/>
    <cfRule type="duplicateValues" dxfId="17868" priority="47837"/>
  </conditionalFormatting>
  <conditionalFormatting sqref="J990:J1010">
    <cfRule type="duplicateValues" dxfId="17867" priority="47831"/>
    <cfRule type="duplicateValues" dxfId="17866" priority="47832"/>
  </conditionalFormatting>
  <conditionalFormatting sqref="J990:J1010">
    <cfRule type="duplicateValues" dxfId="17865" priority="47828"/>
    <cfRule type="duplicateValues" dxfId="17864" priority="47829"/>
    <cfRule type="duplicateValues" dxfId="17863" priority="47830"/>
  </conditionalFormatting>
  <conditionalFormatting sqref="F990">
    <cfRule type="duplicateValues" dxfId="17862" priority="47827"/>
  </conditionalFormatting>
  <conditionalFormatting sqref="J990">
    <cfRule type="duplicateValues" dxfId="17861" priority="47826"/>
  </conditionalFormatting>
  <conditionalFormatting sqref="F990">
    <cfRule type="duplicateValues" dxfId="17860" priority="47824"/>
    <cfRule type="duplicateValues" dxfId="17859" priority="47825"/>
  </conditionalFormatting>
  <conditionalFormatting sqref="J990">
    <cfRule type="duplicateValues" dxfId="17858" priority="47819"/>
    <cfRule type="duplicateValues" dxfId="17857" priority="47820"/>
    <cfRule type="duplicateValues" dxfId="17856" priority="47821"/>
    <cfRule type="duplicateValues" dxfId="17855" priority="47822"/>
    <cfRule type="duplicateValues" dxfId="17854" priority="47823"/>
  </conditionalFormatting>
  <conditionalFormatting sqref="J990">
    <cfRule type="duplicateValues" dxfId="17853" priority="47817"/>
    <cfRule type="duplicateValues" dxfId="17852" priority="47818"/>
  </conditionalFormatting>
  <conditionalFormatting sqref="J990">
    <cfRule type="duplicateValues" dxfId="17851" priority="47814"/>
    <cfRule type="duplicateValues" dxfId="17850" priority="47815"/>
    <cfRule type="duplicateValues" dxfId="17849" priority="47816"/>
  </conditionalFormatting>
  <conditionalFormatting sqref="F991">
    <cfRule type="duplicateValues" dxfId="17848" priority="47813"/>
  </conditionalFormatting>
  <conditionalFormatting sqref="J991">
    <cfRule type="duplicateValues" dxfId="17847" priority="47812"/>
  </conditionalFormatting>
  <conditionalFormatting sqref="F991">
    <cfRule type="duplicateValues" dxfId="17846" priority="47810"/>
    <cfRule type="duplicateValues" dxfId="17845" priority="47811"/>
  </conditionalFormatting>
  <conditionalFormatting sqref="J991">
    <cfRule type="duplicateValues" dxfId="17844" priority="47805"/>
    <cfRule type="duplicateValues" dxfId="17843" priority="47806"/>
    <cfRule type="duplicateValues" dxfId="17842" priority="47807"/>
    <cfRule type="duplicateValues" dxfId="17841" priority="47808"/>
    <cfRule type="duplicateValues" dxfId="17840" priority="47809"/>
  </conditionalFormatting>
  <conditionalFormatting sqref="J991">
    <cfRule type="duplicateValues" dxfId="17839" priority="47803"/>
    <cfRule type="duplicateValues" dxfId="17838" priority="47804"/>
  </conditionalFormatting>
  <conditionalFormatting sqref="J991">
    <cfRule type="duplicateValues" dxfId="17837" priority="47800"/>
    <cfRule type="duplicateValues" dxfId="17836" priority="47801"/>
    <cfRule type="duplicateValues" dxfId="17835" priority="47802"/>
  </conditionalFormatting>
  <conditionalFormatting sqref="F1011:F1015">
    <cfRule type="duplicateValues" dxfId="17834" priority="47799"/>
  </conditionalFormatting>
  <conditionalFormatting sqref="J1011:J1015">
    <cfRule type="duplicateValues" dxfId="17833" priority="47798"/>
  </conditionalFormatting>
  <conditionalFormatting sqref="F1011:F1015">
    <cfRule type="duplicateValues" dxfId="17832" priority="47796"/>
    <cfRule type="duplicateValues" dxfId="17831" priority="47797"/>
  </conditionalFormatting>
  <conditionalFormatting sqref="J1011:J1015">
    <cfRule type="duplicateValues" dxfId="17830" priority="47791"/>
    <cfRule type="duplicateValues" dxfId="17829" priority="47792"/>
    <cfRule type="duplicateValues" dxfId="17828" priority="47793"/>
    <cfRule type="duplicateValues" dxfId="17827" priority="47794"/>
    <cfRule type="duplicateValues" dxfId="17826" priority="47795"/>
  </conditionalFormatting>
  <conditionalFormatting sqref="J1011:J1015">
    <cfRule type="duplicateValues" dxfId="17825" priority="47789"/>
    <cfRule type="duplicateValues" dxfId="17824" priority="47790"/>
  </conditionalFormatting>
  <conditionalFormatting sqref="J1011:J1015">
    <cfRule type="duplicateValues" dxfId="17823" priority="47786"/>
    <cfRule type="duplicateValues" dxfId="17822" priority="47787"/>
    <cfRule type="duplicateValues" dxfId="17821" priority="47788"/>
  </conditionalFormatting>
  <conditionalFormatting sqref="F1011">
    <cfRule type="duplicateValues" dxfId="17820" priority="47785"/>
  </conditionalFormatting>
  <conditionalFormatting sqref="J1011">
    <cfRule type="duplicateValues" dxfId="17819" priority="47784"/>
  </conditionalFormatting>
  <conditionalFormatting sqref="F1011">
    <cfRule type="duplicateValues" dxfId="17818" priority="47782"/>
    <cfRule type="duplicateValues" dxfId="17817" priority="47783"/>
  </conditionalFormatting>
  <conditionalFormatting sqref="J1011">
    <cfRule type="duplicateValues" dxfId="17816" priority="47777"/>
    <cfRule type="duplicateValues" dxfId="17815" priority="47778"/>
    <cfRule type="duplicateValues" dxfId="17814" priority="47779"/>
    <cfRule type="duplicateValues" dxfId="17813" priority="47780"/>
    <cfRule type="duplicateValues" dxfId="17812" priority="47781"/>
  </conditionalFormatting>
  <conditionalFormatting sqref="J1011">
    <cfRule type="duplicateValues" dxfId="17811" priority="47775"/>
    <cfRule type="duplicateValues" dxfId="17810" priority="47776"/>
  </conditionalFormatting>
  <conditionalFormatting sqref="J1011">
    <cfRule type="duplicateValues" dxfId="17809" priority="47772"/>
    <cfRule type="duplicateValues" dxfId="17808" priority="47773"/>
    <cfRule type="duplicateValues" dxfId="17807" priority="47774"/>
  </conditionalFormatting>
  <conditionalFormatting sqref="F1012">
    <cfRule type="duplicateValues" dxfId="17806" priority="47771"/>
  </conditionalFormatting>
  <conditionalFormatting sqref="J1012">
    <cfRule type="duplicateValues" dxfId="17805" priority="47770"/>
  </conditionalFormatting>
  <conditionalFormatting sqref="F1012">
    <cfRule type="duplicateValues" dxfId="17804" priority="47768"/>
    <cfRule type="duplicateValues" dxfId="17803" priority="47769"/>
  </conditionalFormatting>
  <conditionalFormatting sqref="J1012">
    <cfRule type="duplicateValues" dxfId="17802" priority="47763"/>
    <cfRule type="duplicateValues" dxfId="17801" priority="47764"/>
    <cfRule type="duplicateValues" dxfId="17800" priority="47765"/>
    <cfRule type="duplicateValues" dxfId="17799" priority="47766"/>
    <cfRule type="duplicateValues" dxfId="17798" priority="47767"/>
  </conditionalFormatting>
  <conditionalFormatting sqref="J1012">
    <cfRule type="duplicateValues" dxfId="17797" priority="47761"/>
    <cfRule type="duplicateValues" dxfId="17796" priority="47762"/>
  </conditionalFormatting>
  <conditionalFormatting sqref="J1012">
    <cfRule type="duplicateValues" dxfId="17795" priority="47758"/>
    <cfRule type="duplicateValues" dxfId="17794" priority="47759"/>
    <cfRule type="duplicateValues" dxfId="17793" priority="47760"/>
  </conditionalFormatting>
  <conditionalFormatting sqref="F1013">
    <cfRule type="duplicateValues" dxfId="17792" priority="47735"/>
  </conditionalFormatting>
  <conditionalFormatting sqref="F1013">
    <cfRule type="duplicateValues" dxfId="17791" priority="47733"/>
    <cfRule type="duplicateValues" dxfId="17790" priority="47734"/>
  </conditionalFormatting>
  <conditionalFormatting sqref="F1014">
    <cfRule type="duplicateValues" dxfId="17789" priority="47732"/>
  </conditionalFormatting>
  <conditionalFormatting sqref="F1014">
    <cfRule type="duplicateValues" dxfId="17788" priority="47730"/>
    <cfRule type="duplicateValues" dxfId="17787" priority="47731"/>
  </conditionalFormatting>
  <conditionalFormatting sqref="J1013">
    <cfRule type="duplicateValues" dxfId="17786" priority="47729"/>
  </conditionalFormatting>
  <conditionalFormatting sqref="J1013">
    <cfRule type="duplicateValues" dxfId="17785" priority="47724"/>
    <cfRule type="duplicateValues" dxfId="17784" priority="47725"/>
    <cfRule type="duplicateValues" dxfId="17783" priority="47726"/>
    <cfRule type="duplicateValues" dxfId="17782" priority="47727"/>
    <cfRule type="duplicateValues" dxfId="17781" priority="47728"/>
  </conditionalFormatting>
  <conditionalFormatting sqref="J1013">
    <cfRule type="duplicateValues" dxfId="17780" priority="47722"/>
    <cfRule type="duplicateValues" dxfId="17779" priority="47723"/>
  </conditionalFormatting>
  <conditionalFormatting sqref="J1013">
    <cfRule type="duplicateValues" dxfId="17778" priority="47719"/>
    <cfRule type="duplicateValues" dxfId="17777" priority="47720"/>
    <cfRule type="duplicateValues" dxfId="17776" priority="47721"/>
  </conditionalFormatting>
  <conditionalFormatting sqref="J1014">
    <cfRule type="duplicateValues" dxfId="17775" priority="47707"/>
  </conditionalFormatting>
  <conditionalFormatting sqref="J1014">
    <cfRule type="duplicateValues" dxfId="17774" priority="47702"/>
    <cfRule type="duplicateValues" dxfId="17773" priority="47703"/>
    <cfRule type="duplicateValues" dxfId="17772" priority="47704"/>
    <cfRule type="duplicateValues" dxfId="17771" priority="47705"/>
    <cfRule type="duplicateValues" dxfId="17770" priority="47706"/>
  </conditionalFormatting>
  <conditionalFormatting sqref="J1014">
    <cfRule type="duplicateValues" dxfId="17769" priority="47700"/>
    <cfRule type="duplicateValues" dxfId="17768" priority="47701"/>
  </conditionalFormatting>
  <conditionalFormatting sqref="J1014">
    <cfRule type="duplicateValues" dxfId="17767" priority="47697"/>
    <cfRule type="duplicateValues" dxfId="17766" priority="47698"/>
    <cfRule type="duplicateValues" dxfId="17765" priority="47699"/>
  </conditionalFormatting>
  <conditionalFormatting sqref="F1015">
    <cfRule type="duplicateValues" dxfId="17764" priority="47685"/>
  </conditionalFormatting>
  <conditionalFormatting sqref="F1015">
    <cfRule type="duplicateValues" dxfId="17763" priority="47683"/>
    <cfRule type="duplicateValues" dxfId="17762" priority="47684"/>
  </conditionalFormatting>
  <conditionalFormatting sqref="F1016">
    <cfRule type="duplicateValues" dxfId="17761" priority="47682"/>
  </conditionalFormatting>
  <conditionalFormatting sqref="F1016">
    <cfRule type="duplicateValues" dxfId="17760" priority="47680"/>
    <cfRule type="duplicateValues" dxfId="17759" priority="47681"/>
  </conditionalFormatting>
  <conditionalFormatting sqref="J1015">
    <cfRule type="duplicateValues" dxfId="17758" priority="47676"/>
  </conditionalFormatting>
  <conditionalFormatting sqref="J1015">
    <cfRule type="duplicateValues" dxfId="17757" priority="47671"/>
    <cfRule type="duplicateValues" dxfId="17756" priority="47672"/>
    <cfRule type="duplicateValues" dxfId="17755" priority="47673"/>
    <cfRule type="duplicateValues" dxfId="17754" priority="47674"/>
    <cfRule type="duplicateValues" dxfId="17753" priority="47675"/>
  </conditionalFormatting>
  <conditionalFormatting sqref="J1015">
    <cfRule type="duplicateValues" dxfId="17752" priority="47669"/>
    <cfRule type="duplicateValues" dxfId="17751" priority="47670"/>
  </conditionalFormatting>
  <conditionalFormatting sqref="J1015">
    <cfRule type="duplicateValues" dxfId="17750" priority="47666"/>
    <cfRule type="duplicateValues" dxfId="17749" priority="47667"/>
    <cfRule type="duplicateValues" dxfId="17748" priority="47668"/>
  </conditionalFormatting>
  <conditionalFormatting sqref="J1016">
    <cfRule type="duplicateValues" dxfId="17747" priority="47654"/>
  </conditionalFormatting>
  <conditionalFormatting sqref="J1016">
    <cfRule type="duplicateValues" dxfId="17746" priority="47649"/>
    <cfRule type="duplicateValues" dxfId="17745" priority="47650"/>
    <cfRule type="duplicateValues" dxfId="17744" priority="47651"/>
    <cfRule type="duplicateValues" dxfId="17743" priority="47652"/>
    <cfRule type="duplicateValues" dxfId="17742" priority="47653"/>
  </conditionalFormatting>
  <conditionalFormatting sqref="J1016">
    <cfRule type="duplicateValues" dxfId="17741" priority="47647"/>
    <cfRule type="duplicateValues" dxfId="17740" priority="47648"/>
  </conditionalFormatting>
  <conditionalFormatting sqref="J1016">
    <cfRule type="duplicateValues" dxfId="17739" priority="47644"/>
    <cfRule type="duplicateValues" dxfId="17738" priority="47645"/>
    <cfRule type="duplicateValues" dxfId="17737" priority="47646"/>
  </conditionalFormatting>
  <conditionalFormatting sqref="F1017:F1019">
    <cfRule type="duplicateValues" dxfId="17736" priority="47621"/>
  </conditionalFormatting>
  <conditionalFormatting sqref="J1017:J1019">
    <cfRule type="duplicateValues" dxfId="17735" priority="47620"/>
  </conditionalFormatting>
  <conditionalFormatting sqref="F1017:F1019">
    <cfRule type="duplicateValues" dxfId="17734" priority="47618"/>
    <cfRule type="duplicateValues" dxfId="17733" priority="47619"/>
  </conditionalFormatting>
  <conditionalFormatting sqref="J1017:J1019">
    <cfRule type="duplicateValues" dxfId="17732" priority="47613"/>
    <cfRule type="duplicateValues" dxfId="17731" priority="47614"/>
    <cfRule type="duplicateValues" dxfId="17730" priority="47615"/>
    <cfRule type="duplicateValues" dxfId="17729" priority="47616"/>
    <cfRule type="duplicateValues" dxfId="17728" priority="47617"/>
  </conditionalFormatting>
  <conditionalFormatting sqref="J1017:J1019">
    <cfRule type="duplicateValues" dxfId="17727" priority="47611"/>
    <cfRule type="duplicateValues" dxfId="17726" priority="47612"/>
  </conditionalFormatting>
  <conditionalFormatting sqref="J1017:J1019">
    <cfRule type="duplicateValues" dxfId="17725" priority="47608"/>
    <cfRule type="duplicateValues" dxfId="17724" priority="47609"/>
    <cfRule type="duplicateValues" dxfId="17723" priority="47610"/>
  </conditionalFormatting>
  <conditionalFormatting sqref="F1020 F1052:F1056">
    <cfRule type="duplicateValues" dxfId="17722" priority="47543"/>
  </conditionalFormatting>
  <conditionalFormatting sqref="J1020 J1052:J1056">
    <cfRule type="duplicateValues" dxfId="17721" priority="47542"/>
  </conditionalFormatting>
  <conditionalFormatting sqref="F1020 F1052:F1056">
    <cfRule type="duplicateValues" dxfId="17720" priority="47540"/>
    <cfRule type="duplicateValues" dxfId="17719" priority="47541"/>
  </conditionalFormatting>
  <conditionalFormatting sqref="J1020 J1052:J1056">
    <cfRule type="duplicateValues" dxfId="17718" priority="47535"/>
    <cfRule type="duplicateValues" dxfId="17717" priority="47536"/>
    <cfRule type="duplicateValues" dxfId="17716" priority="47537"/>
    <cfRule type="duplicateValues" dxfId="17715" priority="47538"/>
    <cfRule type="duplicateValues" dxfId="17714" priority="47539"/>
  </conditionalFormatting>
  <conditionalFormatting sqref="J1020 J1052:J1056">
    <cfRule type="duplicateValues" dxfId="17713" priority="47533"/>
    <cfRule type="duplicateValues" dxfId="17712" priority="47534"/>
  </conditionalFormatting>
  <conditionalFormatting sqref="J1020 J1052:J1056">
    <cfRule type="duplicateValues" dxfId="17711" priority="47530"/>
    <cfRule type="duplicateValues" dxfId="17710" priority="47531"/>
    <cfRule type="duplicateValues" dxfId="17709" priority="47532"/>
  </conditionalFormatting>
  <conditionalFormatting sqref="F1020">
    <cfRule type="duplicateValues" dxfId="17708" priority="47504"/>
  </conditionalFormatting>
  <conditionalFormatting sqref="J1020">
    <cfRule type="duplicateValues" dxfId="17707" priority="47503"/>
  </conditionalFormatting>
  <conditionalFormatting sqref="F1020">
    <cfRule type="duplicateValues" dxfId="17706" priority="47501"/>
    <cfRule type="duplicateValues" dxfId="17705" priority="47502"/>
  </conditionalFormatting>
  <conditionalFormatting sqref="J1020">
    <cfRule type="duplicateValues" dxfId="17704" priority="47496"/>
    <cfRule type="duplicateValues" dxfId="17703" priority="47497"/>
    <cfRule type="duplicateValues" dxfId="17702" priority="47498"/>
    <cfRule type="duplicateValues" dxfId="17701" priority="47499"/>
    <cfRule type="duplicateValues" dxfId="17700" priority="47500"/>
  </conditionalFormatting>
  <conditionalFormatting sqref="J1020">
    <cfRule type="duplicateValues" dxfId="17699" priority="47494"/>
    <cfRule type="duplicateValues" dxfId="17698" priority="47495"/>
  </conditionalFormatting>
  <conditionalFormatting sqref="J1020">
    <cfRule type="duplicateValues" dxfId="17697" priority="47491"/>
    <cfRule type="duplicateValues" dxfId="17696" priority="47492"/>
    <cfRule type="duplicateValues" dxfId="17695" priority="47493"/>
  </conditionalFormatting>
  <conditionalFormatting sqref="F1052">
    <cfRule type="duplicateValues" dxfId="17694" priority="47465"/>
  </conditionalFormatting>
  <conditionalFormatting sqref="J1052">
    <cfRule type="duplicateValues" dxfId="17693" priority="47464"/>
  </conditionalFormatting>
  <conditionalFormatting sqref="F1052">
    <cfRule type="duplicateValues" dxfId="17692" priority="47462"/>
    <cfRule type="duplicateValues" dxfId="17691" priority="47463"/>
  </conditionalFormatting>
  <conditionalFormatting sqref="J1052">
    <cfRule type="duplicateValues" dxfId="17690" priority="47457"/>
    <cfRule type="duplicateValues" dxfId="17689" priority="47458"/>
    <cfRule type="duplicateValues" dxfId="17688" priority="47459"/>
    <cfRule type="duplicateValues" dxfId="17687" priority="47460"/>
    <cfRule type="duplicateValues" dxfId="17686" priority="47461"/>
  </conditionalFormatting>
  <conditionalFormatting sqref="J1052">
    <cfRule type="duplicateValues" dxfId="17685" priority="47455"/>
    <cfRule type="duplicateValues" dxfId="17684" priority="47456"/>
  </conditionalFormatting>
  <conditionalFormatting sqref="J1052">
    <cfRule type="duplicateValues" dxfId="17683" priority="47452"/>
    <cfRule type="duplicateValues" dxfId="17682" priority="47453"/>
    <cfRule type="duplicateValues" dxfId="17681" priority="47454"/>
  </conditionalFormatting>
  <conditionalFormatting sqref="F1053">
    <cfRule type="duplicateValues" dxfId="17680" priority="47426"/>
  </conditionalFormatting>
  <conditionalFormatting sqref="J1053">
    <cfRule type="duplicateValues" dxfId="17679" priority="47425"/>
  </conditionalFormatting>
  <conditionalFormatting sqref="F1053">
    <cfRule type="duplicateValues" dxfId="17678" priority="47423"/>
    <cfRule type="duplicateValues" dxfId="17677" priority="47424"/>
  </conditionalFormatting>
  <conditionalFormatting sqref="J1053">
    <cfRule type="duplicateValues" dxfId="17676" priority="47418"/>
    <cfRule type="duplicateValues" dxfId="17675" priority="47419"/>
    <cfRule type="duplicateValues" dxfId="17674" priority="47420"/>
    <cfRule type="duplicateValues" dxfId="17673" priority="47421"/>
    <cfRule type="duplicateValues" dxfId="17672" priority="47422"/>
  </conditionalFormatting>
  <conditionalFormatting sqref="J1053">
    <cfRule type="duplicateValues" dxfId="17671" priority="47416"/>
    <cfRule type="duplicateValues" dxfId="17670" priority="47417"/>
  </conditionalFormatting>
  <conditionalFormatting sqref="J1053">
    <cfRule type="duplicateValues" dxfId="17669" priority="47413"/>
    <cfRule type="duplicateValues" dxfId="17668" priority="47414"/>
    <cfRule type="duplicateValues" dxfId="17667" priority="47415"/>
  </conditionalFormatting>
  <conditionalFormatting sqref="F1054">
    <cfRule type="duplicateValues" dxfId="17666" priority="47387"/>
  </conditionalFormatting>
  <conditionalFormatting sqref="J1054">
    <cfRule type="duplicateValues" dxfId="17665" priority="47386"/>
  </conditionalFormatting>
  <conditionalFormatting sqref="F1054">
    <cfRule type="duplicateValues" dxfId="17664" priority="47384"/>
    <cfRule type="duplicateValues" dxfId="17663" priority="47385"/>
  </conditionalFormatting>
  <conditionalFormatting sqref="J1054">
    <cfRule type="duplicateValues" dxfId="17662" priority="47379"/>
    <cfRule type="duplicateValues" dxfId="17661" priority="47380"/>
    <cfRule type="duplicateValues" dxfId="17660" priority="47381"/>
    <cfRule type="duplicateValues" dxfId="17659" priority="47382"/>
    <cfRule type="duplicateValues" dxfId="17658" priority="47383"/>
  </conditionalFormatting>
  <conditionalFormatting sqref="J1054">
    <cfRule type="duplicateValues" dxfId="17657" priority="47377"/>
    <cfRule type="duplicateValues" dxfId="17656" priority="47378"/>
  </conditionalFormatting>
  <conditionalFormatting sqref="J1054">
    <cfRule type="duplicateValues" dxfId="17655" priority="47374"/>
    <cfRule type="duplicateValues" dxfId="17654" priority="47375"/>
    <cfRule type="duplicateValues" dxfId="17653" priority="47376"/>
  </conditionalFormatting>
  <conditionalFormatting sqref="F1055">
    <cfRule type="duplicateValues" dxfId="17652" priority="47348"/>
  </conditionalFormatting>
  <conditionalFormatting sqref="J1055">
    <cfRule type="duplicateValues" dxfId="17651" priority="47347"/>
  </conditionalFormatting>
  <conditionalFormatting sqref="F1055">
    <cfRule type="duplicateValues" dxfId="17650" priority="47345"/>
    <cfRule type="duplicateValues" dxfId="17649" priority="47346"/>
  </conditionalFormatting>
  <conditionalFormatting sqref="J1055">
    <cfRule type="duplicateValues" dxfId="17648" priority="47340"/>
    <cfRule type="duplicateValues" dxfId="17647" priority="47341"/>
    <cfRule type="duplicateValues" dxfId="17646" priority="47342"/>
    <cfRule type="duplicateValues" dxfId="17645" priority="47343"/>
    <cfRule type="duplicateValues" dxfId="17644" priority="47344"/>
  </conditionalFormatting>
  <conditionalFormatting sqref="J1055">
    <cfRule type="duplicateValues" dxfId="17643" priority="47338"/>
    <cfRule type="duplicateValues" dxfId="17642" priority="47339"/>
  </conditionalFormatting>
  <conditionalFormatting sqref="J1055">
    <cfRule type="duplicateValues" dxfId="17641" priority="47335"/>
    <cfRule type="duplicateValues" dxfId="17640" priority="47336"/>
    <cfRule type="duplicateValues" dxfId="17639" priority="47337"/>
  </conditionalFormatting>
  <conditionalFormatting sqref="F1056">
    <cfRule type="duplicateValues" dxfId="17638" priority="47309"/>
  </conditionalFormatting>
  <conditionalFormatting sqref="J1056">
    <cfRule type="duplicateValues" dxfId="17637" priority="47308"/>
  </conditionalFormatting>
  <conditionalFormatting sqref="F1056">
    <cfRule type="duplicateValues" dxfId="17636" priority="47306"/>
    <cfRule type="duplicateValues" dxfId="17635" priority="47307"/>
  </conditionalFormatting>
  <conditionalFormatting sqref="J1056">
    <cfRule type="duplicateValues" dxfId="17634" priority="47301"/>
    <cfRule type="duplicateValues" dxfId="17633" priority="47302"/>
    <cfRule type="duplicateValues" dxfId="17632" priority="47303"/>
    <cfRule type="duplicateValues" dxfId="17631" priority="47304"/>
    <cfRule type="duplicateValues" dxfId="17630" priority="47305"/>
  </conditionalFormatting>
  <conditionalFormatting sqref="J1056">
    <cfRule type="duplicateValues" dxfId="17629" priority="47299"/>
    <cfRule type="duplicateValues" dxfId="17628" priority="47300"/>
  </conditionalFormatting>
  <conditionalFormatting sqref="J1056">
    <cfRule type="duplicateValues" dxfId="17627" priority="47296"/>
    <cfRule type="duplicateValues" dxfId="17626" priority="47297"/>
    <cfRule type="duplicateValues" dxfId="17625" priority="47298"/>
  </conditionalFormatting>
  <conditionalFormatting sqref="F1057">
    <cfRule type="duplicateValues" dxfId="17624" priority="47270"/>
  </conditionalFormatting>
  <conditionalFormatting sqref="J1057">
    <cfRule type="duplicateValues" dxfId="17623" priority="47269"/>
  </conditionalFormatting>
  <conditionalFormatting sqref="F1057">
    <cfRule type="duplicateValues" dxfId="17622" priority="47267"/>
    <cfRule type="duplicateValues" dxfId="17621" priority="47268"/>
  </conditionalFormatting>
  <conditionalFormatting sqref="J1057">
    <cfRule type="duplicateValues" dxfId="17620" priority="47262"/>
    <cfRule type="duplicateValues" dxfId="17619" priority="47263"/>
    <cfRule type="duplicateValues" dxfId="17618" priority="47264"/>
    <cfRule type="duplicateValues" dxfId="17617" priority="47265"/>
    <cfRule type="duplicateValues" dxfId="17616" priority="47266"/>
  </conditionalFormatting>
  <conditionalFormatting sqref="J1057">
    <cfRule type="duplicateValues" dxfId="17615" priority="47260"/>
    <cfRule type="duplicateValues" dxfId="17614" priority="47261"/>
  </conditionalFormatting>
  <conditionalFormatting sqref="J1057">
    <cfRule type="duplicateValues" dxfId="17613" priority="47257"/>
    <cfRule type="duplicateValues" dxfId="17612" priority="47258"/>
    <cfRule type="duplicateValues" dxfId="17611" priority="47259"/>
  </conditionalFormatting>
  <conditionalFormatting sqref="F1058">
    <cfRule type="duplicateValues" dxfId="17610" priority="47231"/>
  </conditionalFormatting>
  <conditionalFormatting sqref="J1058">
    <cfRule type="duplicateValues" dxfId="17609" priority="47230"/>
  </conditionalFormatting>
  <conditionalFormatting sqref="F1058">
    <cfRule type="duplicateValues" dxfId="17608" priority="47228"/>
    <cfRule type="duplicateValues" dxfId="17607" priority="47229"/>
  </conditionalFormatting>
  <conditionalFormatting sqref="J1058">
    <cfRule type="duplicateValues" dxfId="17606" priority="47223"/>
    <cfRule type="duplicateValues" dxfId="17605" priority="47224"/>
    <cfRule type="duplicateValues" dxfId="17604" priority="47225"/>
    <cfRule type="duplicateValues" dxfId="17603" priority="47226"/>
    <cfRule type="duplicateValues" dxfId="17602" priority="47227"/>
  </conditionalFormatting>
  <conditionalFormatting sqref="J1058">
    <cfRule type="duplicateValues" dxfId="17601" priority="47221"/>
    <cfRule type="duplicateValues" dxfId="17600" priority="47222"/>
  </conditionalFormatting>
  <conditionalFormatting sqref="J1058">
    <cfRule type="duplicateValues" dxfId="17599" priority="47218"/>
    <cfRule type="duplicateValues" dxfId="17598" priority="47219"/>
    <cfRule type="duplicateValues" dxfId="17597" priority="47220"/>
  </conditionalFormatting>
  <conditionalFormatting sqref="F1059">
    <cfRule type="duplicateValues" dxfId="17596" priority="47192"/>
  </conditionalFormatting>
  <conditionalFormatting sqref="J1059">
    <cfRule type="duplicateValues" dxfId="17595" priority="47191"/>
  </conditionalFormatting>
  <conditionalFormatting sqref="F1059">
    <cfRule type="duplicateValues" dxfId="17594" priority="47189"/>
    <cfRule type="duplicateValues" dxfId="17593" priority="47190"/>
  </conditionalFormatting>
  <conditionalFormatting sqref="J1059">
    <cfRule type="duplicateValues" dxfId="17592" priority="47184"/>
    <cfRule type="duplicateValues" dxfId="17591" priority="47185"/>
    <cfRule type="duplicateValues" dxfId="17590" priority="47186"/>
    <cfRule type="duplicateValues" dxfId="17589" priority="47187"/>
    <cfRule type="duplicateValues" dxfId="17588" priority="47188"/>
  </conditionalFormatting>
  <conditionalFormatting sqref="J1059">
    <cfRule type="duplicateValues" dxfId="17587" priority="47182"/>
    <cfRule type="duplicateValues" dxfId="17586" priority="47183"/>
  </conditionalFormatting>
  <conditionalFormatting sqref="J1059">
    <cfRule type="duplicateValues" dxfId="17585" priority="47179"/>
    <cfRule type="duplicateValues" dxfId="17584" priority="47180"/>
    <cfRule type="duplicateValues" dxfId="17583" priority="47181"/>
  </conditionalFormatting>
  <conditionalFormatting sqref="F1021:F1025 F1060:F1102">
    <cfRule type="duplicateValues" dxfId="17582" priority="122712"/>
  </conditionalFormatting>
  <conditionalFormatting sqref="J1021:J1025 J1060:J1102">
    <cfRule type="duplicateValues" dxfId="17581" priority="122714"/>
  </conditionalFormatting>
  <conditionalFormatting sqref="F1021:F1025 F1060:F1102">
    <cfRule type="duplicateValues" dxfId="17580" priority="122716"/>
    <cfRule type="duplicateValues" dxfId="17579" priority="122717"/>
  </conditionalFormatting>
  <conditionalFormatting sqref="J1021:J1025 J1060:J1102">
    <cfRule type="duplicateValues" dxfId="17578" priority="122720"/>
    <cfRule type="duplicateValues" dxfId="17577" priority="122721"/>
    <cfRule type="duplicateValues" dxfId="17576" priority="122722"/>
    <cfRule type="duplicateValues" dxfId="17575" priority="122723"/>
    <cfRule type="duplicateValues" dxfId="17574" priority="122724"/>
  </conditionalFormatting>
  <conditionalFormatting sqref="J1021:J1025 J1060:J1102">
    <cfRule type="duplicateValues" dxfId="17573" priority="122730"/>
    <cfRule type="duplicateValues" dxfId="17572" priority="122731"/>
  </conditionalFormatting>
  <conditionalFormatting sqref="J1021:J1025 J1060:J1102">
    <cfRule type="duplicateValues" dxfId="17571" priority="122734"/>
    <cfRule type="duplicateValues" dxfId="17570" priority="122735"/>
    <cfRule type="duplicateValues" dxfId="17569" priority="122736"/>
  </conditionalFormatting>
  <conditionalFormatting sqref="F1026:F1031">
    <cfRule type="duplicateValues" dxfId="17568" priority="47021"/>
  </conditionalFormatting>
  <conditionalFormatting sqref="J1026:J1031">
    <cfRule type="duplicateValues" dxfId="17567" priority="47020"/>
  </conditionalFormatting>
  <conditionalFormatting sqref="F1026:F1031">
    <cfRule type="duplicateValues" dxfId="17566" priority="47018"/>
    <cfRule type="duplicateValues" dxfId="17565" priority="47019"/>
  </conditionalFormatting>
  <conditionalFormatting sqref="J1026:J1031">
    <cfRule type="duplicateValues" dxfId="17564" priority="47013"/>
    <cfRule type="duplicateValues" dxfId="17563" priority="47014"/>
    <cfRule type="duplicateValues" dxfId="17562" priority="47015"/>
    <cfRule type="duplicateValues" dxfId="17561" priority="47016"/>
    <cfRule type="duplicateValues" dxfId="17560" priority="47017"/>
  </conditionalFormatting>
  <conditionalFormatting sqref="J1026:J1031">
    <cfRule type="duplicateValues" dxfId="17559" priority="47011"/>
    <cfRule type="duplicateValues" dxfId="17558" priority="47012"/>
  </conditionalFormatting>
  <conditionalFormatting sqref="J1026:J1031">
    <cfRule type="duplicateValues" dxfId="17557" priority="47008"/>
    <cfRule type="duplicateValues" dxfId="17556" priority="47009"/>
    <cfRule type="duplicateValues" dxfId="17555" priority="47010"/>
  </conditionalFormatting>
  <conditionalFormatting sqref="J1026">
    <cfRule type="duplicateValues" dxfId="17554" priority="47007"/>
  </conditionalFormatting>
  <conditionalFormatting sqref="J1026">
    <cfRule type="duplicateValues" dxfId="17553" priority="47002"/>
    <cfRule type="duplicateValues" dxfId="17552" priority="47003"/>
    <cfRule type="duplicateValues" dxfId="17551" priority="47004"/>
    <cfRule type="duplicateValues" dxfId="17550" priority="47005"/>
    <cfRule type="duplicateValues" dxfId="17549" priority="47006"/>
  </conditionalFormatting>
  <conditionalFormatting sqref="J1026">
    <cfRule type="duplicateValues" dxfId="17548" priority="47000"/>
    <cfRule type="duplicateValues" dxfId="17547" priority="47001"/>
  </conditionalFormatting>
  <conditionalFormatting sqref="J1026">
    <cfRule type="duplicateValues" dxfId="17546" priority="46997"/>
    <cfRule type="duplicateValues" dxfId="17545" priority="46998"/>
    <cfRule type="duplicateValues" dxfId="17544" priority="46999"/>
  </conditionalFormatting>
  <conditionalFormatting sqref="J1027">
    <cfRule type="duplicateValues" dxfId="17543" priority="46996"/>
  </conditionalFormatting>
  <conditionalFormatting sqref="J1027">
    <cfRule type="duplicateValues" dxfId="17542" priority="46991"/>
    <cfRule type="duplicateValues" dxfId="17541" priority="46992"/>
    <cfRule type="duplicateValues" dxfId="17540" priority="46993"/>
    <cfRule type="duplicateValues" dxfId="17539" priority="46994"/>
    <cfRule type="duplicateValues" dxfId="17538" priority="46995"/>
  </conditionalFormatting>
  <conditionalFormatting sqref="J1027">
    <cfRule type="duplicateValues" dxfId="17537" priority="46989"/>
    <cfRule type="duplicateValues" dxfId="17536" priority="46990"/>
  </conditionalFormatting>
  <conditionalFormatting sqref="J1027">
    <cfRule type="duplicateValues" dxfId="17535" priority="46986"/>
    <cfRule type="duplicateValues" dxfId="17534" priority="46987"/>
    <cfRule type="duplicateValues" dxfId="17533" priority="46988"/>
  </conditionalFormatting>
  <conditionalFormatting sqref="F1032:F1038">
    <cfRule type="duplicateValues" dxfId="17532" priority="46985"/>
  </conditionalFormatting>
  <conditionalFormatting sqref="J1032:J1038">
    <cfRule type="duplicateValues" dxfId="17531" priority="46984"/>
  </conditionalFormatting>
  <conditionalFormatting sqref="F1032:F1038">
    <cfRule type="duplicateValues" dxfId="17530" priority="46982"/>
    <cfRule type="duplicateValues" dxfId="17529" priority="46983"/>
  </conditionalFormatting>
  <conditionalFormatting sqref="J1032:J1038">
    <cfRule type="duplicateValues" dxfId="17528" priority="46977"/>
    <cfRule type="duplicateValues" dxfId="17527" priority="46978"/>
    <cfRule type="duplicateValues" dxfId="17526" priority="46979"/>
    <cfRule type="duplicateValues" dxfId="17525" priority="46980"/>
    <cfRule type="duplicateValues" dxfId="17524" priority="46981"/>
  </conditionalFormatting>
  <conditionalFormatting sqref="J1032:J1038">
    <cfRule type="duplicateValues" dxfId="17523" priority="46975"/>
    <cfRule type="duplicateValues" dxfId="17522" priority="46976"/>
  </conditionalFormatting>
  <conditionalFormatting sqref="J1032:J1038">
    <cfRule type="duplicateValues" dxfId="17521" priority="46972"/>
    <cfRule type="duplicateValues" dxfId="17520" priority="46973"/>
    <cfRule type="duplicateValues" dxfId="17519" priority="46974"/>
  </conditionalFormatting>
  <conditionalFormatting sqref="F1032">
    <cfRule type="duplicateValues" dxfId="17518" priority="46971"/>
  </conditionalFormatting>
  <conditionalFormatting sqref="F1032">
    <cfRule type="duplicateValues" dxfId="17517" priority="46969"/>
    <cfRule type="duplicateValues" dxfId="17516" priority="46970"/>
  </conditionalFormatting>
  <conditionalFormatting sqref="F1033">
    <cfRule type="duplicateValues" dxfId="17515" priority="46968"/>
  </conditionalFormatting>
  <conditionalFormatting sqref="F1033">
    <cfRule type="duplicateValues" dxfId="17514" priority="46966"/>
    <cfRule type="duplicateValues" dxfId="17513" priority="46967"/>
  </conditionalFormatting>
  <conditionalFormatting sqref="F1034">
    <cfRule type="duplicateValues" dxfId="17512" priority="46965"/>
  </conditionalFormatting>
  <conditionalFormatting sqref="F1034">
    <cfRule type="duplicateValues" dxfId="17511" priority="46963"/>
    <cfRule type="duplicateValues" dxfId="17510" priority="46964"/>
  </conditionalFormatting>
  <conditionalFormatting sqref="F1035">
    <cfRule type="duplicateValues" dxfId="17509" priority="46962"/>
  </conditionalFormatting>
  <conditionalFormatting sqref="F1035">
    <cfRule type="duplicateValues" dxfId="17508" priority="46960"/>
    <cfRule type="duplicateValues" dxfId="17507" priority="46961"/>
  </conditionalFormatting>
  <conditionalFormatting sqref="J1032">
    <cfRule type="duplicateValues" dxfId="17506" priority="46959"/>
  </conditionalFormatting>
  <conditionalFormatting sqref="J1032">
    <cfRule type="duplicateValues" dxfId="17505" priority="46954"/>
    <cfRule type="duplicateValues" dxfId="17504" priority="46955"/>
    <cfRule type="duplicateValues" dxfId="17503" priority="46956"/>
    <cfRule type="duplicateValues" dxfId="17502" priority="46957"/>
    <cfRule type="duplicateValues" dxfId="17501" priority="46958"/>
  </conditionalFormatting>
  <conditionalFormatting sqref="J1032">
    <cfRule type="duplicateValues" dxfId="17500" priority="46952"/>
    <cfRule type="duplicateValues" dxfId="17499" priority="46953"/>
  </conditionalFormatting>
  <conditionalFormatting sqref="J1032">
    <cfRule type="duplicateValues" dxfId="17498" priority="46949"/>
    <cfRule type="duplicateValues" dxfId="17497" priority="46950"/>
    <cfRule type="duplicateValues" dxfId="17496" priority="46951"/>
  </conditionalFormatting>
  <conditionalFormatting sqref="J1033">
    <cfRule type="duplicateValues" dxfId="17495" priority="46948"/>
  </conditionalFormatting>
  <conditionalFormatting sqref="J1033">
    <cfRule type="duplicateValues" dxfId="17494" priority="46943"/>
    <cfRule type="duplicateValues" dxfId="17493" priority="46944"/>
    <cfRule type="duplicateValues" dxfId="17492" priority="46945"/>
    <cfRule type="duplicateValues" dxfId="17491" priority="46946"/>
    <cfRule type="duplicateValues" dxfId="17490" priority="46947"/>
  </conditionalFormatting>
  <conditionalFormatting sqref="J1033">
    <cfRule type="duplicateValues" dxfId="17489" priority="46941"/>
    <cfRule type="duplicateValues" dxfId="17488" priority="46942"/>
  </conditionalFormatting>
  <conditionalFormatting sqref="J1033">
    <cfRule type="duplicateValues" dxfId="17487" priority="46938"/>
    <cfRule type="duplicateValues" dxfId="17486" priority="46939"/>
    <cfRule type="duplicateValues" dxfId="17485" priority="46940"/>
  </conditionalFormatting>
  <conditionalFormatting sqref="J1034">
    <cfRule type="duplicateValues" dxfId="17484" priority="46937"/>
  </conditionalFormatting>
  <conditionalFormatting sqref="J1034">
    <cfRule type="duplicateValues" dxfId="17483" priority="46932"/>
    <cfRule type="duplicateValues" dxfId="17482" priority="46933"/>
    <cfRule type="duplicateValues" dxfId="17481" priority="46934"/>
    <cfRule type="duplicateValues" dxfId="17480" priority="46935"/>
    <cfRule type="duplicateValues" dxfId="17479" priority="46936"/>
  </conditionalFormatting>
  <conditionalFormatting sqref="J1034">
    <cfRule type="duplicateValues" dxfId="17478" priority="46930"/>
    <cfRule type="duplicateValues" dxfId="17477" priority="46931"/>
  </conditionalFormatting>
  <conditionalFormatting sqref="J1034">
    <cfRule type="duplicateValues" dxfId="17476" priority="46927"/>
    <cfRule type="duplicateValues" dxfId="17475" priority="46928"/>
    <cfRule type="duplicateValues" dxfId="17474" priority="46929"/>
  </conditionalFormatting>
  <conditionalFormatting sqref="J1035">
    <cfRule type="duplicateValues" dxfId="17473" priority="46926"/>
  </conditionalFormatting>
  <conditionalFormatting sqref="J1035">
    <cfRule type="duplicateValues" dxfId="17472" priority="46921"/>
    <cfRule type="duplicateValues" dxfId="17471" priority="46922"/>
    <cfRule type="duplicateValues" dxfId="17470" priority="46923"/>
    <cfRule type="duplicateValues" dxfId="17469" priority="46924"/>
    <cfRule type="duplicateValues" dxfId="17468" priority="46925"/>
  </conditionalFormatting>
  <conditionalFormatting sqref="J1035">
    <cfRule type="duplicateValues" dxfId="17467" priority="46919"/>
    <cfRule type="duplicateValues" dxfId="17466" priority="46920"/>
  </conditionalFormatting>
  <conditionalFormatting sqref="J1035">
    <cfRule type="duplicateValues" dxfId="17465" priority="46916"/>
    <cfRule type="duplicateValues" dxfId="17464" priority="46917"/>
    <cfRule type="duplicateValues" dxfId="17463" priority="46918"/>
  </conditionalFormatting>
  <conditionalFormatting sqref="F1039">
    <cfRule type="duplicateValues" dxfId="17462" priority="46901"/>
  </conditionalFormatting>
  <conditionalFormatting sqref="F1039">
    <cfRule type="duplicateValues" dxfId="17461" priority="46899"/>
    <cfRule type="duplicateValues" dxfId="17460" priority="46900"/>
  </conditionalFormatting>
  <conditionalFormatting sqref="J1039">
    <cfRule type="duplicateValues" dxfId="17459" priority="46898"/>
  </conditionalFormatting>
  <conditionalFormatting sqref="J1039">
    <cfRule type="duplicateValues" dxfId="17458" priority="46893"/>
    <cfRule type="duplicateValues" dxfId="17457" priority="46894"/>
    <cfRule type="duplicateValues" dxfId="17456" priority="46895"/>
    <cfRule type="duplicateValues" dxfId="17455" priority="46896"/>
    <cfRule type="duplicateValues" dxfId="17454" priority="46897"/>
  </conditionalFormatting>
  <conditionalFormatting sqref="J1039">
    <cfRule type="duplicateValues" dxfId="17453" priority="46891"/>
    <cfRule type="duplicateValues" dxfId="17452" priority="46892"/>
  </conditionalFormatting>
  <conditionalFormatting sqref="J1039">
    <cfRule type="duplicateValues" dxfId="17451" priority="46888"/>
    <cfRule type="duplicateValues" dxfId="17450" priority="46889"/>
    <cfRule type="duplicateValues" dxfId="17449" priority="46890"/>
  </conditionalFormatting>
  <conditionalFormatting sqref="F1039:F1044">
    <cfRule type="duplicateValues" dxfId="17448" priority="125610"/>
  </conditionalFormatting>
  <conditionalFormatting sqref="J1039:J1044">
    <cfRule type="duplicateValues" dxfId="17447" priority="125612"/>
  </conditionalFormatting>
  <conditionalFormatting sqref="F1039:F1044">
    <cfRule type="duplicateValues" dxfId="17446" priority="125614"/>
    <cfRule type="duplicateValues" dxfId="17445" priority="125615"/>
  </conditionalFormatting>
  <conditionalFormatting sqref="J1039:J1044">
    <cfRule type="duplicateValues" dxfId="17444" priority="125618"/>
    <cfRule type="duplicateValues" dxfId="17443" priority="125619"/>
    <cfRule type="duplicateValues" dxfId="17442" priority="125620"/>
    <cfRule type="duplicateValues" dxfId="17441" priority="125621"/>
    <cfRule type="duplicateValues" dxfId="17440" priority="125622"/>
  </conditionalFormatting>
  <conditionalFormatting sqref="J1039:J1044">
    <cfRule type="duplicateValues" dxfId="17439" priority="125628"/>
    <cfRule type="duplicateValues" dxfId="17438" priority="125629"/>
  </conditionalFormatting>
  <conditionalFormatting sqref="J1039:J1044">
    <cfRule type="duplicateValues" dxfId="17437" priority="125632"/>
    <cfRule type="duplicateValues" dxfId="17436" priority="125633"/>
    <cfRule type="duplicateValues" dxfId="17435" priority="125634"/>
  </conditionalFormatting>
  <conditionalFormatting sqref="F1124:F1156">
    <cfRule type="duplicateValues" dxfId="17434" priority="128553"/>
  </conditionalFormatting>
  <conditionalFormatting sqref="J1124:J1156">
    <cfRule type="duplicateValues" dxfId="17433" priority="128555"/>
  </conditionalFormatting>
  <conditionalFormatting sqref="F1124:F1156">
    <cfRule type="duplicateValues" dxfId="17432" priority="128557"/>
    <cfRule type="duplicateValues" dxfId="17431" priority="128558"/>
  </conditionalFormatting>
  <conditionalFormatting sqref="J1124:J1156">
    <cfRule type="duplicateValues" dxfId="17430" priority="128561"/>
    <cfRule type="duplicateValues" dxfId="17429" priority="128562"/>
    <cfRule type="duplicateValues" dxfId="17428" priority="128563"/>
    <cfRule type="duplicateValues" dxfId="17427" priority="128564"/>
    <cfRule type="duplicateValues" dxfId="17426" priority="128565"/>
  </conditionalFormatting>
  <conditionalFormatting sqref="J1124:J1156">
    <cfRule type="duplicateValues" dxfId="17425" priority="128571"/>
    <cfRule type="duplicateValues" dxfId="17424" priority="128572"/>
  </conditionalFormatting>
  <conditionalFormatting sqref="J1124:J1156">
    <cfRule type="duplicateValues" dxfId="17423" priority="128575"/>
    <cfRule type="duplicateValues" dxfId="17422" priority="128576"/>
    <cfRule type="duplicateValues" dxfId="17421" priority="128577"/>
  </conditionalFormatting>
  <conditionalFormatting sqref="F1157:F1160">
    <cfRule type="duplicateValues" dxfId="17420" priority="46858"/>
  </conditionalFormatting>
  <conditionalFormatting sqref="J1157:J1160">
    <cfRule type="duplicateValues" dxfId="17419" priority="46857"/>
  </conditionalFormatting>
  <conditionalFormatting sqref="F1157:F1160">
    <cfRule type="duplicateValues" dxfId="17418" priority="46855"/>
    <cfRule type="duplicateValues" dxfId="17417" priority="46856"/>
  </conditionalFormatting>
  <conditionalFormatting sqref="J1157:J1160">
    <cfRule type="duplicateValues" dxfId="17416" priority="46850"/>
    <cfRule type="duplicateValues" dxfId="17415" priority="46851"/>
    <cfRule type="duplicateValues" dxfId="17414" priority="46852"/>
    <cfRule type="duplicateValues" dxfId="17413" priority="46853"/>
    <cfRule type="duplicateValues" dxfId="17412" priority="46854"/>
  </conditionalFormatting>
  <conditionalFormatting sqref="J1157:J1160">
    <cfRule type="duplicateValues" dxfId="17411" priority="46848"/>
    <cfRule type="duplicateValues" dxfId="17410" priority="46849"/>
  </conditionalFormatting>
  <conditionalFormatting sqref="J1157:J1160">
    <cfRule type="duplicateValues" dxfId="17409" priority="46845"/>
    <cfRule type="duplicateValues" dxfId="17408" priority="46846"/>
    <cfRule type="duplicateValues" dxfId="17407" priority="46847"/>
  </conditionalFormatting>
  <conditionalFormatting sqref="J1157">
    <cfRule type="duplicateValues" dxfId="17406" priority="46844"/>
  </conditionalFormatting>
  <conditionalFormatting sqref="J1157">
    <cfRule type="duplicateValues" dxfId="17405" priority="46839"/>
    <cfRule type="duplicateValues" dxfId="17404" priority="46840"/>
    <cfRule type="duplicateValues" dxfId="17403" priority="46841"/>
    <cfRule type="duplicateValues" dxfId="17402" priority="46842"/>
    <cfRule type="duplicateValues" dxfId="17401" priority="46843"/>
  </conditionalFormatting>
  <conditionalFormatting sqref="J1157">
    <cfRule type="duplicateValues" dxfId="17400" priority="46837"/>
    <cfRule type="duplicateValues" dxfId="17399" priority="46838"/>
  </conditionalFormatting>
  <conditionalFormatting sqref="J1157">
    <cfRule type="duplicateValues" dxfId="17398" priority="46834"/>
    <cfRule type="duplicateValues" dxfId="17397" priority="46835"/>
    <cfRule type="duplicateValues" dxfId="17396" priority="46836"/>
  </conditionalFormatting>
  <conditionalFormatting sqref="J1158">
    <cfRule type="duplicateValues" dxfId="17395" priority="46833"/>
  </conditionalFormatting>
  <conditionalFormatting sqref="J1158">
    <cfRule type="duplicateValues" dxfId="17394" priority="46828"/>
    <cfRule type="duplicateValues" dxfId="17393" priority="46829"/>
    <cfRule type="duplicateValues" dxfId="17392" priority="46830"/>
    <cfRule type="duplicateValues" dxfId="17391" priority="46831"/>
    <cfRule type="duplicateValues" dxfId="17390" priority="46832"/>
  </conditionalFormatting>
  <conditionalFormatting sqref="J1158">
    <cfRule type="duplicateValues" dxfId="17389" priority="46826"/>
    <cfRule type="duplicateValues" dxfId="17388" priority="46827"/>
  </conditionalFormatting>
  <conditionalFormatting sqref="J1158">
    <cfRule type="duplicateValues" dxfId="17387" priority="46823"/>
    <cfRule type="duplicateValues" dxfId="17386" priority="46824"/>
    <cfRule type="duplicateValues" dxfId="17385" priority="46825"/>
  </conditionalFormatting>
  <conditionalFormatting sqref="F1161:F1167">
    <cfRule type="duplicateValues" dxfId="17384" priority="46822"/>
  </conditionalFormatting>
  <conditionalFormatting sqref="J1161:J1167">
    <cfRule type="duplicateValues" dxfId="17383" priority="46821"/>
  </conditionalFormatting>
  <conditionalFormatting sqref="F1161:F1167">
    <cfRule type="duplicateValues" dxfId="17382" priority="46819"/>
    <cfRule type="duplicateValues" dxfId="17381" priority="46820"/>
  </conditionalFormatting>
  <conditionalFormatting sqref="J1161:J1167">
    <cfRule type="duplicateValues" dxfId="17380" priority="46814"/>
    <cfRule type="duplicateValues" dxfId="17379" priority="46815"/>
    <cfRule type="duplicateValues" dxfId="17378" priority="46816"/>
    <cfRule type="duplicateValues" dxfId="17377" priority="46817"/>
    <cfRule type="duplicateValues" dxfId="17376" priority="46818"/>
  </conditionalFormatting>
  <conditionalFormatting sqref="J1161:J1167">
    <cfRule type="duplicateValues" dxfId="17375" priority="46812"/>
    <cfRule type="duplicateValues" dxfId="17374" priority="46813"/>
  </conditionalFormatting>
  <conditionalFormatting sqref="J1161:J1167">
    <cfRule type="duplicateValues" dxfId="17373" priority="46809"/>
    <cfRule type="duplicateValues" dxfId="17372" priority="46810"/>
    <cfRule type="duplicateValues" dxfId="17371" priority="46811"/>
  </conditionalFormatting>
  <conditionalFormatting sqref="J1159">
    <cfRule type="duplicateValues" dxfId="17370" priority="46808"/>
  </conditionalFormatting>
  <conditionalFormatting sqref="J1159">
    <cfRule type="duplicateValues" dxfId="17369" priority="46803"/>
    <cfRule type="duplicateValues" dxfId="17368" priority="46804"/>
    <cfRule type="duplicateValues" dxfId="17367" priority="46805"/>
    <cfRule type="duplicateValues" dxfId="17366" priority="46806"/>
    <cfRule type="duplicateValues" dxfId="17365" priority="46807"/>
  </conditionalFormatting>
  <conditionalFormatting sqref="J1159">
    <cfRule type="duplicateValues" dxfId="17364" priority="46801"/>
    <cfRule type="duplicateValues" dxfId="17363" priority="46802"/>
  </conditionalFormatting>
  <conditionalFormatting sqref="J1159">
    <cfRule type="duplicateValues" dxfId="17362" priority="46798"/>
    <cfRule type="duplicateValues" dxfId="17361" priority="46799"/>
    <cfRule type="duplicateValues" dxfId="17360" priority="46800"/>
  </conditionalFormatting>
  <conditionalFormatting sqref="J1160">
    <cfRule type="duplicateValues" dxfId="17359" priority="46793"/>
    <cfRule type="duplicateValues" dxfId="17358" priority="46794"/>
    <cfRule type="duplicateValues" dxfId="17357" priority="46795"/>
    <cfRule type="duplicateValues" dxfId="17356" priority="46796"/>
    <cfRule type="duplicateValues" dxfId="17355" priority="46797"/>
  </conditionalFormatting>
  <conditionalFormatting sqref="J1160">
    <cfRule type="duplicateValues" dxfId="17354" priority="46792" stopIfTrue="1"/>
  </conditionalFormatting>
  <conditionalFormatting sqref="J1160">
    <cfRule type="duplicateValues" dxfId="17353" priority="46790"/>
    <cfRule type="duplicateValues" dxfId="17352" priority="46791"/>
  </conditionalFormatting>
  <conditionalFormatting sqref="J1160">
    <cfRule type="duplicateValues" dxfId="17351" priority="46787"/>
    <cfRule type="duplicateValues" dxfId="17350" priority="46788"/>
    <cfRule type="duplicateValues" dxfId="17349" priority="46789"/>
  </conditionalFormatting>
  <conditionalFormatting sqref="F1161">
    <cfRule type="duplicateValues" dxfId="17348" priority="46775"/>
  </conditionalFormatting>
  <conditionalFormatting sqref="J1161">
    <cfRule type="duplicateValues" dxfId="17347" priority="46774"/>
  </conditionalFormatting>
  <conditionalFormatting sqref="F1161">
    <cfRule type="duplicateValues" dxfId="17346" priority="46772"/>
    <cfRule type="duplicateValues" dxfId="17345" priority="46773"/>
  </conditionalFormatting>
  <conditionalFormatting sqref="J1161">
    <cfRule type="duplicateValues" dxfId="17344" priority="46767"/>
    <cfRule type="duplicateValues" dxfId="17343" priority="46768"/>
    <cfRule type="duplicateValues" dxfId="17342" priority="46769"/>
    <cfRule type="duplicateValues" dxfId="17341" priority="46770"/>
    <cfRule type="duplicateValues" dxfId="17340" priority="46771"/>
  </conditionalFormatting>
  <conditionalFormatting sqref="J1161">
    <cfRule type="duplicateValues" dxfId="17339" priority="46765"/>
    <cfRule type="duplicateValues" dxfId="17338" priority="46766"/>
  </conditionalFormatting>
  <conditionalFormatting sqref="J1161">
    <cfRule type="duplicateValues" dxfId="17337" priority="46762"/>
    <cfRule type="duplicateValues" dxfId="17336" priority="46763"/>
    <cfRule type="duplicateValues" dxfId="17335" priority="46764"/>
  </conditionalFormatting>
  <conditionalFormatting sqref="J1162">
    <cfRule type="duplicateValues" dxfId="17334" priority="46739"/>
  </conditionalFormatting>
  <conditionalFormatting sqref="J1162">
    <cfRule type="duplicateValues" dxfId="17333" priority="46734"/>
    <cfRule type="duplicateValues" dxfId="17332" priority="46735"/>
    <cfRule type="duplicateValues" dxfId="17331" priority="46736"/>
    <cfRule type="duplicateValues" dxfId="17330" priority="46737"/>
    <cfRule type="duplicateValues" dxfId="17329" priority="46738"/>
  </conditionalFormatting>
  <conditionalFormatting sqref="J1162">
    <cfRule type="duplicateValues" dxfId="17328" priority="46732"/>
    <cfRule type="duplicateValues" dxfId="17327" priority="46733"/>
  </conditionalFormatting>
  <conditionalFormatting sqref="J1162">
    <cfRule type="duplicateValues" dxfId="17326" priority="46729"/>
    <cfRule type="duplicateValues" dxfId="17325" priority="46730"/>
    <cfRule type="duplicateValues" dxfId="17324" priority="46731"/>
  </conditionalFormatting>
  <conditionalFormatting sqref="J1163">
    <cfRule type="duplicateValues" dxfId="17323" priority="46728"/>
  </conditionalFormatting>
  <conditionalFormatting sqref="J1163">
    <cfRule type="duplicateValues" dxfId="17322" priority="46723"/>
    <cfRule type="duplicateValues" dxfId="17321" priority="46724"/>
    <cfRule type="duplicateValues" dxfId="17320" priority="46725"/>
    <cfRule type="duplicateValues" dxfId="17319" priority="46726"/>
    <cfRule type="duplicateValues" dxfId="17318" priority="46727"/>
  </conditionalFormatting>
  <conditionalFormatting sqref="J1163">
    <cfRule type="duplicateValues" dxfId="17317" priority="46721"/>
    <cfRule type="duplicateValues" dxfId="17316" priority="46722"/>
  </conditionalFormatting>
  <conditionalFormatting sqref="J1163">
    <cfRule type="duplicateValues" dxfId="17315" priority="46718"/>
    <cfRule type="duplicateValues" dxfId="17314" priority="46719"/>
    <cfRule type="duplicateValues" dxfId="17313" priority="46720"/>
  </conditionalFormatting>
  <conditionalFormatting sqref="F1168">
    <cfRule type="duplicateValues" dxfId="17312" priority="46717"/>
  </conditionalFormatting>
  <conditionalFormatting sqref="J1168">
    <cfRule type="duplicateValues" dxfId="17311" priority="46716"/>
  </conditionalFormatting>
  <conditionalFormatting sqref="F1168">
    <cfRule type="duplicateValues" dxfId="17310" priority="46714"/>
    <cfRule type="duplicateValues" dxfId="17309" priority="46715"/>
  </conditionalFormatting>
  <conditionalFormatting sqref="J1168">
    <cfRule type="duplicateValues" dxfId="17308" priority="46709"/>
    <cfRule type="duplicateValues" dxfId="17307" priority="46710"/>
    <cfRule type="duplicateValues" dxfId="17306" priority="46711"/>
    <cfRule type="duplicateValues" dxfId="17305" priority="46712"/>
    <cfRule type="duplicateValues" dxfId="17304" priority="46713"/>
  </conditionalFormatting>
  <conditionalFormatting sqref="J1168">
    <cfRule type="duplicateValues" dxfId="17303" priority="46707"/>
    <cfRule type="duplicateValues" dxfId="17302" priority="46708"/>
  </conditionalFormatting>
  <conditionalFormatting sqref="J1168">
    <cfRule type="duplicateValues" dxfId="17301" priority="46704"/>
    <cfRule type="duplicateValues" dxfId="17300" priority="46705"/>
    <cfRule type="duplicateValues" dxfId="17299" priority="46706"/>
  </conditionalFormatting>
  <conditionalFormatting sqref="F1169">
    <cfRule type="duplicateValues" dxfId="17298" priority="46703"/>
  </conditionalFormatting>
  <conditionalFormatting sqref="J1169">
    <cfRule type="duplicateValues" dxfId="17297" priority="46702"/>
  </conditionalFormatting>
  <conditionalFormatting sqref="F1169">
    <cfRule type="duplicateValues" dxfId="17296" priority="46700"/>
    <cfRule type="duplicateValues" dxfId="17295" priority="46701"/>
  </conditionalFormatting>
  <conditionalFormatting sqref="J1169">
    <cfRule type="duplicateValues" dxfId="17294" priority="46695"/>
    <cfRule type="duplicateValues" dxfId="17293" priority="46696"/>
    <cfRule type="duplicateValues" dxfId="17292" priority="46697"/>
    <cfRule type="duplicateValues" dxfId="17291" priority="46698"/>
    <cfRule type="duplicateValues" dxfId="17290" priority="46699"/>
  </conditionalFormatting>
  <conditionalFormatting sqref="J1169">
    <cfRule type="duplicateValues" dxfId="17289" priority="46693"/>
    <cfRule type="duplicateValues" dxfId="17288" priority="46694"/>
  </conditionalFormatting>
  <conditionalFormatting sqref="J1169">
    <cfRule type="duplicateValues" dxfId="17287" priority="46690"/>
    <cfRule type="duplicateValues" dxfId="17286" priority="46691"/>
    <cfRule type="duplicateValues" dxfId="17285" priority="46692"/>
  </conditionalFormatting>
  <conditionalFormatting sqref="F1170:F1184">
    <cfRule type="duplicateValues" dxfId="17284" priority="131646"/>
  </conditionalFormatting>
  <conditionalFormatting sqref="J1170:J1184">
    <cfRule type="duplicateValues" dxfId="17283" priority="131648"/>
  </conditionalFormatting>
  <conditionalFormatting sqref="F1170:F1184">
    <cfRule type="duplicateValues" dxfId="17282" priority="131650"/>
    <cfRule type="duplicateValues" dxfId="17281" priority="131651"/>
  </conditionalFormatting>
  <conditionalFormatting sqref="J1170:J1184">
    <cfRule type="duplicateValues" dxfId="17280" priority="131654"/>
    <cfRule type="duplicateValues" dxfId="17279" priority="131655"/>
    <cfRule type="duplicateValues" dxfId="17278" priority="131656"/>
    <cfRule type="duplicateValues" dxfId="17277" priority="131657"/>
    <cfRule type="duplicateValues" dxfId="17276" priority="131658"/>
  </conditionalFormatting>
  <conditionalFormatting sqref="J1170:J1184">
    <cfRule type="duplicateValues" dxfId="17275" priority="131664"/>
    <cfRule type="duplicateValues" dxfId="17274" priority="131665"/>
  </conditionalFormatting>
  <conditionalFormatting sqref="J1170:J1184">
    <cfRule type="duplicateValues" dxfId="17273" priority="131668"/>
    <cfRule type="duplicateValues" dxfId="17272" priority="131669"/>
    <cfRule type="duplicateValues" dxfId="17271" priority="131670"/>
  </conditionalFormatting>
  <conditionalFormatting sqref="F1185:F1189">
    <cfRule type="duplicateValues" dxfId="17270" priority="46653"/>
  </conditionalFormatting>
  <conditionalFormatting sqref="J1185:J1189">
    <cfRule type="duplicateValues" dxfId="17269" priority="46652"/>
  </conditionalFormatting>
  <conditionalFormatting sqref="F1185:F1189">
    <cfRule type="duplicateValues" dxfId="17268" priority="46650"/>
    <cfRule type="duplicateValues" dxfId="17267" priority="46651"/>
  </conditionalFormatting>
  <conditionalFormatting sqref="J1185:J1189">
    <cfRule type="duplicateValues" dxfId="17266" priority="46645"/>
    <cfRule type="duplicateValues" dxfId="17265" priority="46646"/>
    <cfRule type="duplicateValues" dxfId="17264" priority="46647"/>
    <cfRule type="duplicateValues" dxfId="17263" priority="46648"/>
    <cfRule type="duplicateValues" dxfId="17262" priority="46649"/>
  </conditionalFormatting>
  <conditionalFormatting sqref="J1185:J1189">
    <cfRule type="duplicateValues" dxfId="17261" priority="46643"/>
    <cfRule type="duplicateValues" dxfId="17260" priority="46644"/>
  </conditionalFormatting>
  <conditionalFormatting sqref="J1185:J1189">
    <cfRule type="duplicateValues" dxfId="17259" priority="46640"/>
    <cfRule type="duplicateValues" dxfId="17258" priority="46641"/>
    <cfRule type="duplicateValues" dxfId="17257" priority="46642"/>
  </conditionalFormatting>
  <conditionalFormatting sqref="J1185">
    <cfRule type="duplicateValues" dxfId="17256" priority="46639"/>
  </conditionalFormatting>
  <conditionalFormatting sqref="J1185">
    <cfRule type="duplicateValues" dxfId="17255" priority="46634"/>
    <cfRule type="duplicateValues" dxfId="17254" priority="46635"/>
    <cfRule type="duplicateValues" dxfId="17253" priority="46636"/>
    <cfRule type="duplicateValues" dxfId="17252" priority="46637"/>
    <cfRule type="duplicateValues" dxfId="17251" priority="46638"/>
  </conditionalFormatting>
  <conditionalFormatting sqref="J1185">
    <cfRule type="duplicateValues" dxfId="17250" priority="46632"/>
    <cfRule type="duplicateValues" dxfId="17249" priority="46633"/>
  </conditionalFormatting>
  <conditionalFormatting sqref="J1185">
    <cfRule type="duplicateValues" dxfId="17248" priority="46629"/>
    <cfRule type="duplicateValues" dxfId="17247" priority="46630"/>
    <cfRule type="duplicateValues" dxfId="17246" priority="46631"/>
  </conditionalFormatting>
  <conditionalFormatting sqref="J1186">
    <cfRule type="duplicateValues" dxfId="17245" priority="46628"/>
  </conditionalFormatting>
  <conditionalFormatting sqref="J1186">
    <cfRule type="duplicateValues" dxfId="17244" priority="46623"/>
    <cfRule type="duplicateValues" dxfId="17243" priority="46624"/>
    <cfRule type="duplicateValues" dxfId="17242" priority="46625"/>
    <cfRule type="duplicateValues" dxfId="17241" priority="46626"/>
    <cfRule type="duplicateValues" dxfId="17240" priority="46627"/>
  </conditionalFormatting>
  <conditionalFormatting sqref="J1186">
    <cfRule type="duplicateValues" dxfId="17239" priority="46621"/>
    <cfRule type="duplicateValues" dxfId="17238" priority="46622"/>
  </conditionalFormatting>
  <conditionalFormatting sqref="J1186">
    <cfRule type="duplicateValues" dxfId="17237" priority="46618"/>
    <cfRule type="duplicateValues" dxfId="17236" priority="46619"/>
    <cfRule type="duplicateValues" dxfId="17235" priority="46620"/>
  </conditionalFormatting>
  <conditionalFormatting sqref="J1187">
    <cfRule type="duplicateValues" dxfId="17234" priority="46617"/>
  </conditionalFormatting>
  <conditionalFormatting sqref="J1187">
    <cfRule type="duplicateValues" dxfId="17233" priority="46612"/>
    <cfRule type="duplicateValues" dxfId="17232" priority="46613"/>
    <cfRule type="duplicateValues" dxfId="17231" priority="46614"/>
    <cfRule type="duplicateValues" dxfId="17230" priority="46615"/>
    <cfRule type="duplicateValues" dxfId="17229" priority="46616"/>
  </conditionalFormatting>
  <conditionalFormatting sqref="J1187">
    <cfRule type="duplicateValues" dxfId="17228" priority="46610"/>
    <cfRule type="duplicateValues" dxfId="17227" priority="46611"/>
  </conditionalFormatting>
  <conditionalFormatting sqref="J1187">
    <cfRule type="duplicateValues" dxfId="17226" priority="46607"/>
    <cfRule type="duplicateValues" dxfId="17225" priority="46608"/>
    <cfRule type="duplicateValues" dxfId="17224" priority="46609"/>
  </conditionalFormatting>
  <conditionalFormatting sqref="J1188">
    <cfRule type="duplicateValues" dxfId="17223" priority="46606"/>
  </conditionalFormatting>
  <conditionalFormatting sqref="J1188">
    <cfRule type="duplicateValues" dxfId="17222" priority="46601"/>
    <cfRule type="duplicateValues" dxfId="17221" priority="46602"/>
    <cfRule type="duplicateValues" dxfId="17220" priority="46603"/>
    <cfRule type="duplicateValues" dxfId="17219" priority="46604"/>
    <cfRule type="duplicateValues" dxfId="17218" priority="46605"/>
  </conditionalFormatting>
  <conditionalFormatting sqref="J1188">
    <cfRule type="duplicateValues" dxfId="17217" priority="46599"/>
    <cfRule type="duplicateValues" dxfId="17216" priority="46600"/>
  </conditionalFormatting>
  <conditionalFormatting sqref="J1188">
    <cfRule type="duplicateValues" dxfId="17215" priority="46596"/>
    <cfRule type="duplicateValues" dxfId="17214" priority="46597"/>
    <cfRule type="duplicateValues" dxfId="17213" priority="46598"/>
  </conditionalFormatting>
  <conditionalFormatting sqref="J1189">
    <cfRule type="duplicateValues" dxfId="17212" priority="46595"/>
  </conditionalFormatting>
  <conditionalFormatting sqref="J1189">
    <cfRule type="duplicateValues" dxfId="17211" priority="46590"/>
    <cfRule type="duplicateValues" dxfId="17210" priority="46591"/>
    <cfRule type="duplicateValues" dxfId="17209" priority="46592"/>
    <cfRule type="duplicateValues" dxfId="17208" priority="46593"/>
    <cfRule type="duplicateValues" dxfId="17207" priority="46594"/>
  </conditionalFormatting>
  <conditionalFormatting sqref="J1189">
    <cfRule type="duplicateValues" dxfId="17206" priority="46588"/>
    <cfRule type="duplicateValues" dxfId="17205" priority="46589"/>
  </conditionalFormatting>
  <conditionalFormatting sqref="J1189">
    <cfRule type="duplicateValues" dxfId="17204" priority="46585"/>
    <cfRule type="duplicateValues" dxfId="17203" priority="46586"/>
    <cfRule type="duplicateValues" dxfId="17202" priority="46587"/>
  </conditionalFormatting>
  <conditionalFormatting sqref="J1190">
    <cfRule type="duplicateValues" dxfId="17201" priority="46584"/>
  </conditionalFormatting>
  <conditionalFormatting sqref="J1190">
    <cfRule type="duplicateValues" dxfId="17200" priority="46579"/>
    <cfRule type="duplicateValues" dxfId="17199" priority="46580"/>
    <cfRule type="duplicateValues" dxfId="17198" priority="46581"/>
    <cfRule type="duplicateValues" dxfId="17197" priority="46582"/>
    <cfRule type="duplicateValues" dxfId="17196" priority="46583"/>
  </conditionalFormatting>
  <conditionalFormatting sqref="J1190">
    <cfRule type="duplicateValues" dxfId="17195" priority="46577"/>
    <cfRule type="duplicateValues" dxfId="17194" priority="46578"/>
  </conditionalFormatting>
  <conditionalFormatting sqref="J1190">
    <cfRule type="duplicateValues" dxfId="17193" priority="46574"/>
    <cfRule type="duplicateValues" dxfId="17192" priority="46575"/>
    <cfRule type="duplicateValues" dxfId="17191" priority="46576"/>
  </conditionalFormatting>
  <conditionalFormatting sqref="J1191">
    <cfRule type="duplicateValues" dxfId="17190" priority="46559"/>
  </conditionalFormatting>
  <conditionalFormatting sqref="J1191">
    <cfRule type="duplicateValues" dxfId="17189" priority="46554"/>
    <cfRule type="duplicateValues" dxfId="17188" priority="46555"/>
    <cfRule type="duplicateValues" dxfId="17187" priority="46556"/>
    <cfRule type="duplicateValues" dxfId="17186" priority="46557"/>
    <cfRule type="duplicateValues" dxfId="17185" priority="46558"/>
  </conditionalFormatting>
  <conditionalFormatting sqref="J1191">
    <cfRule type="duplicateValues" dxfId="17184" priority="46552"/>
    <cfRule type="duplicateValues" dxfId="17183" priority="46553"/>
  </conditionalFormatting>
  <conditionalFormatting sqref="J1191">
    <cfRule type="duplicateValues" dxfId="17182" priority="46549"/>
    <cfRule type="duplicateValues" dxfId="17181" priority="46550"/>
    <cfRule type="duplicateValues" dxfId="17180" priority="46551"/>
  </conditionalFormatting>
  <conditionalFormatting sqref="J1192">
    <cfRule type="duplicateValues" dxfId="17179" priority="46548"/>
  </conditionalFormatting>
  <conditionalFormatting sqref="J1192">
    <cfRule type="duplicateValues" dxfId="17178" priority="46543"/>
    <cfRule type="duplicateValues" dxfId="17177" priority="46544"/>
    <cfRule type="duplicateValues" dxfId="17176" priority="46545"/>
    <cfRule type="duplicateValues" dxfId="17175" priority="46546"/>
    <cfRule type="duplicateValues" dxfId="17174" priority="46547"/>
  </conditionalFormatting>
  <conditionalFormatting sqref="J1192">
    <cfRule type="duplicateValues" dxfId="17173" priority="46541"/>
    <cfRule type="duplicateValues" dxfId="17172" priority="46542"/>
  </conditionalFormatting>
  <conditionalFormatting sqref="J1192">
    <cfRule type="duplicateValues" dxfId="17171" priority="46538"/>
    <cfRule type="duplicateValues" dxfId="17170" priority="46539"/>
    <cfRule type="duplicateValues" dxfId="17169" priority="46540"/>
  </conditionalFormatting>
  <conditionalFormatting sqref="F1190">
    <cfRule type="duplicateValues" dxfId="17168" priority="46537"/>
  </conditionalFormatting>
  <conditionalFormatting sqref="F1190">
    <cfRule type="duplicateValues" dxfId="17167" priority="46535"/>
    <cfRule type="duplicateValues" dxfId="17166" priority="46536"/>
  </conditionalFormatting>
  <conditionalFormatting sqref="F1191">
    <cfRule type="duplicateValues" dxfId="17165" priority="46534"/>
  </conditionalFormatting>
  <conditionalFormatting sqref="F1191">
    <cfRule type="duplicateValues" dxfId="17164" priority="46532"/>
    <cfRule type="duplicateValues" dxfId="17163" priority="46533"/>
  </conditionalFormatting>
  <conditionalFormatting sqref="F1192">
    <cfRule type="duplicateValues" dxfId="17162" priority="46531"/>
  </conditionalFormatting>
  <conditionalFormatting sqref="F1192">
    <cfRule type="duplicateValues" dxfId="17161" priority="46529"/>
    <cfRule type="duplicateValues" dxfId="17160" priority="46530"/>
  </conditionalFormatting>
  <conditionalFormatting sqref="F1190:F1276">
    <cfRule type="duplicateValues" dxfId="17159" priority="138051"/>
  </conditionalFormatting>
  <conditionalFormatting sqref="J1190:J1276">
    <cfRule type="duplicateValues" dxfId="17158" priority="138053"/>
  </conditionalFormatting>
  <conditionalFormatting sqref="F1190:F1276">
    <cfRule type="duplicateValues" dxfId="17157" priority="138055"/>
    <cfRule type="duplicateValues" dxfId="17156" priority="138056"/>
  </conditionalFormatting>
  <conditionalFormatting sqref="J1190:J1276">
    <cfRule type="duplicateValues" dxfId="17155" priority="138059"/>
    <cfRule type="duplicateValues" dxfId="17154" priority="138060"/>
    <cfRule type="duplicateValues" dxfId="17153" priority="138061"/>
    <cfRule type="duplicateValues" dxfId="17152" priority="138062"/>
    <cfRule type="duplicateValues" dxfId="17151" priority="138063"/>
  </conditionalFormatting>
  <conditionalFormatting sqref="J1190:J1276">
    <cfRule type="duplicateValues" dxfId="17150" priority="138069"/>
    <cfRule type="duplicateValues" dxfId="17149" priority="138070"/>
  </conditionalFormatting>
  <conditionalFormatting sqref="J1190:J1276">
    <cfRule type="duplicateValues" dxfId="17148" priority="138073"/>
    <cfRule type="duplicateValues" dxfId="17147" priority="138074"/>
    <cfRule type="duplicateValues" dxfId="17146" priority="138075"/>
  </conditionalFormatting>
  <conditionalFormatting sqref="F1277:F1301">
    <cfRule type="duplicateValues" dxfId="17145" priority="46524"/>
  </conditionalFormatting>
  <conditionalFormatting sqref="J1277:J1301">
    <cfRule type="duplicateValues" dxfId="17144" priority="46523"/>
  </conditionalFormatting>
  <conditionalFormatting sqref="F1277:F1301">
    <cfRule type="duplicateValues" dxfId="17143" priority="46521"/>
    <cfRule type="duplicateValues" dxfId="17142" priority="46522"/>
  </conditionalFormatting>
  <conditionalFormatting sqref="J1277:J1301">
    <cfRule type="duplicateValues" dxfId="17141" priority="46516"/>
    <cfRule type="duplicateValues" dxfId="17140" priority="46517"/>
    <cfRule type="duplicateValues" dxfId="17139" priority="46518"/>
    <cfRule type="duplicateValues" dxfId="17138" priority="46519"/>
    <cfRule type="duplicateValues" dxfId="17137" priority="46520"/>
  </conditionalFormatting>
  <conditionalFormatting sqref="J1277:J1301">
    <cfRule type="duplicateValues" dxfId="17136" priority="46514"/>
    <cfRule type="duplicateValues" dxfId="17135" priority="46515"/>
  </conditionalFormatting>
  <conditionalFormatting sqref="J1277:J1301">
    <cfRule type="duplicateValues" dxfId="17134" priority="46511"/>
    <cfRule type="duplicateValues" dxfId="17133" priority="46512"/>
    <cfRule type="duplicateValues" dxfId="17132" priority="46513"/>
  </conditionalFormatting>
  <conditionalFormatting sqref="J1300">
    <cfRule type="duplicateValues" dxfId="17131" priority="46510"/>
  </conditionalFormatting>
  <conditionalFormatting sqref="J1300">
    <cfRule type="duplicateValues" dxfId="17130" priority="46505"/>
    <cfRule type="duplicateValues" dxfId="17129" priority="46506"/>
    <cfRule type="duplicateValues" dxfId="17128" priority="46507"/>
    <cfRule type="duplicateValues" dxfId="17127" priority="46508"/>
    <cfRule type="duplicateValues" dxfId="17126" priority="46509"/>
  </conditionalFormatting>
  <conditionalFormatting sqref="J1300">
    <cfRule type="duplicateValues" dxfId="17125" priority="46503"/>
    <cfRule type="duplicateValues" dxfId="17124" priority="46504"/>
  </conditionalFormatting>
  <conditionalFormatting sqref="J1300">
    <cfRule type="duplicateValues" dxfId="17123" priority="46500"/>
    <cfRule type="duplicateValues" dxfId="17122" priority="46501"/>
    <cfRule type="duplicateValues" dxfId="17121" priority="46502"/>
  </conditionalFormatting>
  <conditionalFormatting sqref="J1301">
    <cfRule type="duplicateValues" dxfId="17120" priority="46499"/>
  </conditionalFormatting>
  <conditionalFormatting sqref="J1301">
    <cfRule type="duplicateValues" dxfId="17119" priority="46494"/>
    <cfRule type="duplicateValues" dxfId="17118" priority="46495"/>
    <cfRule type="duplicateValues" dxfId="17117" priority="46496"/>
    <cfRule type="duplicateValues" dxfId="17116" priority="46497"/>
    <cfRule type="duplicateValues" dxfId="17115" priority="46498"/>
  </conditionalFormatting>
  <conditionalFormatting sqref="J1301">
    <cfRule type="duplicateValues" dxfId="17114" priority="46492"/>
    <cfRule type="duplicateValues" dxfId="17113" priority="46493"/>
  </conditionalFormatting>
  <conditionalFormatting sqref="J1301">
    <cfRule type="duplicateValues" dxfId="17112" priority="46489"/>
    <cfRule type="duplicateValues" dxfId="17111" priority="46490"/>
    <cfRule type="duplicateValues" dxfId="17110" priority="46491"/>
  </conditionalFormatting>
  <conditionalFormatting sqref="F1302">
    <cfRule type="duplicateValues" dxfId="17109" priority="46488"/>
  </conditionalFormatting>
  <conditionalFormatting sqref="J1302">
    <cfRule type="duplicateValues" dxfId="17108" priority="46487"/>
  </conditionalFormatting>
  <conditionalFormatting sqref="F1302">
    <cfRule type="duplicateValues" dxfId="17107" priority="46485"/>
    <cfRule type="duplicateValues" dxfId="17106" priority="46486"/>
  </conditionalFormatting>
  <conditionalFormatting sqref="J1302">
    <cfRule type="duplicateValues" dxfId="17105" priority="46480"/>
    <cfRule type="duplicateValues" dxfId="17104" priority="46481"/>
    <cfRule type="duplicateValues" dxfId="17103" priority="46482"/>
    <cfRule type="duplicateValues" dxfId="17102" priority="46483"/>
    <cfRule type="duplicateValues" dxfId="17101" priority="46484"/>
  </conditionalFormatting>
  <conditionalFormatting sqref="J1302">
    <cfRule type="duplicateValues" dxfId="17100" priority="46478"/>
    <cfRule type="duplicateValues" dxfId="17099" priority="46479"/>
  </conditionalFormatting>
  <conditionalFormatting sqref="J1302">
    <cfRule type="duplicateValues" dxfId="17098" priority="46475"/>
    <cfRule type="duplicateValues" dxfId="17097" priority="46476"/>
    <cfRule type="duplicateValues" dxfId="17096" priority="46477"/>
  </conditionalFormatting>
  <conditionalFormatting sqref="F1302:F1320">
    <cfRule type="duplicateValues" dxfId="17095" priority="46463"/>
  </conditionalFormatting>
  <conditionalFormatting sqref="J1302:J1320">
    <cfRule type="duplicateValues" dxfId="17094" priority="46462"/>
  </conditionalFormatting>
  <conditionalFormatting sqref="F1302:F1320">
    <cfRule type="duplicateValues" dxfId="17093" priority="46460"/>
    <cfRule type="duplicateValues" dxfId="17092" priority="46461"/>
  </conditionalFormatting>
  <conditionalFormatting sqref="J1302:J1320">
    <cfRule type="duplicateValues" dxfId="17091" priority="46455"/>
    <cfRule type="duplicateValues" dxfId="17090" priority="46456"/>
    <cfRule type="duplicateValues" dxfId="17089" priority="46457"/>
    <cfRule type="duplicateValues" dxfId="17088" priority="46458"/>
    <cfRule type="duplicateValues" dxfId="17087" priority="46459"/>
  </conditionalFormatting>
  <conditionalFormatting sqref="J1302:J1320">
    <cfRule type="duplicateValues" dxfId="17086" priority="46453"/>
    <cfRule type="duplicateValues" dxfId="17085" priority="46454"/>
  </conditionalFormatting>
  <conditionalFormatting sqref="J1302:J1320">
    <cfRule type="duplicateValues" dxfId="17084" priority="46450"/>
    <cfRule type="duplicateValues" dxfId="17083" priority="46451"/>
    <cfRule type="duplicateValues" dxfId="17082" priority="46452"/>
  </conditionalFormatting>
  <conditionalFormatting sqref="F1303">
    <cfRule type="duplicateValues" dxfId="17081" priority="46424"/>
  </conditionalFormatting>
  <conditionalFormatting sqref="J1303">
    <cfRule type="duplicateValues" dxfId="17080" priority="46423"/>
  </conditionalFormatting>
  <conditionalFormatting sqref="F1303">
    <cfRule type="duplicateValues" dxfId="17079" priority="46421"/>
    <cfRule type="duplicateValues" dxfId="17078" priority="46422"/>
  </conditionalFormatting>
  <conditionalFormatting sqref="J1303">
    <cfRule type="duplicateValues" dxfId="17077" priority="46416"/>
    <cfRule type="duplicateValues" dxfId="17076" priority="46417"/>
    <cfRule type="duplicateValues" dxfId="17075" priority="46418"/>
    <cfRule type="duplicateValues" dxfId="17074" priority="46419"/>
    <cfRule type="duplicateValues" dxfId="17073" priority="46420"/>
  </conditionalFormatting>
  <conditionalFormatting sqref="J1303">
    <cfRule type="duplicateValues" dxfId="17072" priority="46414"/>
    <cfRule type="duplicateValues" dxfId="17071" priority="46415"/>
  </conditionalFormatting>
  <conditionalFormatting sqref="J1303">
    <cfRule type="duplicateValues" dxfId="17070" priority="46411"/>
    <cfRule type="duplicateValues" dxfId="17069" priority="46412"/>
    <cfRule type="duplicateValues" dxfId="17068" priority="46413"/>
  </conditionalFormatting>
  <conditionalFormatting sqref="F1304">
    <cfRule type="duplicateValues" dxfId="17067" priority="46399"/>
  </conditionalFormatting>
  <conditionalFormatting sqref="J1304">
    <cfRule type="duplicateValues" dxfId="17066" priority="46398"/>
  </conditionalFormatting>
  <conditionalFormatting sqref="F1304">
    <cfRule type="duplicateValues" dxfId="17065" priority="46396"/>
    <cfRule type="duplicateValues" dxfId="17064" priority="46397"/>
  </conditionalFormatting>
  <conditionalFormatting sqref="J1304">
    <cfRule type="duplicateValues" dxfId="17063" priority="46391"/>
    <cfRule type="duplicateValues" dxfId="17062" priority="46392"/>
    <cfRule type="duplicateValues" dxfId="17061" priority="46393"/>
    <cfRule type="duplicateValues" dxfId="17060" priority="46394"/>
    <cfRule type="duplicateValues" dxfId="17059" priority="46395"/>
  </conditionalFormatting>
  <conditionalFormatting sqref="J1304">
    <cfRule type="duplicateValues" dxfId="17058" priority="46389"/>
    <cfRule type="duplicateValues" dxfId="17057" priority="46390"/>
  </conditionalFormatting>
  <conditionalFormatting sqref="J1304">
    <cfRule type="duplicateValues" dxfId="17056" priority="46386"/>
    <cfRule type="duplicateValues" dxfId="17055" priority="46387"/>
    <cfRule type="duplicateValues" dxfId="17054" priority="46388"/>
  </conditionalFormatting>
  <conditionalFormatting sqref="F1305">
    <cfRule type="duplicateValues" dxfId="17053" priority="46374"/>
  </conditionalFormatting>
  <conditionalFormatting sqref="J1305">
    <cfRule type="duplicateValues" dxfId="17052" priority="46373"/>
  </conditionalFormatting>
  <conditionalFormatting sqref="F1305">
    <cfRule type="duplicateValues" dxfId="17051" priority="46371"/>
    <cfRule type="duplicateValues" dxfId="17050" priority="46372"/>
  </conditionalFormatting>
  <conditionalFormatting sqref="J1305">
    <cfRule type="duplicateValues" dxfId="17049" priority="46366"/>
    <cfRule type="duplicateValues" dxfId="17048" priority="46367"/>
    <cfRule type="duplicateValues" dxfId="17047" priority="46368"/>
    <cfRule type="duplicateValues" dxfId="17046" priority="46369"/>
    <cfRule type="duplicateValues" dxfId="17045" priority="46370"/>
  </conditionalFormatting>
  <conditionalFormatting sqref="J1305">
    <cfRule type="duplicateValues" dxfId="17044" priority="46364"/>
    <cfRule type="duplicateValues" dxfId="17043" priority="46365"/>
  </conditionalFormatting>
  <conditionalFormatting sqref="J1305">
    <cfRule type="duplicateValues" dxfId="17042" priority="46361"/>
    <cfRule type="duplicateValues" dxfId="17041" priority="46362"/>
    <cfRule type="duplicateValues" dxfId="17040" priority="46363"/>
  </conditionalFormatting>
  <conditionalFormatting sqref="F1306">
    <cfRule type="duplicateValues" dxfId="17039" priority="46349"/>
  </conditionalFormatting>
  <conditionalFormatting sqref="F1306">
    <cfRule type="duplicateValues" dxfId="17038" priority="46347"/>
    <cfRule type="duplicateValues" dxfId="17037" priority="46348"/>
  </conditionalFormatting>
  <conditionalFormatting sqref="F1307">
    <cfRule type="duplicateValues" dxfId="17036" priority="46346"/>
  </conditionalFormatting>
  <conditionalFormatting sqref="F1307">
    <cfRule type="duplicateValues" dxfId="17035" priority="46344"/>
    <cfRule type="duplicateValues" dxfId="17034" priority="46345"/>
  </conditionalFormatting>
  <conditionalFormatting sqref="F1308">
    <cfRule type="duplicateValues" dxfId="17033" priority="46343"/>
  </conditionalFormatting>
  <conditionalFormatting sqref="F1308">
    <cfRule type="duplicateValues" dxfId="17032" priority="46341"/>
    <cfRule type="duplicateValues" dxfId="17031" priority="46342"/>
  </conditionalFormatting>
  <conditionalFormatting sqref="F1309">
    <cfRule type="duplicateValues" dxfId="17030" priority="46340"/>
  </conditionalFormatting>
  <conditionalFormatting sqref="F1309">
    <cfRule type="duplicateValues" dxfId="17029" priority="46338"/>
    <cfRule type="duplicateValues" dxfId="17028" priority="46339"/>
  </conditionalFormatting>
  <conditionalFormatting sqref="J1306">
    <cfRule type="duplicateValues" dxfId="17027" priority="46334"/>
  </conditionalFormatting>
  <conditionalFormatting sqref="J1306">
    <cfRule type="duplicateValues" dxfId="17026" priority="46329"/>
    <cfRule type="duplicateValues" dxfId="17025" priority="46330"/>
    <cfRule type="duplicateValues" dxfId="17024" priority="46331"/>
    <cfRule type="duplicateValues" dxfId="17023" priority="46332"/>
    <cfRule type="duplicateValues" dxfId="17022" priority="46333"/>
  </conditionalFormatting>
  <conditionalFormatting sqref="J1306">
    <cfRule type="duplicateValues" dxfId="17021" priority="46327"/>
    <cfRule type="duplicateValues" dxfId="17020" priority="46328"/>
  </conditionalFormatting>
  <conditionalFormatting sqref="J1306">
    <cfRule type="duplicateValues" dxfId="17019" priority="46324"/>
    <cfRule type="duplicateValues" dxfId="17018" priority="46325"/>
    <cfRule type="duplicateValues" dxfId="17017" priority="46326"/>
  </conditionalFormatting>
  <conditionalFormatting sqref="J1307">
    <cfRule type="duplicateValues" dxfId="17016" priority="46312"/>
  </conditionalFormatting>
  <conditionalFormatting sqref="J1307">
    <cfRule type="duplicateValues" dxfId="17015" priority="46307"/>
    <cfRule type="duplicateValues" dxfId="17014" priority="46308"/>
    <cfRule type="duplicateValues" dxfId="17013" priority="46309"/>
    <cfRule type="duplicateValues" dxfId="17012" priority="46310"/>
    <cfRule type="duplicateValues" dxfId="17011" priority="46311"/>
  </conditionalFormatting>
  <conditionalFormatting sqref="J1307">
    <cfRule type="duplicateValues" dxfId="17010" priority="46305"/>
    <cfRule type="duplicateValues" dxfId="17009" priority="46306"/>
  </conditionalFormatting>
  <conditionalFormatting sqref="J1307">
    <cfRule type="duplicateValues" dxfId="17008" priority="46302"/>
    <cfRule type="duplicateValues" dxfId="17007" priority="46303"/>
    <cfRule type="duplicateValues" dxfId="17006" priority="46304"/>
  </conditionalFormatting>
  <conditionalFormatting sqref="J1308">
    <cfRule type="duplicateValues" dxfId="17005" priority="46290"/>
  </conditionalFormatting>
  <conditionalFormatting sqref="J1308">
    <cfRule type="duplicateValues" dxfId="17004" priority="46285"/>
    <cfRule type="duplicateValues" dxfId="17003" priority="46286"/>
    <cfRule type="duplicateValues" dxfId="17002" priority="46287"/>
    <cfRule type="duplicateValues" dxfId="17001" priority="46288"/>
    <cfRule type="duplicateValues" dxfId="17000" priority="46289"/>
  </conditionalFormatting>
  <conditionalFormatting sqref="J1308">
    <cfRule type="duplicateValues" dxfId="16999" priority="46283"/>
    <cfRule type="duplicateValues" dxfId="16998" priority="46284"/>
  </conditionalFormatting>
  <conditionalFormatting sqref="J1308">
    <cfRule type="duplicateValues" dxfId="16997" priority="46280"/>
    <cfRule type="duplicateValues" dxfId="16996" priority="46281"/>
    <cfRule type="duplicateValues" dxfId="16995" priority="46282"/>
  </conditionalFormatting>
  <conditionalFormatting sqref="J1309">
    <cfRule type="duplicateValues" dxfId="16994" priority="46268"/>
  </conditionalFormatting>
  <conditionalFormatting sqref="J1309">
    <cfRule type="duplicateValues" dxfId="16993" priority="46263"/>
    <cfRule type="duplicateValues" dxfId="16992" priority="46264"/>
    <cfRule type="duplicateValues" dxfId="16991" priority="46265"/>
    <cfRule type="duplicateValues" dxfId="16990" priority="46266"/>
    <cfRule type="duplicateValues" dxfId="16989" priority="46267"/>
  </conditionalFormatting>
  <conditionalFormatting sqref="J1309">
    <cfRule type="duplicateValues" dxfId="16988" priority="46261"/>
    <cfRule type="duplicateValues" dxfId="16987" priority="46262"/>
  </conditionalFormatting>
  <conditionalFormatting sqref="J1309">
    <cfRule type="duplicateValues" dxfId="16986" priority="46258"/>
    <cfRule type="duplicateValues" dxfId="16985" priority="46259"/>
    <cfRule type="duplicateValues" dxfId="16984" priority="46260"/>
  </conditionalFormatting>
  <conditionalFormatting sqref="F1306:F1320">
    <cfRule type="duplicateValues" dxfId="16983" priority="46235"/>
  </conditionalFormatting>
  <conditionalFormatting sqref="J1306:J1320">
    <cfRule type="duplicateValues" dxfId="16982" priority="46234"/>
  </conditionalFormatting>
  <conditionalFormatting sqref="F1306:F1320">
    <cfRule type="duplicateValues" dxfId="16981" priority="46232"/>
    <cfRule type="duplicateValues" dxfId="16980" priority="46233"/>
  </conditionalFormatting>
  <conditionalFormatting sqref="J1306:J1320">
    <cfRule type="duplicateValues" dxfId="16979" priority="46227"/>
    <cfRule type="duplicateValues" dxfId="16978" priority="46228"/>
    <cfRule type="duplicateValues" dxfId="16977" priority="46229"/>
    <cfRule type="duplicateValues" dxfId="16976" priority="46230"/>
    <cfRule type="duplicateValues" dxfId="16975" priority="46231"/>
  </conditionalFormatting>
  <conditionalFormatting sqref="J1306:J1320">
    <cfRule type="duplicateValues" dxfId="16974" priority="46225"/>
    <cfRule type="duplicateValues" dxfId="16973" priority="46226"/>
  </conditionalFormatting>
  <conditionalFormatting sqref="J1306:J1320">
    <cfRule type="duplicateValues" dxfId="16972" priority="46222"/>
    <cfRule type="duplicateValues" dxfId="16971" priority="46223"/>
    <cfRule type="duplicateValues" dxfId="16970" priority="46224"/>
  </conditionalFormatting>
  <conditionalFormatting sqref="J1310">
    <cfRule type="duplicateValues" dxfId="16969" priority="46210"/>
  </conditionalFormatting>
  <conditionalFormatting sqref="J1310">
    <cfRule type="duplicateValues" dxfId="16968" priority="46205"/>
    <cfRule type="duplicateValues" dxfId="16967" priority="46206"/>
    <cfRule type="duplicateValues" dxfId="16966" priority="46207"/>
    <cfRule type="duplicateValues" dxfId="16965" priority="46208"/>
    <cfRule type="duplicateValues" dxfId="16964" priority="46209"/>
  </conditionalFormatting>
  <conditionalFormatting sqref="J1310">
    <cfRule type="duplicateValues" dxfId="16963" priority="46203"/>
    <cfRule type="duplicateValues" dxfId="16962" priority="46204"/>
  </conditionalFormatting>
  <conditionalFormatting sqref="J1310">
    <cfRule type="duplicateValues" dxfId="16961" priority="46200"/>
    <cfRule type="duplicateValues" dxfId="16960" priority="46201"/>
    <cfRule type="duplicateValues" dxfId="16959" priority="46202"/>
  </conditionalFormatting>
  <conditionalFormatting sqref="J1311">
    <cfRule type="duplicateValues" dxfId="16958" priority="46177"/>
  </conditionalFormatting>
  <conditionalFormatting sqref="J1311">
    <cfRule type="duplicateValues" dxfId="16957" priority="46172"/>
    <cfRule type="duplicateValues" dxfId="16956" priority="46173"/>
    <cfRule type="duplicateValues" dxfId="16955" priority="46174"/>
    <cfRule type="duplicateValues" dxfId="16954" priority="46175"/>
    <cfRule type="duplicateValues" dxfId="16953" priority="46176"/>
  </conditionalFormatting>
  <conditionalFormatting sqref="J1311">
    <cfRule type="duplicateValues" dxfId="16952" priority="46170"/>
    <cfRule type="duplicateValues" dxfId="16951" priority="46171"/>
  </conditionalFormatting>
  <conditionalFormatting sqref="J1311">
    <cfRule type="duplicateValues" dxfId="16950" priority="46167"/>
    <cfRule type="duplicateValues" dxfId="16949" priority="46168"/>
    <cfRule type="duplicateValues" dxfId="16948" priority="46169"/>
  </conditionalFormatting>
  <conditionalFormatting sqref="F1310">
    <cfRule type="duplicateValues" dxfId="16947" priority="46144"/>
  </conditionalFormatting>
  <conditionalFormatting sqref="F1310">
    <cfRule type="duplicateValues" dxfId="16946" priority="46142"/>
    <cfRule type="duplicateValues" dxfId="16945" priority="46143"/>
  </conditionalFormatting>
  <conditionalFormatting sqref="F1311">
    <cfRule type="duplicateValues" dxfId="16944" priority="46138"/>
  </conditionalFormatting>
  <conditionalFormatting sqref="F1311">
    <cfRule type="duplicateValues" dxfId="16943" priority="46136"/>
    <cfRule type="duplicateValues" dxfId="16942" priority="46137"/>
  </conditionalFormatting>
  <conditionalFormatting sqref="F1312">
    <cfRule type="duplicateValues" dxfId="16941" priority="46132"/>
  </conditionalFormatting>
  <conditionalFormatting sqref="F1312">
    <cfRule type="duplicateValues" dxfId="16940" priority="46130"/>
    <cfRule type="duplicateValues" dxfId="16939" priority="46131"/>
  </conditionalFormatting>
  <conditionalFormatting sqref="F1313">
    <cfRule type="duplicateValues" dxfId="16938" priority="46126"/>
  </conditionalFormatting>
  <conditionalFormatting sqref="F1313">
    <cfRule type="duplicateValues" dxfId="16937" priority="46124"/>
    <cfRule type="duplicateValues" dxfId="16936" priority="46125"/>
  </conditionalFormatting>
  <conditionalFormatting sqref="F1314">
    <cfRule type="duplicateValues" dxfId="16935" priority="46120"/>
  </conditionalFormatting>
  <conditionalFormatting sqref="F1314">
    <cfRule type="duplicateValues" dxfId="16934" priority="46118"/>
    <cfRule type="duplicateValues" dxfId="16933" priority="46119"/>
  </conditionalFormatting>
  <conditionalFormatting sqref="F1315">
    <cfRule type="duplicateValues" dxfId="16932" priority="46114"/>
  </conditionalFormatting>
  <conditionalFormatting sqref="F1315">
    <cfRule type="duplicateValues" dxfId="16931" priority="46112"/>
    <cfRule type="duplicateValues" dxfId="16930" priority="46113"/>
  </conditionalFormatting>
  <conditionalFormatting sqref="F1316">
    <cfRule type="duplicateValues" dxfId="16929" priority="46108"/>
  </conditionalFormatting>
  <conditionalFormatting sqref="F1316">
    <cfRule type="duplicateValues" dxfId="16928" priority="46106"/>
    <cfRule type="duplicateValues" dxfId="16927" priority="46107"/>
  </conditionalFormatting>
  <conditionalFormatting sqref="F1317">
    <cfRule type="duplicateValues" dxfId="16926" priority="46096"/>
  </conditionalFormatting>
  <conditionalFormatting sqref="F1317">
    <cfRule type="duplicateValues" dxfId="16925" priority="46094"/>
    <cfRule type="duplicateValues" dxfId="16924" priority="46095"/>
  </conditionalFormatting>
  <conditionalFormatting sqref="J1312">
    <cfRule type="duplicateValues" dxfId="16923" priority="46084"/>
  </conditionalFormatting>
  <conditionalFormatting sqref="J1312">
    <cfRule type="duplicateValues" dxfId="16922" priority="46079"/>
    <cfRule type="duplicateValues" dxfId="16921" priority="46080"/>
    <cfRule type="duplicateValues" dxfId="16920" priority="46081"/>
    <cfRule type="duplicateValues" dxfId="16919" priority="46082"/>
    <cfRule type="duplicateValues" dxfId="16918" priority="46083"/>
  </conditionalFormatting>
  <conditionalFormatting sqref="J1312">
    <cfRule type="duplicateValues" dxfId="16917" priority="46077"/>
    <cfRule type="duplicateValues" dxfId="16916" priority="46078"/>
  </conditionalFormatting>
  <conditionalFormatting sqref="J1312">
    <cfRule type="duplicateValues" dxfId="16915" priority="46074"/>
    <cfRule type="duplicateValues" dxfId="16914" priority="46075"/>
    <cfRule type="duplicateValues" dxfId="16913" priority="46076"/>
  </conditionalFormatting>
  <conditionalFormatting sqref="J1313">
    <cfRule type="duplicateValues" dxfId="16912" priority="46051"/>
  </conditionalFormatting>
  <conditionalFormatting sqref="J1313">
    <cfRule type="duplicateValues" dxfId="16911" priority="46046"/>
    <cfRule type="duplicateValues" dxfId="16910" priority="46047"/>
    <cfRule type="duplicateValues" dxfId="16909" priority="46048"/>
    <cfRule type="duplicateValues" dxfId="16908" priority="46049"/>
    <cfRule type="duplicateValues" dxfId="16907" priority="46050"/>
  </conditionalFormatting>
  <conditionalFormatting sqref="J1313">
    <cfRule type="duplicateValues" dxfId="16906" priority="46044"/>
    <cfRule type="duplicateValues" dxfId="16905" priority="46045"/>
  </conditionalFormatting>
  <conditionalFormatting sqref="J1313">
    <cfRule type="duplicateValues" dxfId="16904" priority="46041"/>
    <cfRule type="duplicateValues" dxfId="16903" priority="46042"/>
    <cfRule type="duplicateValues" dxfId="16902" priority="46043"/>
  </conditionalFormatting>
  <conditionalFormatting sqref="J1314">
    <cfRule type="duplicateValues" dxfId="16901" priority="46018"/>
  </conditionalFormatting>
  <conditionalFormatting sqref="J1314">
    <cfRule type="duplicateValues" dxfId="16900" priority="46013"/>
    <cfRule type="duplicateValues" dxfId="16899" priority="46014"/>
    <cfRule type="duplicateValues" dxfId="16898" priority="46015"/>
    <cfRule type="duplicateValues" dxfId="16897" priority="46016"/>
    <cfRule type="duplicateValues" dxfId="16896" priority="46017"/>
  </conditionalFormatting>
  <conditionalFormatting sqref="J1314">
    <cfRule type="duplicateValues" dxfId="16895" priority="46011"/>
    <cfRule type="duplicateValues" dxfId="16894" priority="46012"/>
  </conditionalFormatting>
  <conditionalFormatting sqref="J1314">
    <cfRule type="duplicateValues" dxfId="16893" priority="46008"/>
    <cfRule type="duplicateValues" dxfId="16892" priority="46009"/>
    <cfRule type="duplicateValues" dxfId="16891" priority="46010"/>
  </conditionalFormatting>
  <conditionalFormatting sqref="J1315">
    <cfRule type="duplicateValues" dxfId="16890" priority="45985"/>
  </conditionalFormatting>
  <conditionalFormatting sqref="J1315">
    <cfRule type="duplicateValues" dxfId="16889" priority="45980"/>
    <cfRule type="duplicateValues" dxfId="16888" priority="45981"/>
    <cfRule type="duplicateValues" dxfId="16887" priority="45982"/>
    <cfRule type="duplicateValues" dxfId="16886" priority="45983"/>
    <cfRule type="duplicateValues" dxfId="16885" priority="45984"/>
  </conditionalFormatting>
  <conditionalFormatting sqref="J1315">
    <cfRule type="duplicateValues" dxfId="16884" priority="45978"/>
    <cfRule type="duplicateValues" dxfId="16883" priority="45979"/>
  </conditionalFormatting>
  <conditionalFormatting sqref="J1315">
    <cfRule type="duplicateValues" dxfId="16882" priority="45975"/>
    <cfRule type="duplicateValues" dxfId="16881" priority="45976"/>
    <cfRule type="duplicateValues" dxfId="16880" priority="45977"/>
  </conditionalFormatting>
  <conditionalFormatting sqref="J1316">
    <cfRule type="duplicateValues" dxfId="16879" priority="45952"/>
  </conditionalFormatting>
  <conditionalFormatting sqref="J1316">
    <cfRule type="duplicateValues" dxfId="16878" priority="45947"/>
    <cfRule type="duplicateValues" dxfId="16877" priority="45948"/>
    <cfRule type="duplicateValues" dxfId="16876" priority="45949"/>
    <cfRule type="duplicateValues" dxfId="16875" priority="45950"/>
    <cfRule type="duplicateValues" dxfId="16874" priority="45951"/>
  </conditionalFormatting>
  <conditionalFormatting sqref="J1316">
    <cfRule type="duplicateValues" dxfId="16873" priority="45945"/>
    <cfRule type="duplicateValues" dxfId="16872" priority="45946"/>
  </conditionalFormatting>
  <conditionalFormatting sqref="J1316">
    <cfRule type="duplicateValues" dxfId="16871" priority="45942"/>
    <cfRule type="duplicateValues" dxfId="16870" priority="45943"/>
    <cfRule type="duplicateValues" dxfId="16869" priority="45944"/>
  </conditionalFormatting>
  <conditionalFormatting sqref="J1317">
    <cfRule type="duplicateValues" dxfId="16868" priority="45886"/>
  </conditionalFormatting>
  <conditionalFormatting sqref="J1317">
    <cfRule type="duplicateValues" dxfId="16867" priority="45881"/>
    <cfRule type="duplicateValues" dxfId="16866" priority="45882"/>
    <cfRule type="duplicateValues" dxfId="16865" priority="45883"/>
    <cfRule type="duplicateValues" dxfId="16864" priority="45884"/>
    <cfRule type="duplicateValues" dxfId="16863" priority="45885"/>
  </conditionalFormatting>
  <conditionalFormatting sqref="J1317">
    <cfRule type="duplicateValues" dxfId="16862" priority="45879"/>
    <cfRule type="duplicateValues" dxfId="16861" priority="45880"/>
  </conditionalFormatting>
  <conditionalFormatting sqref="J1317">
    <cfRule type="duplicateValues" dxfId="16860" priority="45876"/>
    <cfRule type="duplicateValues" dxfId="16859" priority="45877"/>
    <cfRule type="duplicateValues" dxfId="16858" priority="45878"/>
  </conditionalFormatting>
  <conditionalFormatting sqref="J1312:J1320">
    <cfRule type="duplicateValues" dxfId="16857" priority="45820"/>
  </conditionalFormatting>
  <conditionalFormatting sqref="J1312:J1320">
    <cfRule type="duplicateValues" dxfId="16856" priority="45815"/>
    <cfRule type="duplicateValues" dxfId="16855" priority="45816"/>
    <cfRule type="duplicateValues" dxfId="16854" priority="45817"/>
    <cfRule type="duplicateValues" dxfId="16853" priority="45818"/>
    <cfRule type="duplicateValues" dxfId="16852" priority="45819"/>
  </conditionalFormatting>
  <conditionalFormatting sqref="J1312:J1320">
    <cfRule type="duplicateValues" dxfId="16851" priority="45813"/>
    <cfRule type="duplicateValues" dxfId="16850" priority="45814"/>
  </conditionalFormatting>
  <conditionalFormatting sqref="J1312:J1320">
    <cfRule type="duplicateValues" dxfId="16849" priority="45810"/>
    <cfRule type="duplicateValues" dxfId="16848" priority="45811"/>
    <cfRule type="duplicateValues" dxfId="16847" priority="45812"/>
  </conditionalFormatting>
  <conditionalFormatting sqref="F1312:F1320">
    <cfRule type="duplicateValues" dxfId="16846" priority="45787"/>
  </conditionalFormatting>
  <conditionalFormatting sqref="F1312:F1320">
    <cfRule type="duplicateValues" dxfId="16845" priority="45785"/>
    <cfRule type="duplicateValues" dxfId="16844" priority="45786"/>
  </conditionalFormatting>
  <conditionalFormatting sqref="J1318">
    <cfRule type="duplicateValues" dxfId="16843" priority="45781"/>
  </conditionalFormatting>
  <conditionalFormatting sqref="J1318">
    <cfRule type="duplicateValues" dxfId="16842" priority="45776"/>
    <cfRule type="duplicateValues" dxfId="16841" priority="45777"/>
    <cfRule type="duplicateValues" dxfId="16840" priority="45778"/>
    <cfRule type="duplicateValues" dxfId="16839" priority="45779"/>
    <cfRule type="duplicateValues" dxfId="16838" priority="45780"/>
  </conditionalFormatting>
  <conditionalFormatting sqref="J1318">
    <cfRule type="duplicateValues" dxfId="16837" priority="45774"/>
    <cfRule type="duplicateValues" dxfId="16836" priority="45775"/>
  </conditionalFormatting>
  <conditionalFormatting sqref="J1318">
    <cfRule type="duplicateValues" dxfId="16835" priority="45771"/>
    <cfRule type="duplicateValues" dxfId="16834" priority="45772"/>
    <cfRule type="duplicateValues" dxfId="16833" priority="45773"/>
  </conditionalFormatting>
  <conditionalFormatting sqref="J1319">
    <cfRule type="duplicateValues" dxfId="16832" priority="45770"/>
  </conditionalFormatting>
  <conditionalFormatting sqref="J1319">
    <cfRule type="duplicateValues" dxfId="16831" priority="45765"/>
    <cfRule type="duplicateValues" dxfId="16830" priority="45766"/>
    <cfRule type="duplicateValues" dxfId="16829" priority="45767"/>
    <cfRule type="duplicateValues" dxfId="16828" priority="45768"/>
    <cfRule type="duplicateValues" dxfId="16827" priority="45769"/>
  </conditionalFormatting>
  <conditionalFormatting sqref="J1319">
    <cfRule type="duplicateValues" dxfId="16826" priority="45763"/>
    <cfRule type="duplicateValues" dxfId="16825" priority="45764"/>
  </conditionalFormatting>
  <conditionalFormatting sqref="J1319">
    <cfRule type="duplicateValues" dxfId="16824" priority="45760"/>
    <cfRule type="duplicateValues" dxfId="16823" priority="45761"/>
    <cfRule type="duplicateValues" dxfId="16822" priority="45762"/>
  </conditionalFormatting>
  <conditionalFormatting sqref="F1321">
    <cfRule type="duplicateValues" dxfId="16821" priority="45759"/>
  </conditionalFormatting>
  <conditionalFormatting sqref="F1321">
    <cfRule type="duplicateValues" dxfId="16820" priority="45757"/>
    <cfRule type="duplicateValues" dxfId="16819" priority="45758"/>
  </conditionalFormatting>
  <conditionalFormatting sqref="F1322">
    <cfRule type="duplicateValues" dxfId="16818" priority="45747"/>
  </conditionalFormatting>
  <conditionalFormatting sqref="F1322">
    <cfRule type="duplicateValues" dxfId="16817" priority="45745"/>
    <cfRule type="duplicateValues" dxfId="16816" priority="45746"/>
  </conditionalFormatting>
  <conditionalFormatting sqref="F1323">
    <cfRule type="duplicateValues" dxfId="16815" priority="45735"/>
  </conditionalFormatting>
  <conditionalFormatting sqref="F1323">
    <cfRule type="duplicateValues" dxfId="16814" priority="45733"/>
    <cfRule type="duplicateValues" dxfId="16813" priority="45734"/>
  </conditionalFormatting>
  <conditionalFormatting sqref="J1320">
    <cfRule type="duplicateValues" dxfId="16812" priority="45723"/>
  </conditionalFormatting>
  <conditionalFormatting sqref="J1320">
    <cfRule type="duplicateValues" dxfId="16811" priority="45718"/>
    <cfRule type="duplicateValues" dxfId="16810" priority="45719"/>
    <cfRule type="duplicateValues" dxfId="16809" priority="45720"/>
    <cfRule type="duplicateValues" dxfId="16808" priority="45721"/>
    <cfRule type="duplicateValues" dxfId="16807" priority="45722"/>
  </conditionalFormatting>
  <conditionalFormatting sqref="J1320">
    <cfRule type="duplicateValues" dxfId="16806" priority="45716"/>
    <cfRule type="duplicateValues" dxfId="16805" priority="45717"/>
  </conditionalFormatting>
  <conditionalFormatting sqref="J1320">
    <cfRule type="duplicateValues" dxfId="16804" priority="45713"/>
    <cfRule type="duplicateValues" dxfId="16803" priority="45714"/>
    <cfRule type="duplicateValues" dxfId="16802" priority="45715"/>
  </conditionalFormatting>
  <conditionalFormatting sqref="J1321">
    <cfRule type="duplicateValues" dxfId="16801" priority="45712"/>
  </conditionalFormatting>
  <conditionalFormatting sqref="J1321">
    <cfRule type="duplicateValues" dxfId="16800" priority="45707"/>
    <cfRule type="duplicateValues" dxfId="16799" priority="45708"/>
    <cfRule type="duplicateValues" dxfId="16798" priority="45709"/>
    <cfRule type="duplicateValues" dxfId="16797" priority="45710"/>
    <cfRule type="duplicateValues" dxfId="16796" priority="45711"/>
  </conditionalFormatting>
  <conditionalFormatting sqref="J1321">
    <cfRule type="duplicateValues" dxfId="16795" priority="45705"/>
    <cfRule type="duplicateValues" dxfId="16794" priority="45706"/>
  </conditionalFormatting>
  <conditionalFormatting sqref="J1321">
    <cfRule type="duplicateValues" dxfId="16793" priority="45702"/>
    <cfRule type="duplicateValues" dxfId="16792" priority="45703"/>
    <cfRule type="duplicateValues" dxfId="16791" priority="45704"/>
  </conditionalFormatting>
  <conditionalFormatting sqref="J1322">
    <cfRule type="duplicateValues" dxfId="16790" priority="45635"/>
  </conditionalFormatting>
  <conditionalFormatting sqref="J1322">
    <cfRule type="duplicateValues" dxfId="16789" priority="45630"/>
    <cfRule type="duplicateValues" dxfId="16788" priority="45631"/>
    <cfRule type="duplicateValues" dxfId="16787" priority="45632"/>
    <cfRule type="duplicateValues" dxfId="16786" priority="45633"/>
    <cfRule type="duplicateValues" dxfId="16785" priority="45634"/>
  </conditionalFormatting>
  <conditionalFormatting sqref="J1322">
    <cfRule type="duplicateValues" dxfId="16784" priority="45628"/>
    <cfRule type="duplicateValues" dxfId="16783" priority="45629"/>
  </conditionalFormatting>
  <conditionalFormatting sqref="J1322">
    <cfRule type="duplicateValues" dxfId="16782" priority="45625"/>
    <cfRule type="duplicateValues" dxfId="16781" priority="45626"/>
    <cfRule type="duplicateValues" dxfId="16780" priority="45627"/>
  </conditionalFormatting>
  <conditionalFormatting sqref="J1323">
    <cfRule type="duplicateValues" dxfId="16779" priority="45558"/>
  </conditionalFormatting>
  <conditionalFormatting sqref="J1323">
    <cfRule type="duplicateValues" dxfId="16778" priority="45553"/>
    <cfRule type="duplicateValues" dxfId="16777" priority="45554"/>
    <cfRule type="duplicateValues" dxfId="16776" priority="45555"/>
    <cfRule type="duplicateValues" dxfId="16775" priority="45556"/>
    <cfRule type="duplicateValues" dxfId="16774" priority="45557"/>
  </conditionalFormatting>
  <conditionalFormatting sqref="J1323">
    <cfRule type="duplicateValues" dxfId="16773" priority="45551"/>
    <cfRule type="duplicateValues" dxfId="16772" priority="45552"/>
  </conditionalFormatting>
  <conditionalFormatting sqref="J1323">
    <cfRule type="duplicateValues" dxfId="16771" priority="45548"/>
    <cfRule type="duplicateValues" dxfId="16770" priority="45549"/>
    <cfRule type="duplicateValues" dxfId="16769" priority="45550"/>
  </conditionalFormatting>
  <conditionalFormatting sqref="J1324">
    <cfRule type="duplicateValues" dxfId="16768" priority="45481"/>
  </conditionalFormatting>
  <conditionalFormatting sqref="J1324">
    <cfRule type="duplicateValues" dxfId="16767" priority="45476"/>
    <cfRule type="duplicateValues" dxfId="16766" priority="45477"/>
    <cfRule type="duplicateValues" dxfId="16765" priority="45478"/>
    <cfRule type="duplicateValues" dxfId="16764" priority="45479"/>
    <cfRule type="duplicateValues" dxfId="16763" priority="45480"/>
  </conditionalFormatting>
  <conditionalFormatting sqref="J1324">
    <cfRule type="duplicateValues" dxfId="16762" priority="45474"/>
    <cfRule type="duplicateValues" dxfId="16761" priority="45475"/>
  </conditionalFormatting>
  <conditionalFormatting sqref="J1324">
    <cfRule type="duplicateValues" dxfId="16760" priority="45471"/>
    <cfRule type="duplicateValues" dxfId="16759" priority="45472"/>
    <cfRule type="duplicateValues" dxfId="16758" priority="45473"/>
  </conditionalFormatting>
  <conditionalFormatting sqref="J1325">
    <cfRule type="duplicateValues" dxfId="16757" priority="45404"/>
  </conditionalFormatting>
  <conditionalFormatting sqref="J1325">
    <cfRule type="duplicateValues" dxfId="16756" priority="45399"/>
    <cfRule type="duplicateValues" dxfId="16755" priority="45400"/>
    <cfRule type="duplicateValues" dxfId="16754" priority="45401"/>
    <cfRule type="duplicateValues" dxfId="16753" priority="45402"/>
    <cfRule type="duplicateValues" dxfId="16752" priority="45403"/>
  </conditionalFormatting>
  <conditionalFormatting sqref="J1325">
    <cfRule type="duplicateValues" dxfId="16751" priority="45397"/>
    <cfRule type="duplicateValues" dxfId="16750" priority="45398"/>
  </conditionalFormatting>
  <conditionalFormatting sqref="J1325">
    <cfRule type="duplicateValues" dxfId="16749" priority="45394"/>
    <cfRule type="duplicateValues" dxfId="16748" priority="45395"/>
    <cfRule type="duplicateValues" dxfId="16747" priority="45396"/>
  </conditionalFormatting>
  <conditionalFormatting sqref="F1324">
    <cfRule type="duplicateValues" dxfId="16746" priority="45327"/>
  </conditionalFormatting>
  <conditionalFormatting sqref="F1324">
    <cfRule type="duplicateValues" dxfId="16745" priority="45325"/>
    <cfRule type="duplicateValues" dxfId="16744" priority="45326"/>
  </conditionalFormatting>
  <conditionalFormatting sqref="F1325">
    <cfRule type="duplicateValues" dxfId="16743" priority="45315"/>
  </conditionalFormatting>
  <conditionalFormatting sqref="F1325">
    <cfRule type="duplicateValues" dxfId="16742" priority="45313"/>
    <cfRule type="duplicateValues" dxfId="16741" priority="45314"/>
  </conditionalFormatting>
  <conditionalFormatting sqref="F1319:F1327">
    <cfRule type="duplicateValues" dxfId="16740" priority="45303"/>
  </conditionalFormatting>
  <conditionalFormatting sqref="J1319:J1327">
    <cfRule type="duplicateValues" dxfId="16739" priority="45302"/>
  </conditionalFormatting>
  <conditionalFormatting sqref="F1319:F1327">
    <cfRule type="duplicateValues" dxfId="16738" priority="45300"/>
    <cfRule type="duplicateValues" dxfId="16737" priority="45301"/>
  </conditionalFormatting>
  <conditionalFormatting sqref="J1319:J1327">
    <cfRule type="duplicateValues" dxfId="16736" priority="45295"/>
    <cfRule type="duplicateValues" dxfId="16735" priority="45296"/>
    <cfRule type="duplicateValues" dxfId="16734" priority="45297"/>
    <cfRule type="duplicateValues" dxfId="16733" priority="45298"/>
    <cfRule type="duplicateValues" dxfId="16732" priority="45299"/>
  </conditionalFormatting>
  <conditionalFormatting sqref="J1319:J1327">
    <cfRule type="duplicateValues" dxfId="16731" priority="45293"/>
    <cfRule type="duplicateValues" dxfId="16730" priority="45294"/>
  </conditionalFormatting>
  <conditionalFormatting sqref="J1319:J1327">
    <cfRule type="duplicateValues" dxfId="16729" priority="45290"/>
    <cfRule type="duplicateValues" dxfId="16728" priority="45291"/>
    <cfRule type="duplicateValues" dxfId="16727" priority="45292"/>
  </conditionalFormatting>
  <conditionalFormatting sqref="F1328">
    <cfRule type="duplicateValues" dxfId="16726" priority="45289"/>
  </conditionalFormatting>
  <conditionalFormatting sqref="J1328">
    <cfRule type="duplicateValues" dxfId="16725" priority="45288"/>
  </conditionalFormatting>
  <conditionalFormatting sqref="F1328">
    <cfRule type="duplicateValues" dxfId="16724" priority="45286"/>
    <cfRule type="duplicateValues" dxfId="16723" priority="45287"/>
  </conditionalFormatting>
  <conditionalFormatting sqref="J1328">
    <cfRule type="duplicateValues" dxfId="16722" priority="45281"/>
    <cfRule type="duplicateValues" dxfId="16721" priority="45282"/>
    <cfRule type="duplicateValues" dxfId="16720" priority="45283"/>
    <cfRule type="duplicateValues" dxfId="16719" priority="45284"/>
    <cfRule type="duplicateValues" dxfId="16718" priority="45285"/>
  </conditionalFormatting>
  <conditionalFormatting sqref="J1328">
    <cfRule type="duplicateValues" dxfId="16717" priority="45279"/>
    <cfRule type="duplicateValues" dxfId="16716" priority="45280"/>
  </conditionalFormatting>
  <conditionalFormatting sqref="J1328">
    <cfRule type="duplicateValues" dxfId="16715" priority="45276"/>
    <cfRule type="duplicateValues" dxfId="16714" priority="45277"/>
    <cfRule type="duplicateValues" dxfId="16713" priority="45278"/>
  </conditionalFormatting>
  <conditionalFormatting sqref="F1329">
    <cfRule type="duplicateValues" dxfId="16712" priority="45275"/>
  </conditionalFormatting>
  <conditionalFormatting sqref="J1329">
    <cfRule type="duplicateValues" dxfId="16711" priority="45274"/>
  </conditionalFormatting>
  <conditionalFormatting sqref="F1329">
    <cfRule type="duplicateValues" dxfId="16710" priority="45272"/>
    <cfRule type="duplicateValues" dxfId="16709" priority="45273"/>
  </conditionalFormatting>
  <conditionalFormatting sqref="J1329">
    <cfRule type="duplicateValues" dxfId="16708" priority="45267"/>
    <cfRule type="duplicateValues" dxfId="16707" priority="45268"/>
    <cfRule type="duplicateValues" dxfId="16706" priority="45269"/>
    <cfRule type="duplicateValues" dxfId="16705" priority="45270"/>
    <cfRule type="duplicateValues" dxfId="16704" priority="45271"/>
  </conditionalFormatting>
  <conditionalFormatting sqref="J1329">
    <cfRule type="duplicateValues" dxfId="16703" priority="45265"/>
    <cfRule type="duplicateValues" dxfId="16702" priority="45266"/>
  </conditionalFormatting>
  <conditionalFormatting sqref="J1329">
    <cfRule type="duplicateValues" dxfId="16701" priority="45262"/>
    <cfRule type="duplicateValues" dxfId="16700" priority="45263"/>
    <cfRule type="duplicateValues" dxfId="16699" priority="45264"/>
  </conditionalFormatting>
  <conditionalFormatting sqref="F1330">
    <cfRule type="duplicateValues" dxfId="16698" priority="45261"/>
  </conditionalFormatting>
  <conditionalFormatting sqref="J1330">
    <cfRule type="duplicateValues" dxfId="16697" priority="45260"/>
  </conditionalFormatting>
  <conditionalFormatting sqref="F1330">
    <cfRule type="duplicateValues" dxfId="16696" priority="45258"/>
    <cfRule type="duplicateValues" dxfId="16695" priority="45259"/>
  </conditionalFormatting>
  <conditionalFormatting sqref="J1330">
    <cfRule type="duplicateValues" dxfId="16694" priority="45253"/>
    <cfRule type="duplicateValues" dxfId="16693" priority="45254"/>
    <cfRule type="duplicateValues" dxfId="16692" priority="45255"/>
    <cfRule type="duplicateValues" dxfId="16691" priority="45256"/>
    <cfRule type="duplicateValues" dxfId="16690" priority="45257"/>
  </conditionalFormatting>
  <conditionalFormatting sqref="J1330">
    <cfRule type="duplicateValues" dxfId="16689" priority="45251"/>
    <cfRule type="duplicateValues" dxfId="16688" priority="45252"/>
  </conditionalFormatting>
  <conditionalFormatting sqref="J1330">
    <cfRule type="duplicateValues" dxfId="16687" priority="45248"/>
    <cfRule type="duplicateValues" dxfId="16686" priority="45249"/>
    <cfRule type="duplicateValues" dxfId="16685" priority="45250"/>
  </conditionalFormatting>
  <conditionalFormatting sqref="F1331">
    <cfRule type="duplicateValues" dxfId="16684" priority="45247"/>
  </conditionalFormatting>
  <conditionalFormatting sqref="J1331">
    <cfRule type="duplicateValues" dxfId="16683" priority="45246"/>
  </conditionalFormatting>
  <conditionalFormatting sqref="F1331">
    <cfRule type="duplicateValues" dxfId="16682" priority="45244"/>
    <cfRule type="duplicateValues" dxfId="16681" priority="45245"/>
  </conditionalFormatting>
  <conditionalFormatting sqref="J1331">
    <cfRule type="duplicateValues" dxfId="16680" priority="45239"/>
    <cfRule type="duplicateValues" dxfId="16679" priority="45240"/>
    <cfRule type="duplicateValues" dxfId="16678" priority="45241"/>
    <cfRule type="duplicateValues" dxfId="16677" priority="45242"/>
    <cfRule type="duplicateValues" dxfId="16676" priority="45243"/>
  </conditionalFormatting>
  <conditionalFormatting sqref="J1331">
    <cfRule type="duplicateValues" dxfId="16675" priority="45237"/>
    <cfRule type="duplicateValues" dxfId="16674" priority="45238"/>
  </conditionalFormatting>
  <conditionalFormatting sqref="J1331">
    <cfRule type="duplicateValues" dxfId="16673" priority="45234"/>
    <cfRule type="duplicateValues" dxfId="16672" priority="45235"/>
    <cfRule type="duplicateValues" dxfId="16671" priority="45236"/>
  </conditionalFormatting>
  <conditionalFormatting sqref="F1332">
    <cfRule type="duplicateValues" dxfId="16670" priority="45233"/>
  </conditionalFormatting>
  <conditionalFormatting sqref="J1332">
    <cfRule type="duplicateValues" dxfId="16669" priority="45232"/>
  </conditionalFormatting>
  <conditionalFormatting sqref="F1332">
    <cfRule type="duplicateValues" dxfId="16668" priority="45230"/>
    <cfRule type="duplicateValues" dxfId="16667" priority="45231"/>
  </conditionalFormatting>
  <conditionalFormatting sqref="J1332">
    <cfRule type="duplicateValues" dxfId="16666" priority="45225"/>
    <cfRule type="duplicateValues" dxfId="16665" priority="45226"/>
    <cfRule type="duplicateValues" dxfId="16664" priority="45227"/>
    <cfRule type="duplicateValues" dxfId="16663" priority="45228"/>
    <cfRule type="duplicateValues" dxfId="16662" priority="45229"/>
  </conditionalFormatting>
  <conditionalFormatting sqref="J1332">
    <cfRule type="duplicateValues" dxfId="16661" priority="45223"/>
    <cfRule type="duplicateValues" dxfId="16660" priority="45224"/>
  </conditionalFormatting>
  <conditionalFormatting sqref="J1332">
    <cfRule type="duplicateValues" dxfId="16659" priority="45220"/>
    <cfRule type="duplicateValues" dxfId="16658" priority="45221"/>
    <cfRule type="duplicateValues" dxfId="16657" priority="45222"/>
  </conditionalFormatting>
  <conditionalFormatting sqref="F1333">
    <cfRule type="duplicateValues" dxfId="16656" priority="45219"/>
  </conditionalFormatting>
  <conditionalFormatting sqref="J1333">
    <cfRule type="duplicateValues" dxfId="16655" priority="45218"/>
  </conditionalFormatting>
  <conditionalFormatting sqref="F1333">
    <cfRule type="duplicateValues" dxfId="16654" priority="45216"/>
    <cfRule type="duplicateValues" dxfId="16653" priority="45217"/>
  </conditionalFormatting>
  <conditionalFormatting sqref="J1333">
    <cfRule type="duplicateValues" dxfId="16652" priority="45211"/>
    <cfRule type="duplicateValues" dxfId="16651" priority="45212"/>
    <cfRule type="duplicateValues" dxfId="16650" priority="45213"/>
    <cfRule type="duplicateValues" dxfId="16649" priority="45214"/>
    <cfRule type="duplicateValues" dxfId="16648" priority="45215"/>
  </conditionalFormatting>
  <conditionalFormatting sqref="J1333">
    <cfRule type="duplicateValues" dxfId="16647" priority="45209"/>
    <cfRule type="duplicateValues" dxfId="16646" priority="45210"/>
  </conditionalFormatting>
  <conditionalFormatting sqref="J1333">
    <cfRule type="duplicateValues" dxfId="16645" priority="45206"/>
    <cfRule type="duplicateValues" dxfId="16644" priority="45207"/>
    <cfRule type="duplicateValues" dxfId="16643" priority="45208"/>
  </conditionalFormatting>
  <conditionalFormatting sqref="F1334">
    <cfRule type="duplicateValues" dxfId="16642" priority="45205"/>
  </conditionalFormatting>
  <conditionalFormatting sqref="F1334">
    <cfRule type="duplicateValues" dxfId="16641" priority="45203"/>
    <cfRule type="duplicateValues" dxfId="16640" priority="45204"/>
  </conditionalFormatting>
  <conditionalFormatting sqref="F1335">
    <cfRule type="duplicateValues" dxfId="16639" priority="45202"/>
  </conditionalFormatting>
  <conditionalFormatting sqref="F1335">
    <cfRule type="duplicateValues" dxfId="16638" priority="45200"/>
    <cfRule type="duplicateValues" dxfId="16637" priority="45201"/>
  </conditionalFormatting>
  <conditionalFormatting sqref="J1334">
    <cfRule type="duplicateValues" dxfId="16636" priority="45199"/>
  </conditionalFormatting>
  <conditionalFormatting sqref="J1334">
    <cfRule type="duplicateValues" dxfId="16635" priority="45194"/>
    <cfRule type="duplicateValues" dxfId="16634" priority="45195"/>
    <cfRule type="duplicateValues" dxfId="16633" priority="45196"/>
    <cfRule type="duplicateValues" dxfId="16632" priority="45197"/>
    <cfRule type="duplicateValues" dxfId="16631" priority="45198"/>
  </conditionalFormatting>
  <conditionalFormatting sqref="J1334">
    <cfRule type="duplicateValues" dxfId="16630" priority="45192"/>
    <cfRule type="duplicateValues" dxfId="16629" priority="45193"/>
  </conditionalFormatting>
  <conditionalFormatting sqref="J1334">
    <cfRule type="duplicateValues" dxfId="16628" priority="45189"/>
    <cfRule type="duplicateValues" dxfId="16627" priority="45190"/>
    <cfRule type="duplicateValues" dxfId="16626" priority="45191"/>
  </conditionalFormatting>
  <conditionalFormatting sqref="J1335">
    <cfRule type="duplicateValues" dxfId="16625" priority="45188"/>
  </conditionalFormatting>
  <conditionalFormatting sqref="J1335">
    <cfRule type="duplicateValues" dxfId="16624" priority="45183"/>
    <cfRule type="duplicateValues" dxfId="16623" priority="45184"/>
    <cfRule type="duplicateValues" dxfId="16622" priority="45185"/>
    <cfRule type="duplicateValues" dxfId="16621" priority="45186"/>
    <cfRule type="duplicateValues" dxfId="16620" priority="45187"/>
  </conditionalFormatting>
  <conditionalFormatting sqref="J1335">
    <cfRule type="duplicateValues" dxfId="16619" priority="45181"/>
    <cfRule type="duplicateValues" dxfId="16618" priority="45182"/>
  </conditionalFormatting>
  <conditionalFormatting sqref="J1335">
    <cfRule type="duplicateValues" dxfId="16617" priority="45178"/>
    <cfRule type="duplicateValues" dxfId="16616" priority="45179"/>
    <cfRule type="duplicateValues" dxfId="16615" priority="45180"/>
  </conditionalFormatting>
  <conditionalFormatting sqref="F1334:F1335">
    <cfRule type="duplicateValues" dxfId="16614" priority="45177"/>
  </conditionalFormatting>
  <conditionalFormatting sqref="J1334:J1335">
    <cfRule type="duplicateValues" dxfId="16613" priority="45176"/>
  </conditionalFormatting>
  <conditionalFormatting sqref="F1334:F1335">
    <cfRule type="duplicateValues" dxfId="16612" priority="45174"/>
    <cfRule type="duplicateValues" dxfId="16611" priority="45175"/>
  </conditionalFormatting>
  <conditionalFormatting sqref="J1334:J1335">
    <cfRule type="duplicateValues" dxfId="16610" priority="45169"/>
    <cfRule type="duplicateValues" dxfId="16609" priority="45170"/>
    <cfRule type="duplicateValues" dxfId="16608" priority="45171"/>
    <cfRule type="duplicateValues" dxfId="16607" priority="45172"/>
    <cfRule type="duplicateValues" dxfId="16606" priority="45173"/>
  </conditionalFormatting>
  <conditionalFormatting sqref="J1334:J1335">
    <cfRule type="duplicateValues" dxfId="16605" priority="45167"/>
    <cfRule type="duplicateValues" dxfId="16604" priority="45168"/>
  </conditionalFormatting>
  <conditionalFormatting sqref="J1334:J1335">
    <cfRule type="duplicateValues" dxfId="16603" priority="45164"/>
    <cfRule type="duplicateValues" dxfId="16602" priority="45165"/>
    <cfRule type="duplicateValues" dxfId="16601" priority="45166"/>
  </conditionalFormatting>
  <conditionalFormatting sqref="F1336:F1346">
    <cfRule type="duplicateValues" dxfId="16600" priority="45163"/>
  </conditionalFormatting>
  <conditionalFormatting sqref="F1336:F1346">
    <cfRule type="duplicateValues" dxfId="16599" priority="45161"/>
    <cfRule type="duplicateValues" dxfId="16598" priority="45162"/>
  </conditionalFormatting>
  <conditionalFormatting sqref="J1336:J1346">
    <cfRule type="duplicateValues" dxfId="16597" priority="45160"/>
  </conditionalFormatting>
  <conditionalFormatting sqref="J1336:J1346">
    <cfRule type="duplicateValues" dxfId="16596" priority="45155"/>
    <cfRule type="duplicateValues" dxfId="16595" priority="45156"/>
    <cfRule type="duplicateValues" dxfId="16594" priority="45157"/>
    <cfRule type="duplicateValues" dxfId="16593" priority="45158"/>
    <cfRule type="duplicateValues" dxfId="16592" priority="45159"/>
  </conditionalFormatting>
  <conditionalFormatting sqref="J1336:J1346">
    <cfRule type="duplicateValues" dxfId="16591" priority="45153"/>
    <cfRule type="duplicateValues" dxfId="16590" priority="45154"/>
  </conditionalFormatting>
  <conditionalFormatting sqref="J1336:J1346">
    <cfRule type="duplicateValues" dxfId="16589" priority="45150"/>
    <cfRule type="duplicateValues" dxfId="16588" priority="45151"/>
    <cfRule type="duplicateValues" dxfId="16587" priority="45152"/>
  </conditionalFormatting>
  <conditionalFormatting sqref="F1347:F1349">
    <cfRule type="duplicateValues" dxfId="16586" priority="45135"/>
  </conditionalFormatting>
  <conditionalFormatting sqref="F1347:F1349">
    <cfRule type="duplicateValues" dxfId="16585" priority="45133"/>
    <cfRule type="duplicateValues" dxfId="16584" priority="45134"/>
  </conditionalFormatting>
  <conditionalFormatting sqref="J1347:J1349">
    <cfRule type="duplicateValues" dxfId="16583" priority="45132"/>
  </conditionalFormatting>
  <conditionalFormatting sqref="J1347:J1349">
    <cfRule type="duplicateValues" dxfId="16582" priority="45127"/>
    <cfRule type="duplicateValues" dxfId="16581" priority="45128"/>
    <cfRule type="duplicateValues" dxfId="16580" priority="45129"/>
    <cfRule type="duplicateValues" dxfId="16579" priority="45130"/>
    <cfRule type="duplicateValues" dxfId="16578" priority="45131"/>
  </conditionalFormatting>
  <conditionalFormatting sqref="J1347:J1349">
    <cfRule type="duplicateValues" dxfId="16577" priority="45125"/>
    <cfRule type="duplicateValues" dxfId="16576" priority="45126"/>
  </conditionalFormatting>
  <conditionalFormatting sqref="J1347:J1349">
    <cfRule type="duplicateValues" dxfId="16575" priority="45122"/>
    <cfRule type="duplicateValues" dxfId="16574" priority="45123"/>
    <cfRule type="duplicateValues" dxfId="16573" priority="45124"/>
  </conditionalFormatting>
  <conditionalFormatting sqref="J1345">
    <cfRule type="duplicateValues" dxfId="16572" priority="45107"/>
  </conditionalFormatting>
  <conditionalFormatting sqref="J1345">
    <cfRule type="duplicateValues" dxfId="16571" priority="45102"/>
    <cfRule type="duplicateValues" dxfId="16570" priority="45103"/>
    <cfRule type="duplicateValues" dxfId="16569" priority="45104"/>
    <cfRule type="duplicateValues" dxfId="16568" priority="45105"/>
    <cfRule type="duplicateValues" dxfId="16567" priority="45106"/>
  </conditionalFormatting>
  <conditionalFormatting sqref="J1345">
    <cfRule type="duplicateValues" dxfId="16566" priority="45100"/>
    <cfRule type="duplicateValues" dxfId="16565" priority="45101"/>
  </conditionalFormatting>
  <conditionalFormatting sqref="J1345">
    <cfRule type="duplicateValues" dxfId="16564" priority="45097"/>
    <cfRule type="duplicateValues" dxfId="16563" priority="45098"/>
    <cfRule type="duplicateValues" dxfId="16562" priority="45099"/>
  </conditionalFormatting>
  <conditionalFormatting sqref="J1346">
    <cfRule type="duplicateValues" dxfId="16561" priority="45096"/>
  </conditionalFormatting>
  <conditionalFormatting sqref="J1346">
    <cfRule type="duplicateValues" dxfId="16560" priority="45091"/>
    <cfRule type="duplicateValues" dxfId="16559" priority="45092"/>
    <cfRule type="duplicateValues" dxfId="16558" priority="45093"/>
    <cfRule type="duplicateValues" dxfId="16557" priority="45094"/>
    <cfRule type="duplicateValues" dxfId="16556" priority="45095"/>
  </conditionalFormatting>
  <conditionalFormatting sqref="J1346">
    <cfRule type="duplicateValues" dxfId="16555" priority="45089"/>
    <cfRule type="duplicateValues" dxfId="16554" priority="45090"/>
  </conditionalFormatting>
  <conditionalFormatting sqref="J1346">
    <cfRule type="duplicateValues" dxfId="16553" priority="45086"/>
    <cfRule type="duplicateValues" dxfId="16552" priority="45087"/>
    <cfRule type="duplicateValues" dxfId="16551" priority="45088"/>
  </conditionalFormatting>
  <conditionalFormatting sqref="J1347">
    <cfRule type="duplicateValues" dxfId="16550" priority="45085"/>
  </conditionalFormatting>
  <conditionalFormatting sqref="J1347">
    <cfRule type="duplicateValues" dxfId="16549" priority="45080"/>
    <cfRule type="duplicateValues" dxfId="16548" priority="45081"/>
    <cfRule type="duplicateValues" dxfId="16547" priority="45082"/>
    <cfRule type="duplicateValues" dxfId="16546" priority="45083"/>
    <cfRule type="duplicateValues" dxfId="16545" priority="45084"/>
  </conditionalFormatting>
  <conditionalFormatting sqref="J1347">
    <cfRule type="duplicateValues" dxfId="16544" priority="45078"/>
    <cfRule type="duplicateValues" dxfId="16543" priority="45079"/>
  </conditionalFormatting>
  <conditionalFormatting sqref="J1347">
    <cfRule type="duplicateValues" dxfId="16542" priority="45075"/>
    <cfRule type="duplicateValues" dxfId="16541" priority="45076"/>
    <cfRule type="duplicateValues" dxfId="16540" priority="45077"/>
  </conditionalFormatting>
  <conditionalFormatting sqref="F1350:F1353">
    <cfRule type="duplicateValues" dxfId="16539" priority="45074"/>
  </conditionalFormatting>
  <conditionalFormatting sqref="F1350:F1353">
    <cfRule type="duplicateValues" dxfId="16538" priority="45072"/>
    <cfRule type="duplicateValues" dxfId="16537" priority="45073"/>
  </conditionalFormatting>
  <conditionalFormatting sqref="J1350:J1353">
    <cfRule type="duplicateValues" dxfId="16536" priority="45071"/>
  </conditionalFormatting>
  <conditionalFormatting sqref="J1350:J1353">
    <cfRule type="duplicateValues" dxfId="16535" priority="45066"/>
    <cfRule type="duplicateValues" dxfId="16534" priority="45067"/>
    <cfRule type="duplicateValues" dxfId="16533" priority="45068"/>
    <cfRule type="duplicateValues" dxfId="16532" priority="45069"/>
    <cfRule type="duplicateValues" dxfId="16531" priority="45070"/>
  </conditionalFormatting>
  <conditionalFormatting sqref="J1350:J1353">
    <cfRule type="duplicateValues" dxfId="16530" priority="45064"/>
    <cfRule type="duplicateValues" dxfId="16529" priority="45065"/>
  </conditionalFormatting>
  <conditionalFormatting sqref="J1350:J1353">
    <cfRule type="duplicateValues" dxfId="16528" priority="45061"/>
    <cfRule type="duplicateValues" dxfId="16527" priority="45062"/>
    <cfRule type="duplicateValues" dxfId="16526" priority="45063"/>
  </conditionalFormatting>
  <conditionalFormatting sqref="J1348">
    <cfRule type="duplicateValues" dxfId="16525" priority="45046"/>
  </conditionalFormatting>
  <conditionalFormatting sqref="J1348">
    <cfRule type="duplicateValues" dxfId="16524" priority="45041"/>
    <cfRule type="duplicateValues" dxfId="16523" priority="45042"/>
    <cfRule type="duplicateValues" dxfId="16522" priority="45043"/>
    <cfRule type="duplicateValues" dxfId="16521" priority="45044"/>
    <cfRule type="duplicateValues" dxfId="16520" priority="45045"/>
  </conditionalFormatting>
  <conditionalFormatting sqref="J1348">
    <cfRule type="duplicateValues" dxfId="16519" priority="45039"/>
    <cfRule type="duplicateValues" dxfId="16518" priority="45040"/>
  </conditionalFormatting>
  <conditionalFormatting sqref="J1348">
    <cfRule type="duplicateValues" dxfId="16517" priority="45036"/>
    <cfRule type="duplicateValues" dxfId="16516" priority="45037"/>
    <cfRule type="duplicateValues" dxfId="16515" priority="45038"/>
  </conditionalFormatting>
  <conditionalFormatting sqref="J1349">
    <cfRule type="duplicateValues" dxfId="16514" priority="45035"/>
  </conditionalFormatting>
  <conditionalFormatting sqref="J1349">
    <cfRule type="duplicateValues" dxfId="16513" priority="45030"/>
    <cfRule type="duplicateValues" dxfId="16512" priority="45031"/>
    <cfRule type="duplicateValues" dxfId="16511" priority="45032"/>
    <cfRule type="duplicateValues" dxfId="16510" priority="45033"/>
    <cfRule type="duplicateValues" dxfId="16509" priority="45034"/>
  </conditionalFormatting>
  <conditionalFormatting sqref="J1349">
    <cfRule type="duplicateValues" dxfId="16508" priority="45028"/>
    <cfRule type="duplicateValues" dxfId="16507" priority="45029"/>
  </conditionalFormatting>
  <conditionalFormatting sqref="J1349">
    <cfRule type="duplicateValues" dxfId="16506" priority="45025"/>
    <cfRule type="duplicateValues" dxfId="16505" priority="45026"/>
    <cfRule type="duplicateValues" dxfId="16504" priority="45027"/>
  </conditionalFormatting>
  <conditionalFormatting sqref="J1351">
    <cfRule type="duplicateValues" dxfId="16503" priority="45013"/>
  </conditionalFormatting>
  <conditionalFormatting sqref="J1351">
    <cfRule type="duplicateValues" dxfId="16502" priority="45008"/>
    <cfRule type="duplicateValues" dxfId="16501" priority="45009"/>
    <cfRule type="duplicateValues" dxfId="16500" priority="45010"/>
    <cfRule type="duplicateValues" dxfId="16499" priority="45011"/>
    <cfRule type="duplicateValues" dxfId="16498" priority="45012"/>
  </conditionalFormatting>
  <conditionalFormatting sqref="J1351">
    <cfRule type="duplicateValues" dxfId="16497" priority="45006"/>
    <cfRule type="duplicateValues" dxfId="16496" priority="45007"/>
  </conditionalFormatting>
  <conditionalFormatting sqref="J1351">
    <cfRule type="duplicateValues" dxfId="16495" priority="45003"/>
    <cfRule type="duplicateValues" dxfId="16494" priority="45004"/>
    <cfRule type="duplicateValues" dxfId="16493" priority="45005"/>
  </conditionalFormatting>
  <conditionalFormatting sqref="F1353:F1357">
    <cfRule type="duplicateValues" dxfId="16492" priority="45002"/>
  </conditionalFormatting>
  <conditionalFormatting sqref="F1353:F1357">
    <cfRule type="duplicateValues" dxfId="16491" priority="45000"/>
    <cfRule type="duplicateValues" dxfId="16490" priority="45001"/>
  </conditionalFormatting>
  <conditionalFormatting sqref="J1353:J1357">
    <cfRule type="duplicateValues" dxfId="16489" priority="44999"/>
  </conditionalFormatting>
  <conditionalFormatting sqref="J1353:J1357">
    <cfRule type="duplicateValues" dxfId="16488" priority="44994"/>
    <cfRule type="duplicateValues" dxfId="16487" priority="44995"/>
    <cfRule type="duplicateValues" dxfId="16486" priority="44996"/>
    <cfRule type="duplicateValues" dxfId="16485" priority="44997"/>
    <cfRule type="duplicateValues" dxfId="16484" priority="44998"/>
  </conditionalFormatting>
  <conditionalFormatting sqref="J1353:J1357">
    <cfRule type="duplicateValues" dxfId="16483" priority="44992"/>
    <cfRule type="duplicateValues" dxfId="16482" priority="44993"/>
  </conditionalFormatting>
  <conditionalFormatting sqref="J1353:J1357">
    <cfRule type="duplicateValues" dxfId="16481" priority="44989"/>
    <cfRule type="duplicateValues" dxfId="16480" priority="44990"/>
    <cfRule type="duplicateValues" dxfId="16479" priority="44991"/>
  </conditionalFormatting>
  <conditionalFormatting sqref="J1352">
    <cfRule type="duplicateValues" dxfId="16478" priority="44974"/>
  </conditionalFormatting>
  <conditionalFormatting sqref="J1352">
    <cfRule type="duplicateValues" dxfId="16477" priority="44969"/>
    <cfRule type="duplicateValues" dxfId="16476" priority="44970"/>
    <cfRule type="duplicateValues" dxfId="16475" priority="44971"/>
    <cfRule type="duplicateValues" dxfId="16474" priority="44972"/>
    <cfRule type="duplicateValues" dxfId="16473" priority="44973"/>
  </conditionalFormatting>
  <conditionalFormatting sqref="J1352">
    <cfRule type="duplicateValues" dxfId="16472" priority="44967"/>
    <cfRule type="duplicateValues" dxfId="16471" priority="44968"/>
  </conditionalFormatting>
  <conditionalFormatting sqref="J1352">
    <cfRule type="duplicateValues" dxfId="16470" priority="44964"/>
    <cfRule type="duplicateValues" dxfId="16469" priority="44965"/>
    <cfRule type="duplicateValues" dxfId="16468" priority="44966"/>
  </conditionalFormatting>
  <conditionalFormatting sqref="F1353">
    <cfRule type="duplicateValues" dxfId="16467" priority="44963"/>
  </conditionalFormatting>
  <conditionalFormatting sqref="F1353">
    <cfRule type="duplicateValues" dxfId="16466" priority="44961"/>
    <cfRule type="duplicateValues" dxfId="16465" priority="44962"/>
  </conditionalFormatting>
  <conditionalFormatting sqref="J1353">
    <cfRule type="duplicateValues" dxfId="16464" priority="44960"/>
  </conditionalFormatting>
  <conditionalFormatting sqref="J1353">
    <cfRule type="duplicateValues" dxfId="16463" priority="44955"/>
    <cfRule type="duplicateValues" dxfId="16462" priority="44956"/>
    <cfRule type="duplicateValues" dxfId="16461" priority="44957"/>
    <cfRule type="duplicateValues" dxfId="16460" priority="44958"/>
    <cfRule type="duplicateValues" dxfId="16459" priority="44959"/>
  </conditionalFormatting>
  <conditionalFormatting sqref="J1353">
    <cfRule type="duplicateValues" dxfId="16458" priority="44953"/>
    <cfRule type="duplicateValues" dxfId="16457" priority="44954"/>
  </conditionalFormatting>
  <conditionalFormatting sqref="J1353">
    <cfRule type="duplicateValues" dxfId="16456" priority="44950"/>
    <cfRule type="duplicateValues" dxfId="16455" priority="44951"/>
    <cfRule type="duplicateValues" dxfId="16454" priority="44952"/>
  </conditionalFormatting>
  <conditionalFormatting sqref="J1354">
    <cfRule type="duplicateValues" dxfId="16453" priority="44924"/>
  </conditionalFormatting>
  <conditionalFormatting sqref="J1354">
    <cfRule type="duplicateValues" dxfId="16452" priority="44919"/>
    <cfRule type="duplicateValues" dxfId="16451" priority="44920"/>
    <cfRule type="duplicateValues" dxfId="16450" priority="44921"/>
    <cfRule type="duplicateValues" dxfId="16449" priority="44922"/>
    <cfRule type="duplicateValues" dxfId="16448" priority="44923"/>
  </conditionalFormatting>
  <conditionalFormatting sqref="J1354">
    <cfRule type="duplicateValues" dxfId="16447" priority="44917"/>
    <cfRule type="duplicateValues" dxfId="16446" priority="44918"/>
  </conditionalFormatting>
  <conditionalFormatting sqref="J1354">
    <cfRule type="duplicateValues" dxfId="16445" priority="44914"/>
    <cfRule type="duplicateValues" dxfId="16444" priority="44915"/>
    <cfRule type="duplicateValues" dxfId="16443" priority="44916"/>
  </conditionalFormatting>
  <conditionalFormatting sqref="J1355">
    <cfRule type="duplicateValues" dxfId="16442" priority="44792"/>
  </conditionalFormatting>
  <conditionalFormatting sqref="J1355">
    <cfRule type="duplicateValues" dxfId="16441" priority="44787"/>
    <cfRule type="duplicateValues" dxfId="16440" priority="44788"/>
    <cfRule type="duplicateValues" dxfId="16439" priority="44789"/>
    <cfRule type="duplicateValues" dxfId="16438" priority="44790"/>
    <cfRule type="duplicateValues" dxfId="16437" priority="44791"/>
  </conditionalFormatting>
  <conditionalFormatting sqref="J1355">
    <cfRule type="duplicateValues" dxfId="16436" priority="44785"/>
    <cfRule type="duplicateValues" dxfId="16435" priority="44786"/>
  </conditionalFormatting>
  <conditionalFormatting sqref="J1355">
    <cfRule type="duplicateValues" dxfId="16434" priority="44782"/>
    <cfRule type="duplicateValues" dxfId="16433" priority="44783"/>
    <cfRule type="duplicateValues" dxfId="16432" priority="44784"/>
  </conditionalFormatting>
  <conditionalFormatting sqref="F1358:F1366">
    <cfRule type="duplicateValues" dxfId="16431" priority="44660"/>
  </conditionalFormatting>
  <conditionalFormatting sqref="F1358:F1366">
    <cfRule type="duplicateValues" dxfId="16430" priority="44658"/>
    <cfRule type="duplicateValues" dxfId="16429" priority="44659"/>
  </conditionalFormatting>
  <conditionalFormatting sqref="J1358:J1366">
    <cfRule type="duplicateValues" dxfId="16428" priority="44657"/>
  </conditionalFormatting>
  <conditionalFormatting sqref="J1358:J1366">
    <cfRule type="duplicateValues" dxfId="16427" priority="44652"/>
    <cfRule type="duplicateValues" dxfId="16426" priority="44653"/>
    <cfRule type="duplicateValues" dxfId="16425" priority="44654"/>
    <cfRule type="duplicateValues" dxfId="16424" priority="44655"/>
    <cfRule type="duplicateValues" dxfId="16423" priority="44656"/>
  </conditionalFormatting>
  <conditionalFormatting sqref="J1358:J1366">
    <cfRule type="duplicateValues" dxfId="16422" priority="44650"/>
    <cfRule type="duplicateValues" dxfId="16421" priority="44651"/>
  </conditionalFormatting>
  <conditionalFormatting sqref="J1358:J1366">
    <cfRule type="duplicateValues" dxfId="16420" priority="44647"/>
    <cfRule type="duplicateValues" dxfId="16419" priority="44648"/>
    <cfRule type="duplicateValues" dxfId="16418" priority="44649"/>
  </conditionalFormatting>
  <conditionalFormatting sqref="F1367">
    <cfRule type="duplicateValues" dxfId="16417" priority="44632"/>
  </conditionalFormatting>
  <conditionalFormatting sqref="F1367">
    <cfRule type="duplicateValues" dxfId="16416" priority="44630"/>
    <cfRule type="duplicateValues" dxfId="16415" priority="44631"/>
  </conditionalFormatting>
  <conditionalFormatting sqref="J1367">
    <cfRule type="duplicateValues" dxfId="16414" priority="44629"/>
  </conditionalFormatting>
  <conditionalFormatting sqref="J1367">
    <cfRule type="duplicateValues" dxfId="16413" priority="44624"/>
    <cfRule type="duplicateValues" dxfId="16412" priority="44625"/>
    <cfRule type="duplicateValues" dxfId="16411" priority="44626"/>
    <cfRule type="duplicateValues" dxfId="16410" priority="44627"/>
    <cfRule type="duplicateValues" dxfId="16409" priority="44628"/>
  </conditionalFormatting>
  <conditionalFormatting sqref="J1367">
    <cfRule type="duplicateValues" dxfId="16408" priority="44622"/>
    <cfRule type="duplicateValues" dxfId="16407" priority="44623"/>
  </conditionalFormatting>
  <conditionalFormatting sqref="J1367">
    <cfRule type="duplicateValues" dxfId="16406" priority="44619"/>
    <cfRule type="duplicateValues" dxfId="16405" priority="44620"/>
    <cfRule type="duplicateValues" dxfId="16404" priority="44621"/>
  </conditionalFormatting>
  <conditionalFormatting sqref="F1368:F1374">
    <cfRule type="duplicateValues" dxfId="16403" priority="44604"/>
  </conditionalFormatting>
  <conditionalFormatting sqref="F1368:F1374">
    <cfRule type="duplicateValues" dxfId="16402" priority="44602"/>
    <cfRule type="duplicateValues" dxfId="16401" priority="44603"/>
  </conditionalFormatting>
  <conditionalFormatting sqref="J1368:J1374">
    <cfRule type="duplicateValues" dxfId="16400" priority="44601"/>
  </conditionalFormatting>
  <conditionalFormatting sqref="J1368:J1374">
    <cfRule type="duplicateValues" dxfId="16399" priority="44596"/>
    <cfRule type="duplicateValues" dxfId="16398" priority="44597"/>
    <cfRule type="duplicateValues" dxfId="16397" priority="44598"/>
    <cfRule type="duplicateValues" dxfId="16396" priority="44599"/>
    <cfRule type="duplicateValues" dxfId="16395" priority="44600"/>
  </conditionalFormatting>
  <conditionalFormatting sqref="J1368:J1374">
    <cfRule type="duplicateValues" dxfId="16394" priority="44594"/>
    <cfRule type="duplicateValues" dxfId="16393" priority="44595"/>
  </conditionalFormatting>
  <conditionalFormatting sqref="J1368:J1374">
    <cfRule type="duplicateValues" dxfId="16392" priority="44591"/>
    <cfRule type="duplicateValues" dxfId="16391" priority="44592"/>
    <cfRule type="duplicateValues" dxfId="16390" priority="44593"/>
  </conditionalFormatting>
  <conditionalFormatting sqref="F1368">
    <cfRule type="duplicateValues" dxfId="16389" priority="44537"/>
  </conditionalFormatting>
  <conditionalFormatting sqref="F1368">
    <cfRule type="duplicateValues" dxfId="16388" priority="44535"/>
    <cfRule type="duplicateValues" dxfId="16387" priority="44536"/>
  </conditionalFormatting>
  <conditionalFormatting sqref="F1369">
    <cfRule type="duplicateValues" dxfId="16386" priority="44534"/>
  </conditionalFormatting>
  <conditionalFormatting sqref="F1369">
    <cfRule type="duplicateValues" dxfId="16385" priority="44532"/>
    <cfRule type="duplicateValues" dxfId="16384" priority="44533"/>
  </conditionalFormatting>
  <conditionalFormatting sqref="J1369">
    <cfRule type="duplicateValues" dxfId="16383" priority="44531"/>
  </conditionalFormatting>
  <conditionalFormatting sqref="J1369">
    <cfRule type="duplicateValues" dxfId="16382" priority="44526"/>
    <cfRule type="duplicateValues" dxfId="16381" priority="44527"/>
    <cfRule type="duplicateValues" dxfId="16380" priority="44528"/>
    <cfRule type="duplicateValues" dxfId="16379" priority="44529"/>
    <cfRule type="duplicateValues" dxfId="16378" priority="44530"/>
  </conditionalFormatting>
  <conditionalFormatting sqref="J1369">
    <cfRule type="duplicateValues" dxfId="16377" priority="44524"/>
    <cfRule type="duplicateValues" dxfId="16376" priority="44525"/>
  </conditionalFormatting>
  <conditionalFormatting sqref="J1369">
    <cfRule type="duplicateValues" dxfId="16375" priority="44521"/>
    <cfRule type="duplicateValues" dxfId="16374" priority="44522"/>
    <cfRule type="duplicateValues" dxfId="16373" priority="44523"/>
  </conditionalFormatting>
  <conditionalFormatting sqref="F1370">
    <cfRule type="duplicateValues" dxfId="16372" priority="44520"/>
  </conditionalFormatting>
  <conditionalFormatting sqref="F1370">
    <cfRule type="duplicateValues" dxfId="16371" priority="44518"/>
    <cfRule type="duplicateValues" dxfId="16370" priority="44519"/>
  </conditionalFormatting>
  <conditionalFormatting sqref="I1370:J1370">
    <cfRule type="duplicateValues" dxfId="16369" priority="44517"/>
  </conditionalFormatting>
  <conditionalFormatting sqref="I1370:J1370">
    <cfRule type="duplicateValues" dxfId="16368" priority="44514"/>
    <cfRule type="duplicateValues" dxfId="16367" priority="44515"/>
  </conditionalFormatting>
  <conditionalFormatting sqref="F1371">
    <cfRule type="duplicateValues" dxfId="16366" priority="44501"/>
  </conditionalFormatting>
  <conditionalFormatting sqref="F1371">
    <cfRule type="duplicateValues" dxfId="16365" priority="44499"/>
    <cfRule type="duplicateValues" dxfId="16364" priority="44500"/>
  </conditionalFormatting>
  <conditionalFormatting sqref="F1372">
    <cfRule type="duplicateValues" dxfId="16363" priority="44498"/>
  </conditionalFormatting>
  <conditionalFormatting sqref="F1372">
    <cfRule type="duplicateValues" dxfId="16362" priority="44496"/>
    <cfRule type="duplicateValues" dxfId="16361" priority="44497"/>
  </conditionalFormatting>
  <conditionalFormatting sqref="J1372">
    <cfRule type="duplicateValues" dxfId="16360" priority="44495"/>
  </conditionalFormatting>
  <conditionalFormatting sqref="J1372">
    <cfRule type="duplicateValues" dxfId="16359" priority="44490"/>
    <cfRule type="duplicateValues" dxfId="16358" priority="44491"/>
    <cfRule type="duplicateValues" dxfId="16357" priority="44492"/>
    <cfRule type="duplicateValues" dxfId="16356" priority="44493"/>
    <cfRule type="duplicateValues" dxfId="16355" priority="44494"/>
  </conditionalFormatting>
  <conditionalFormatting sqref="J1372">
    <cfRule type="duplicateValues" dxfId="16354" priority="44488"/>
    <cfRule type="duplicateValues" dxfId="16353" priority="44489"/>
  </conditionalFormatting>
  <conditionalFormatting sqref="J1372">
    <cfRule type="duplicateValues" dxfId="16352" priority="44485"/>
    <cfRule type="duplicateValues" dxfId="16351" priority="44486"/>
    <cfRule type="duplicateValues" dxfId="16350" priority="44487"/>
  </conditionalFormatting>
  <conditionalFormatting sqref="F1373">
    <cfRule type="duplicateValues" dxfId="16349" priority="44484"/>
  </conditionalFormatting>
  <conditionalFormatting sqref="F1373">
    <cfRule type="duplicateValues" dxfId="16348" priority="44482"/>
    <cfRule type="duplicateValues" dxfId="16347" priority="44483"/>
  </conditionalFormatting>
  <conditionalFormatting sqref="J1373">
    <cfRule type="duplicateValues" dxfId="16346" priority="44481"/>
  </conditionalFormatting>
  <conditionalFormatting sqref="J1373">
    <cfRule type="duplicateValues" dxfId="16345" priority="44476"/>
    <cfRule type="duplicateValues" dxfId="16344" priority="44477"/>
    <cfRule type="duplicateValues" dxfId="16343" priority="44478"/>
    <cfRule type="duplicateValues" dxfId="16342" priority="44479"/>
    <cfRule type="duplicateValues" dxfId="16341" priority="44480"/>
  </conditionalFormatting>
  <conditionalFormatting sqref="J1373">
    <cfRule type="duplicateValues" dxfId="16340" priority="44474"/>
    <cfRule type="duplicateValues" dxfId="16339" priority="44475"/>
  </conditionalFormatting>
  <conditionalFormatting sqref="J1373">
    <cfRule type="duplicateValues" dxfId="16338" priority="44471"/>
    <cfRule type="duplicateValues" dxfId="16337" priority="44472"/>
    <cfRule type="duplicateValues" dxfId="16336" priority="44473"/>
  </conditionalFormatting>
  <conditionalFormatting sqref="F1375:F1380">
    <cfRule type="duplicateValues" dxfId="16335" priority="44470"/>
  </conditionalFormatting>
  <conditionalFormatting sqref="F1375:F1380">
    <cfRule type="duplicateValues" dxfId="16334" priority="44468"/>
    <cfRule type="duplicateValues" dxfId="16333" priority="44469"/>
  </conditionalFormatting>
  <conditionalFormatting sqref="J1375:J1380">
    <cfRule type="duplicateValues" dxfId="16332" priority="44467"/>
  </conditionalFormatting>
  <conditionalFormatting sqref="J1375:J1380">
    <cfRule type="duplicateValues" dxfId="16331" priority="44462"/>
    <cfRule type="duplicateValues" dxfId="16330" priority="44463"/>
    <cfRule type="duplicateValues" dxfId="16329" priority="44464"/>
    <cfRule type="duplicateValues" dxfId="16328" priority="44465"/>
    <cfRule type="duplicateValues" dxfId="16327" priority="44466"/>
  </conditionalFormatting>
  <conditionalFormatting sqref="J1375:J1380">
    <cfRule type="duplicateValues" dxfId="16326" priority="44460"/>
    <cfRule type="duplicateValues" dxfId="16325" priority="44461"/>
  </conditionalFormatting>
  <conditionalFormatting sqref="J1375:J1380">
    <cfRule type="duplicateValues" dxfId="16324" priority="44457"/>
    <cfRule type="duplicateValues" dxfId="16323" priority="44458"/>
    <cfRule type="duplicateValues" dxfId="16322" priority="44459"/>
  </conditionalFormatting>
  <conditionalFormatting sqref="F1374">
    <cfRule type="duplicateValues" dxfId="16321" priority="44403"/>
  </conditionalFormatting>
  <conditionalFormatting sqref="F1374">
    <cfRule type="duplicateValues" dxfId="16320" priority="44401"/>
    <cfRule type="duplicateValues" dxfId="16319" priority="44402"/>
  </conditionalFormatting>
  <conditionalFormatting sqref="J1374">
    <cfRule type="duplicateValues" dxfId="16318" priority="44400"/>
  </conditionalFormatting>
  <conditionalFormatting sqref="J1374">
    <cfRule type="duplicateValues" dxfId="16317" priority="44395"/>
    <cfRule type="duplicateValues" dxfId="16316" priority="44396"/>
    <cfRule type="duplicateValues" dxfId="16315" priority="44397"/>
    <cfRule type="duplicateValues" dxfId="16314" priority="44398"/>
    <cfRule type="duplicateValues" dxfId="16313" priority="44399"/>
  </conditionalFormatting>
  <conditionalFormatting sqref="J1374">
    <cfRule type="duplicateValues" dxfId="16312" priority="44393"/>
    <cfRule type="duplicateValues" dxfId="16311" priority="44394"/>
  </conditionalFormatting>
  <conditionalFormatting sqref="J1374">
    <cfRule type="duplicateValues" dxfId="16310" priority="44390"/>
    <cfRule type="duplicateValues" dxfId="16309" priority="44391"/>
    <cfRule type="duplicateValues" dxfId="16308" priority="44392"/>
  </conditionalFormatting>
  <conditionalFormatting sqref="F1375">
    <cfRule type="duplicateValues" dxfId="16307" priority="44389"/>
  </conditionalFormatting>
  <conditionalFormatting sqref="F1375">
    <cfRule type="duplicateValues" dxfId="16306" priority="44387"/>
    <cfRule type="duplicateValues" dxfId="16305" priority="44388"/>
  </conditionalFormatting>
  <conditionalFormatting sqref="J1375">
    <cfRule type="duplicateValues" dxfId="16304" priority="44374"/>
  </conditionalFormatting>
  <conditionalFormatting sqref="J1375">
    <cfRule type="duplicateValues" dxfId="16303" priority="44369"/>
    <cfRule type="duplicateValues" dxfId="16302" priority="44370"/>
    <cfRule type="duplicateValues" dxfId="16301" priority="44371"/>
    <cfRule type="duplicateValues" dxfId="16300" priority="44372"/>
    <cfRule type="duplicateValues" dxfId="16299" priority="44373"/>
  </conditionalFormatting>
  <conditionalFormatting sqref="J1375">
    <cfRule type="duplicateValues" dxfId="16298" priority="44367"/>
    <cfRule type="duplicateValues" dxfId="16297" priority="44368"/>
  </conditionalFormatting>
  <conditionalFormatting sqref="J1375">
    <cfRule type="duplicateValues" dxfId="16296" priority="44364"/>
    <cfRule type="duplicateValues" dxfId="16295" priority="44365"/>
    <cfRule type="duplicateValues" dxfId="16294" priority="44366"/>
  </conditionalFormatting>
  <conditionalFormatting sqref="F1376">
    <cfRule type="duplicateValues" dxfId="16293" priority="44352"/>
  </conditionalFormatting>
  <conditionalFormatting sqref="F1376">
    <cfRule type="duplicateValues" dxfId="16292" priority="44350"/>
    <cfRule type="duplicateValues" dxfId="16291" priority="44351"/>
  </conditionalFormatting>
  <conditionalFormatting sqref="J1376">
    <cfRule type="duplicateValues" dxfId="16290" priority="44337"/>
  </conditionalFormatting>
  <conditionalFormatting sqref="J1376">
    <cfRule type="duplicateValues" dxfId="16289" priority="44332"/>
    <cfRule type="duplicateValues" dxfId="16288" priority="44333"/>
    <cfRule type="duplicateValues" dxfId="16287" priority="44334"/>
    <cfRule type="duplicateValues" dxfId="16286" priority="44335"/>
    <cfRule type="duplicateValues" dxfId="16285" priority="44336"/>
  </conditionalFormatting>
  <conditionalFormatting sqref="J1376">
    <cfRule type="duplicateValues" dxfId="16284" priority="44330"/>
    <cfRule type="duplicateValues" dxfId="16283" priority="44331"/>
  </conditionalFormatting>
  <conditionalFormatting sqref="J1376">
    <cfRule type="duplicateValues" dxfId="16282" priority="44327"/>
    <cfRule type="duplicateValues" dxfId="16281" priority="44328"/>
    <cfRule type="duplicateValues" dxfId="16280" priority="44329"/>
  </conditionalFormatting>
  <conditionalFormatting sqref="F1377">
    <cfRule type="duplicateValues" dxfId="16279" priority="44315"/>
  </conditionalFormatting>
  <conditionalFormatting sqref="F1377">
    <cfRule type="duplicateValues" dxfId="16278" priority="44313"/>
    <cfRule type="duplicateValues" dxfId="16277" priority="44314"/>
  </conditionalFormatting>
  <conditionalFormatting sqref="J1377">
    <cfRule type="duplicateValues" dxfId="16276" priority="44300"/>
  </conditionalFormatting>
  <conditionalFormatting sqref="J1377">
    <cfRule type="duplicateValues" dxfId="16275" priority="44295"/>
    <cfRule type="duplicateValues" dxfId="16274" priority="44296"/>
    <cfRule type="duplicateValues" dxfId="16273" priority="44297"/>
    <cfRule type="duplicateValues" dxfId="16272" priority="44298"/>
    <cfRule type="duplicateValues" dxfId="16271" priority="44299"/>
  </conditionalFormatting>
  <conditionalFormatting sqref="J1377">
    <cfRule type="duplicateValues" dxfId="16270" priority="44293"/>
    <cfRule type="duplicateValues" dxfId="16269" priority="44294"/>
  </conditionalFormatting>
  <conditionalFormatting sqref="J1377">
    <cfRule type="duplicateValues" dxfId="16268" priority="44290"/>
    <cfRule type="duplicateValues" dxfId="16267" priority="44291"/>
    <cfRule type="duplicateValues" dxfId="16266" priority="44292"/>
  </conditionalFormatting>
  <conditionalFormatting sqref="F1378">
    <cfRule type="duplicateValues" dxfId="16265" priority="44289"/>
  </conditionalFormatting>
  <conditionalFormatting sqref="F1378">
    <cfRule type="duplicateValues" dxfId="16264" priority="44287"/>
    <cfRule type="duplicateValues" dxfId="16263" priority="44288"/>
  </conditionalFormatting>
  <conditionalFormatting sqref="J1378">
    <cfRule type="duplicateValues" dxfId="16262" priority="44274"/>
  </conditionalFormatting>
  <conditionalFormatting sqref="J1378">
    <cfRule type="duplicateValues" dxfId="16261" priority="44269"/>
    <cfRule type="duplicateValues" dxfId="16260" priority="44270"/>
    <cfRule type="duplicateValues" dxfId="16259" priority="44271"/>
    <cfRule type="duplicateValues" dxfId="16258" priority="44272"/>
    <cfRule type="duplicateValues" dxfId="16257" priority="44273"/>
  </conditionalFormatting>
  <conditionalFormatting sqref="J1378">
    <cfRule type="duplicateValues" dxfId="16256" priority="44267"/>
    <cfRule type="duplicateValues" dxfId="16255" priority="44268"/>
  </conditionalFormatting>
  <conditionalFormatting sqref="J1378">
    <cfRule type="duplicateValues" dxfId="16254" priority="44264"/>
    <cfRule type="duplicateValues" dxfId="16253" priority="44265"/>
    <cfRule type="duplicateValues" dxfId="16252" priority="44266"/>
  </conditionalFormatting>
  <conditionalFormatting sqref="F1379">
    <cfRule type="duplicateValues" dxfId="16251" priority="44263"/>
  </conditionalFormatting>
  <conditionalFormatting sqref="F1379">
    <cfRule type="duplicateValues" dxfId="16250" priority="44261"/>
    <cfRule type="duplicateValues" dxfId="16249" priority="44262"/>
  </conditionalFormatting>
  <conditionalFormatting sqref="J1379">
    <cfRule type="duplicateValues" dxfId="16248" priority="44248"/>
  </conditionalFormatting>
  <conditionalFormatting sqref="J1379">
    <cfRule type="duplicateValues" dxfId="16247" priority="44243"/>
    <cfRule type="duplicateValues" dxfId="16246" priority="44244"/>
    <cfRule type="duplicateValues" dxfId="16245" priority="44245"/>
    <cfRule type="duplicateValues" dxfId="16244" priority="44246"/>
    <cfRule type="duplicateValues" dxfId="16243" priority="44247"/>
  </conditionalFormatting>
  <conditionalFormatting sqref="J1379">
    <cfRule type="duplicateValues" dxfId="16242" priority="44241"/>
    <cfRule type="duplicateValues" dxfId="16241" priority="44242"/>
  </conditionalFormatting>
  <conditionalFormatting sqref="J1379">
    <cfRule type="duplicateValues" dxfId="16240" priority="44238"/>
    <cfRule type="duplicateValues" dxfId="16239" priority="44239"/>
    <cfRule type="duplicateValues" dxfId="16238" priority="44240"/>
  </conditionalFormatting>
  <conditionalFormatting sqref="F1381:F1386">
    <cfRule type="duplicateValues" dxfId="16237" priority="44237"/>
  </conditionalFormatting>
  <conditionalFormatting sqref="F1381:F1386">
    <cfRule type="duplicateValues" dxfId="16236" priority="44235"/>
    <cfRule type="duplicateValues" dxfId="16235" priority="44236"/>
  </conditionalFormatting>
  <conditionalFormatting sqref="J1381:J1386">
    <cfRule type="duplicateValues" dxfId="16234" priority="44234"/>
  </conditionalFormatting>
  <conditionalFormatting sqref="J1381:J1386">
    <cfRule type="duplicateValues" dxfId="16233" priority="44229"/>
    <cfRule type="duplicateValues" dxfId="16232" priority="44230"/>
    <cfRule type="duplicateValues" dxfId="16231" priority="44231"/>
    <cfRule type="duplicateValues" dxfId="16230" priority="44232"/>
    <cfRule type="duplicateValues" dxfId="16229" priority="44233"/>
  </conditionalFormatting>
  <conditionalFormatting sqref="J1381:J1386">
    <cfRule type="duplicateValues" dxfId="16228" priority="44227"/>
    <cfRule type="duplicateValues" dxfId="16227" priority="44228"/>
  </conditionalFormatting>
  <conditionalFormatting sqref="J1381:J1386">
    <cfRule type="duplicateValues" dxfId="16226" priority="44224"/>
    <cfRule type="duplicateValues" dxfId="16225" priority="44225"/>
    <cfRule type="duplicateValues" dxfId="16224" priority="44226"/>
  </conditionalFormatting>
  <conditionalFormatting sqref="F1380">
    <cfRule type="duplicateValues" dxfId="16223" priority="44170"/>
  </conditionalFormatting>
  <conditionalFormatting sqref="F1380">
    <cfRule type="duplicateValues" dxfId="16222" priority="44168"/>
    <cfRule type="duplicateValues" dxfId="16221" priority="44169"/>
  </conditionalFormatting>
  <conditionalFormatting sqref="J1380">
    <cfRule type="duplicateValues" dxfId="16220" priority="44155"/>
  </conditionalFormatting>
  <conditionalFormatting sqref="J1380">
    <cfRule type="duplicateValues" dxfId="16219" priority="44150"/>
    <cfRule type="duplicateValues" dxfId="16218" priority="44151"/>
    <cfRule type="duplicateValues" dxfId="16217" priority="44152"/>
    <cfRule type="duplicateValues" dxfId="16216" priority="44153"/>
    <cfRule type="duplicateValues" dxfId="16215" priority="44154"/>
  </conditionalFormatting>
  <conditionalFormatting sqref="J1380">
    <cfRule type="duplicateValues" dxfId="16214" priority="44148"/>
    <cfRule type="duplicateValues" dxfId="16213" priority="44149"/>
  </conditionalFormatting>
  <conditionalFormatting sqref="J1380">
    <cfRule type="duplicateValues" dxfId="16212" priority="44145"/>
    <cfRule type="duplicateValues" dxfId="16211" priority="44146"/>
    <cfRule type="duplicateValues" dxfId="16210" priority="44147"/>
  </conditionalFormatting>
  <conditionalFormatting sqref="F1381">
    <cfRule type="duplicateValues" dxfId="16209" priority="44144"/>
  </conditionalFormatting>
  <conditionalFormatting sqref="F1381">
    <cfRule type="duplicateValues" dxfId="16208" priority="44142"/>
    <cfRule type="duplicateValues" dxfId="16207" priority="44143"/>
  </conditionalFormatting>
  <conditionalFormatting sqref="J1381">
    <cfRule type="duplicateValues" dxfId="16206" priority="44141"/>
  </conditionalFormatting>
  <conditionalFormatting sqref="J1381">
    <cfRule type="duplicateValues" dxfId="16205" priority="44136"/>
    <cfRule type="duplicateValues" dxfId="16204" priority="44137"/>
    <cfRule type="duplicateValues" dxfId="16203" priority="44138"/>
    <cfRule type="duplicateValues" dxfId="16202" priority="44139"/>
    <cfRule type="duplicateValues" dxfId="16201" priority="44140"/>
  </conditionalFormatting>
  <conditionalFormatting sqref="J1381">
    <cfRule type="duplicateValues" dxfId="16200" priority="44134"/>
    <cfRule type="duplicateValues" dxfId="16199" priority="44135"/>
  </conditionalFormatting>
  <conditionalFormatting sqref="J1381">
    <cfRule type="duplicateValues" dxfId="16198" priority="44131"/>
    <cfRule type="duplicateValues" dxfId="16197" priority="44132"/>
    <cfRule type="duplicateValues" dxfId="16196" priority="44133"/>
  </conditionalFormatting>
  <conditionalFormatting sqref="F1382">
    <cfRule type="duplicateValues" dxfId="16195" priority="44051"/>
  </conditionalFormatting>
  <conditionalFormatting sqref="F1382">
    <cfRule type="duplicateValues" dxfId="16194" priority="44049"/>
    <cfRule type="duplicateValues" dxfId="16193" priority="44050"/>
  </conditionalFormatting>
  <conditionalFormatting sqref="J1382">
    <cfRule type="duplicateValues" dxfId="16192" priority="44024"/>
  </conditionalFormatting>
  <conditionalFormatting sqref="J1382">
    <cfRule type="duplicateValues" dxfId="16191" priority="44019"/>
    <cfRule type="duplicateValues" dxfId="16190" priority="44020"/>
    <cfRule type="duplicateValues" dxfId="16189" priority="44021"/>
    <cfRule type="duplicateValues" dxfId="16188" priority="44022"/>
    <cfRule type="duplicateValues" dxfId="16187" priority="44023"/>
  </conditionalFormatting>
  <conditionalFormatting sqref="J1382">
    <cfRule type="duplicateValues" dxfId="16186" priority="44017"/>
    <cfRule type="duplicateValues" dxfId="16185" priority="44018"/>
  </conditionalFormatting>
  <conditionalFormatting sqref="J1382">
    <cfRule type="duplicateValues" dxfId="16184" priority="44014"/>
    <cfRule type="duplicateValues" dxfId="16183" priority="44015"/>
    <cfRule type="duplicateValues" dxfId="16182" priority="44016"/>
  </conditionalFormatting>
  <conditionalFormatting sqref="F1383">
    <cfRule type="duplicateValues" dxfId="16181" priority="44013"/>
  </conditionalFormatting>
  <conditionalFormatting sqref="F1383">
    <cfRule type="duplicateValues" dxfId="16180" priority="44011"/>
    <cfRule type="duplicateValues" dxfId="16179" priority="44012"/>
  </conditionalFormatting>
  <conditionalFormatting sqref="J1383">
    <cfRule type="duplicateValues" dxfId="16178" priority="43986"/>
  </conditionalFormatting>
  <conditionalFormatting sqref="J1383">
    <cfRule type="duplicateValues" dxfId="16177" priority="43981"/>
    <cfRule type="duplicateValues" dxfId="16176" priority="43982"/>
    <cfRule type="duplicateValues" dxfId="16175" priority="43983"/>
    <cfRule type="duplicateValues" dxfId="16174" priority="43984"/>
    <cfRule type="duplicateValues" dxfId="16173" priority="43985"/>
  </conditionalFormatting>
  <conditionalFormatting sqref="J1383">
    <cfRule type="duplicateValues" dxfId="16172" priority="43979"/>
    <cfRule type="duplicateValues" dxfId="16171" priority="43980"/>
  </conditionalFormatting>
  <conditionalFormatting sqref="J1383">
    <cfRule type="duplicateValues" dxfId="16170" priority="43976"/>
    <cfRule type="duplicateValues" dxfId="16169" priority="43977"/>
    <cfRule type="duplicateValues" dxfId="16168" priority="43978"/>
  </conditionalFormatting>
  <conditionalFormatting sqref="F1384">
    <cfRule type="duplicateValues" dxfId="16167" priority="43975"/>
  </conditionalFormatting>
  <conditionalFormatting sqref="F1384">
    <cfRule type="duplicateValues" dxfId="16166" priority="43973"/>
    <cfRule type="duplicateValues" dxfId="16165" priority="43974"/>
  </conditionalFormatting>
  <conditionalFormatting sqref="J1384">
    <cfRule type="duplicateValues" dxfId="16164" priority="43948"/>
  </conditionalFormatting>
  <conditionalFormatting sqref="J1384">
    <cfRule type="duplicateValues" dxfId="16163" priority="43943"/>
    <cfRule type="duplicateValues" dxfId="16162" priority="43944"/>
    <cfRule type="duplicateValues" dxfId="16161" priority="43945"/>
    <cfRule type="duplicateValues" dxfId="16160" priority="43946"/>
    <cfRule type="duplicateValues" dxfId="16159" priority="43947"/>
  </conditionalFormatting>
  <conditionalFormatting sqref="J1384">
    <cfRule type="duplicateValues" dxfId="16158" priority="43941"/>
    <cfRule type="duplicateValues" dxfId="16157" priority="43942"/>
  </conditionalFormatting>
  <conditionalFormatting sqref="J1384">
    <cfRule type="duplicateValues" dxfId="16156" priority="43938"/>
    <cfRule type="duplicateValues" dxfId="16155" priority="43939"/>
    <cfRule type="duplicateValues" dxfId="16154" priority="43940"/>
  </conditionalFormatting>
  <conditionalFormatting sqref="F1385">
    <cfRule type="duplicateValues" dxfId="16153" priority="43870"/>
  </conditionalFormatting>
  <conditionalFormatting sqref="F1385">
    <cfRule type="duplicateValues" dxfId="16152" priority="43868"/>
    <cfRule type="duplicateValues" dxfId="16151" priority="43869"/>
  </conditionalFormatting>
  <conditionalFormatting sqref="J1385">
    <cfRule type="duplicateValues" dxfId="16150" priority="43843"/>
  </conditionalFormatting>
  <conditionalFormatting sqref="J1385">
    <cfRule type="duplicateValues" dxfId="16149" priority="43838"/>
    <cfRule type="duplicateValues" dxfId="16148" priority="43839"/>
    <cfRule type="duplicateValues" dxfId="16147" priority="43840"/>
    <cfRule type="duplicateValues" dxfId="16146" priority="43841"/>
    <cfRule type="duplicateValues" dxfId="16145" priority="43842"/>
  </conditionalFormatting>
  <conditionalFormatting sqref="J1385">
    <cfRule type="duplicateValues" dxfId="16144" priority="43836"/>
    <cfRule type="duplicateValues" dxfId="16143" priority="43837"/>
  </conditionalFormatting>
  <conditionalFormatting sqref="J1385">
    <cfRule type="duplicateValues" dxfId="16142" priority="43833"/>
    <cfRule type="duplicateValues" dxfId="16141" priority="43834"/>
    <cfRule type="duplicateValues" dxfId="16140" priority="43835"/>
  </conditionalFormatting>
  <conditionalFormatting sqref="F1386">
    <cfRule type="duplicateValues" dxfId="16139" priority="43832"/>
  </conditionalFormatting>
  <conditionalFormatting sqref="F1386">
    <cfRule type="duplicateValues" dxfId="16138" priority="43830"/>
    <cfRule type="duplicateValues" dxfId="16137" priority="43831"/>
  </conditionalFormatting>
  <conditionalFormatting sqref="J1386">
    <cfRule type="duplicateValues" dxfId="16136" priority="43805"/>
  </conditionalFormatting>
  <conditionalFormatting sqref="J1386">
    <cfRule type="duplicateValues" dxfId="16135" priority="43800"/>
    <cfRule type="duplicateValues" dxfId="16134" priority="43801"/>
    <cfRule type="duplicateValues" dxfId="16133" priority="43802"/>
    <cfRule type="duplicateValues" dxfId="16132" priority="43803"/>
    <cfRule type="duplicateValues" dxfId="16131" priority="43804"/>
  </conditionalFormatting>
  <conditionalFormatting sqref="J1386">
    <cfRule type="duplicateValues" dxfId="16130" priority="43798"/>
    <cfRule type="duplicateValues" dxfId="16129" priority="43799"/>
  </conditionalFormatting>
  <conditionalFormatting sqref="J1386">
    <cfRule type="duplicateValues" dxfId="16128" priority="43795"/>
    <cfRule type="duplicateValues" dxfId="16127" priority="43796"/>
    <cfRule type="duplicateValues" dxfId="16126" priority="43797"/>
  </conditionalFormatting>
  <conditionalFormatting sqref="F1387">
    <cfRule type="duplicateValues" dxfId="16125" priority="43794"/>
  </conditionalFormatting>
  <conditionalFormatting sqref="F1387">
    <cfRule type="duplicateValues" dxfId="16124" priority="43792"/>
    <cfRule type="duplicateValues" dxfId="16123" priority="43793"/>
  </conditionalFormatting>
  <conditionalFormatting sqref="J1387">
    <cfRule type="duplicateValues" dxfId="16122" priority="43755"/>
  </conditionalFormatting>
  <conditionalFormatting sqref="J1387">
    <cfRule type="duplicateValues" dxfId="16121" priority="43750"/>
    <cfRule type="duplicateValues" dxfId="16120" priority="43751"/>
    <cfRule type="duplicateValues" dxfId="16119" priority="43752"/>
    <cfRule type="duplicateValues" dxfId="16118" priority="43753"/>
    <cfRule type="duplicateValues" dxfId="16117" priority="43754"/>
  </conditionalFormatting>
  <conditionalFormatting sqref="J1387">
    <cfRule type="duplicateValues" dxfId="16116" priority="43748"/>
    <cfRule type="duplicateValues" dxfId="16115" priority="43749"/>
  </conditionalFormatting>
  <conditionalFormatting sqref="J1387">
    <cfRule type="duplicateValues" dxfId="16114" priority="43745"/>
    <cfRule type="duplicateValues" dxfId="16113" priority="43746"/>
    <cfRule type="duplicateValues" dxfId="16112" priority="43747"/>
  </conditionalFormatting>
  <conditionalFormatting sqref="F1388">
    <cfRule type="duplicateValues" dxfId="16111" priority="43744"/>
  </conditionalFormatting>
  <conditionalFormatting sqref="F1388">
    <cfRule type="duplicateValues" dxfId="16110" priority="43742"/>
    <cfRule type="duplicateValues" dxfId="16109" priority="43743"/>
  </conditionalFormatting>
  <conditionalFormatting sqref="F1389">
    <cfRule type="duplicateValues" dxfId="16108" priority="43705"/>
  </conditionalFormatting>
  <conditionalFormatting sqref="F1389">
    <cfRule type="duplicateValues" dxfId="16107" priority="43703"/>
    <cfRule type="duplicateValues" dxfId="16106" priority="43704"/>
  </conditionalFormatting>
  <conditionalFormatting sqref="F1390">
    <cfRule type="duplicateValues" dxfId="16105" priority="43666"/>
  </conditionalFormatting>
  <conditionalFormatting sqref="F1390">
    <cfRule type="duplicateValues" dxfId="16104" priority="43664"/>
    <cfRule type="duplicateValues" dxfId="16103" priority="43665"/>
  </conditionalFormatting>
  <conditionalFormatting sqref="J1388">
    <cfRule type="duplicateValues" dxfId="16102" priority="43627"/>
  </conditionalFormatting>
  <conditionalFormatting sqref="J1388">
    <cfRule type="duplicateValues" dxfId="16101" priority="43622"/>
    <cfRule type="duplicateValues" dxfId="16100" priority="43623"/>
    <cfRule type="duplicateValues" dxfId="16099" priority="43624"/>
    <cfRule type="duplicateValues" dxfId="16098" priority="43625"/>
    <cfRule type="duplicateValues" dxfId="16097" priority="43626"/>
  </conditionalFormatting>
  <conditionalFormatting sqref="J1388">
    <cfRule type="duplicateValues" dxfId="16096" priority="43620"/>
    <cfRule type="duplicateValues" dxfId="16095" priority="43621"/>
  </conditionalFormatting>
  <conditionalFormatting sqref="J1388">
    <cfRule type="duplicateValues" dxfId="16094" priority="43617"/>
    <cfRule type="duplicateValues" dxfId="16093" priority="43618"/>
    <cfRule type="duplicateValues" dxfId="16092" priority="43619"/>
  </conditionalFormatting>
  <conditionalFormatting sqref="J1389">
    <cfRule type="duplicateValues" dxfId="16091" priority="43616"/>
  </conditionalFormatting>
  <conditionalFormatting sqref="J1389">
    <cfRule type="duplicateValues" dxfId="16090" priority="43611"/>
    <cfRule type="duplicateValues" dxfId="16089" priority="43612"/>
    <cfRule type="duplicateValues" dxfId="16088" priority="43613"/>
    <cfRule type="duplicateValues" dxfId="16087" priority="43614"/>
    <cfRule type="duplicateValues" dxfId="16086" priority="43615"/>
  </conditionalFormatting>
  <conditionalFormatting sqref="J1389">
    <cfRule type="duplicateValues" dxfId="16085" priority="43609"/>
    <cfRule type="duplicateValues" dxfId="16084" priority="43610"/>
  </conditionalFormatting>
  <conditionalFormatting sqref="J1389">
    <cfRule type="duplicateValues" dxfId="16083" priority="43606"/>
    <cfRule type="duplicateValues" dxfId="16082" priority="43607"/>
    <cfRule type="duplicateValues" dxfId="16081" priority="43608"/>
  </conditionalFormatting>
  <conditionalFormatting sqref="J1390">
    <cfRule type="duplicateValues" dxfId="16080" priority="43605"/>
  </conditionalFormatting>
  <conditionalFormatting sqref="J1390">
    <cfRule type="duplicateValues" dxfId="16079" priority="43600"/>
    <cfRule type="duplicateValues" dxfId="16078" priority="43601"/>
    <cfRule type="duplicateValues" dxfId="16077" priority="43602"/>
    <cfRule type="duplicateValues" dxfId="16076" priority="43603"/>
    <cfRule type="duplicateValues" dxfId="16075" priority="43604"/>
  </conditionalFormatting>
  <conditionalFormatting sqref="J1390">
    <cfRule type="duplicateValues" dxfId="16074" priority="43598"/>
    <cfRule type="duplicateValues" dxfId="16073" priority="43599"/>
  </conditionalFormatting>
  <conditionalFormatting sqref="J1390">
    <cfRule type="duplicateValues" dxfId="16072" priority="43595"/>
    <cfRule type="duplicateValues" dxfId="16071" priority="43596"/>
    <cfRule type="duplicateValues" dxfId="16070" priority="43597"/>
  </conditionalFormatting>
  <conditionalFormatting sqref="F1396">
    <cfRule type="duplicateValues" dxfId="16069" priority="43594"/>
  </conditionalFormatting>
  <conditionalFormatting sqref="F1396">
    <cfRule type="duplicateValues" dxfId="16068" priority="43592"/>
    <cfRule type="duplicateValues" dxfId="16067" priority="43593"/>
  </conditionalFormatting>
  <conditionalFormatting sqref="J1396">
    <cfRule type="duplicateValues" dxfId="16066" priority="43591"/>
  </conditionalFormatting>
  <conditionalFormatting sqref="J1396">
    <cfRule type="duplicateValues" dxfId="16065" priority="43586"/>
    <cfRule type="duplicateValues" dxfId="16064" priority="43587"/>
    <cfRule type="duplicateValues" dxfId="16063" priority="43588"/>
    <cfRule type="duplicateValues" dxfId="16062" priority="43589"/>
    <cfRule type="duplicateValues" dxfId="16061" priority="43590"/>
  </conditionalFormatting>
  <conditionalFormatting sqref="J1396">
    <cfRule type="duplicateValues" dxfId="16060" priority="43584"/>
    <cfRule type="duplicateValues" dxfId="16059" priority="43585"/>
  </conditionalFormatting>
  <conditionalFormatting sqref="J1396">
    <cfRule type="duplicateValues" dxfId="16058" priority="43581"/>
    <cfRule type="duplicateValues" dxfId="16057" priority="43582"/>
    <cfRule type="duplicateValues" dxfId="16056" priority="43583"/>
  </conditionalFormatting>
  <conditionalFormatting sqref="F1397">
    <cfRule type="duplicateValues" dxfId="16055" priority="43527"/>
  </conditionalFormatting>
  <conditionalFormatting sqref="F1397">
    <cfRule type="duplicateValues" dxfId="16054" priority="43525"/>
    <cfRule type="duplicateValues" dxfId="16053" priority="43526"/>
  </conditionalFormatting>
  <conditionalFormatting sqref="J1397">
    <cfRule type="duplicateValues" dxfId="16052" priority="43524"/>
  </conditionalFormatting>
  <conditionalFormatting sqref="J1397">
    <cfRule type="duplicateValues" dxfId="16051" priority="43519"/>
    <cfRule type="duplicateValues" dxfId="16050" priority="43520"/>
    <cfRule type="duplicateValues" dxfId="16049" priority="43521"/>
    <cfRule type="duplicateValues" dxfId="16048" priority="43522"/>
    <cfRule type="duplicateValues" dxfId="16047" priority="43523"/>
  </conditionalFormatting>
  <conditionalFormatting sqref="J1397">
    <cfRule type="duplicateValues" dxfId="16046" priority="43517"/>
    <cfRule type="duplicateValues" dxfId="16045" priority="43518"/>
  </conditionalFormatting>
  <conditionalFormatting sqref="J1397">
    <cfRule type="duplicateValues" dxfId="16044" priority="43514"/>
    <cfRule type="duplicateValues" dxfId="16043" priority="43515"/>
    <cfRule type="duplicateValues" dxfId="16042" priority="43516"/>
  </conditionalFormatting>
  <conditionalFormatting sqref="F1398">
    <cfRule type="duplicateValues" dxfId="16041" priority="43460"/>
  </conditionalFormatting>
  <conditionalFormatting sqref="F1398">
    <cfRule type="duplicateValues" dxfId="16040" priority="43458"/>
    <cfRule type="duplicateValues" dxfId="16039" priority="43459"/>
  </conditionalFormatting>
  <conditionalFormatting sqref="J1398">
    <cfRule type="duplicateValues" dxfId="16038" priority="43457"/>
  </conditionalFormatting>
  <conditionalFormatting sqref="J1398">
    <cfRule type="duplicateValues" dxfId="16037" priority="43452"/>
    <cfRule type="duplicateValues" dxfId="16036" priority="43453"/>
    <cfRule type="duplicateValues" dxfId="16035" priority="43454"/>
    <cfRule type="duplicateValues" dxfId="16034" priority="43455"/>
    <cfRule type="duplicateValues" dxfId="16033" priority="43456"/>
  </conditionalFormatting>
  <conditionalFormatting sqref="J1398">
    <cfRule type="duplicateValues" dxfId="16032" priority="43450"/>
    <cfRule type="duplicateValues" dxfId="16031" priority="43451"/>
  </conditionalFormatting>
  <conditionalFormatting sqref="J1398">
    <cfRule type="duplicateValues" dxfId="16030" priority="43447"/>
    <cfRule type="duplicateValues" dxfId="16029" priority="43448"/>
    <cfRule type="duplicateValues" dxfId="16028" priority="43449"/>
  </conditionalFormatting>
  <conditionalFormatting sqref="F1399">
    <cfRule type="duplicateValues" dxfId="16027" priority="43393"/>
  </conditionalFormatting>
  <conditionalFormatting sqref="F1399">
    <cfRule type="duplicateValues" dxfId="16026" priority="43391"/>
    <cfRule type="duplicateValues" dxfId="16025" priority="43392"/>
  </conditionalFormatting>
  <conditionalFormatting sqref="J1399">
    <cfRule type="duplicateValues" dxfId="16024" priority="43390"/>
  </conditionalFormatting>
  <conditionalFormatting sqref="J1399">
    <cfRule type="duplicateValues" dxfId="16023" priority="43385"/>
    <cfRule type="duplicateValues" dxfId="16022" priority="43386"/>
    <cfRule type="duplicateValues" dxfId="16021" priority="43387"/>
    <cfRule type="duplicateValues" dxfId="16020" priority="43388"/>
    <cfRule type="duplicateValues" dxfId="16019" priority="43389"/>
  </conditionalFormatting>
  <conditionalFormatting sqref="J1399">
    <cfRule type="duplicateValues" dxfId="16018" priority="43383"/>
    <cfRule type="duplicateValues" dxfId="16017" priority="43384"/>
  </conditionalFormatting>
  <conditionalFormatting sqref="J1399">
    <cfRule type="duplicateValues" dxfId="16016" priority="43380"/>
    <cfRule type="duplicateValues" dxfId="16015" priority="43381"/>
    <cfRule type="duplicateValues" dxfId="16014" priority="43382"/>
  </conditionalFormatting>
  <conditionalFormatting sqref="F1400">
    <cfRule type="duplicateValues" dxfId="16013" priority="43326"/>
  </conditionalFormatting>
  <conditionalFormatting sqref="F1400">
    <cfRule type="duplicateValues" dxfId="16012" priority="43324"/>
    <cfRule type="duplicateValues" dxfId="16011" priority="43325"/>
  </conditionalFormatting>
  <conditionalFormatting sqref="J1400">
    <cfRule type="duplicateValues" dxfId="16010" priority="43323"/>
  </conditionalFormatting>
  <conditionalFormatting sqref="J1400">
    <cfRule type="duplicateValues" dxfId="16009" priority="43318"/>
    <cfRule type="duplicateValues" dxfId="16008" priority="43319"/>
    <cfRule type="duplicateValues" dxfId="16007" priority="43320"/>
    <cfRule type="duplicateValues" dxfId="16006" priority="43321"/>
    <cfRule type="duplicateValues" dxfId="16005" priority="43322"/>
  </conditionalFormatting>
  <conditionalFormatting sqref="J1400">
    <cfRule type="duplicateValues" dxfId="16004" priority="43316"/>
    <cfRule type="duplicateValues" dxfId="16003" priority="43317"/>
  </conditionalFormatting>
  <conditionalFormatting sqref="J1400">
    <cfRule type="duplicateValues" dxfId="16002" priority="43313"/>
    <cfRule type="duplicateValues" dxfId="16001" priority="43314"/>
    <cfRule type="duplicateValues" dxfId="16000" priority="43315"/>
  </conditionalFormatting>
  <conditionalFormatting sqref="F1401">
    <cfRule type="duplicateValues" dxfId="15999" priority="43259"/>
  </conditionalFormatting>
  <conditionalFormatting sqref="F1401">
    <cfRule type="duplicateValues" dxfId="15998" priority="43257"/>
    <cfRule type="duplicateValues" dxfId="15997" priority="43258"/>
  </conditionalFormatting>
  <conditionalFormatting sqref="J1401">
    <cfRule type="duplicateValues" dxfId="15996" priority="43256"/>
  </conditionalFormatting>
  <conditionalFormatting sqref="J1401">
    <cfRule type="duplicateValues" dxfId="15995" priority="43251"/>
    <cfRule type="duplicateValues" dxfId="15994" priority="43252"/>
    <cfRule type="duplicateValues" dxfId="15993" priority="43253"/>
    <cfRule type="duplicateValues" dxfId="15992" priority="43254"/>
    <cfRule type="duplicateValues" dxfId="15991" priority="43255"/>
  </conditionalFormatting>
  <conditionalFormatting sqref="J1401">
    <cfRule type="duplicateValues" dxfId="15990" priority="43249"/>
    <cfRule type="duplicateValues" dxfId="15989" priority="43250"/>
  </conditionalFormatting>
  <conditionalFormatting sqref="J1401">
    <cfRule type="duplicateValues" dxfId="15988" priority="43246"/>
    <cfRule type="duplicateValues" dxfId="15987" priority="43247"/>
    <cfRule type="duplicateValues" dxfId="15986" priority="43248"/>
  </conditionalFormatting>
  <conditionalFormatting sqref="F1402:F1405">
    <cfRule type="duplicateValues" dxfId="15985" priority="43192"/>
  </conditionalFormatting>
  <conditionalFormatting sqref="F1402:F1405">
    <cfRule type="duplicateValues" dxfId="15984" priority="43190"/>
    <cfRule type="duplicateValues" dxfId="15983" priority="43191"/>
  </conditionalFormatting>
  <conditionalFormatting sqref="J1402:J1405">
    <cfRule type="duplicateValues" dxfId="15982" priority="43189"/>
  </conditionalFormatting>
  <conditionalFormatting sqref="J1402:J1405">
    <cfRule type="duplicateValues" dxfId="15981" priority="43184"/>
    <cfRule type="duplicateValues" dxfId="15980" priority="43185"/>
    <cfRule type="duplicateValues" dxfId="15979" priority="43186"/>
    <cfRule type="duplicateValues" dxfId="15978" priority="43187"/>
    <cfRule type="duplicateValues" dxfId="15977" priority="43188"/>
  </conditionalFormatting>
  <conditionalFormatting sqref="J1402:J1405">
    <cfRule type="duplicateValues" dxfId="15976" priority="43182"/>
    <cfRule type="duplicateValues" dxfId="15975" priority="43183"/>
  </conditionalFormatting>
  <conditionalFormatting sqref="J1402:J1405">
    <cfRule type="duplicateValues" dxfId="15974" priority="43179"/>
    <cfRule type="duplicateValues" dxfId="15973" priority="43180"/>
    <cfRule type="duplicateValues" dxfId="15972" priority="43181"/>
  </conditionalFormatting>
  <conditionalFormatting sqref="F1406:F1411">
    <cfRule type="duplicateValues" dxfId="15971" priority="43125"/>
  </conditionalFormatting>
  <conditionalFormatting sqref="F1406:F1411">
    <cfRule type="duplicateValues" dxfId="15970" priority="43123"/>
    <cfRule type="duplicateValues" dxfId="15969" priority="43124"/>
  </conditionalFormatting>
  <conditionalFormatting sqref="J1406:J1411">
    <cfRule type="duplicateValues" dxfId="15968" priority="43122"/>
  </conditionalFormatting>
  <conditionalFormatting sqref="J1406:J1411">
    <cfRule type="duplicateValues" dxfId="15967" priority="43117"/>
    <cfRule type="duplicateValues" dxfId="15966" priority="43118"/>
    <cfRule type="duplicateValues" dxfId="15965" priority="43119"/>
    <cfRule type="duplicateValues" dxfId="15964" priority="43120"/>
    <cfRule type="duplicateValues" dxfId="15963" priority="43121"/>
  </conditionalFormatting>
  <conditionalFormatting sqref="J1406:J1411">
    <cfRule type="duplicateValues" dxfId="15962" priority="43115"/>
    <cfRule type="duplicateValues" dxfId="15961" priority="43116"/>
  </conditionalFormatting>
  <conditionalFormatting sqref="J1406:J1411">
    <cfRule type="duplicateValues" dxfId="15960" priority="43112"/>
    <cfRule type="duplicateValues" dxfId="15959" priority="43113"/>
    <cfRule type="duplicateValues" dxfId="15958" priority="43114"/>
  </conditionalFormatting>
  <conditionalFormatting sqref="F1406">
    <cfRule type="duplicateValues" dxfId="15957" priority="43058"/>
  </conditionalFormatting>
  <conditionalFormatting sqref="F1406">
    <cfRule type="duplicateValues" dxfId="15956" priority="43056"/>
    <cfRule type="duplicateValues" dxfId="15955" priority="43057"/>
  </conditionalFormatting>
  <conditionalFormatting sqref="J1406">
    <cfRule type="duplicateValues" dxfId="15954" priority="43055"/>
  </conditionalFormatting>
  <conditionalFormatting sqref="J1406">
    <cfRule type="duplicateValues" dxfId="15953" priority="43050"/>
    <cfRule type="duplicateValues" dxfId="15952" priority="43051"/>
    <cfRule type="duplicateValues" dxfId="15951" priority="43052"/>
    <cfRule type="duplicateValues" dxfId="15950" priority="43053"/>
    <cfRule type="duplicateValues" dxfId="15949" priority="43054"/>
  </conditionalFormatting>
  <conditionalFormatting sqref="J1406">
    <cfRule type="duplicateValues" dxfId="15948" priority="43048"/>
    <cfRule type="duplicateValues" dxfId="15947" priority="43049"/>
  </conditionalFormatting>
  <conditionalFormatting sqref="J1406">
    <cfRule type="duplicateValues" dxfId="15946" priority="43045"/>
    <cfRule type="duplicateValues" dxfId="15945" priority="43046"/>
    <cfRule type="duplicateValues" dxfId="15944" priority="43047"/>
  </conditionalFormatting>
  <conditionalFormatting sqref="F1407">
    <cfRule type="duplicateValues" dxfId="15943" priority="42991"/>
  </conditionalFormatting>
  <conditionalFormatting sqref="F1407">
    <cfRule type="duplicateValues" dxfId="15942" priority="42989"/>
    <cfRule type="duplicateValues" dxfId="15941" priority="42990"/>
  </conditionalFormatting>
  <conditionalFormatting sqref="J1407">
    <cfRule type="duplicateValues" dxfId="15940" priority="42988"/>
  </conditionalFormatting>
  <conditionalFormatting sqref="J1407">
    <cfRule type="duplicateValues" dxfId="15939" priority="42983"/>
    <cfRule type="duplicateValues" dxfId="15938" priority="42984"/>
    <cfRule type="duplicateValues" dxfId="15937" priority="42985"/>
    <cfRule type="duplicateValues" dxfId="15936" priority="42986"/>
    <cfRule type="duplicateValues" dxfId="15935" priority="42987"/>
  </conditionalFormatting>
  <conditionalFormatting sqref="J1407">
    <cfRule type="duplicateValues" dxfId="15934" priority="42981"/>
    <cfRule type="duplicateValues" dxfId="15933" priority="42982"/>
  </conditionalFormatting>
  <conditionalFormatting sqref="J1407">
    <cfRule type="duplicateValues" dxfId="15932" priority="42978"/>
    <cfRule type="duplicateValues" dxfId="15931" priority="42979"/>
    <cfRule type="duplicateValues" dxfId="15930" priority="42980"/>
  </conditionalFormatting>
  <conditionalFormatting sqref="F1408">
    <cfRule type="duplicateValues" dxfId="15929" priority="42924"/>
  </conditionalFormatting>
  <conditionalFormatting sqref="F1408">
    <cfRule type="duplicateValues" dxfId="15928" priority="42922"/>
    <cfRule type="duplicateValues" dxfId="15927" priority="42923"/>
  </conditionalFormatting>
  <conditionalFormatting sqref="J1408">
    <cfRule type="duplicateValues" dxfId="15926" priority="42873"/>
  </conditionalFormatting>
  <conditionalFormatting sqref="J1408">
    <cfRule type="duplicateValues" dxfId="15925" priority="42868"/>
    <cfRule type="duplicateValues" dxfId="15924" priority="42869"/>
    <cfRule type="duplicateValues" dxfId="15923" priority="42870"/>
    <cfRule type="duplicateValues" dxfId="15922" priority="42871"/>
    <cfRule type="duplicateValues" dxfId="15921" priority="42872"/>
  </conditionalFormatting>
  <conditionalFormatting sqref="J1408">
    <cfRule type="duplicateValues" dxfId="15920" priority="42866"/>
    <cfRule type="duplicateValues" dxfId="15919" priority="42867"/>
  </conditionalFormatting>
  <conditionalFormatting sqref="J1408">
    <cfRule type="duplicateValues" dxfId="15918" priority="42863"/>
    <cfRule type="duplicateValues" dxfId="15917" priority="42864"/>
    <cfRule type="duplicateValues" dxfId="15916" priority="42865"/>
  </conditionalFormatting>
  <conditionalFormatting sqref="F1409">
    <cfRule type="duplicateValues" dxfId="15915" priority="42862"/>
  </conditionalFormatting>
  <conditionalFormatting sqref="F1409">
    <cfRule type="duplicateValues" dxfId="15914" priority="42860"/>
    <cfRule type="duplicateValues" dxfId="15913" priority="42861"/>
  </conditionalFormatting>
  <conditionalFormatting sqref="J1409">
    <cfRule type="duplicateValues" dxfId="15912" priority="42811"/>
  </conditionalFormatting>
  <conditionalFormatting sqref="J1409">
    <cfRule type="duplicateValues" dxfId="15911" priority="42806"/>
    <cfRule type="duplicateValues" dxfId="15910" priority="42807"/>
    <cfRule type="duplicateValues" dxfId="15909" priority="42808"/>
    <cfRule type="duplicateValues" dxfId="15908" priority="42809"/>
    <cfRule type="duplicateValues" dxfId="15907" priority="42810"/>
  </conditionalFormatting>
  <conditionalFormatting sqref="J1409">
    <cfRule type="duplicateValues" dxfId="15906" priority="42804"/>
    <cfRule type="duplicateValues" dxfId="15905" priority="42805"/>
  </conditionalFormatting>
  <conditionalFormatting sqref="J1409">
    <cfRule type="duplicateValues" dxfId="15904" priority="42801"/>
    <cfRule type="duplicateValues" dxfId="15903" priority="42802"/>
    <cfRule type="duplicateValues" dxfId="15902" priority="42803"/>
  </conditionalFormatting>
  <conditionalFormatting sqref="F1412:F1419">
    <cfRule type="duplicateValues" dxfId="15901" priority="42800"/>
  </conditionalFormatting>
  <conditionalFormatting sqref="F1412:F1419">
    <cfRule type="duplicateValues" dxfId="15900" priority="42798"/>
    <cfRule type="duplicateValues" dxfId="15899" priority="42799"/>
  </conditionalFormatting>
  <conditionalFormatting sqref="J1412:J1419">
    <cfRule type="duplicateValues" dxfId="15898" priority="42797"/>
  </conditionalFormatting>
  <conditionalFormatting sqref="J1412:J1419">
    <cfRule type="duplicateValues" dxfId="15897" priority="42792"/>
    <cfRule type="duplicateValues" dxfId="15896" priority="42793"/>
    <cfRule type="duplicateValues" dxfId="15895" priority="42794"/>
    <cfRule type="duplicateValues" dxfId="15894" priority="42795"/>
    <cfRule type="duplicateValues" dxfId="15893" priority="42796"/>
  </conditionalFormatting>
  <conditionalFormatting sqref="J1412:J1419">
    <cfRule type="duplicateValues" dxfId="15892" priority="42790"/>
    <cfRule type="duplicateValues" dxfId="15891" priority="42791"/>
  </conditionalFormatting>
  <conditionalFormatting sqref="J1412:J1419">
    <cfRule type="duplicateValues" dxfId="15890" priority="42787"/>
    <cfRule type="duplicateValues" dxfId="15889" priority="42788"/>
    <cfRule type="duplicateValues" dxfId="15888" priority="42789"/>
  </conditionalFormatting>
  <conditionalFormatting sqref="F1410">
    <cfRule type="duplicateValues" dxfId="15887" priority="42733"/>
  </conditionalFormatting>
  <conditionalFormatting sqref="F1410">
    <cfRule type="duplicateValues" dxfId="15886" priority="42731"/>
    <cfRule type="duplicateValues" dxfId="15885" priority="42732"/>
  </conditionalFormatting>
  <conditionalFormatting sqref="J1410">
    <cfRule type="duplicateValues" dxfId="15884" priority="42682"/>
  </conditionalFormatting>
  <conditionalFormatting sqref="J1410">
    <cfRule type="duplicateValues" dxfId="15883" priority="42677"/>
    <cfRule type="duplicateValues" dxfId="15882" priority="42678"/>
    <cfRule type="duplicateValues" dxfId="15881" priority="42679"/>
    <cfRule type="duplicateValues" dxfId="15880" priority="42680"/>
    <cfRule type="duplicateValues" dxfId="15879" priority="42681"/>
  </conditionalFormatting>
  <conditionalFormatting sqref="J1410">
    <cfRule type="duplicateValues" dxfId="15878" priority="42675"/>
    <cfRule type="duplicateValues" dxfId="15877" priority="42676"/>
  </conditionalFormatting>
  <conditionalFormatting sqref="J1410">
    <cfRule type="duplicateValues" dxfId="15876" priority="42672"/>
    <cfRule type="duplicateValues" dxfId="15875" priority="42673"/>
    <cfRule type="duplicateValues" dxfId="15874" priority="42674"/>
  </conditionalFormatting>
  <conditionalFormatting sqref="F1411">
    <cfRule type="duplicateValues" dxfId="15873" priority="42671"/>
  </conditionalFormatting>
  <conditionalFormatting sqref="F1411">
    <cfRule type="duplicateValues" dxfId="15872" priority="42669"/>
    <cfRule type="duplicateValues" dxfId="15871" priority="42670"/>
  </conditionalFormatting>
  <conditionalFormatting sqref="F1412">
    <cfRule type="duplicateValues" dxfId="15870" priority="42620"/>
  </conditionalFormatting>
  <conditionalFormatting sqref="F1412">
    <cfRule type="duplicateValues" dxfId="15869" priority="42618"/>
    <cfRule type="duplicateValues" dxfId="15868" priority="42619"/>
  </conditionalFormatting>
  <conditionalFormatting sqref="J1412">
    <cfRule type="duplicateValues" dxfId="15867" priority="42557"/>
  </conditionalFormatting>
  <conditionalFormatting sqref="J1412">
    <cfRule type="duplicateValues" dxfId="15866" priority="42552"/>
    <cfRule type="duplicateValues" dxfId="15865" priority="42553"/>
    <cfRule type="duplicateValues" dxfId="15864" priority="42554"/>
    <cfRule type="duplicateValues" dxfId="15863" priority="42555"/>
    <cfRule type="duplicateValues" dxfId="15862" priority="42556"/>
  </conditionalFormatting>
  <conditionalFormatting sqref="J1412">
    <cfRule type="duplicateValues" dxfId="15861" priority="42550"/>
    <cfRule type="duplicateValues" dxfId="15860" priority="42551"/>
  </conditionalFormatting>
  <conditionalFormatting sqref="J1412">
    <cfRule type="duplicateValues" dxfId="15859" priority="42547"/>
    <cfRule type="duplicateValues" dxfId="15858" priority="42548"/>
    <cfRule type="duplicateValues" dxfId="15857" priority="42549"/>
  </conditionalFormatting>
  <conditionalFormatting sqref="F1413">
    <cfRule type="duplicateValues" dxfId="15856" priority="42546"/>
  </conditionalFormatting>
  <conditionalFormatting sqref="F1413">
    <cfRule type="duplicateValues" dxfId="15855" priority="42544"/>
    <cfRule type="duplicateValues" dxfId="15854" priority="42545"/>
  </conditionalFormatting>
  <conditionalFormatting sqref="J1413">
    <cfRule type="duplicateValues" dxfId="15853" priority="42483"/>
  </conditionalFormatting>
  <conditionalFormatting sqref="J1413">
    <cfRule type="duplicateValues" dxfId="15852" priority="42478"/>
    <cfRule type="duplicateValues" dxfId="15851" priority="42479"/>
    <cfRule type="duplicateValues" dxfId="15850" priority="42480"/>
    <cfRule type="duplicateValues" dxfId="15849" priority="42481"/>
    <cfRule type="duplicateValues" dxfId="15848" priority="42482"/>
  </conditionalFormatting>
  <conditionalFormatting sqref="J1413">
    <cfRule type="duplicateValues" dxfId="15847" priority="42476"/>
    <cfRule type="duplicateValues" dxfId="15846" priority="42477"/>
  </conditionalFormatting>
  <conditionalFormatting sqref="J1413">
    <cfRule type="duplicateValues" dxfId="15845" priority="42473"/>
    <cfRule type="duplicateValues" dxfId="15844" priority="42474"/>
    <cfRule type="duplicateValues" dxfId="15843" priority="42475"/>
  </conditionalFormatting>
  <conditionalFormatting sqref="J1414">
    <cfRule type="duplicateValues" dxfId="15842" priority="42472"/>
  </conditionalFormatting>
  <conditionalFormatting sqref="J1414">
    <cfRule type="duplicateValues" dxfId="15841" priority="42467"/>
    <cfRule type="duplicateValues" dxfId="15840" priority="42468"/>
    <cfRule type="duplicateValues" dxfId="15839" priority="42469"/>
    <cfRule type="duplicateValues" dxfId="15838" priority="42470"/>
    <cfRule type="duplicateValues" dxfId="15837" priority="42471"/>
  </conditionalFormatting>
  <conditionalFormatting sqref="J1414">
    <cfRule type="duplicateValues" dxfId="15836" priority="42465"/>
    <cfRule type="duplicateValues" dxfId="15835" priority="42466"/>
  </conditionalFormatting>
  <conditionalFormatting sqref="J1414">
    <cfRule type="duplicateValues" dxfId="15834" priority="42462"/>
    <cfRule type="duplicateValues" dxfId="15833" priority="42463"/>
    <cfRule type="duplicateValues" dxfId="15832" priority="42464"/>
  </conditionalFormatting>
  <conditionalFormatting sqref="J1415">
    <cfRule type="duplicateValues" dxfId="15831" priority="42450"/>
  </conditionalFormatting>
  <conditionalFormatting sqref="J1415">
    <cfRule type="duplicateValues" dxfId="15830" priority="42445"/>
    <cfRule type="duplicateValues" dxfId="15829" priority="42446"/>
    <cfRule type="duplicateValues" dxfId="15828" priority="42447"/>
    <cfRule type="duplicateValues" dxfId="15827" priority="42448"/>
    <cfRule type="duplicateValues" dxfId="15826" priority="42449"/>
  </conditionalFormatting>
  <conditionalFormatting sqref="J1415">
    <cfRule type="duplicateValues" dxfId="15825" priority="42443"/>
    <cfRule type="duplicateValues" dxfId="15824" priority="42444"/>
  </conditionalFormatting>
  <conditionalFormatting sqref="J1415">
    <cfRule type="duplicateValues" dxfId="15823" priority="42440"/>
    <cfRule type="duplicateValues" dxfId="15822" priority="42441"/>
    <cfRule type="duplicateValues" dxfId="15821" priority="42442"/>
  </conditionalFormatting>
  <conditionalFormatting sqref="J1416">
    <cfRule type="duplicateValues" dxfId="15820" priority="42428"/>
  </conditionalFormatting>
  <conditionalFormatting sqref="J1416">
    <cfRule type="duplicateValues" dxfId="15819" priority="42423"/>
    <cfRule type="duplicateValues" dxfId="15818" priority="42424"/>
    <cfRule type="duplicateValues" dxfId="15817" priority="42425"/>
    <cfRule type="duplicateValues" dxfId="15816" priority="42426"/>
    <cfRule type="duplicateValues" dxfId="15815" priority="42427"/>
  </conditionalFormatting>
  <conditionalFormatting sqref="J1416">
    <cfRule type="duplicateValues" dxfId="15814" priority="42421"/>
    <cfRule type="duplicateValues" dxfId="15813" priority="42422"/>
  </conditionalFormatting>
  <conditionalFormatting sqref="J1416">
    <cfRule type="duplicateValues" dxfId="15812" priority="42418"/>
    <cfRule type="duplicateValues" dxfId="15811" priority="42419"/>
    <cfRule type="duplicateValues" dxfId="15810" priority="42420"/>
  </conditionalFormatting>
  <conditionalFormatting sqref="J1417">
    <cfRule type="duplicateValues" dxfId="15809" priority="42406"/>
  </conditionalFormatting>
  <conditionalFormatting sqref="J1417">
    <cfRule type="duplicateValues" dxfId="15808" priority="42401"/>
    <cfRule type="duplicateValues" dxfId="15807" priority="42402"/>
    <cfRule type="duplicateValues" dxfId="15806" priority="42403"/>
    <cfRule type="duplicateValues" dxfId="15805" priority="42404"/>
    <cfRule type="duplicateValues" dxfId="15804" priority="42405"/>
  </conditionalFormatting>
  <conditionalFormatting sqref="J1417">
    <cfRule type="duplicateValues" dxfId="15803" priority="42399"/>
    <cfRule type="duplicateValues" dxfId="15802" priority="42400"/>
  </conditionalFormatting>
  <conditionalFormatting sqref="J1417">
    <cfRule type="duplicateValues" dxfId="15801" priority="42396"/>
    <cfRule type="duplicateValues" dxfId="15800" priority="42397"/>
    <cfRule type="duplicateValues" dxfId="15799" priority="42398"/>
  </conditionalFormatting>
  <conditionalFormatting sqref="F1420:F1424">
    <cfRule type="duplicateValues" dxfId="15798" priority="42395"/>
  </conditionalFormatting>
  <conditionalFormatting sqref="F1420:F1424">
    <cfRule type="duplicateValues" dxfId="15797" priority="42393"/>
    <cfRule type="duplicateValues" dxfId="15796" priority="42394"/>
  </conditionalFormatting>
  <conditionalFormatting sqref="J1420:J1424">
    <cfRule type="duplicateValues" dxfId="15795" priority="42392"/>
  </conditionalFormatting>
  <conditionalFormatting sqref="J1420:J1424">
    <cfRule type="duplicateValues" dxfId="15794" priority="42387"/>
    <cfRule type="duplicateValues" dxfId="15793" priority="42388"/>
    <cfRule type="duplicateValues" dxfId="15792" priority="42389"/>
    <cfRule type="duplicateValues" dxfId="15791" priority="42390"/>
    <cfRule type="duplicateValues" dxfId="15790" priority="42391"/>
  </conditionalFormatting>
  <conditionalFormatting sqref="J1420:J1424">
    <cfRule type="duplicateValues" dxfId="15789" priority="42385"/>
    <cfRule type="duplicateValues" dxfId="15788" priority="42386"/>
  </conditionalFormatting>
  <conditionalFormatting sqref="J1420:J1424">
    <cfRule type="duplicateValues" dxfId="15787" priority="42382"/>
    <cfRule type="duplicateValues" dxfId="15786" priority="42383"/>
    <cfRule type="duplicateValues" dxfId="15785" priority="42384"/>
  </conditionalFormatting>
  <conditionalFormatting sqref="J1418">
    <cfRule type="duplicateValues" dxfId="15784" priority="42328"/>
  </conditionalFormatting>
  <conditionalFormatting sqref="J1418">
    <cfRule type="duplicateValues" dxfId="15783" priority="42323"/>
    <cfRule type="duplicateValues" dxfId="15782" priority="42324"/>
    <cfRule type="duplicateValues" dxfId="15781" priority="42325"/>
    <cfRule type="duplicateValues" dxfId="15780" priority="42326"/>
    <cfRule type="duplicateValues" dxfId="15779" priority="42327"/>
  </conditionalFormatting>
  <conditionalFormatting sqref="J1418">
    <cfRule type="duplicateValues" dxfId="15778" priority="42321"/>
    <cfRule type="duplicateValues" dxfId="15777" priority="42322"/>
  </conditionalFormatting>
  <conditionalFormatting sqref="J1418">
    <cfRule type="duplicateValues" dxfId="15776" priority="42318"/>
    <cfRule type="duplicateValues" dxfId="15775" priority="42319"/>
    <cfRule type="duplicateValues" dxfId="15774" priority="42320"/>
  </conditionalFormatting>
  <conditionalFormatting sqref="J1419">
    <cfRule type="duplicateValues" dxfId="15773" priority="42317"/>
  </conditionalFormatting>
  <conditionalFormatting sqref="J1419">
    <cfRule type="duplicateValues" dxfId="15772" priority="42312"/>
    <cfRule type="duplicateValues" dxfId="15771" priority="42313"/>
    <cfRule type="duplicateValues" dxfId="15770" priority="42314"/>
    <cfRule type="duplicateValues" dxfId="15769" priority="42315"/>
    <cfRule type="duplicateValues" dxfId="15768" priority="42316"/>
  </conditionalFormatting>
  <conditionalFormatting sqref="J1419">
    <cfRule type="duplicateValues" dxfId="15767" priority="42310"/>
    <cfRule type="duplicateValues" dxfId="15766" priority="42311"/>
  </conditionalFormatting>
  <conditionalFormatting sqref="J1419">
    <cfRule type="duplicateValues" dxfId="15765" priority="42307"/>
    <cfRule type="duplicateValues" dxfId="15764" priority="42308"/>
    <cfRule type="duplicateValues" dxfId="15763" priority="42309"/>
  </conditionalFormatting>
  <conditionalFormatting sqref="F1420">
    <cfRule type="duplicateValues" dxfId="15762" priority="42306"/>
  </conditionalFormatting>
  <conditionalFormatting sqref="F1420">
    <cfRule type="duplicateValues" dxfId="15761" priority="42304"/>
    <cfRule type="duplicateValues" dxfId="15760" priority="42305"/>
  </conditionalFormatting>
  <conditionalFormatting sqref="J1420">
    <cfRule type="duplicateValues" dxfId="15759" priority="42294"/>
  </conditionalFormatting>
  <conditionalFormatting sqref="J1420">
    <cfRule type="duplicateValues" dxfId="15758" priority="42289"/>
    <cfRule type="duplicateValues" dxfId="15757" priority="42290"/>
    <cfRule type="duplicateValues" dxfId="15756" priority="42291"/>
    <cfRule type="duplicateValues" dxfId="15755" priority="42292"/>
    <cfRule type="duplicateValues" dxfId="15754" priority="42293"/>
  </conditionalFormatting>
  <conditionalFormatting sqref="J1420">
    <cfRule type="duplicateValues" dxfId="15753" priority="42287"/>
    <cfRule type="duplicateValues" dxfId="15752" priority="42288"/>
  </conditionalFormatting>
  <conditionalFormatting sqref="J1420">
    <cfRule type="duplicateValues" dxfId="15751" priority="42284"/>
    <cfRule type="duplicateValues" dxfId="15750" priority="42285"/>
    <cfRule type="duplicateValues" dxfId="15749" priority="42286"/>
  </conditionalFormatting>
  <conditionalFormatting sqref="F1421">
    <cfRule type="duplicateValues" dxfId="15748" priority="42283"/>
  </conditionalFormatting>
  <conditionalFormatting sqref="F1421">
    <cfRule type="duplicateValues" dxfId="15747" priority="42281"/>
    <cfRule type="duplicateValues" dxfId="15746" priority="42282"/>
  </conditionalFormatting>
  <conditionalFormatting sqref="J1421">
    <cfRule type="duplicateValues" dxfId="15745" priority="42271"/>
  </conditionalFormatting>
  <conditionalFormatting sqref="J1421">
    <cfRule type="duplicateValues" dxfId="15744" priority="42266"/>
    <cfRule type="duplicateValues" dxfId="15743" priority="42267"/>
    <cfRule type="duplicateValues" dxfId="15742" priority="42268"/>
    <cfRule type="duplicateValues" dxfId="15741" priority="42269"/>
    <cfRule type="duplicateValues" dxfId="15740" priority="42270"/>
  </conditionalFormatting>
  <conditionalFormatting sqref="J1421">
    <cfRule type="duplicateValues" dxfId="15739" priority="42264"/>
    <cfRule type="duplicateValues" dxfId="15738" priority="42265"/>
  </conditionalFormatting>
  <conditionalFormatting sqref="J1421">
    <cfRule type="duplicateValues" dxfId="15737" priority="42261"/>
    <cfRule type="duplicateValues" dxfId="15736" priority="42262"/>
    <cfRule type="duplicateValues" dxfId="15735" priority="42263"/>
  </conditionalFormatting>
  <conditionalFormatting sqref="F1425:F1431">
    <cfRule type="duplicateValues" dxfId="15734" priority="42260"/>
  </conditionalFormatting>
  <conditionalFormatting sqref="F1425:F1431">
    <cfRule type="duplicateValues" dxfId="15733" priority="42258"/>
    <cfRule type="duplicateValues" dxfId="15732" priority="42259"/>
  </conditionalFormatting>
  <conditionalFormatting sqref="J1425:J1431">
    <cfRule type="duplicateValues" dxfId="15731" priority="42257"/>
  </conditionalFormatting>
  <conditionalFormatting sqref="J1425:J1431">
    <cfRule type="duplicateValues" dxfId="15730" priority="42252"/>
    <cfRule type="duplicateValues" dxfId="15729" priority="42253"/>
    <cfRule type="duplicateValues" dxfId="15728" priority="42254"/>
    <cfRule type="duplicateValues" dxfId="15727" priority="42255"/>
    <cfRule type="duplicateValues" dxfId="15726" priority="42256"/>
  </conditionalFormatting>
  <conditionalFormatting sqref="J1425:J1431">
    <cfRule type="duplicateValues" dxfId="15725" priority="42250"/>
    <cfRule type="duplicateValues" dxfId="15724" priority="42251"/>
  </conditionalFormatting>
  <conditionalFormatting sqref="J1425:J1431">
    <cfRule type="duplicateValues" dxfId="15723" priority="42247"/>
    <cfRule type="duplicateValues" dxfId="15722" priority="42248"/>
    <cfRule type="duplicateValues" dxfId="15721" priority="42249"/>
  </conditionalFormatting>
  <conditionalFormatting sqref="F1422">
    <cfRule type="duplicateValues" dxfId="15720" priority="42193"/>
  </conditionalFormatting>
  <conditionalFormatting sqref="F1422">
    <cfRule type="duplicateValues" dxfId="15719" priority="42191"/>
    <cfRule type="duplicateValues" dxfId="15718" priority="42192"/>
  </conditionalFormatting>
  <conditionalFormatting sqref="J1422">
    <cfRule type="duplicateValues" dxfId="15717" priority="42181"/>
  </conditionalFormatting>
  <conditionalFormatting sqref="J1422">
    <cfRule type="duplicateValues" dxfId="15716" priority="42176"/>
    <cfRule type="duplicateValues" dxfId="15715" priority="42177"/>
    <cfRule type="duplicateValues" dxfId="15714" priority="42178"/>
    <cfRule type="duplicateValues" dxfId="15713" priority="42179"/>
    <cfRule type="duplicateValues" dxfId="15712" priority="42180"/>
  </conditionalFormatting>
  <conditionalFormatting sqref="J1422">
    <cfRule type="duplicateValues" dxfId="15711" priority="42174"/>
    <cfRule type="duplicateValues" dxfId="15710" priority="42175"/>
  </conditionalFormatting>
  <conditionalFormatting sqref="J1422">
    <cfRule type="duplicateValues" dxfId="15709" priority="42171"/>
    <cfRule type="duplicateValues" dxfId="15708" priority="42172"/>
    <cfRule type="duplicateValues" dxfId="15707" priority="42173"/>
  </conditionalFormatting>
  <conditionalFormatting sqref="F1423">
    <cfRule type="duplicateValues" dxfId="15706" priority="42170"/>
  </conditionalFormatting>
  <conditionalFormatting sqref="F1423">
    <cfRule type="duplicateValues" dxfId="15705" priority="42168"/>
    <cfRule type="duplicateValues" dxfId="15704" priority="42169"/>
  </conditionalFormatting>
  <conditionalFormatting sqref="J1423">
    <cfRule type="duplicateValues" dxfId="15703" priority="42158"/>
  </conditionalFormatting>
  <conditionalFormatting sqref="J1423">
    <cfRule type="duplicateValues" dxfId="15702" priority="42153"/>
    <cfRule type="duplicateValues" dxfId="15701" priority="42154"/>
    <cfRule type="duplicateValues" dxfId="15700" priority="42155"/>
    <cfRule type="duplicateValues" dxfId="15699" priority="42156"/>
    <cfRule type="duplicateValues" dxfId="15698" priority="42157"/>
  </conditionalFormatting>
  <conditionalFormatting sqref="J1423">
    <cfRule type="duplicateValues" dxfId="15697" priority="42151"/>
    <cfRule type="duplicateValues" dxfId="15696" priority="42152"/>
  </conditionalFormatting>
  <conditionalFormatting sqref="J1423">
    <cfRule type="duplicateValues" dxfId="15695" priority="42148"/>
    <cfRule type="duplicateValues" dxfId="15694" priority="42149"/>
    <cfRule type="duplicateValues" dxfId="15693" priority="42150"/>
  </conditionalFormatting>
  <conditionalFormatting sqref="F1424">
    <cfRule type="duplicateValues" dxfId="15692" priority="42147"/>
  </conditionalFormatting>
  <conditionalFormatting sqref="F1424">
    <cfRule type="duplicateValues" dxfId="15691" priority="42145"/>
    <cfRule type="duplicateValues" dxfId="15690" priority="42146"/>
  </conditionalFormatting>
  <conditionalFormatting sqref="J1424">
    <cfRule type="duplicateValues" dxfId="15689" priority="42135"/>
  </conditionalFormatting>
  <conditionalFormatting sqref="J1424">
    <cfRule type="duplicateValues" dxfId="15688" priority="42130"/>
    <cfRule type="duplicateValues" dxfId="15687" priority="42131"/>
    <cfRule type="duplicateValues" dxfId="15686" priority="42132"/>
    <cfRule type="duplicateValues" dxfId="15685" priority="42133"/>
    <cfRule type="duplicateValues" dxfId="15684" priority="42134"/>
  </conditionalFormatting>
  <conditionalFormatting sqref="J1424">
    <cfRule type="duplicateValues" dxfId="15683" priority="42128"/>
    <cfRule type="duplicateValues" dxfId="15682" priority="42129"/>
  </conditionalFormatting>
  <conditionalFormatting sqref="J1424">
    <cfRule type="duplicateValues" dxfId="15681" priority="42125"/>
    <cfRule type="duplicateValues" dxfId="15680" priority="42126"/>
    <cfRule type="duplicateValues" dxfId="15679" priority="42127"/>
  </conditionalFormatting>
  <conditionalFormatting sqref="F1425">
    <cfRule type="duplicateValues" dxfId="15678" priority="42124"/>
  </conditionalFormatting>
  <conditionalFormatting sqref="F1425">
    <cfRule type="duplicateValues" dxfId="15677" priority="42122"/>
    <cfRule type="duplicateValues" dxfId="15676" priority="42123"/>
  </conditionalFormatting>
  <conditionalFormatting sqref="J1425">
    <cfRule type="duplicateValues" dxfId="15675" priority="42100"/>
  </conditionalFormatting>
  <conditionalFormatting sqref="J1425">
    <cfRule type="duplicateValues" dxfId="15674" priority="42095"/>
    <cfRule type="duplicateValues" dxfId="15673" priority="42096"/>
    <cfRule type="duplicateValues" dxfId="15672" priority="42097"/>
    <cfRule type="duplicateValues" dxfId="15671" priority="42098"/>
    <cfRule type="duplicateValues" dxfId="15670" priority="42099"/>
  </conditionalFormatting>
  <conditionalFormatting sqref="J1425">
    <cfRule type="duplicateValues" dxfId="15669" priority="42093"/>
    <cfRule type="duplicateValues" dxfId="15668" priority="42094"/>
  </conditionalFormatting>
  <conditionalFormatting sqref="J1425">
    <cfRule type="duplicateValues" dxfId="15667" priority="42090"/>
    <cfRule type="duplicateValues" dxfId="15666" priority="42091"/>
    <cfRule type="duplicateValues" dxfId="15665" priority="42092"/>
  </conditionalFormatting>
  <conditionalFormatting sqref="F1426">
    <cfRule type="duplicateValues" dxfId="15664" priority="42089"/>
  </conditionalFormatting>
  <conditionalFormatting sqref="F1426">
    <cfRule type="duplicateValues" dxfId="15663" priority="42087"/>
    <cfRule type="duplicateValues" dxfId="15662" priority="42088"/>
  </conditionalFormatting>
  <conditionalFormatting sqref="J1426">
    <cfRule type="duplicateValues" dxfId="15661" priority="42065"/>
  </conditionalFormatting>
  <conditionalFormatting sqref="J1426">
    <cfRule type="duplicateValues" dxfId="15660" priority="42060"/>
    <cfRule type="duplicateValues" dxfId="15659" priority="42061"/>
    <cfRule type="duplicateValues" dxfId="15658" priority="42062"/>
    <cfRule type="duplicateValues" dxfId="15657" priority="42063"/>
    <cfRule type="duplicateValues" dxfId="15656" priority="42064"/>
  </conditionalFormatting>
  <conditionalFormatting sqref="J1426">
    <cfRule type="duplicateValues" dxfId="15655" priority="42058"/>
    <cfRule type="duplicateValues" dxfId="15654" priority="42059"/>
  </conditionalFormatting>
  <conditionalFormatting sqref="J1426">
    <cfRule type="duplicateValues" dxfId="15653" priority="42055"/>
    <cfRule type="duplicateValues" dxfId="15652" priority="42056"/>
    <cfRule type="duplicateValues" dxfId="15651" priority="42057"/>
  </conditionalFormatting>
  <conditionalFormatting sqref="F1427">
    <cfRule type="duplicateValues" dxfId="15650" priority="42054"/>
  </conditionalFormatting>
  <conditionalFormatting sqref="F1427">
    <cfRule type="duplicateValues" dxfId="15649" priority="42052"/>
    <cfRule type="duplicateValues" dxfId="15648" priority="42053"/>
  </conditionalFormatting>
  <conditionalFormatting sqref="J1427">
    <cfRule type="duplicateValues" dxfId="15647" priority="42030"/>
  </conditionalFormatting>
  <conditionalFormatting sqref="J1427">
    <cfRule type="duplicateValues" dxfId="15646" priority="42025"/>
    <cfRule type="duplicateValues" dxfId="15645" priority="42026"/>
    <cfRule type="duplicateValues" dxfId="15644" priority="42027"/>
    <cfRule type="duplicateValues" dxfId="15643" priority="42028"/>
    <cfRule type="duplicateValues" dxfId="15642" priority="42029"/>
  </conditionalFormatting>
  <conditionalFormatting sqref="J1427">
    <cfRule type="duplicateValues" dxfId="15641" priority="42023"/>
    <cfRule type="duplicateValues" dxfId="15640" priority="42024"/>
  </conditionalFormatting>
  <conditionalFormatting sqref="J1427">
    <cfRule type="duplicateValues" dxfId="15639" priority="42020"/>
    <cfRule type="duplicateValues" dxfId="15638" priority="42021"/>
    <cfRule type="duplicateValues" dxfId="15637" priority="42022"/>
  </conditionalFormatting>
  <conditionalFormatting sqref="F1428">
    <cfRule type="duplicateValues" dxfId="15636" priority="42019"/>
  </conditionalFormatting>
  <conditionalFormatting sqref="F1428">
    <cfRule type="duplicateValues" dxfId="15635" priority="42017"/>
    <cfRule type="duplicateValues" dxfId="15634" priority="42018"/>
  </conditionalFormatting>
  <conditionalFormatting sqref="J1428">
    <cfRule type="duplicateValues" dxfId="15633" priority="41995"/>
  </conditionalFormatting>
  <conditionalFormatting sqref="J1428">
    <cfRule type="duplicateValues" dxfId="15632" priority="41990"/>
    <cfRule type="duplicateValues" dxfId="15631" priority="41991"/>
    <cfRule type="duplicateValues" dxfId="15630" priority="41992"/>
    <cfRule type="duplicateValues" dxfId="15629" priority="41993"/>
    <cfRule type="duplicateValues" dxfId="15628" priority="41994"/>
  </conditionalFormatting>
  <conditionalFormatting sqref="J1428">
    <cfRule type="duplicateValues" dxfId="15627" priority="41988"/>
    <cfRule type="duplicateValues" dxfId="15626" priority="41989"/>
  </conditionalFormatting>
  <conditionalFormatting sqref="J1428">
    <cfRule type="duplicateValues" dxfId="15625" priority="41985"/>
    <cfRule type="duplicateValues" dxfId="15624" priority="41986"/>
    <cfRule type="duplicateValues" dxfId="15623" priority="41987"/>
  </conditionalFormatting>
  <conditionalFormatting sqref="F1429">
    <cfRule type="duplicateValues" dxfId="15622" priority="41984"/>
  </conditionalFormatting>
  <conditionalFormatting sqref="F1429">
    <cfRule type="duplicateValues" dxfId="15621" priority="41982"/>
    <cfRule type="duplicateValues" dxfId="15620" priority="41983"/>
  </conditionalFormatting>
  <conditionalFormatting sqref="J1429">
    <cfRule type="duplicateValues" dxfId="15619" priority="41960"/>
  </conditionalFormatting>
  <conditionalFormatting sqref="J1429">
    <cfRule type="duplicateValues" dxfId="15618" priority="41955"/>
    <cfRule type="duplicateValues" dxfId="15617" priority="41956"/>
    <cfRule type="duplicateValues" dxfId="15616" priority="41957"/>
    <cfRule type="duplicateValues" dxfId="15615" priority="41958"/>
    <cfRule type="duplicateValues" dxfId="15614" priority="41959"/>
  </conditionalFormatting>
  <conditionalFormatting sqref="J1429">
    <cfRule type="duplicateValues" dxfId="15613" priority="41953"/>
    <cfRule type="duplicateValues" dxfId="15612" priority="41954"/>
  </conditionalFormatting>
  <conditionalFormatting sqref="J1429">
    <cfRule type="duplicateValues" dxfId="15611" priority="41950"/>
    <cfRule type="duplicateValues" dxfId="15610" priority="41951"/>
    <cfRule type="duplicateValues" dxfId="15609" priority="41952"/>
  </conditionalFormatting>
  <conditionalFormatting sqref="F1430">
    <cfRule type="duplicateValues" dxfId="15608" priority="41949"/>
  </conditionalFormatting>
  <conditionalFormatting sqref="F1430">
    <cfRule type="duplicateValues" dxfId="15607" priority="41947"/>
    <cfRule type="duplicateValues" dxfId="15606" priority="41948"/>
  </conditionalFormatting>
  <conditionalFormatting sqref="J1430">
    <cfRule type="duplicateValues" dxfId="15605" priority="41925"/>
  </conditionalFormatting>
  <conditionalFormatting sqref="J1430">
    <cfRule type="duplicateValues" dxfId="15604" priority="41920"/>
    <cfRule type="duplicateValues" dxfId="15603" priority="41921"/>
    <cfRule type="duplicateValues" dxfId="15602" priority="41922"/>
    <cfRule type="duplicateValues" dxfId="15601" priority="41923"/>
    <cfRule type="duplicateValues" dxfId="15600" priority="41924"/>
  </conditionalFormatting>
  <conditionalFormatting sqref="J1430">
    <cfRule type="duplicateValues" dxfId="15599" priority="41918"/>
    <cfRule type="duplicateValues" dxfId="15598" priority="41919"/>
  </conditionalFormatting>
  <conditionalFormatting sqref="J1430">
    <cfRule type="duplicateValues" dxfId="15597" priority="41915"/>
    <cfRule type="duplicateValues" dxfId="15596" priority="41916"/>
    <cfRule type="duplicateValues" dxfId="15595" priority="41917"/>
  </conditionalFormatting>
  <conditionalFormatting sqref="F1432:F1438">
    <cfRule type="duplicateValues" dxfId="15594" priority="41914"/>
  </conditionalFormatting>
  <conditionalFormatting sqref="F1432:F1438">
    <cfRule type="duplicateValues" dxfId="15593" priority="41912"/>
    <cfRule type="duplicateValues" dxfId="15592" priority="41913"/>
  </conditionalFormatting>
  <conditionalFormatting sqref="J1432:J1438">
    <cfRule type="duplicateValues" dxfId="15591" priority="41911"/>
  </conditionalFormatting>
  <conditionalFormatting sqref="J1432:J1438">
    <cfRule type="duplicateValues" dxfId="15590" priority="41906"/>
    <cfRule type="duplicateValues" dxfId="15589" priority="41907"/>
    <cfRule type="duplicateValues" dxfId="15588" priority="41908"/>
    <cfRule type="duplicateValues" dxfId="15587" priority="41909"/>
    <cfRule type="duplicateValues" dxfId="15586" priority="41910"/>
  </conditionalFormatting>
  <conditionalFormatting sqref="J1432:J1438">
    <cfRule type="duplicateValues" dxfId="15585" priority="41904"/>
    <cfRule type="duplicateValues" dxfId="15584" priority="41905"/>
  </conditionalFormatting>
  <conditionalFormatting sqref="J1432:J1438">
    <cfRule type="duplicateValues" dxfId="15583" priority="41901"/>
    <cfRule type="duplicateValues" dxfId="15582" priority="41902"/>
    <cfRule type="duplicateValues" dxfId="15581" priority="41903"/>
  </conditionalFormatting>
  <conditionalFormatting sqref="F1431">
    <cfRule type="duplicateValues" dxfId="15580" priority="41847"/>
  </conditionalFormatting>
  <conditionalFormatting sqref="F1431">
    <cfRule type="duplicateValues" dxfId="15579" priority="41845"/>
    <cfRule type="duplicateValues" dxfId="15578" priority="41846"/>
  </conditionalFormatting>
  <conditionalFormatting sqref="J1431">
    <cfRule type="duplicateValues" dxfId="15577" priority="41823"/>
  </conditionalFormatting>
  <conditionalFormatting sqref="J1431">
    <cfRule type="duplicateValues" dxfId="15576" priority="41818"/>
    <cfRule type="duplicateValues" dxfId="15575" priority="41819"/>
    <cfRule type="duplicateValues" dxfId="15574" priority="41820"/>
    <cfRule type="duplicateValues" dxfId="15573" priority="41821"/>
    <cfRule type="duplicateValues" dxfId="15572" priority="41822"/>
  </conditionalFormatting>
  <conditionalFormatting sqref="J1431">
    <cfRule type="duplicateValues" dxfId="15571" priority="41816"/>
    <cfRule type="duplicateValues" dxfId="15570" priority="41817"/>
  </conditionalFormatting>
  <conditionalFormatting sqref="J1431">
    <cfRule type="duplicateValues" dxfId="15569" priority="41813"/>
    <cfRule type="duplicateValues" dxfId="15568" priority="41814"/>
    <cfRule type="duplicateValues" dxfId="15567" priority="41815"/>
  </conditionalFormatting>
  <conditionalFormatting sqref="F1432">
    <cfRule type="duplicateValues" dxfId="15566" priority="41801"/>
  </conditionalFormatting>
  <conditionalFormatting sqref="F1432">
    <cfRule type="duplicateValues" dxfId="15565" priority="41799"/>
    <cfRule type="duplicateValues" dxfId="15564" priority="41800"/>
  </conditionalFormatting>
  <conditionalFormatting sqref="J1432">
    <cfRule type="duplicateValues" dxfId="15563" priority="41798"/>
  </conditionalFormatting>
  <conditionalFormatting sqref="J1432">
    <cfRule type="duplicateValues" dxfId="15562" priority="41793"/>
    <cfRule type="duplicateValues" dxfId="15561" priority="41794"/>
    <cfRule type="duplicateValues" dxfId="15560" priority="41795"/>
    <cfRule type="duplicateValues" dxfId="15559" priority="41796"/>
    <cfRule type="duplicateValues" dxfId="15558" priority="41797"/>
  </conditionalFormatting>
  <conditionalFormatting sqref="J1432">
    <cfRule type="duplicateValues" dxfId="15557" priority="41791"/>
    <cfRule type="duplicateValues" dxfId="15556" priority="41792"/>
  </conditionalFormatting>
  <conditionalFormatting sqref="J1432">
    <cfRule type="duplicateValues" dxfId="15555" priority="41788"/>
    <cfRule type="duplicateValues" dxfId="15554" priority="41789"/>
    <cfRule type="duplicateValues" dxfId="15553" priority="41790"/>
  </conditionalFormatting>
  <conditionalFormatting sqref="F1433">
    <cfRule type="duplicateValues" dxfId="15552" priority="41688"/>
  </conditionalFormatting>
  <conditionalFormatting sqref="F1433">
    <cfRule type="duplicateValues" dxfId="15551" priority="41686"/>
    <cfRule type="duplicateValues" dxfId="15550" priority="41687"/>
  </conditionalFormatting>
  <conditionalFormatting sqref="J1433">
    <cfRule type="duplicateValues" dxfId="15549" priority="41652"/>
  </conditionalFormatting>
  <conditionalFormatting sqref="J1433">
    <cfRule type="duplicateValues" dxfId="15548" priority="41647"/>
    <cfRule type="duplicateValues" dxfId="15547" priority="41648"/>
    <cfRule type="duplicateValues" dxfId="15546" priority="41649"/>
    <cfRule type="duplicateValues" dxfId="15545" priority="41650"/>
    <cfRule type="duplicateValues" dxfId="15544" priority="41651"/>
  </conditionalFormatting>
  <conditionalFormatting sqref="J1433">
    <cfRule type="duplicateValues" dxfId="15543" priority="41645"/>
    <cfRule type="duplicateValues" dxfId="15542" priority="41646"/>
  </conditionalFormatting>
  <conditionalFormatting sqref="J1433">
    <cfRule type="duplicateValues" dxfId="15541" priority="41642"/>
    <cfRule type="duplicateValues" dxfId="15540" priority="41643"/>
    <cfRule type="duplicateValues" dxfId="15539" priority="41644"/>
  </conditionalFormatting>
  <conditionalFormatting sqref="F1434">
    <cfRule type="duplicateValues" dxfId="15538" priority="41641"/>
  </conditionalFormatting>
  <conditionalFormatting sqref="F1434">
    <cfRule type="duplicateValues" dxfId="15537" priority="41639"/>
    <cfRule type="duplicateValues" dxfId="15536" priority="41640"/>
  </conditionalFormatting>
  <conditionalFormatting sqref="J1434">
    <cfRule type="duplicateValues" dxfId="15535" priority="41605"/>
  </conditionalFormatting>
  <conditionalFormatting sqref="J1434">
    <cfRule type="duplicateValues" dxfId="15534" priority="41600"/>
    <cfRule type="duplicateValues" dxfId="15533" priority="41601"/>
    <cfRule type="duplicateValues" dxfId="15532" priority="41602"/>
    <cfRule type="duplicateValues" dxfId="15531" priority="41603"/>
    <cfRule type="duplicateValues" dxfId="15530" priority="41604"/>
  </conditionalFormatting>
  <conditionalFormatting sqref="J1434">
    <cfRule type="duplicateValues" dxfId="15529" priority="41598"/>
    <cfRule type="duplicateValues" dxfId="15528" priority="41599"/>
  </conditionalFormatting>
  <conditionalFormatting sqref="J1434">
    <cfRule type="duplicateValues" dxfId="15527" priority="41595"/>
    <cfRule type="duplicateValues" dxfId="15526" priority="41596"/>
    <cfRule type="duplicateValues" dxfId="15525" priority="41597"/>
  </conditionalFormatting>
  <conditionalFormatting sqref="F1435">
    <cfRule type="duplicateValues" dxfId="15524" priority="41594"/>
  </conditionalFormatting>
  <conditionalFormatting sqref="F1435">
    <cfRule type="duplicateValues" dxfId="15523" priority="41592"/>
    <cfRule type="duplicateValues" dxfId="15522" priority="41593"/>
  </conditionalFormatting>
  <conditionalFormatting sqref="J1435">
    <cfRule type="duplicateValues" dxfId="15521" priority="41558"/>
  </conditionalFormatting>
  <conditionalFormatting sqref="J1435">
    <cfRule type="duplicateValues" dxfId="15520" priority="41553"/>
    <cfRule type="duplicateValues" dxfId="15519" priority="41554"/>
    <cfRule type="duplicateValues" dxfId="15518" priority="41555"/>
    <cfRule type="duplicateValues" dxfId="15517" priority="41556"/>
    <cfRule type="duplicateValues" dxfId="15516" priority="41557"/>
  </conditionalFormatting>
  <conditionalFormatting sqref="J1435">
    <cfRule type="duplicateValues" dxfId="15515" priority="41551"/>
    <cfRule type="duplicateValues" dxfId="15514" priority="41552"/>
  </conditionalFormatting>
  <conditionalFormatting sqref="J1435">
    <cfRule type="duplicateValues" dxfId="15513" priority="41548"/>
    <cfRule type="duplicateValues" dxfId="15512" priority="41549"/>
    <cfRule type="duplicateValues" dxfId="15511" priority="41550"/>
  </conditionalFormatting>
  <conditionalFormatting sqref="F1436">
    <cfRule type="duplicateValues" dxfId="15510" priority="41547"/>
  </conditionalFormatting>
  <conditionalFormatting sqref="F1436">
    <cfRule type="duplicateValues" dxfId="15509" priority="41545"/>
    <cfRule type="duplicateValues" dxfId="15508" priority="41546"/>
  </conditionalFormatting>
  <conditionalFormatting sqref="J1436">
    <cfRule type="duplicateValues" dxfId="15507" priority="41511"/>
  </conditionalFormatting>
  <conditionalFormatting sqref="J1436">
    <cfRule type="duplicateValues" dxfId="15506" priority="41506"/>
    <cfRule type="duplicateValues" dxfId="15505" priority="41507"/>
    <cfRule type="duplicateValues" dxfId="15504" priority="41508"/>
    <cfRule type="duplicateValues" dxfId="15503" priority="41509"/>
    <cfRule type="duplicateValues" dxfId="15502" priority="41510"/>
  </conditionalFormatting>
  <conditionalFormatting sqref="J1436">
    <cfRule type="duplicateValues" dxfId="15501" priority="41504"/>
    <cfRule type="duplicateValues" dxfId="15500" priority="41505"/>
  </conditionalFormatting>
  <conditionalFormatting sqref="J1436">
    <cfRule type="duplicateValues" dxfId="15499" priority="41501"/>
    <cfRule type="duplicateValues" dxfId="15498" priority="41502"/>
    <cfRule type="duplicateValues" dxfId="15497" priority="41503"/>
  </conditionalFormatting>
  <conditionalFormatting sqref="F1437">
    <cfRule type="duplicateValues" dxfId="15496" priority="41500"/>
  </conditionalFormatting>
  <conditionalFormatting sqref="F1437">
    <cfRule type="duplicateValues" dxfId="15495" priority="41498"/>
    <cfRule type="duplicateValues" dxfId="15494" priority="41499"/>
  </conditionalFormatting>
  <conditionalFormatting sqref="J1437">
    <cfRule type="duplicateValues" dxfId="15493" priority="41464"/>
  </conditionalFormatting>
  <conditionalFormatting sqref="J1437">
    <cfRule type="duplicateValues" dxfId="15492" priority="41459"/>
    <cfRule type="duplicateValues" dxfId="15491" priority="41460"/>
    <cfRule type="duplicateValues" dxfId="15490" priority="41461"/>
    <cfRule type="duplicateValues" dxfId="15489" priority="41462"/>
    <cfRule type="duplicateValues" dxfId="15488" priority="41463"/>
  </conditionalFormatting>
  <conditionalFormatting sqref="J1437">
    <cfRule type="duplicateValues" dxfId="15487" priority="41457"/>
    <cfRule type="duplicateValues" dxfId="15486" priority="41458"/>
  </conditionalFormatting>
  <conditionalFormatting sqref="J1437">
    <cfRule type="duplicateValues" dxfId="15485" priority="41454"/>
    <cfRule type="duplicateValues" dxfId="15484" priority="41455"/>
    <cfRule type="duplicateValues" dxfId="15483" priority="41456"/>
  </conditionalFormatting>
  <conditionalFormatting sqref="F1439:F1449">
    <cfRule type="duplicateValues" dxfId="15482" priority="41453"/>
  </conditionalFormatting>
  <conditionalFormatting sqref="F1439:F1449">
    <cfRule type="duplicateValues" dxfId="15481" priority="41451"/>
    <cfRule type="duplicateValues" dxfId="15480" priority="41452"/>
  </conditionalFormatting>
  <conditionalFormatting sqref="J1439:J1449">
    <cfRule type="duplicateValues" dxfId="15479" priority="41450"/>
  </conditionalFormatting>
  <conditionalFormatting sqref="J1439:J1449">
    <cfRule type="duplicateValues" dxfId="15478" priority="41445"/>
    <cfRule type="duplicateValues" dxfId="15477" priority="41446"/>
    <cfRule type="duplicateValues" dxfId="15476" priority="41447"/>
    <cfRule type="duplicateValues" dxfId="15475" priority="41448"/>
    <cfRule type="duplicateValues" dxfId="15474" priority="41449"/>
  </conditionalFormatting>
  <conditionalFormatting sqref="J1439:J1449">
    <cfRule type="duplicateValues" dxfId="15473" priority="41443"/>
    <cfRule type="duplicateValues" dxfId="15472" priority="41444"/>
  </conditionalFormatting>
  <conditionalFormatting sqref="J1439:J1449">
    <cfRule type="duplicateValues" dxfId="15471" priority="41440"/>
    <cfRule type="duplicateValues" dxfId="15470" priority="41441"/>
    <cfRule type="duplicateValues" dxfId="15469" priority="41442"/>
  </conditionalFormatting>
  <conditionalFormatting sqref="F1438">
    <cfRule type="duplicateValues" dxfId="15468" priority="41386"/>
  </conditionalFormatting>
  <conditionalFormatting sqref="F1438">
    <cfRule type="duplicateValues" dxfId="15467" priority="41384"/>
    <cfRule type="duplicateValues" dxfId="15466" priority="41385"/>
  </conditionalFormatting>
  <conditionalFormatting sqref="F1439">
    <cfRule type="duplicateValues" dxfId="15465" priority="41350"/>
  </conditionalFormatting>
  <conditionalFormatting sqref="F1439">
    <cfRule type="duplicateValues" dxfId="15464" priority="41348"/>
    <cfRule type="duplicateValues" dxfId="15463" priority="41349"/>
  </conditionalFormatting>
  <conditionalFormatting sqref="J1438">
    <cfRule type="duplicateValues" dxfId="15462" priority="41302"/>
  </conditionalFormatting>
  <conditionalFormatting sqref="J1438">
    <cfRule type="duplicateValues" dxfId="15461" priority="41297"/>
    <cfRule type="duplicateValues" dxfId="15460" priority="41298"/>
    <cfRule type="duplicateValues" dxfId="15459" priority="41299"/>
    <cfRule type="duplicateValues" dxfId="15458" priority="41300"/>
    <cfRule type="duplicateValues" dxfId="15457" priority="41301"/>
  </conditionalFormatting>
  <conditionalFormatting sqref="J1438">
    <cfRule type="duplicateValues" dxfId="15456" priority="41295"/>
    <cfRule type="duplicateValues" dxfId="15455" priority="41296"/>
  </conditionalFormatting>
  <conditionalFormatting sqref="J1438">
    <cfRule type="duplicateValues" dxfId="15454" priority="41292"/>
    <cfRule type="duplicateValues" dxfId="15453" priority="41293"/>
    <cfRule type="duplicateValues" dxfId="15452" priority="41294"/>
  </conditionalFormatting>
  <conditionalFormatting sqref="J1439">
    <cfRule type="duplicateValues" dxfId="15451" priority="41291"/>
  </conditionalFormatting>
  <conditionalFormatting sqref="J1439">
    <cfRule type="duplicateValues" dxfId="15450" priority="41286"/>
    <cfRule type="duplicateValues" dxfId="15449" priority="41287"/>
    <cfRule type="duplicateValues" dxfId="15448" priority="41288"/>
    <cfRule type="duplicateValues" dxfId="15447" priority="41289"/>
    <cfRule type="duplicateValues" dxfId="15446" priority="41290"/>
  </conditionalFormatting>
  <conditionalFormatting sqref="J1439">
    <cfRule type="duplicateValues" dxfId="15445" priority="41284"/>
    <cfRule type="duplicateValues" dxfId="15444" priority="41285"/>
  </conditionalFormatting>
  <conditionalFormatting sqref="J1439">
    <cfRule type="duplicateValues" dxfId="15443" priority="41281"/>
    <cfRule type="duplicateValues" dxfId="15442" priority="41282"/>
    <cfRule type="duplicateValues" dxfId="15441" priority="41283"/>
  </conditionalFormatting>
  <conditionalFormatting sqref="F1440">
    <cfRule type="duplicateValues" dxfId="15440" priority="41280"/>
  </conditionalFormatting>
  <conditionalFormatting sqref="F1440">
    <cfRule type="duplicateValues" dxfId="15439" priority="41278"/>
    <cfRule type="duplicateValues" dxfId="15438" priority="41279"/>
  </conditionalFormatting>
  <conditionalFormatting sqref="J1442">
    <cfRule type="duplicateValues" dxfId="15437" priority="41232"/>
  </conditionalFormatting>
  <conditionalFormatting sqref="J1442">
    <cfRule type="duplicateValues" dxfId="15436" priority="41227"/>
    <cfRule type="duplicateValues" dxfId="15435" priority="41228"/>
    <cfRule type="duplicateValues" dxfId="15434" priority="41229"/>
    <cfRule type="duplicateValues" dxfId="15433" priority="41230"/>
    <cfRule type="duplicateValues" dxfId="15432" priority="41231"/>
  </conditionalFormatting>
  <conditionalFormatting sqref="J1442">
    <cfRule type="duplicateValues" dxfId="15431" priority="41225"/>
    <cfRule type="duplicateValues" dxfId="15430" priority="41226"/>
  </conditionalFormatting>
  <conditionalFormatting sqref="J1442">
    <cfRule type="duplicateValues" dxfId="15429" priority="41222"/>
    <cfRule type="duplicateValues" dxfId="15428" priority="41223"/>
    <cfRule type="duplicateValues" dxfId="15427" priority="41224"/>
  </conditionalFormatting>
  <conditionalFormatting sqref="J1443">
    <cfRule type="duplicateValues" dxfId="15426" priority="41221"/>
  </conditionalFormatting>
  <conditionalFormatting sqref="J1443">
    <cfRule type="duplicateValues" dxfId="15425" priority="41216"/>
    <cfRule type="duplicateValues" dxfId="15424" priority="41217"/>
    <cfRule type="duplicateValues" dxfId="15423" priority="41218"/>
    <cfRule type="duplicateValues" dxfId="15422" priority="41219"/>
    <cfRule type="duplicateValues" dxfId="15421" priority="41220"/>
  </conditionalFormatting>
  <conditionalFormatting sqref="J1443">
    <cfRule type="duplicateValues" dxfId="15420" priority="41214"/>
    <cfRule type="duplicateValues" dxfId="15419" priority="41215"/>
  </conditionalFormatting>
  <conditionalFormatting sqref="J1443">
    <cfRule type="duplicateValues" dxfId="15418" priority="41211"/>
    <cfRule type="duplicateValues" dxfId="15417" priority="41212"/>
    <cfRule type="duplicateValues" dxfId="15416" priority="41213"/>
  </conditionalFormatting>
  <conditionalFormatting sqref="J1444">
    <cfRule type="duplicateValues" dxfId="15415" priority="41210"/>
  </conditionalFormatting>
  <conditionalFormatting sqref="I1444:J1444">
    <cfRule type="duplicateValues" dxfId="15414" priority="41209"/>
  </conditionalFormatting>
  <conditionalFormatting sqref="I1444:J1444">
    <cfRule type="duplicateValues" dxfId="15413" priority="41206"/>
    <cfRule type="duplicateValues" dxfId="15412" priority="41207"/>
  </conditionalFormatting>
  <conditionalFormatting sqref="J1445">
    <cfRule type="duplicateValues" dxfId="15411" priority="41196"/>
  </conditionalFormatting>
  <conditionalFormatting sqref="J1445">
    <cfRule type="duplicateValues" dxfId="15410" priority="41191"/>
    <cfRule type="duplicateValues" dxfId="15409" priority="41192"/>
    <cfRule type="duplicateValues" dxfId="15408" priority="41193"/>
    <cfRule type="duplicateValues" dxfId="15407" priority="41194"/>
    <cfRule type="duplicateValues" dxfId="15406" priority="41195"/>
  </conditionalFormatting>
  <conditionalFormatting sqref="J1445">
    <cfRule type="duplicateValues" dxfId="15405" priority="41189"/>
    <cfRule type="duplicateValues" dxfId="15404" priority="41190"/>
  </conditionalFormatting>
  <conditionalFormatting sqref="J1445">
    <cfRule type="duplicateValues" dxfId="15403" priority="41186"/>
    <cfRule type="duplicateValues" dxfId="15402" priority="41187"/>
    <cfRule type="duplicateValues" dxfId="15401" priority="41188"/>
  </conditionalFormatting>
  <conditionalFormatting sqref="J1446">
    <cfRule type="duplicateValues" dxfId="15400" priority="41185"/>
  </conditionalFormatting>
  <conditionalFormatting sqref="J1446">
    <cfRule type="duplicateValues" dxfId="15399" priority="41180"/>
    <cfRule type="duplicateValues" dxfId="15398" priority="41181"/>
    <cfRule type="duplicateValues" dxfId="15397" priority="41182"/>
    <cfRule type="duplicateValues" dxfId="15396" priority="41183"/>
    <cfRule type="duplicateValues" dxfId="15395" priority="41184"/>
  </conditionalFormatting>
  <conditionalFormatting sqref="J1446">
    <cfRule type="duplicateValues" dxfId="15394" priority="41178"/>
    <cfRule type="duplicateValues" dxfId="15393" priority="41179"/>
  </conditionalFormatting>
  <conditionalFormatting sqref="J1446">
    <cfRule type="duplicateValues" dxfId="15392" priority="41175"/>
    <cfRule type="duplicateValues" dxfId="15391" priority="41176"/>
    <cfRule type="duplicateValues" dxfId="15390" priority="41177"/>
  </conditionalFormatting>
  <conditionalFormatting sqref="F1450:F1458">
    <cfRule type="duplicateValues" dxfId="15389" priority="41174"/>
  </conditionalFormatting>
  <conditionalFormatting sqref="F1450:F1458">
    <cfRule type="duplicateValues" dxfId="15388" priority="41172"/>
    <cfRule type="duplicateValues" dxfId="15387" priority="41173"/>
  </conditionalFormatting>
  <conditionalFormatting sqref="J1450:J1458">
    <cfRule type="duplicateValues" dxfId="15386" priority="41171"/>
  </conditionalFormatting>
  <conditionalFormatting sqref="J1450:J1458">
    <cfRule type="duplicateValues" dxfId="15385" priority="41166"/>
    <cfRule type="duplicateValues" dxfId="15384" priority="41167"/>
    <cfRule type="duplicateValues" dxfId="15383" priority="41168"/>
    <cfRule type="duplicateValues" dxfId="15382" priority="41169"/>
    <cfRule type="duplicateValues" dxfId="15381" priority="41170"/>
  </conditionalFormatting>
  <conditionalFormatting sqref="J1450:J1458">
    <cfRule type="duplicateValues" dxfId="15380" priority="41164"/>
    <cfRule type="duplicateValues" dxfId="15379" priority="41165"/>
  </conditionalFormatting>
  <conditionalFormatting sqref="J1450:J1458">
    <cfRule type="duplicateValues" dxfId="15378" priority="41161"/>
    <cfRule type="duplicateValues" dxfId="15377" priority="41162"/>
    <cfRule type="duplicateValues" dxfId="15376" priority="41163"/>
  </conditionalFormatting>
  <conditionalFormatting sqref="J1447">
    <cfRule type="duplicateValues" dxfId="15375" priority="41107"/>
  </conditionalFormatting>
  <conditionalFormatting sqref="J1447">
    <cfRule type="duplicateValues" dxfId="15374" priority="41102"/>
    <cfRule type="duplicateValues" dxfId="15373" priority="41103"/>
    <cfRule type="duplicateValues" dxfId="15372" priority="41104"/>
    <cfRule type="duplicateValues" dxfId="15371" priority="41105"/>
    <cfRule type="duplicateValues" dxfId="15370" priority="41106"/>
  </conditionalFormatting>
  <conditionalFormatting sqref="J1447">
    <cfRule type="duplicateValues" dxfId="15369" priority="41100"/>
    <cfRule type="duplicateValues" dxfId="15368" priority="41101"/>
  </conditionalFormatting>
  <conditionalFormatting sqref="J1447">
    <cfRule type="duplicateValues" dxfId="15367" priority="41097"/>
    <cfRule type="duplicateValues" dxfId="15366" priority="41098"/>
    <cfRule type="duplicateValues" dxfId="15365" priority="41099"/>
  </conditionalFormatting>
  <conditionalFormatting sqref="J1448">
    <cfRule type="duplicateValues" dxfId="15364" priority="41074"/>
  </conditionalFormatting>
  <conditionalFormatting sqref="J1448">
    <cfRule type="duplicateValues" dxfId="15363" priority="41069"/>
    <cfRule type="duplicateValues" dxfId="15362" priority="41070"/>
    <cfRule type="duplicateValues" dxfId="15361" priority="41071"/>
    <cfRule type="duplicateValues" dxfId="15360" priority="41072"/>
    <cfRule type="duplicateValues" dxfId="15359" priority="41073"/>
  </conditionalFormatting>
  <conditionalFormatting sqref="J1448">
    <cfRule type="duplicateValues" dxfId="15358" priority="41067"/>
    <cfRule type="duplicateValues" dxfId="15357" priority="41068"/>
  </conditionalFormatting>
  <conditionalFormatting sqref="J1448">
    <cfRule type="duplicateValues" dxfId="15356" priority="41064"/>
    <cfRule type="duplicateValues" dxfId="15355" priority="41065"/>
    <cfRule type="duplicateValues" dxfId="15354" priority="41066"/>
  </conditionalFormatting>
  <conditionalFormatting sqref="J1449">
    <cfRule type="duplicateValues" dxfId="15353" priority="41041"/>
  </conditionalFormatting>
  <conditionalFormatting sqref="J1449">
    <cfRule type="duplicateValues" dxfId="15352" priority="41036"/>
    <cfRule type="duplicateValues" dxfId="15351" priority="41037"/>
    <cfRule type="duplicateValues" dxfId="15350" priority="41038"/>
    <cfRule type="duplicateValues" dxfId="15349" priority="41039"/>
    <cfRule type="duplicateValues" dxfId="15348" priority="41040"/>
  </conditionalFormatting>
  <conditionalFormatting sqref="J1449">
    <cfRule type="duplicateValues" dxfId="15347" priority="41034"/>
    <cfRule type="duplicateValues" dxfId="15346" priority="41035"/>
  </conditionalFormatting>
  <conditionalFormatting sqref="J1449">
    <cfRule type="duplicateValues" dxfId="15345" priority="41031"/>
    <cfRule type="duplicateValues" dxfId="15344" priority="41032"/>
    <cfRule type="duplicateValues" dxfId="15343" priority="41033"/>
  </conditionalFormatting>
  <conditionalFormatting sqref="F1450">
    <cfRule type="duplicateValues" dxfId="15342" priority="41030"/>
  </conditionalFormatting>
  <conditionalFormatting sqref="F1450">
    <cfRule type="duplicateValues" dxfId="15341" priority="41028"/>
    <cfRule type="duplicateValues" dxfId="15340" priority="41029"/>
  </conditionalFormatting>
  <conditionalFormatting sqref="J1450">
    <cfRule type="duplicateValues" dxfId="15339" priority="41018"/>
  </conditionalFormatting>
  <conditionalFormatting sqref="J1450">
    <cfRule type="duplicateValues" dxfId="15338" priority="41013"/>
    <cfRule type="duplicateValues" dxfId="15337" priority="41014"/>
    <cfRule type="duplicateValues" dxfId="15336" priority="41015"/>
    <cfRule type="duplicateValues" dxfId="15335" priority="41016"/>
    <cfRule type="duplicateValues" dxfId="15334" priority="41017"/>
  </conditionalFormatting>
  <conditionalFormatting sqref="J1450">
    <cfRule type="duplicateValues" dxfId="15333" priority="41011"/>
    <cfRule type="duplicateValues" dxfId="15332" priority="41012"/>
  </conditionalFormatting>
  <conditionalFormatting sqref="J1450">
    <cfRule type="duplicateValues" dxfId="15331" priority="41008"/>
    <cfRule type="duplicateValues" dxfId="15330" priority="41009"/>
    <cfRule type="duplicateValues" dxfId="15329" priority="41010"/>
  </conditionalFormatting>
  <conditionalFormatting sqref="F1457:F1472">
    <cfRule type="duplicateValues" dxfId="15328" priority="41007"/>
  </conditionalFormatting>
  <conditionalFormatting sqref="F1457:F1472">
    <cfRule type="duplicateValues" dxfId="15327" priority="41005"/>
    <cfRule type="duplicateValues" dxfId="15326" priority="41006"/>
  </conditionalFormatting>
  <conditionalFormatting sqref="J1457:J1472">
    <cfRule type="duplicateValues" dxfId="15325" priority="41004"/>
  </conditionalFormatting>
  <conditionalFormatting sqref="J1457:J1472">
    <cfRule type="duplicateValues" dxfId="15324" priority="40999"/>
    <cfRule type="duplicateValues" dxfId="15323" priority="41000"/>
    <cfRule type="duplicateValues" dxfId="15322" priority="41001"/>
    <cfRule type="duplicateValues" dxfId="15321" priority="41002"/>
    <cfRule type="duplicateValues" dxfId="15320" priority="41003"/>
  </conditionalFormatting>
  <conditionalFormatting sqref="J1457:J1472">
    <cfRule type="duplicateValues" dxfId="15319" priority="40997"/>
    <cfRule type="duplicateValues" dxfId="15318" priority="40998"/>
  </conditionalFormatting>
  <conditionalFormatting sqref="J1457:J1472">
    <cfRule type="duplicateValues" dxfId="15317" priority="40994"/>
    <cfRule type="duplicateValues" dxfId="15316" priority="40995"/>
    <cfRule type="duplicateValues" dxfId="15315" priority="40996"/>
  </conditionalFormatting>
  <conditionalFormatting sqref="F1451">
    <cfRule type="duplicateValues" dxfId="15314" priority="40940"/>
  </conditionalFormatting>
  <conditionalFormatting sqref="F1451">
    <cfRule type="duplicateValues" dxfId="15313" priority="40938"/>
    <cfRule type="duplicateValues" dxfId="15312" priority="40939"/>
  </conditionalFormatting>
  <conditionalFormatting sqref="J1451">
    <cfRule type="duplicateValues" dxfId="15311" priority="40928"/>
  </conditionalFormatting>
  <conditionalFormatting sqref="J1451">
    <cfRule type="duplicateValues" dxfId="15310" priority="40923"/>
    <cfRule type="duplicateValues" dxfId="15309" priority="40924"/>
    <cfRule type="duplicateValues" dxfId="15308" priority="40925"/>
    <cfRule type="duplicateValues" dxfId="15307" priority="40926"/>
    <cfRule type="duplicateValues" dxfId="15306" priority="40927"/>
  </conditionalFormatting>
  <conditionalFormatting sqref="J1451">
    <cfRule type="duplicateValues" dxfId="15305" priority="40921"/>
    <cfRule type="duplicateValues" dxfId="15304" priority="40922"/>
  </conditionalFormatting>
  <conditionalFormatting sqref="J1451">
    <cfRule type="duplicateValues" dxfId="15303" priority="40918"/>
    <cfRule type="duplicateValues" dxfId="15302" priority="40919"/>
    <cfRule type="duplicateValues" dxfId="15301" priority="40920"/>
  </conditionalFormatting>
  <conditionalFormatting sqref="F1452">
    <cfRule type="duplicateValues" dxfId="15300" priority="40917"/>
  </conditionalFormatting>
  <conditionalFormatting sqref="F1452">
    <cfRule type="duplicateValues" dxfId="15299" priority="40915"/>
    <cfRule type="duplicateValues" dxfId="15298" priority="40916"/>
  </conditionalFormatting>
  <conditionalFormatting sqref="J1452">
    <cfRule type="duplicateValues" dxfId="15297" priority="40905"/>
  </conditionalFormatting>
  <conditionalFormatting sqref="J1452">
    <cfRule type="duplicateValues" dxfId="15296" priority="40900"/>
    <cfRule type="duplicateValues" dxfId="15295" priority="40901"/>
    <cfRule type="duplicateValues" dxfId="15294" priority="40902"/>
    <cfRule type="duplicateValues" dxfId="15293" priority="40903"/>
    <cfRule type="duplicateValues" dxfId="15292" priority="40904"/>
  </conditionalFormatting>
  <conditionalFormatting sqref="J1452">
    <cfRule type="duplicateValues" dxfId="15291" priority="40898"/>
    <cfRule type="duplicateValues" dxfId="15290" priority="40899"/>
  </conditionalFormatting>
  <conditionalFormatting sqref="J1452">
    <cfRule type="duplicateValues" dxfId="15289" priority="40895"/>
    <cfRule type="duplicateValues" dxfId="15288" priority="40896"/>
    <cfRule type="duplicateValues" dxfId="15287" priority="40897"/>
  </conditionalFormatting>
  <conditionalFormatting sqref="F1453">
    <cfRule type="duplicateValues" dxfId="15286" priority="40894"/>
  </conditionalFormatting>
  <conditionalFormatting sqref="F1453">
    <cfRule type="duplicateValues" dxfId="15285" priority="40892"/>
    <cfRule type="duplicateValues" dxfId="15284" priority="40893"/>
  </conditionalFormatting>
  <conditionalFormatting sqref="J1453">
    <cfRule type="duplicateValues" dxfId="15283" priority="40882"/>
  </conditionalFormatting>
  <conditionalFormatting sqref="J1453">
    <cfRule type="duplicateValues" dxfId="15282" priority="40877"/>
    <cfRule type="duplicateValues" dxfId="15281" priority="40878"/>
    <cfRule type="duplicateValues" dxfId="15280" priority="40879"/>
    <cfRule type="duplicateValues" dxfId="15279" priority="40880"/>
    <cfRule type="duplicateValues" dxfId="15278" priority="40881"/>
  </conditionalFormatting>
  <conditionalFormatting sqref="J1453">
    <cfRule type="duplicateValues" dxfId="15277" priority="40875"/>
    <cfRule type="duplicateValues" dxfId="15276" priority="40876"/>
  </conditionalFormatting>
  <conditionalFormatting sqref="J1453">
    <cfRule type="duplicateValues" dxfId="15275" priority="40872"/>
    <cfRule type="duplicateValues" dxfId="15274" priority="40873"/>
    <cfRule type="duplicateValues" dxfId="15273" priority="40874"/>
  </conditionalFormatting>
  <conditionalFormatting sqref="F1454">
    <cfRule type="duplicateValues" dxfId="15272" priority="40871"/>
  </conditionalFormatting>
  <conditionalFormatting sqref="F1454">
    <cfRule type="duplicateValues" dxfId="15271" priority="40869"/>
    <cfRule type="duplicateValues" dxfId="15270" priority="40870"/>
  </conditionalFormatting>
  <conditionalFormatting sqref="J1454">
    <cfRule type="duplicateValues" dxfId="15269" priority="40859"/>
  </conditionalFormatting>
  <conditionalFormatting sqref="J1454">
    <cfRule type="duplicateValues" dxfId="15268" priority="40854"/>
    <cfRule type="duplicateValues" dxfId="15267" priority="40855"/>
    <cfRule type="duplicateValues" dxfId="15266" priority="40856"/>
    <cfRule type="duplicateValues" dxfId="15265" priority="40857"/>
    <cfRule type="duplicateValues" dxfId="15264" priority="40858"/>
  </conditionalFormatting>
  <conditionalFormatting sqref="J1454">
    <cfRule type="duplicateValues" dxfId="15263" priority="40852"/>
    <cfRule type="duplicateValues" dxfId="15262" priority="40853"/>
  </conditionalFormatting>
  <conditionalFormatting sqref="J1454">
    <cfRule type="duplicateValues" dxfId="15261" priority="40849"/>
    <cfRule type="duplicateValues" dxfId="15260" priority="40850"/>
    <cfRule type="duplicateValues" dxfId="15259" priority="40851"/>
  </conditionalFormatting>
  <conditionalFormatting sqref="F1455">
    <cfRule type="duplicateValues" dxfId="15258" priority="40848"/>
  </conditionalFormatting>
  <conditionalFormatting sqref="F1455">
    <cfRule type="duplicateValues" dxfId="15257" priority="40846"/>
    <cfRule type="duplicateValues" dxfId="15256" priority="40847"/>
  </conditionalFormatting>
  <conditionalFormatting sqref="J1455">
    <cfRule type="duplicateValues" dxfId="15255" priority="40836"/>
  </conditionalFormatting>
  <conditionalFormatting sqref="J1455">
    <cfRule type="duplicateValues" dxfId="15254" priority="40831"/>
    <cfRule type="duplicateValues" dxfId="15253" priority="40832"/>
    <cfRule type="duplicateValues" dxfId="15252" priority="40833"/>
    <cfRule type="duplicateValues" dxfId="15251" priority="40834"/>
    <cfRule type="duplicateValues" dxfId="15250" priority="40835"/>
  </conditionalFormatting>
  <conditionalFormatting sqref="J1455">
    <cfRule type="duplicateValues" dxfId="15249" priority="40829"/>
    <cfRule type="duplicateValues" dxfId="15248" priority="40830"/>
  </conditionalFormatting>
  <conditionalFormatting sqref="J1455">
    <cfRule type="duplicateValues" dxfId="15247" priority="40826"/>
    <cfRule type="duplicateValues" dxfId="15246" priority="40827"/>
    <cfRule type="duplicateValues" dxfId="15245" priority="40828"/>
  </conditionalFormatting>
  <conditionalFormatting sqref="F1456">
    <cfRule type="duplicateValues" dxfId="15244" priority="40825"/>
  </conditionalFormatting>
  <conditionalFormatting sqref="F1456">
    <cfRule type="duplicateValues" dxfId="15243" priority="40823"/>
    <cfRule type="duplicateValues" dxfId="15242" priority="40824"/>
  </conditionalFormatting>
  <conditionalFormatting sqref="J1456">
    <cfRule type="duplicateValues" dxfId="15241" priority="40813"/>
  </conditionalFormatting>
  <conditionalFormatting sqref="J1456">
    <cfRule type="duplicateValues" dxfId="15240" priority="40808"/>
    <cfRule type="duplicateValues" dxfId="15239" priority="40809"/>
    <cfRule type="duplicateValues" dxfId="15238" priority="40810"/>
    <cfRule type="duplicateValues" dxfId="15237" priority="40811"/>
    <cfRule type="duplicateValues" dxfId="15236" priority="40812"/>
  </conditionalFormatting>
  <conditionalFormatting sqref="J1456">
    <cfRule type="duplicateValues" dxfId="15235" priority="40806"/>
    <cfRule type="duplicateValues" dxfId="15234" priority="40807"/>
  </conditionalFormatting>
  <conditionalFormatting sqref="J1456">
    <cfRule type="duplicateValues" dxfId="15233" priority="40803"/>
    <cfRule type="duplicateValues" dxfId="15232" priority="40804"/>
    <cfRule type="duplicateValues" dxfId="15231" priority="40805"/>
  </conditionalFormatting>
  <conditionalFormatting sqref="F1457">
    <cfRule type="duplicateValues" dxfId="15230" priority="40802"/>
  </conditionalFormatting>
  <conditionalFormatting sqref="F1457">
    <cfRule type="duplicateValues" dxfId="15229" priority="40800"/>
    <cfRule type="duplicateValues" dxfId="15228" priority="40801"/>
  </conditionalFormatting>
  <conditionalFormatting sqref="J1457">
    <cfRule type="duplicateValues" dxfId="15227" priority="40790"/>
  </conditionalFormatting>
  <conditionalFormatting sqref="J1457">
    <cfRule type="duplicateValues" dxfId="15226" priority="40785"/>
    <cfRule type="duplicateValues" dxfId="15225" priority="40786"/>
    <cfRule type="duplicateValues" dxfId="15224" priority="40787"/>
    <cfRule type="duplicateValues" dxfId="15223" priority="40788"/>
    <cfRule type="duplicateValues" dxfId="15222" priority="40789"/>
  </conditionalFormatting>
  <conditionalFormatting sqref="J1457">
    <cfRule type="duplicateValues" dxfId="15221" priority="40783"/>
    <cfRule type="duplicateValues" dxfId="15220" priority="40784"/>
  </conditionalFormatting>
  <conditionalFormatting sqref="J1457">
    <cfRule type="duplicateValues" dxfId="15219" priority="40780"/>
    <cfRule type="duplicateValues" dxfId="15218" priority="40781"/>
    <cfRule type="duplicateValues" dxfId="15217" priority="40782"/>
  </conditionalFormatting>
  <conditionalFormatting sqref="F1458">
    <cfRule type="duplicateValues" dxfId="15216" priority="40779"/>
  </conditionalFormatting>
  <conditionalFormatting sqref="F1458">
    <cfRule type="duplicateValues" dxfId="15215" priority="40777"/>
    <cfRule type="duplicateValues" dxfId="15214" priority="40778"/>
  </conditionalFormatting>
  <conditionalFormatting sqref="J1458">
    <cfRule type="duplicateValues" dxfId="15213" priority="40767"/>
  </conditionalFormatting>
  <conditionalFormatting sqref="J1458">
    <cfRule type="duplicateValues" dxfId="15212" priority="40762"/>
    <cfRule type="duplicateValues" dxfId="15211" priority="40763"/>
    <cfRule type="duplicateValues" dxfId="15210" priority="40764"/>
    <cfRule type="duplicateValues" dxfId="15209" priority="40765"/>
    <cfRule type="duplicateValues" dxfId="15208" priority="40766"/>
  </conditionalFormatting>
  <conditionalFormatting sqref="J1458">
    <cfRule type="duplicateValues" dxfId="15207" priority="40760"/>
    <cfRule type="duplicateValues" dxfId="15206" priority="40761"/>
  </conditionalFormatting>
  <conditionalFormatting sqref="J1458">
    <cfRule type="duplicateValues" dxfId="15205" priority="40757"/>
    <cfRule type="duplicateValues" dxfId="15204" priority="40758"/>
    <cfRule type="duplicateValues" dxfId="15203" priority="40759"/>
  </conditionalFormatting>
  <conditionalFormatting sqref="F1459:F1461">
    <cfRule type="duplicateValues" dxfId="15202" priority="40756"/>
  </conditionalFormatting>
  <conditionalFormatting sqref="F1459:F1461">
    <cfRule type="duplicateValues" dxfId="15201" priority="40754"/>
    <cfRule type="duplicateValues" dxfId="15200" priority="40755"/>
  </conditionalFormatting>
  <conditionalFormatting sqref="J1459:J1461">
    <cfRule type="duplicateValues" dxfId="15199" priority="40753"/>
  </conditionalFormatting>
  <conditionalFormatting sqref="J1459:J1461">
    <cfRule type="duplicateValues" dxfId="15198" priority="40748"/>
    <cfRule type="duplicateValues" dxfId="15197" priority="40749"/>
    <cfRule type="duplicateValues" dxfId="15196" priority="40750"/>
    <cfRule type="duplicateValues" dxfId="15195" priority="40751"/>
    <cfRule type="duplicateValues" dxfId="15194" priority="40752"/>
  </conditionalFormatting>
  <conditionalFormatting sqref="J1459:J1461">
    <cfRule type="duplicateValues" dxfId="15193" priority="40746"/>
    <cfRule type="duplicateValues" dxfId="15192" priority="40747"/>
  </conditionalFormatting>
  <conditionalFormatting sqref="J1459:J1461">
    <cfRule type="duplicateValues" dxfId="15191" priority="40743"/>
    <cfRule type="duplicateValues" dxfId="15190" priority="40744"/>
    <cfRule type="duplicateValues" dxfId="15189" priority="40745"/>
  </conditionalFormatting>
  <conditionalFormatting sqref="F1459">
    <cfRule type="duplicateValues" dxfId="15188" priority="40689"/>
  </conditionalFormatting>
  <conditionalFormatting sqref="F1459">
    <cfRule type="duplicateValues" dxfId="15187" priority="40687"/>
    <cfRule type="duplicateValues" dxfId="15186" priority="40688"/>
  </conditionalFormatting>
  <conditionalFormatting sqref="J1459">
    <cfRule type="duplicateValues" dxfId="15185" priority="40677"/>
  </conditionalFormatting>
  <conditionalFormatting sqref="J1459">
    <cfRule type="duplicateValues" dxfId="15184" priority="40672"/>
    <cfRule type="duplicateValues" dxfId="15183" priority="40673"/>
    <cfRule type="duplicateValues" dxfId="15182" priority="40674"/>
    <cfRule type="duplicateValues" dxfId="15181" priority="40675"/>
    <cfRule type="duplicateValues" dxfId="15180" priority="40676"/>
  </conditionalFormatting>
  <conditionalFormatting sqref="J1459">
    <cfRule type="duplicateValues" dxfId="15179" priority="40670"/>
    <cfRule type="duplicateValues" dxfId="15178" priority="40671"/>
  </conditionalFormatting>
  <conditionalFormatting sqref="J1459">
    <cfRule type="duplicateValues" dxfId="15177" priority="40667"/>
    <cfRule type="duplicateValues" dxfId="15176" priority="40668"/>
    <cfRule type="duplicateValues" dxfId="15175" priority="40669"/>
  </conditionalFormatting>
  <conditionalFormatting sqref="F1460">
    <cfRule type="duplicateValues" dxfId="15174" priority="40666"/>
  </conditionalFormatting>
  <conditionalFormatting sqref="F1460">
    <cfRule type="duplicateValues" dxfId="15173" priority="40664"/>
    <cfRule type="duplicateValues" dxfId="15172" priority="40665"/>
  </conditionalFormatting>
  <conditionalFormatting sqref="J1460">
    <cfRule type="duplicateValues" dxfId="15171" priority="40654"/>
  </conditionalFormatting>
  <conditionalFormatting sqref="J1460">
    <cfRule type="duplicateValues" dxfId="15170" priority="40649"/>
    <cfRule type="duplicateValues" dxfId="15169" priority="40650"/>
    <cfRule type="duplicateValues" dxfId="15168" priority="40651"/>
    <cfRule type="duplicateValues" dxfId="15167" priority="40652"/>
    <cfRule type="duplicateValues" dxfId="15166" priority="40653"/>
  </conditionalFormatting>
  <conditionalFormatting sqref="J1460">
    <cfRule type="duplicateValues" dxfId="15165" priority="40647"/>
    <cfRule type="duplicateValues" dxfId="15164" priority="40648"/>
  </conditionalFormatting>
  <conditionalFormatting sqref="J1460">
    <cfRule type="duplicateValues" dxfId="15163" priority="40644"/>
    <cfRule type="duplicateValues" dxfId="15162" priority="40645"/>
    <cfRule type="duplicateValues" dxfId="15161" priority="40646"/>
  </conditionalFormatting>
  <conditionalFormatting sqref="F1461">
    <cfRule type="duplicateValues" dxfId="15160" priority="40643"/>
  </conditionalFormatting>
  <conditionalFormatting sqref="F1461">
    <cfRule type="duplicateValues" dxfId="15159" priority="40641"/>
    <cfRule type="duplicateValues" dxfId="15158" priority="40642"/>
  </conditionalFormatting>
  <conditionalFormatting sqref="J1461">
    <cfRule type="duplicateValues" dxfId="15157" priority="40631"/>
  </conditionalFormatting>
  <conditionalFormatting sqref="J1461">
    <cfRule type="duplicateValues" dxfId="15156" priority="40626"/>
    <cfRule type="duplicateValues" dxfId="15155" priority="40627"/>
    <cfRule type="duplicateValues" dxfId="15154" priority="40628"/>
    <cfRule type="duplicateValues" dxfId="15153" priority="40629"/>
    <cfRule type="duplicateValues" dxfId="15152" priority="40630"/>
  </conditionalFormatting>
  <conditionalFormatting sqref="J1461">
    <cfRule type="duplicateValues" dxfId="15151" priority="40624"/>
    <cfRule type="duplicateValues" dxfId="15150" priority="40625"/>
  </conditionalFormatting>
  <conditionalFormatting sqref="J1461">
    <cfRule type="duplicateValues" dxfId="15149" priority="40621"/>
    <cfRule type="duplicateValues" dxfId="15148" priority="40622"/>
    <cfRule type="duplicateValues" dxfId="15147" priority="40623"/>
  </conditionalFormatting>
  <conditionalFormatting sqref="J1464">
    <cfRule type="duplicateValues" dxfId="15146" priority="40616"/>
    <cfRule type="duplicateValues" dxfId="15145" priority="40617"/>
    <cfRule type="duplicateValues" dxfId="15144" priority="40618"/>
    <cfRule type="duplicateValues" dxfId="15143" priority="40619"/>
    <cfRule type="duplicateValues" dxfId="15142" priority="40620"/>
  </conditionalFormatting>
  <conditionalFormatting sqref="J1464">
    <cfRule type="duplicateValues" dxfId="15141" priority="40615" stopIfTrue="1"/>
  </conditionalFormatting>
  <conditionalFormatting sqref="J1464">
    <cfRule type="duplicateValues" dxfId="15140" priority="40613"/>
    <cfRule type="duplicateValues" dxfId="15139" priority="40614"/>
  </conditionalFormatting>
  <conditionalFormatting sqref="J1464">
    <cfRule type="duplicateValues" dxfId="15138" priority="40610"/>
    <cfRule type="duplicateValues" dxfId="15137" priority="40611"/>
    <cfRule type="duplicateValues" dxfId="15136" priority="40612"/>
  </conditionalFormatting>
  <conditionalFormatting sqref="I1464:J1464">
    <cfRule type="duplicateValues" dxfId="15135" priority="40609"/>
  </conditionalFormatting>
  <conditionalFormatting sqref="I1464:J1464">
    <cfRule type="duplicateValues" dxfId="15134" priority="40606"/>
    <cfRule type="duplicateValues" dxfId="15133" priority="40607"/>
  </conditionalFormatting>
  <conditionalFormatting sqref="J1465">
    <cfRule type="duplicateValues" dxfId="15132" priority="40592"/>
    <cfRule type="duplicateValues" dxfId="15131" priority="40593"/>
    <cfRule type="duplicateValues" dxfId="15130" priority="40594"/>
    <cfRule type="duplicateValues" dxfId="15129" priority="40595"/>
    <cfRule type="duplicateValues" dxfId="15128" priority="40596"/>
  </conditionalFormatting>
  <conditionalFormatting sqref="J1465">
    <cfRule type="duplicateValues" dxfId="15127" priority="40591" stopIfTrue="1"/>
  </conditionalFormatting>
  <conditionalFormatting sqref="J1465">
    <cfRule type="duplicateValues" dxfId="15126" priority="40589"/>
    <cfRule type="duplicateValues" dxfId="15125" priority="40590"/>
  </conditionalFormatting>
  <conditionalFormatting sqref="J1465">
    <cfRule type="duplicateValues" dxfId="15124" priority="40586"/>
    <cfRule type="duplicateValues" dxfId="15123" priority="40587"/>
    <cfRule type="duplicateValues" dxfId="15122" priority="40588"/>
  </conditionalFormatting>
  <conditionalFormatting sqref="I1465:J1465">
    <cfRule type="duplicateValues" dxfId="15121" priority="40585"/>
  </conditionalFormatting>
  <conditionalFormatting sqref="I1465:J1465">
    <cfRule type="duplicateValues" dxfId="15120" priority="40582"/>
    <cfRule type="duplicateValues" dxfId="15119" priority="40583"/>
  </conditionalFormatting>
  <conditionalFormatting sqref="J1466">
    <cfRule type="duplicateValues" dxfId="15118" priority="40572"/>
  </conditionalFormatting>
  <conditionalFormatting sqref="J1466">
    <cfRule type="duplicateValues" dxfId="15117" priority="40567"/>
    <cfRule type="duplicateValues" dxfId="15116" priority="40568"/>
    <cfRule type="duplicateValues" dxfId="15115" priority="40569"/>
    <cfRule type="duplicateValues" dxfId="15114" priority="40570"/>
    <cfRule type="duplicateValues" dxfId="15113" priority="40571"/>
  </conditionalFormatting>
  <conditionalFormatting sqref="J1466">
    <cfRule type="duplicateValues" dxfId="15112" priority="40565"/>
    <cfRule type="duplicateValues" dxfId="15111" priority="40566"/>
  </conditionalFormatting>
  <conditionalFormatting sqref="J1466">
    <cfRule type="duplicateValues" dxfId="15110" priority="40562"/>
    <cfRule type="duplicateValues" dxfId="15109" priority="40563"/>
    <cfRule type="duplicateValues" dxfId="15108" priority="40564"/>
  </conditionalFormatting>
  <conditionalFormatting sqref="J1467">
    <cfRule type="duplicateValues" dxfId="15107" priority="40561"/>
  </conditionalFormatting>
  <conditionalFormatting sqref="J1467">
    <cfRule type="duplicateValues" dxfId="15106" priority="40556"/>
    <cfRule type="duplicateValues" dxfId="15105" priority="40557"/>
    <cfRule type="duplicateValues" dxfId="15104" priority="40558"/>
    <cfRule type="duplicateValues" dxfId="15103" priority="40559"/>
    <cfRule type="duplicateValues" dxfId="15102" priority="40560"/>
  </conditionalFormatting>
  <conditionalFormatting sqref="J1467">
    <cfRule type="duplicateValues" dxfId="15101" priority="40554"/>
    <cfRule type="duplicateValues" dxfId="15100" priority="40555"/>
  </conditionalFormatting>
  <conditionalFormatting sqref="J1467">
    <cfRule type="duplicateValues" dxfId="15099" priority="40551"/>
    <cfRule type="duplicateValues" dxfId="15098" priority="40552"/>
    <cfRule type="duplicateValues" dxfId="15097" priority="40553"/>
  </conditionalFormatting>
  <conditionalFormatting sqref="F1473:F1478">
    <cfRule type="duplicateValues" dxfId="15096" priority="40550"/>
  </conditionalFormatting>
  <conditionalFormatting sqref="F1473:F1478">
    <cfRule type="duplicateValues" dxfId="15095" priority="40548"/>
    <cfRule type="duplicateValues" dxfId="15094" priority="40549"/>
  </conditionalFormatting>
  <conditionalFormatting sqref="J1473:J1474 J1476:J1478">
    <cfRule type="duplicateValues" dxfId="15093" priority="40547"/>
  </conditionalFormatting>
  <conditionalFormatting sqref="J1473:J1474 J1476:J1478">
    <cfRule type="duplicateValues" dxfId="15092" priority="40542"/>
    <cfRule type="duplicateValues" dxfId="15091" priority="40543"/>
    <cfRule type="duplicateValues" dxfId="15090" priority="40544"/>
    <cfRule type="duplicateValues" dxfId="15089" priority="40545"/>
    <cfRule type="duplicateValues" dxfId="15088" priority="40546"/>
  </conditionalFormatting>
  <conditionalFormatting sqref="J1473:J1474 J1476:J1478">
    <cfRule type="duplicateValues" dxfId="15087" priority="40540"/>
    <cfRule type="duplicateValues" dxfId="15086" priority="40541"/>
  </conditionalFormatting>
  <conditionalFormatting sqref="J1473:J1474 J1476:J1478">
    <cfRule type="duplicateValues" dxfId="15085" priority="40537"/>
    <cfRule type="duplicateValues" dxfId="15084" priority="40538"/>
    <cfRule type="duplicateValues" dxfId="15083" priority="40539"/>
  </conditionalFormatting>
  <conditionalFormatting sqref="J1468">
    <cfRule type="duplicateValues" dxfId="15082" priority="40483"/>
  </conditionalFormatting>
  <conditionalFormatting sqref="J1468">
    <cfRule type="duplicateValues" dxfId="15081" priority="40478"/>
    <cfRule type="duplicateValues" dxfId="15080" priority="40479"/>
    <cfRule type="duplicateValues" dxfId="15079" priority="40480"/>
    <cfRule type="duplicateValues" dxfId="15078" priority="40481"/>
    <cfRule type="duplicateValues" dxfId="15077" priority="40482"/>
  </conditionalFormatting>
  <conditionalFormatting sqref="J1468">
    <cfRule type="duplicateValues" dxfId="15076" priority="40476"/>
    <cfRule type="duplicateValues" dxfId="15075" priority="40477"/>
  </conditionalFormatting>
  <conditionalFormatting sqref="J1468">
    <cfRule type="duplicateValues" dxfId="15074" priority="40473"/>
    <cfRule type="duplicateValues" dxfId="15073" priority="40474"/>
    <cfRule type="duplicateValues" dxfId="15072" priority="40475"/>
  </conditionalFormatting>
  <conditionalFormatting sqref="J1469">
    <cfRule type="duplicateValues" dxfId="15071" priority="40472"/>
  </conditionalFormatting>
  <conditionalFormatting sqref="J1469">
    <cfRule type="duplicateValues" dxfId="15070" priority="40467"/>
    <cfRule type="duplicateValues" dxfId="15069" priority="40468"/>
    <cfRule type="duplicateValues" dxfId="15068" priority="40469"/>
    <cfRule type="duplicateValues" dxfId="15067" priority="40470"/>
    <cfRule type="duplicateValues" dxfId="15066" priority="40471"/>
  </conditionalFormatting>
  <conditionalFormatting sqref="J1469">
    <cfRule type="duplicateValues" dxfId="15065" priority="40465"/>
    <cfRule type="duplicateValues" dxfId="15064" priority="40466"/>
  </conditionalFormatting>
  <conditionalFormatting sqref="J1469">
    <cfRule type="duplicateValues" dxfId="15063" priority="40462"/>
    <cfRule type="duplicateValues" dxfId="15062" priority="40463"/>
    <cfRule type="duplicateValues" dxfId="15061" priority="40464"/>
  </conditionalFormatting>
  <conditionalFormatting sqref="J1470">
    <cfRule type="duplicateValues" dxfId="15060" priority="40461"/>
  </conditionalFormatting>
  <conditionalFormatting sqref="J1470">
    <cfRule type="duplicateValues" dxfId="15059" priority="40456"/>
    <cfRule type="duplicateValues" dxfId="15058" priority="40457"/>
    <cfRule type="duplicateValues" dxfId="15057" priority="40458"/>
    <cfRule type="duplicateValues" dxfId="15056" priority="40459"/>
    <cfRule type="duplicateValues" dxfId="15055" priority="40460"/>
  </conditionalFormatting>
  <conditionalFormatting sqref="J1470">
    <cfRule type="duplicateValues" dxfId="15054" priority="40454"/>
    <cfRule type="duplicateValues" dxfId="15053" priority="40455"/>
  </conditionalFormatting>
  <conditionalFormatting sqref="J1470">
    <cfRule type="duplicateValues" dxfId="15052" priority="40451"/>
    <cfRule type="duplicateValues" dxfId="15051" priority="40452"/>
    <cfRule type="duplicateValues" dxfId="15050" priority="40453"/>
  </conditionalFormatting>
  <conditionalFormatting sqref="J1471">
    <cfRule type="duplicateValues" dxfId="15049" priority="40450"/>
  </conditionalFormatting>
  <conditionalFormatting sqref="J1471">
    <cfRule type="duplicateValues" dxfId="15048" priority="40445"/>
    <cfRule type="duplicateValues" dxfId="15047" priority="40446"/>
    <cfRule type="duplicateValues" dxfId="15046" priority="40447"/>
    <cfRule type="duplicateValues" dxfId="15045" priority="40448"/>
    <cfRule type="duplicateValues" dxfId="15044" priority="40449"/>
  </conditionalFormatting>
  <conditionalFormatting sqref="J1471">
    <cfRule type="duplicateValues" dxfId="15043" priority="40443"/>
    <cfRule type="duplicateValues" dxfId="15042" priority="40444"/>
  </conditionalFormatting>
  <conditionalFormatting sqref="J1471">
    <cfRule type="duplicateValues" dxfId="15041" priority="40440"/>
    <cfRule type="duplicateValues" dxfId="15040" priority="40441"/>
    <cfRule type="duplicateValues" dxfId="15039" priority="40442"/>
  </conditionalFormatting>
  <conditionalFormatting sqref="J1472">
    <cfRule type="duplicateValues" dxfId="15038" priority="40439"/>
  </conditionalFormatting>
  <conditionalFormatting sqref="J1472">
    <cfRule type="duplicateValues" dxfId="15037" priority="40434"/>
    <cfRule type="duplicateValues" dxfId="15036" priority="40435"/>
    <cfRule type="duplicateValues" dxfId="15035" priority="40436"/>
    <cfRule type="duplicateValues" dxfId="15034" priority="40437"/>
    <cfRule type="duplicateValues" dxfId="15033" priority="40438"/>
  </conditionalFormatting>
  <conditionalFormatting sqref="J1472">
    <cfRule type="duplicateValues" dxfId="15032" priority="40432"/>
    <cfRule type="duplicateValues" dxfId="15031" priority="40433"/>
  </conditionalFormatting>
  <conditionalFormatting sqref="J1472">
    <cfRule type="duplicateValues" dxfId="15030" priority="40429"/>
    <cfRule type="duplicateValues" dxfId="15029" priority="40430"/>
    <cfRule type="duplicateValues" dxfId="15028" priority="40431"/>
  </conditionalFormatting>
  <conditionalFormatting sqref="F1473">
    <cfRule type="duplicateValues" dxfId="15027" priority="40428"/>
  </conditionalFormatting>
  <conditionalFormatting sqref="F1473">
    <cfRule type="duplicateValues" dxfId="15026" priority="40426"/>
    <cfRule type="duplicateValues" dxfId="15025" priority="40427"/>
  </conditionalFormatting>
  <conditionalFormatting sqref="J1473">
    <cfRule type="duplicateValues" dxfId="15024" priority="40425"/>
  </conditionalFormatting>
  <conditionalFormatting sqref="J1473">
    <cfRule type="duplicateValues" dxfId="15023" priority="40420"/>
    <cfRule type="duplicateValues" dxfId="15022" priority="40421"/>
    <cfRule type="duplicateValues" dxfId="15021" priority="40422"/>
    <cfRule type="duplicateValues" dxfId="15020" priority="40423"/>
    <cfRule type="duplicateValues" dxfId="15019" priority="40424"/>
  </conditionalFormatting>
  <conditionalFormatting sqref="J1473">
    <cfRule type="duplicateValues" dxfId="15018" priority="40418"/>
    <cfRule type="duplicateValues" dxfId="15017" priority="40419"/>
  </conditionalFormatting>
  <conditionalFormatting sqref="J1473">
    <cfRule type="duplicateValues" dxfId="15016" priority="40415"/>
    <cfRule type="duplicateValues" dxfId="15015" priority="40416"/>
    <cfRule type="duplicateValues" dxfId="15014" priority="40417"/>
  </conditionalFormatting>
  <conditionalFormatting sqref="F1479:F1482">
    <cfRule type="duplicateValues" dxfId="15013" priority="40350"/>
  </conditionalFormatting>
  <conditionalFormatting sqref="F1479:F1482">
    <cfRule type="duplicateValues" dxfId="15012" priority="40348"/>
    <cfRule type="duplicateValues" dxfId="15011" priority="40349"/>
  </conditionalFormatting>
  <conditionalFormatting sqref="J1479:J1482">
    <cfRule type="duplicateValues" dxfId="15010" priority="40347"/>
  </conditionalFormatting>
  <conditionalFormatting sqref="J1479:J1482">
    <cfRule type="duplicateValues" dxfId="15009" priority="40342"/>
    <cfRule type="duplicateValues" dxfId="15008" priority="40343"/>
    <cfRule type="duplicateValues" dxfId="15007" priority="40344"/>
    <cfRule type="duplicateValues" dxfId="15006" priority="40345"/>
    <cfRule type="duplicateValues" dxfId="15005" priority="40346"/>
  </conditionalFormatting>
  <conditionalFormatting sqref="J1479:J1482">
    <cfRule type="duplicateValues" dxfId="15004" priority="40340"/>
    <cfRule type="duplicateValues" dxfId="15003" priority="40341"/>
  </conditionalFormatting>
  <conditionalFormatting sqref="J1479:J1482">
    <cfRule type="duplicateValues" dxfId="15002" priority="40337"/>
    <cfRule type="duplicateValues" dxfId="15001" priority="40338"/>
    <cfRule type="duplicateValues" dxfId="15000" priority="40339"/>
  </conditionalFormatting>
  <conditionalFormatting sqref="J1474">
    <cfRule type="duplicateValues" dxfId="14999" priority="40283"/>
  </conditionalFormatting>
  <conditionalFormatting sqref="J1474">
    <cfRule type="duplicateValues" dxfId="14998" priority="40278"/>
    <cfRule type="duplicateValues" dxfId="14997" priority="40279"/>
    <cfRule type="duplicateValues" dxfId="14996" priority="40280"/>
    <cfRule type="duplicateValues" dxfId="14995" priority="40281"/>
    <cfRule type="duplicateValues" dxfId="14994" priority="40282"/>
  </conditionalFormatting>
  <conditionalFormatting sqref="J1474">
    <cfRule type="duplicateValues" dxfId="14993" priority="40276"/>
    <cfRule type="duplicateValues" dxfId="14992" priority="40277"/>
  </conditionalFormatting>
  <conditionalFormatting sqref="J1474">
    <cfRule type="duplicateValues" dxfId="14991" priority="40273"/>
    <cfRule type="duplicateValues" dxfId="14990" priority="40274"/>
    <cfRule type="duplicateValues" dxfId="14989" priority="40275"/>
  </conditionalFormatting>
  <conditionalFormatting sqref="J1476">
    <cfRule type="duplicateValues" dxfId="14988" priority="40270"/>
  </conditionalFormatting>
  <conditionalFormatting sqref="J1476">
    <cfRule type="duplicateValues" dxfId="14987" priority="40265"/>
    <cfRule type="duplicateValues" dxfId="14986" priority="40266"/>
    <cfRule type="duplicateValues" dxfId="14985" priority="40267"/>
    <cfRule type="duplicateValues" dxfId="14984" priority="40268"/>
    <cfRule type="duplicateValues" dxfId="14983" priority="40269"/>
  </conditionalFormatting>
  <conditionalFormatting sqref="J1476">
    <cfRule type="duplicateValues" dxfId="14982" priority="40263"/>
    <cfRule type="duplicateValues" dxfId="14981" priority="40264"/>
  </conditionalFormatting>
  <conditionalFormatting sqref="J1476">
    <cfRule type="duplicateValues" dxfId="14980" priority="40260"/>
    <cfRule type="duplicateValues" dxfId="14979" priority="40261"/>
    <cfRule type="duplicateValues" dxfId="14978" priority="40262"/>
  </conditionalFormatting>
  <conditionalFormatting sqref="J1477">
    <cfRule type="duplicateValues" dxfId="14977" priority="40259"/>
  </conditionalFormatting>
  <conditionalFormatting sqref="J1477">
    <cfRule type="duplicateValues" dxfId="14976" priority="40254"/>
    <cfRule type="duplicateValues" dxfId="14975" priority="40255"/>
    <cfRule type="duplicateValues" dxfId="14974" priority="40256"/>
    <cfRule type="duplicateValues" dxfId="14973" priority="40257"/>
    <cfRule type="duplicateValues" dxfId="14972" priority="40258"/>
  </conditionalFormatting>
  <conditionalFormatting sqref="J1477">
    <cfRule type="duplicateValues" dxfId="14971" priority="40252"/>
    <cfRule type="duplicateValues" dxfId="14970" priority="40253"/>
  </conditionalFormatting>
  <conditionalFormatting sqref="J1477">
    <cfRule type="duplicateValues" dxfId="14969" priority="40249"/>
    <cfRule type="duplicateValues" dxfId="14968" priority="40250"/>
    <cfRule type="duplicateValues" dxfId="14967" priority="40251"/>
  </conditionalFormatting>
  <conditionalFormatting sqref="J1478">
    <cfRule type="duplicateValues" dxfId="14966" priority="40248"/>
  </conditionalFormatting>
  <conditionalFormatting sqref="J1478">
    <cfRule type="duplicateValues" dxfId="14965" priority="40243"/>
    <cfRule type="duplicateValues" dxfId="14964" priority="40244"/>
    <cfRule type="duplicateValues" dxfId="14963" priority="40245"/>
    <cfRule type="duplicateValues" dxfId="14962" priority="40246"/>
    <cfRule type="duplicateValues" dxfId="14961" priority="40247"/>
  </conditionalFormatting>
  <conditionalFormatting sqref="J1478">
    <cfRule type="duplicateValues" dxfId="14960" priority="40241"/>
    <cfRule type="duplicateValues" dxfId="14959" priority="40242"/>
  </conditionalFormatting>
  <conditionalFormatting sqref="J1478">
    <cfRule type="duplicateValues" dxfId="14958" priority="40238"/>
    <cfRule type="duplicateValues" dxfId="14957" priority="40239"/>
    <cfRule type="duplicateValues" dxfId="14956" priority="40240"/>
  </conditionalFormatting>
  <conditionalFormatting sqref="F1479">
    <cfRule type="duplicateValues" dxfId="14955" priority="40237"/>
  </conditionalFormatting>
  <conditionalFormatting sqref="F1479">
    <cfRule type="duplicateValues" dxfId="14954" priority="40235"/>
    <cfRule type="duplicateValues" dxfId="14953" priority="40236"/>
  </conditionalFormatting>
  <conditionalFormatting sqref="J1479">
    <cfRule type="duplicateValues" dxfId="14952" priority="40225"/>
  </conditionalFormatting>
  <conditionalFormatting sqref="J1479">
    <cfRule type="duplicateValues" dxfId="14951" priority="40220"/>
    <cfRule type="duplicateValues" dxfId="14950" priority="40221"/>
    <cfRule type="duplicateValues" dxfId="14949" priority="40222"/>
    <cfRule type="duplicateValues" dxfId="14948" priority="40223"/>
    <cfRule type="duplicateValues" dxfId="14947" priority="40224"/>
  </conditionalFormatting>
  <conditionalFormatting sqref="J1479">
    <cfRule type="duplicateValues" dxfId="14946" priority="40218"/>
    <cfRule type="duplicateValues" dxfId="14945" priority="40219"/>
  </conditionalFormatting>
  <conditionalFormatting sqref="J1479">
    <cfRule type="duplicateValues" dxfId="14944" priority="40215"/>
    <cfRule type="duplicateValues" dxfId="14943" priority="40216"/>
    <cfRule type="duplicateValues" dxfId="14942" priority="40217"/>
  </conditionalFormatting>
  <conditionalFormatting sqref="F1483:F1490">
    <cfRule type="duplicateValues" dxfId="14941" priority="40214"/>
  </conditionalFormatting>
  <conditionalFormatting sqref="F1483:F1490">
    <cfRule type="duplicateValues" dxfId="14940" priority="40212"/>
    <cfRule type="duplicateValues" dxfId="14939" priority="40213"/>
  </conditionalFormatting>
  <conditionalFormatting sqref="J1483:J1490">
    <cfRule type="duplicateValues" dxfId="14938" priority="40211"/>
  </conditionalFormatting>
  <conditionalFormatting sqref="J1483:J1490">
    <cfRule type="duplicateValues" dxfId="14937" priority="40206"/>
    <cfRule type="duplicateValues" dxfId="14936" priority="40207"/>
    <cfRule type="duplicateValues" dxfId="14935" priority="40208"/>
    <cfRule type="duplicateValues" dxfId="14934" priority="40209"/>
    <cfRule type="duplicateValues" dxfId="14933" priority="40210"/>
  </conditionalFormatting>
  <conditionalFormatting sqref="J1483:J1490">
    <cfRule type="duplicateValues" dxfId="14932" priority="40204"/>
    <cfRule type="duplicateValues" dxfId="14931" priority="40205"/>
  </conditionalFormatting>
  <conditionalFormatting sqref="J1483:J1490">
    <cfRule type="duplicateValues" dxfId="14930" priority="40201"/>
    <cfRule type="duplicateValues" dxfId="14929" priority="40202"/>
    <cfRule type="duplicateValues" dxfId="14928" priority="40203"/>
  </conditionalFormatting>
  <conditionalFormatting sqref="F1480">
    <cfRule type="duplicateValues" dxfId="14927" priority="40147"/>
  </conditionalFormatting>
  <conditionalFormatting sqref="F1480">
    <cfRule type="duplicateValues" dxfId="14926" priority="40145"/>
    <cfRule type="duplicateValues" dxfId="14925" priority="40146"/>
  </conditionalFormatting>
  <conditionalFormatting sqref="J1480">
    <cfRule type="duplicateValues" dxfId="14924" priority="40135"/>
  </conditionalFormatting>
  <conditionalFormatting sqref="J1480">
    <cfRule type="duplicateValues" dxfId="14923" priority="40130"/>
    <cfRule type="duplicateValues" dxfId="14922" priority="40131"/>
    <cfRule type="duplicateValues" dxfId="14921" priority="40132"/>
    <cfRule type="duplicateValues" dxfId="14920" priority="40133"/>
    <cfRule type="duplicateValues" dxfId="14919" priority="40134"/>
  </conditionalFormatting>
  <conditionalFormatting sqref="J1480">
    <cfRule type="duplicateValues" dxfId="14918" priority="40128"/>
    <cfRule type="duplicateValues" dxfId="14917" priority="40129"/>
  </conditionalFormatting>
  <conditionalFormatting sqref="J1480">
    <cfRule type="duplicateValues" dxfId="14916" priority="40125"/>
    <cfRule type="duplicateValues" dxfId="14915" priority="40126"/>
    <cfRule type="duplicateValues" dxfId="14914" priority="40127"/>
  </conditionalFormatting>
  <conditionalFormatting sqref="F1481">
    <cfRule type="duplicateValues" dxfId="14913" priority="40014"/>
  </conditionalFormatting>
  <conditionalFormatting sqref="F1481">
    <cfRule type="duplicateValues" dxfId="14912" priority="40012"/>
    <cfRule type="duplicateValues" dxfId="14911" priority="40013"/>
  </conditionalFormatting>
  <conditionalFormatting sqref="J1481">
    <cfRule type="duplicateValues" dxfId="14910" priority="40002"/>
  </conditionalFormatting>
  <conditionalFormatting sqref="J1481">
    <cfRule type="duplicateValues" dxfId="14909" priority="39997"/>
    <cfRule type="duplicateValues" dxfId="14908" priority="39998"/>
    <cfRule type="duplicateValues" dxfId="14907" priority="39999"/>
    <cfRule type="duplicateValues" dxfId="14906" priority="40000"/>
    <cfRule type="duplicateValues" dxfId="14905" priority="40001"/>
  </conditionalFormatting>
  <conditionalFormatting sqref="J1481">
    <cfRule type="duplicateValues" dxfId="14904" priority="39995"/>
    <cfRule type="duplicateValues" dxfId="14903" priority="39996"/>
  </conditionalFormatting>
  <conditionalFormatting sqref="J1481">
    <cfRule type="duplicateValues" dxfId="14902" priority="39992"/>
    <cfRule type="duplicateValues" dxfId="14901" priority="39993"/>
    <cfRule type="duplicateValues" dxfId="14900" priority="39994"/>
  </conditionalFormatting>
  <conditionalFormatting sqref="F1482">
    <cfRule type="duplicateValues" dxfId="14899" priority="39881"/>
  </conditionalFormatting>
  <conditionalFormatting sqref="F1482">
    <cfRule type="duplicateValues" dxfId="14898" priority="39879"/>
    <cfRule type="duplicateValues" dxfId="14897" priority="39880"/>
  </conditionalFormatting>
  <conditionalFormatting sqref="J1482">
    <cfRule type="duplicateValues" dxfId="14896" priority="39869"/>
  </conditionalFormatting>
  <conditionalFormatting sqref="J1482">
    <cfRule type="duplicateValues" dxfId="14895" priority="39864"/>
    <cfRule type="duplicateValues" dxfId="14894" priority="39865"/>
    <cfRule type="duplicateValues" dxfId="14893" priority="39866"/>
    <cfRule type="duplicateValues" dxfId="14892" priority="39867"/>
    <cfRule type="duplicateValues" dxfId="14891" priority="39868"/>
  </conditionalFormatting>
  <conditionalFormatting sqref="J1482">
    <cfRule type="duplicateValues" dxfId="14890" priority="39862"/>
    <cfRule type="duplicateValues" dxfId="14889" priority="39863"/>
  </conditionalFormatting>
  <conditionalFormatting sqref="J1482">
    <cfRule type="duplicateValues" dxfId="14888" priority="39859"/>
    <cfRule type="duplicateValues" dxfId="14887" priority="39860"/>
    <cfRule type="duplicateValues" dxfId="14886" priority="39861"/>
  </conditionalFormatting>
  <conditionalFormatting sqref="F1483">
    <cfRule type="duplicateValues" dxfId="14885" priority="39748"/>
  </conditionalFormatting>
  <conditionalFormatting sqref="F1483">
    <cfRule type="duplicateValues" dxfId="14884" priority="39746"/>
    <cfRule type="duplicateValues" dxfId="14883" priority="39747"/>
  </conditionalFormatting>
  <conditionalFormatting sqref="J1483">
    <cfRule type="duplicateValues" dxfId="14882" priority="39745"/>
  </conditionalFormatting>
  <conditionalFormatting sqref="J1483">
    <cfRule type="duplicateValues" dxfId="14881" priority="39740"/>
    <cfRule type="duplicateValues" dxfId="14880" priority="39741"/>
    <cfRule type="duplicateValues" dxfId="14879" priority="39742"/>
    <cfRule type="duplicateValues" dxfId="14878" priority="39743"/>
    <cfRule type="duplicateValues" dxfId="14877" priority="39744"/>
  </conditionalFormatting>
  <conditionalFormatting sqref="J1483">
    <cfRule type="duplicateValues" dxfId="14876" priority="39738"/>
    <cfRule type="duplicateValues" dxfId="14875" priority="39739"/>
  </conditionalFormatting>
  <conditionalFormatting sqref="J1483">
    <cfRule type="duplicateValues" dxfId="14874" priority="39735"/>
    <cfRule type="duplicateValues" dxfId="14873" priority="39736"/>
    <cfRule type="duplicateValues" dxfId="14872" priority="39737"/>
  </conditionalFormatting>
  <conditionalFormatting sqref="F1484">
    <cfRule type="duplicateValues" dxfId="14871" priority="39548"/>
  </conditionalFormatting>
  <conditionalFormatting sqref="F1484">
    <cfRule type="duplicateValues" dxfId="14870" priority="39546"/>
    <cfRule type="duplicateValues" dxfId="14869" priority="39547"/>
  </conditionalFormatting>
  <conditionalFormatting sqref="J1484">
    <cfRule type="duplicateValues" dxfId="14868" priority="39545"/>
  </conditionalFormatting>
  <conditionalFormatting sqref="J1484">
    <cfRule type="duplicateValues" dxfId="14867" priority="39540"/>
    <cfRule type="duplicateValues" dxfId="14866" priority="39541"/>
    <cfRule type="duplicateValues" dxfId="14865" priority="39542"/>
    <cfRule type="duplicateValues" dxfId="14864" priority="39543"/>
    <cfRule type="duplicateValues" dxfId="14863" priority="39544"/>
  </conditionalFormatting>
  <conditionalFormatting sqref="J1484">
    <cfRule type="duplicateValues" dxfId="14862" priority="39538"/>
    <cfRule type="duplicateValues" dxfId="14861" priority="39539"/>
  </conditionalFormatting>
  <conditionalFormatting sqref="J1484">
    <cfRule type="duplicateValues" dxfId="14860" priority="39535"/>
    <cfRule type="duplicateValues" dxfId="14859" priority="39536"/>
    <cfRule type="duplicateValues" dxfId="14858" priority="39537"/>
  </conditionalFormatting>
  <conditionalFormatting sqref="F1485">
    <cfRule type="duplicateValues" dxfId="14857" priority="39348"/>
  </conditionalFormatting>
  <conditionalFormatting sqref="F1485">
    <cfRule type="duplicateValues" dxfId="14856" priority="39346"/>
    <cfRule type="duplicateValues" dxfId="14855" priority="39347"/>
  </conditionalFormatting>
  <conditionalFormatting sqref="J1485">
    <cfRule type="duplicateValues" dxfId="14854" priority="39324"/>
  </conditionalFormatting>
  <conditionalFormatting sqref="J1485">
    <cfRule type="duplicateValues" dxfId="14853" priority="39319"/>
    <cfRule type="duplicateValues" dxfId="14852" priority="39320"/>
    <cfRule type="duplicateValues" dxfId="14851" priority="39321"/>
    <cfRule type="duplicateValues" dxfId="14850" priority="39322"/>
    <cfRule type="duplicateValues" dxfId="14849" priority="39323"/>
  </conditionalFormatting>
  <conditionalFormatting sqref="J1485">
    <cfRule type="duplicateValues" dxfId="14848" priority="39317"/>
    <cfRule type="duplicateValues" dxfId="14847" priority="39318"/>
  </conditionalFormatting>
  <conditionalFormatting sqref="J1485">
    <cfRule type="duplicateValues" dxfId="14846" priority="39314"/>
    <cfRule type="duplicateValues" dxfId="14845" priority="39315"/>
    <cfRule type="duplicateValues" dxfId="14844" priority="39316"/>
  </conditionalFormatting>
  <conditionalFormatting sqref="F1486">
    <cfRule type="duplicateValues" dxfId="14843" priority="39313"/>
  </conditionalFormatting>
  <conditionalFormatting sqref="F1486">
    <cfRule type="duplicateValues" dxfId="14842" priority="39311"/>
    <cfRule type="duplicateValues" dxfId="14841" priority="39312"/>
  </conditionalFormatting>
  <conditionalFormatting sqref="J1486">
    <cfRule type="duplicateValues" dxfId="14840" priority="39289"/>
  </conditionalFormatting>
  <conditionalFormatting sqref="J1486">
    <cfRule type="duplicateValues" dxfId="14839" priority="39284"/>
    <cfRule type="duplicateValues" dxfId="14838" priority="39285"/>
    <cfRule type="duplicateValues" dxfId="14837" priority="39286"/>
    <cfRule type="duplicateValues" dxfId="14836" priority="39287"/>
    <cfRule type="duplicateValues" dxfId="14835" priority="39288"/>
  </conditionalFormatting>
  <conditionalFormatting sqref="J1486">
    <cfRule type="duplicateValues" dxfId="14834" priority="39282"/>
    <cfRule type="duplicateValues" dxfId="14833" priority="39283"/>
  </conditionalFormatting>
  <conditionalFormatting sqref="J1486">
    <cfRule type="duplicateValues" dxfId="14832" priority="39279"/>
    <cfRule type="duplicateValues" dxfId="14831" priority="39280"/>
    <cfRule type="duplicateValues" dxfId="14830" priority="39281"/>
  </conditionalFormatting>
  <conditionalFormatting sqref="F1491:F1503">
    <cfRule type="duplicateValues" dxfId="14829" priority="39278"/>
  </conditionalFormatting>
  <conditionalFormatting sqref="F1491:F1503">
    <cfRule type="duplicateValues" dxfId="14828" priority="39276"/>
    <cfRule type="duplicateValues" dxfId="14827" priority="39277"/>
  </conditionalFormatting>
  <conditionalFormatting sqref="J1491:J1503">
    <cfRule type="duplicateValues" dxfId="14826" priority="39275"/>
  </conditionalFormatting>
  <conditionalFormatting sqref="J1491:J1503">
    <cfRule type="duplicateValues" dxfId="14825" priority="39270"/>
    <cfRule type="duplicateValues" dxfId="14824" priority="39271"/>
    <cfRule type="duplicateValues" dxfId="14823" priority="39272"/>
    <cfRule type="duplicateValues" dxfId="14822" priority="39273"/>
    <cfRule type="duplicateValues" dxfId="14821" priority="39274"/>
  </conditionalFormatting>
  <conditionalFormatting sqref="J1491:J1503">
    <cfRule type="duplicateValues" dxfId="14820" priority="39268"/>
    <cfRule type="duplicateValues" dxfId="14819" priority="39269"/>
  </conditionalFormatting>
  <conditionalFormatting sqref="J1491:J1503">
    <cfRule type="duplicateValues" dxfId="14818" priority="39265"/>
    <cfRule type="duplicateValues" dxfId="14817" priority="39266"/>
    <cfRule type="duplicateValues" dxfId="14816" priority="39267"/>
  </conditionalFormatting>
  <conditionalFormatting sqref="F1487">
    <cfRule type="duplicateValues" dxfId="14815" priority="39211"/>
  </conditionalFormatting>
  <conditionalFormatting sqref="F1487">
    <cfRule type="duplicateValues" dxfId="14814" priority="39209"/>
    <cfRule type="duplicateValues" dxfId="14813" priority="39210"/>
  </conditionalFormatting>
  <conditionalFormatting sqref="J1487">
    <cfRule type="duplicateValues" dxfId="14812" priority="39187"/>
  </conditionalFormatting>
  <conditionalFormatting sqref="J1487">
    <cfRule type="duplicateValues" dxfId="14811" priority="39182"/>
    <cfRule type="duplicateValues" dxfId="14810" priority="39183"/>
    <cfRule type="duplicateValues" dxfId="14809" priority="39184"/>
    <cfRule type="duplicateValues" dxfId="14808" priority="39185"/>
    <cfRule type="duplicateValues" dxfId="14807" priority="39186"/>
  </conditionalFormatting>
  <conditionalFormatting sqref="J1487">
    <cfRule type="duplicateValues" dxfId="14806" priority="39180"/>
    <cfRule type="duplicateValues" dxfId="14805" priority="39181"/>
  </conditionalFormatting>
  <conditionalFormatting sqref="J1487">
    <cfRule type="duplicateValues" dxfId="14804" priority="39177"/>
    <cfRule type="duplicateValues" dxfId="14803" priority="39178"/>
    <cfRule type="duplicateValues" dxfId="14802" priority="39179"/>
  </conditionalFormatting>
  <conditionalFormatting sqref="F1488">
    <cfRule type="duplicateValues" dxfId="14801" priority="39176"/>
  </conditionalFormatting>
  <conditionalFormatting sqref="F1488">
    <cfRule type="duplicateValues" dxfId="14800" priority="39174"/>
    <cfRule type="duplicateValues" dxfId="14799" priority="39175"/>
  </conditionalFormatting>
  <conditionalFormatting sqref="F1489">
    <cfRule type="duplicateValues" dxfId="14798" priority="39152"/>
  </conditionalFormatting>
  <conditionalFormatting sqref="F1489">
    <cfRule type="duplicateValues" dxfId="14797" priority="39150"/>
    <cfRule type="duplicateValues" dxfId="14796" priority="39151"/>
  </conditionalFormatting>
  <conditionalFormatting sqref="F1490">
    <cfRule type="duplicateValues" dxfId="14795" priority="39128"/>
  </conditionalFormatting>
  <conditionalFormatting sqref="F1490">
    <cfRule type="duplicateValues" dxfId="14794" priority="39126"/>
    <cfRule type="duplicateValues" dxfId="14793" priority="39127"/>
  </conditionalFormatting>
  <conditionalFormatting sqref="J1490">
    <cfRule type="duplicateValues" dxfId="14792" priority="39104"/>
  </conditionalFormatting>
  <conditionalFormatting sqref="J1490">
    <cfRule type="duplicateValues" dxfId="14791" priority="39099"/>
    <cfRule type="duplicateValues" dxfId="14790" priority="39100"/>
    <cfRule type="duplicateValues" dxfId="14789" priority="39101"/>
    <cfRule type="duplicateValues" dxfId="14788" priority="39102"/>
    <cfRule type="duplicateValues" dxfId="14787" priority="39103"/>
  </conditionalFormatting>
  <conditionalFormatting sqref="J1490">
    <cfRule type="duplicateValues" dxfId="14786" priority="39097"/>
    <cfRule type="duplicateValues" dxfId="14785" priority="39098"/>
  </conditionalFormatting>
  <conditionalFormatting sqref="J1490">
    <cfRule type="duplicateValues" dxfId="14784" priority="39094"/>
    <cfRule type="duplicateValues" dxfId="14783" priority="39095"/>
    <cfRule type="duplicateValues" dxfId="14782" priority="39096"/>
  </conditionalFormatting>
  <conditionalFormatting sqref="F1491">
    <cfRule type="duplicateValues" dxfId="14781" priority="39082"/>
  </conditionalFormatting>
  <conditionalFormatting sqref="F1491">
    <cfRule type="duplicateValues" dxfId="14780" priority="39080"/>
    <cfRule type="duplicateValues" dxfId="14779" priority="39081"/>
  </conditionalFormatting>
  <conditionalFormatting sqref="J1491">
    <cfRule type="duplicateValues" dxfId="14778" priority="39046"/>
  </conditionalFormatting>
  <conditionalFormatting sqref="J1491">
    <cfRule type="duplicateValues" dxfId="14777" priority="39041"/>
    <cfRule type="duplicateValues" dxfId="14776" priority="39042"/>
    <cfRule type="duplicateValues" dxfId="14775" priority="39043"/>
    <cfRule type="duplicateValues" dxfId="14774" priority="39044"/>
    <cfRule type="duplicateValues" dxfId="14773" priority="39045"/>
  </conditionalFormatting>
  <conditionalFormatting sqref="J1491">
    <cfRule type="duplicateValues" dxfId="14772" priority="39039"/>
    <cfRule type="duplicateValues" dxfId="14771" priority="39040"/>
  </conditionalFormatting>
  <conditionalFormatting sqref="J1491">
    <cfRule type="duplicateValues" dxfId="14770" priority="39036"/>
    <cfRule type="duplicateValues" dxfId="14769" priority="39037"/>
    <cfRule type="duplicateValues" dxfId="14768" priority="39038"/>
  </conditionalFormatting>
  <conditionalFormatting sqref="F1492">
    <cfRule type="duplicateValues" dxfId="14767" priority="38969"/>
  </conditionalFormatting>
  <conditionalFormatting sqref="F1492">
    <cfRule type="duplicateValues" dxfId="14766" priority="38967"/>
    <cfRule type="duplicateValues" dxfId="14765" priority="38968"/>
  </conditionalFormatting>
  <conditionalFormatting sqref="J1492">
    <cfRule type="duplicateValues" dxfId="14764" priority="38933"/>
  </conditionalFormatting>
  <conditionalFormatting sqref="J1492">
    <cfRule type="duplicateValues" dxfId="14763" priority="38928"/>
    <cfRule type="duplicateValues" dxfId="14762" priority="38929"/>
    <cfRule type="duplicateValues" dxfId="14761" priority="38930"/>
    <cfRule type="duplicateValues" dxfId="14760" priority="38931"/>
    <cfRule type="duplicateValues" dxfId="14759" priority="38932"/>
  </conditionalFormatting>
  <conditionalFormatting sqref="J1492">
    <cfRule type="duplicateValues" dxfId="14758" priority="38926"/>
    <cfRule type="duplicateValues" dxfId="14757" priority="38927"/>
  </conditionalFormatting>
  <conditionalFormatting sqref="J1492">
    <cfRule type="duplicateValues" dxfId="14756" priority="38923"/>
    <cfRule type="duplicateValues" dxfId="14755" priority="38924"/>
    <cfRule type="duplicateValues" dxfId="14754" priority="38925"/>
  </conditionalFormatting>
  <conditionalFormatting sqref="F1493">
    <cfRule type="duplicateValues" dxfId="14753" priority="38856"/>
  </conditionalFormatting>
  <conditionalFormatting sqref="F1493">
    <cfRule type="duplicateValues" dxfId="14752" priority="38854"/>
    <cfRule type="duplicateValues" dxfId="14751" priority="38855"/>
  </conditionalFormatting>
  <conditionalFormatting sqref="J1493">
    <cfRule type="duplicateValues" dxfId="14750" priority="38820"/>
  </conditionalFormatting>
  <conditionalFormatting sqref="J1493">
    <cfRule type="duplicateValues" dxfId="14749" priority="38815"/>
    <cfRule type="duplicateValues" dxfId="14748" priority="38816"/>
    <cfRule type="duplicateValues" dxfId="14747" priority="38817"/>
    <cfRule type="duplicateValues" dxfId="14746" priority="38818"/>
    <cfRule type="duplicateValues" dxfId="14745" priority="38819"/>
  </conditionalFormatting>
  <conditionalFormatting sqref="J1493">
    <cfRule type="duplicateValues" dxfId="14744" priority="38813"/>
    <cfRule type="duplicateValues" dxfId="14743" priority="38814"/>
  </conditionalFormatting>
  <conditionalFormatting sqref="J1493">
    <cfRule type="duplicateValues" dxfId="14742" priority="38810"/>
    <cfRule type="duplicateValues" dxfId="14741" priority="38811"/>
    <cfRule type="duplicateValues" dxfId="14740" priority="38812"/>
  </conditionalFormatting>
  <conditionalFormatting sqref="F1494">
    <cfRule type="duplicateValues" dxfId="14739" priority="38743"/>
  </conditionalFormatting>
  <conditionalFormatting sqref="F1494">
    <cfRule type="duplicateValues" dxfId="14738" priority="38741"/>
    <cfRule type="duplicateValues" dxfId="14737" priority="38742"/>
  </conditionalFormatting>
  <conditionalFormatting sqref="J1494">
    <cfRule type="duplicateValues" dxfId="14736" priority="38707"/>
  </conditionalFormatting>
  <conditionalFormatting sqref="J1494">
    <cfRule type="duplicateValues" dxfId="14735" priority="38702"/>
    <cfRule type="duplicateValues" dxfId="14734" priority="38703"/>
    <cfRule type="duplicateValues" dxfId="14733" priority="38704"/>
    <cfRule type="duplicateValues" dxfId="14732" priority="38705"/>
    <cfRule type="duplicateValues" dxfId="14731" priority="38706"/>
  </conditionalFormatting>
  <conditionalFormatting sqref="J1494">
    <cfRule type="duplicateValues" dxfId="14730" priority="38700"/>
    <cfRule type="duplicateValues" dxfId="14729" priority="38701"/>
  </conditionalFormatting>
  <conditionalFormatting sqref="J1494">
    <cfRule type="duplicateValues" dxfId="14728" priority="38697"/>
    <cfRule type="duplicateValues" dxfId="14727" priority="38698"/>
    <cfRule type="duplicateValues" dxfId="14726" priority="38699"/>
  </conditionalFormatting>
  <conditionalFormatting sqref="F1495">
    <cfRule type="duplicateValues" dxfId="14725" priority="38641"/>
  </conditionalFormatting>
  <conditionalFormatting sqref="F1495">
    <cfRule type="duplicateValues" dxfId="14724" priority="38639"/>
    <cfRule type="duplicateValues" dxfId="14723" priority="38640"/>
  </conditionalFormatting>
  <conditionalFormatting sqref="J1495">
    <cfRule type="duplicateValues" dxfId="14722" priority="38605"/>
  </conditionalFormatting>
  <conditionalFormatting sqref="J1495">
    <cfRule type="duplicateValues" dxfId="14721" priority="38600"/>
    <cfRule type="duplicateValues" dxfId="14720" priority="38601"/>
    <cfRule type="duplicateValues" dxfId="14719" priority="38602"/>
    <cfRule type="duplicateValues" dxfId="14718" priority="38603"/>
    <cfRule type="duplicateValues" dxfId="14717" priority="38604"/>
  </conditionalFormatting>
  <conditionalFormatting sqref="J1495">
    <cfRule type="duplicateValues" dxfId="14716" priority="38598"/>
    <cfRule type="duplicateValues" dxfId="14715" priority="38599"/>
  </conditionalFormatting>
  <conditionalFormatting sqref="J1495">
    <cfRule type="duplicateValues" dxfId="14714" priority="38595"/>
    <cfRule type="duplicateValues" dxfId="14713" priority="38596"/>
    <cfRule type="duplicateValues" dxfId="14712" priority="38597"/>
  </conditionalFormatting>
  <conditionalFormatting sqref="F1496">
    <cfRule type="duplicateValues" dxfId="14711" priority="38539"/>
  </conditionalFormatting>
  <conditionalFormatting sqref="F1496">
    <cfRule type="duplicateValues" dxfId="14710" priority="38537"/>
    <cfRule type="duplicateValues" dxfId="14709" priority="38538"/>
  </conditionalFormatting>
  <conditionalFormatting sqref="J1496">
    <cfRule type="duplicateValues" dxfId="14708" priority="38503"/>
  </conditionalFormatting>
  <conditionalFormatting sqref="J1496">
    <cfRule type="duplicateValues" dxfId="14707" priority="38498"/>
    <cfRule type="duplicateValues" dxfId="14706" priority="38499"/>
    <cfRule type="duplicateValues" dxfId="14705" priority="38500"/>
    <cfRule type="duplicateValues" dxfId="14704" priority="38501"/>
    <cfRule type="duplicateValues" dxfId="14703" priority="38502"/>
  </conditionalFormatting>
  <conditionalFormatting sqref="J1496">
    <cfRule type="duplicateValues" dxfId="14702" priority="38496"/>
    <cfRule type="duplicateValues" dxfId="14701" priority="38497"/>
  </conditionalFormatting>
  <conditionalFormatting sqref="J1496">
    <cfRule type="duplicateValues" dxfId="14700" priority="38493"/>
    <cfRule type="duplicateValues" dxfId="14699" priority="38494"/>
    <cfRule type="duplicateValues" dxfId="14698" priority="38495"/>
  </conditionalFormatting>
  <conditionalFormatting sqref="F1497">
    <cfRule type="duplicateValues" dxfId="14697" priority="38437"/>
  </conditionalFormatting>
  <conditionalFormatting sqref="F1497">
    <cfRule type="duplicateValues" dxfId="14696" priority="38435"/>
    <cfRule type="duplicateValues" dxfId="14695" priority="38436"/>
  </conditionalFormatting>
  <conditionalFormatting sqref="J1497">
    <cfRule type="duplicateValues" dxfId="14694" priority="38401"/>
  </conditionalFormatting>
  <conditionalFormatting sqref="J1497">
    <cfRule type="duplicateValues" dxfId="14693" priority="38396"/>
    <cfRule type="duplicateValues" dxfId="14692" priority="38397"/>
    <cfRule type="duplicateValues" dxfId="14691" priority="38398"/>
    <cfRule type="duplicateValues" dxfId="14690" priority="38399"/>
    <cfRule type="duplicateValues" dxfId="14689" priority="38400"/>
  </conditionalFormatting>
  <conditionalFormatting sqref="J1497">
    <cfRule type="duplicateValues" dxfId="14688" priority="38394"/>
    <cfRule type="duplicateValues" dxfId="14687" priority="38395"/>
  </conditionalFormatting>
  <conditionalFormatting sqref="J1497">
    <cfRule type="duplicateValues" dxfId="14686" priority="38391"/>
    <cfRule type="duplicateValues" dxfId="14685" priority="38392"/>
    <cfRule type="duplicateValues" dxfId="14684" priority="38393"/>
  </conditionalFormatting>
  <conditionalFormatting sqref="F1498">
    <cfRule type="duplicateValues" dxfId="14683" priority="38335"/>
  </conditionalFormatting>
  <conditionalFormatting sqref="F1498">
    <cfRule type="duplicateValues" dxfId="14682" priority="38333"/>
    <cfRule type="duplicateValues" dxfId="14681" priority="38334"/>
  </conditionalFormatting>
  <conditionalFormatting sqref="F1499">
    <cfRule type="duplicateValues" dxfId="14680" priority="38299"/>
  </conditionalFormatting>
  <conditionalFormatting sqref="F1499">
    <cfRule type="duplicateValues" dxfId="14679" priority="38297"/>
    <cfRule type="duplicateValues" dxfId="14678" priority="38298"/>
  </conditionalFormatting>
  <conditionalFormatting sqref="J1499">
    <cfRule type="duplicateValues" dxfId="14677" priority="38263"/>
  </conditionalFormatting>
  <conditionalFormatting sqref="J1499">
    <cfRule type="duplicateValues" dxfId="14676" priority="38258"/>
    <cfRule type="duplicateValues" dxfId="14675" priority="38259"/>
    <cfRule type="duplicateValues" dxfId="14674" priority="38260"/>
    <cfRule type="duplicateValues" dxfId="14673" priority="38261"/>
    <cfRule type="duplicateValues" dxfId="14672" priority="38262"/>
  </conditionalFormatting>
  <conditionalFormatting sqref="J1499">
    <cfRule type="duplicateValues" dxfId="14671" priority="38256"/>
    <cfRule type="duplicateValues" dxfId="14670" priority="38257"/>
  </conditionalFormatting>
  <conditionalFormatting sqref="J1499">
    <cfRule type="duplicateValues" dxfId="14669" priority="38253"/>
    <cfRule type="duplicateValues" dxfId="14668" priority="38254"/>
    <cfRule type="duplicateValues" dxfId="14667" priority="38255"/>
  </conditionalFormatting>
  <conditionalFormatting sqref="F1500">
    <cfRule type="duplicateValues" dxfId="14666" priority="38252"/>
  </conditionalFormatting>
  <conditionalFormatting sqref="F1500">
    <cfRule type="duplicateValues" dxfId="14665" priority="38250"/>
    <cfRule type="duplicateValues" dxfId="14664" priority="38251"/>
  </conditionalFormatting>
  <conditionalFormatting sqref="J1500">
    <cfRule type="duplicateValues" dxfId="14663" priority="38216"/>
  </conditionalFormatting>
  <conditionalFormatting sqref="J1500">
    <cfRule type="duplicateValues" dxfId="14662" priority="38211"/>
    <cfRule type="duplicateValues" dxfId="14661" priority="38212"/>
    <cfRule type="duplicateValues" dxfId="14660" priority="38213"/>
    <cfRule type="duplicateValues" dxfId="14659" priority="38214"/>
    <cfRule type="duplicateValues" dxfId="14658" priority="38215"/>
  </conditionalFormatting>
  <conditionalFormatting sqref="J1500">
    <cfRule type="duplicateValues" dxfId="14657" priority="38209"/>
    <cfRule type="duplicateValues" dxfId="14656" priority="38210"/>
  </conditionalFormatting>
  <conditionalFormatting sqref="J1500">
    <cfRule type="duplicateValues" dxfId="14655" priority="38206"/>
    <cfRule type="duplicateValues" dxfId="14654" priority="38207"/>
    <cfRule type="duplicateValues" dxfId="14653" priority="38208"/>
  </conditionalFormatting>
  <conditionalFormatting sqref="F1501">
    <cfRule type="duplicateValues" dxfId="14652" priority="38205"/>
  </conditionalFormatting>
  <conditionalFormatting sqref="F1501">
    <cfRule type="duplicateValues" dxfId="14651" priority="38203"/>
    <cfRule type="duplicateValues" dxfId="14650" priority="38204"/>
  </conditionalFormatting>
  <conditionalFormatting sqref="J1501">
    <cfRule type="duplicateValues" dxfId="14649" priority="38169"/>
  </conditionalFormatting>
  <conditionalFormatting sqref="J1501">
    <cfRule type="duplicateValues" dxfId="14648" priority="38164"/>
    <cfRule type="duplicateValues" dxfId="14647" priority="38165"/>
    <cfRule type="duplicateValues" dxfId="14646" priority="38166"/>
    <cfRule type="duplicateValues" dxfId="14645" priority="38167"/>
    <cfRule type="duplicateValues" dxfId="14644" priority="38168"/>
  </conditionalFormatting>
  <conditionalFormatting sqref="J1501">
    <cfRule type="duplicateValues" dxfId="14643" priority="38162"/>
    <cfRule type="duplicateValues" dxfId="14642" priority="38163"/>
  </conditionalFormatting>
  <conditionalFormatting sqref="J1501">
    <cfRule type="duplicateValues" dxfId="14641" priority="38159"/>
    <cfRule type="duplicateValues" dxfId="14640" priority="38160"/>
    <cfRule type="duplicateValues" dxfId="14639" priority="38161"/>
  </conditionalFormatting>
  <conditionalFormatting sqref="F1504:F1509">
    <cfRule type="duplicateValues" dxfId="14638" priority="38158"/>
  </conditionalFormatting>
  <conditionalFormatting sqref="F1504:F1509">
    <cfRule type="duplicateValues" dxfId="14637" priority="38156"/>
    <cfRule type="duplicateValues" dxfId="14636" priority="38157"/>
  </conditionalFormatting>
  <conditionalFormatting sqref="J1504:J1509">
    <cfRule type="duplicateValues" dxfId="14635" priority="38155"/>
  </conditionalFormatting>
  <conditionalFormatting sqref="J1504:J1509">
    <cfRule type="duplicateValues" dxfId="14634" priority="38150"/>
    <cfRule type="duplicateValues" dxfId="14633" priority="38151"/>
    <cfRule type="duplicateValues" dxfId="14632" priority="38152"/>
    <cfRule type="duplicateValues" dxfId="14631" priority="38153"/>
    <cfRule type="duplicateValues" dxfId="14630" priority="38154"/>
  </conditionalFormatting>
  <conditionalFormatting sqref="J1504:J1509">
    <cfRule type="duplicateValues" dxfId="14629" priority="38148"/>
    <cfRule type="duplicateValues" dxfId="14628" priority="38149"/>
  </conditionalFormatting>
  <conditionalFormatting sqref="J1504:J1509">
    <cfRule type="duplicateValues" dxfId="14627" priority="38145"/>
    <cfRule type="duplicateValues" dxfId="14626" priority="38146"/>
    <cfRule type="duplicateValues" dxfId="14625" priority="38147"/>
  </conditionalFormatting>
  <conditionalFormatting sqref="F1502">
    <cfRule type="duplicateValues" dxfId="14624" priority="38091"/>
  </conditionalFormatting>
  <conditionalFormatting sqref="F1502">
    <cfRule type="duplicateValues" dxfId="14623" priority="38089"/>
    <cfRule type="duplicateValues" dxfId="14622" priority="38090"/>
  </conditionalFormatting>
  <conditionalFormatting sqref="J1502">
    <cfRule type="duplicateValues" dxfId="14621" priority="38055"/>
  </conditionalFormatting>
  <conditionalFormatting sqref="J1502">
    <cfRule type="duplicateValues" dxfId="14620" priority="38050"/>
    <cfRule type="duplicateValues" dxfId="14619" priority="38051"/>
    <cfRule type="duplicateValues" dxfId="14618" priority="38052"/>
    <cfRule type="duplicateValues" dxfId="14617" priority="38053"/>
    <cfRule type="duplicateValues" dxfId="14616" priority="38054"/>
  </conditionalFormatting>
  <conditionalFormatting sqref="J1502">
    <cfRule type="duplicateValues" dxfId="14615" priority="38048"/>
    <cfRule type="duplicateValues" dxfId="14614" priority="38049"/>
  </conditionalFormatting>
  <conditionalFormatting sqref="J1502">
    <cfRule type="duplicateValues" dxfId="14613" priority="38045"/>
    <cfRule type="duplicateValues" dxfId="14612" priority="38046"/>
    <cfRule type="duplicateValues" dxfId="14611" priority="38047"/>
  </conditionalFormatting>
  <conditionalFormatting sqref="F1503">
    <cfRule type="duplicateValues" dxfId="14610" priority="38044"/>
  </conditionalFormatting>
  <conditionalFormatting sqref="F1503">
    <cfRule type="duplicateValues" dxfId="14609" priority="38042"/>
    <cfRule type="duplicateValues" dxfId="14608" priority="38043"/>
  </conditionalFormatting>
  <conditionalFormatting sqref="J1503">
    <cfRule type="duplicateValues" dxfId="14607" priority="38008"/>
  </conditionalFormatting>
  <conditionalFormatting sqref="J1503">
    <cfRule type="duplicateValues" dxfId="14606" priority="38003"/>
    <cfRule type="duplicateValues" dxfId="14605" priority="38004"/>
    <cfRule type="duplicateValues" dxfId="14604" priority="38005"/>
    <cfRule type="duplicateValues" dxfId="14603" priority="38006"/>
    <cfRule type="duplicateValues" dxfId="14602" priority="38007"/>
  </conditionalFormatting>
  <conditionalFormatting sqref="J1503">
    <cfRule type="duplicateValues" dxfId="14601" priority="38001"/>
    <cfRule type="duplicateValues" dxfId="14600" priority="38002"/>
  </conditionalFormatting>
  <conditionalFormatting sqref="J1503">
    <cfRule type="duplicateValues" dxfId="14599" priority="37998"/>
    <cfRule type="duplicateValues" dxfId="14598" priority="37999"/>
    <cfRule type="duplicateValues" dxfId="14597" priority="38000"/>
  </conditionalFormatting>
  <conditionalFormatting sqref="F1504">
    <cfRule type="duplicateValues" dxfId="14596" priority="37997"/>
  </conditionalFormatting>
  <conditionalFormatting sqref="F1504">
    <cfRule type="duplicateValues" dxfId="14595" priority="37995"/>
    <cfRule type="duplicateValues" dxfId="14594" priority="37996"/>
  </conditionalFormatting>
  <conditionalFormatting sqref="J1504">
    <cfRule type="duplicateValues" dxfId="14593" priority="37994"/>
  </conditionalFormatting>
  <conditionalFormatting sqref="J1504">
    <cfRule type="duplicateValues" dxfId="14592" priority="37989"/>
    <cfRule type="duplicateValues" dxfId="14591" priority="37990"/>
    <cfRule type="duplicateValues" dxfId="14590" priority="37991"/>
    <cfRule type="duplicateValues" dxfId="14589" priority="37992"/>
    <cfRule type="duplicateValues" dxfId="14588" priority="37993"/>
  </conditionalFormatting>
  <conditionalFormatting sqref="J1504">
    <cfRule type="duplicateValues" dxfId="14587" priority="37987"/>
    <cfRule type="duplicateValues" dxfId="14586" priority="37988"/>
  </conditionalFormatting>
  <conditionalFormatting sqref="J1504">
    <cfRule type="duplicateValues" dxfId="14585" priority="37984"/>
    <cfRule type="duplicateValues" dxfId="14584" priority="37985"/>
    <cfRule type="duplicateValues" dxfId="14583" priority="37986"/>
  </conditionalFormatting>
  <conditionalFormatting sqref="F1505">
    <cfRule type="duplicateValues" dxfId="14582" priority="37883"/>
  </conditionalFormatting>
  <conditionalFormatting sqref="F1505">
    <cfRule type="duplicateValues" dxfId="14581" priority="37881"/>
    <cfRule type="duplicateValues" dxfId="14580" priority="37882"/>
  </conditionalFormatting>
  <conditionalFormatting sqref="J1505">
    <cfRule type="duplicateValues" dxfId="14579" priority="37880"/>
  </conditionalFormatting>
  <conditionalFormatting sqref="J1505">
    <cfRule type="duplicateValues" dxfId="14578" priority="37875"/>
    <cfRule type="duplicateValues" dxfId="14577" priority="37876"/>
    <cfRule type="duplicateValues" dxfId="14576" priority="37877"/>
    <cfRule type="duplicateValues" dxfId="14575" priority="37878"/>
    <cfRule type="duplicateValues" dxfId="14574" priority="37879"/>
  </conditionalFormatting>
  <conditionalFormatting sqref="J1505">
    <cfRule type="duplicateValues" dxfId="14573" priority="37873"/>
    <cfRule type="duplicateValues" dxfId="14572" priority="37874"/>
  </conditionalFormatting>
  <conditionalFormatting sqref="J1505">
    <cfRule type="duplicateValues" dxfId="14571" priority="37870"/>
    <cfRule type="duplicateValues" dxfId="14570" priority="37871"/>
    <cfRule type="duplicateValues" dxfId="14569" priority="37872"/>
  </conditionalFormatting>
  <conditionalFormatting sqref="F1510:F1514">
    <cfRule type="duplicateValues" dxfId="14568" priority="37769"/>
  </conditionalFormatting>
  <conditionalFormatting sqref="F1510:F1514">
    <cfRule type="duplicateValues" dxfId="14567" priority="37767"/>
    <cfRule type="duplicateValues" dxfId="14566" priority="37768"/>
  </conditionalFormatting>
  <conditionalFormatting sqref="J1510:J1514">
    <cfRule type="duplicateValues" dxfId="14565" priority="37766"/>
  </conditionalFormatting>
  <conditionalFormatting sqref="J1510:J1514">
    <cfRule type="duplicateValues" dxfId="14564" priority="37761"/>
    <cfRule type="duplicateValues" dxfId="14563" priority="37762"/>
    <cfRule type="duplicateValues" dxfId="14562" priority="37763"/>
    <cfRule type="duplicateValues" dxfId="14561" priority="37764"/>
    <cfRule type="duplicateValues" dxfId="14560" priority="37765"/>
  </conditionalFormatting>
  <conditionalFormatting sqref="J1510:J1514">
    <cfRule type="duplicateValues" dxfId="14559" priority="37759"/>
    <cfRule type="duplicateValues" dxfId="14558" priority="37760"/>
  </conditionalFormatting>
  <conditionalFormatting sqref="J1510:J1514">
    <cfRule type="duplicateValues" dxfId="14557" priority="37756"/>
    <cfRule type="duplicateValues" dxfId="14556" priority="37757"/>
    <cfRule type="duplicateValues" dxfId="14555" priority="37758"/>
  </conditionalFormatting>
  <conditionalFormatting sqref="F1506">
    <cfRule type="duplicateValues" dxfId="14554" priority="37702"/>
  </conditionalFormatting>
  <conditionalFormatting sqref="F1506">
    <cfRule type="duplicateValues" dxfId="14553" priority="37700"/>
    <cfRule type="duplicateValues" dxfId="14552" priority="37701"/>
  </conditionalFormatting>
  <conditionalFormatting sqref="J1506">
    <cfRule type="duplicateValues" dxfId="14551" priority="37654"/>
  </conditionalFormatting>
  <conditionalFormatting sqref="J1506">
    <cfRule type="duplicateValues" dxfId="14550" priority="37649"/>
    <cfRule type="duplicateValues" dxfId="14549" priority="37650"/>
    <cfRule type="duplicateValues" dxfId="14548" priority="37651"/>
    <cfRule type="duplicateValues" dxfId="14547" priority="37652"/>
    <cfRule type="duplicateValues" dxfId="14546" priority="37653"/>
  </conditionalFormatting>
  <conditionalFormatting sqref="J1506">
    <cfRule type="duplicateValues" dxfId="14545" priority="37647"/>
    <cfRule type="duplicateValues" dxfId="14544" priority="37648"/>
  </conditionalFormatting>
  <conditionalFormatting sqref="J1506">
    <cfRule type="duplicateValues" dxfId="14543" priority="37644"/>
    <cfRule type="duplicateValues" dxfId="14542" priority="37645"/>
    <cfRule type="duplicateValues" dxfId="14541" priority="37646"/>
  </conditionalFormatting>
  <conditionalFormatting sqref="F1507">
    <cfRule type="duplicateValues" dxfId="14540" priority="37643"/>
  </conditionalFormatting>
  <conditionalFormatting sqref="F1507">
    <cfRule type="duplicateValues" dxfId="14539" priority="37641"/>
    <cfRule type="duplicateValues" dxfId="14538" priority="37642"/>
  </conditionalFormatting>
  <conditionalFormatting sqref="J1507">
    <cfRule type="duplicateValues" dxfId="14537" priority="37595"/>
  </conditionalFormatting>
  <conditionalFormatting sqref="J1507">
    <cfRule type="duplicateValues" dxfId="14536" priority="37590"/>
    <cfRule type="duplicateValues" dxfId="14535" priority="37591"/>
    <cfRule type="duplicateValues" dxfId="14534" priority="37592"/>
    <cfRule type="duplicateValues" dxfId="14533" priority="37593"/>
    <cfRule type="duplicateValues" dxfId="14532" priority="37594"/>
  </conditionalFormatting>
  <conditionalFormatting sqref="J1507">
    <cfRule type="duplicateValues" dxfId="14531" priority="37588"/>
    <cfRule type="duplicateValues" dxfId="14530" priority="37589"/>
  </conditionalFormatting>
  <conditionalFormatting sqref="J1507">
    <cfRule type="duplicateValues" dxfId="14529" priority="37585"/>
    <cfRule type="duplicateValues" dxfId="14528" priority="37586"/>
    <cfRule type="duplicateValues" dxfId="14527" priority="37587"/>
  </conditionalFormatting>
  <conditionalFormatting sqref="F1508">
    <cfRule type="duplicateValues" dxfId="14526" priority="37584"/>
  </conditionalFormatting>
  <conditionalFormatting sqref="F1508">
    <cfRule type="duplicateValues" dxfId="14525" priority="37582"/>
    <cfRule type="duplicateValues" dxfId="14524" priority="37583"/>
  </conditionalFormatting>
  <conditionalFormatting sqref="J1508">
    <cfRule type="duplicateValues" dxfId="14523" priority="37536"/>
  </conditionalFormatting>
  <conditionalFormatting sqref="J1508">
    <cfRule type="duplicateValues" dxfId="14522" priority="37531"/>
    <cfRule type="duplicateValues" dxfId="14521" priority="37532"/>
    <cfRule type="duplicateValues" dxfId="14520" priority="37533"/>
    <cfRule type="duplicateValues" dxfId="14519" priority="37534"/>
    <cfRule type="duplicateValues" dxfId="14518" priority="37535"/>
  </conditionalFormatting>
  <conditionalFormatting sqref="J1508">
    <cfRule type="duplicateValues" dxfId="14517" priority="37529"/>
    <cfRule type="duplicateValues" dxfId="14516" priority="37530"/>
  </conditionalFormatting>
  <conditionalFormatting sqref="J1508">
    <cfRule type="duplicateValues" dxfId="14515" priority="37526"/>
    <cfRule type="duplicateValues" dxfId="14514" priority="37527"/>
    <cfRule type="duplicateValues" dxfId="14513" priority="37528"/>
  </conditionalFormatting>
  <conditionalFormatting sqref="F1509">
    <cfRule type="duplicateValues" dxfId="14512" priority="37525"/>
  </conditionalFormatting>
  <conditionalFormatting sqref="F1509">
    <cfRule type="duplicateValues" dxfId="14511" priority="37523"/>
    <cfRule type="duplicateValues" dxfId="14510" priority="37524"/>
  </conditionalFormatting>
  <conditionalFormatting sqref="J1509">
    <cfRule type="duplicateValues" dxfId="14509" priority="37477"/>
  </conditionalFormatting>
  <conditionalFormatting sqref="J1509">
    <cfRule type="duplicateValues" dxfId="14508" priority="37472"/>
    <cfRule type="duplicateValues" dxfId="14507" priority="37473"/>
    <cfRule type="duplicateValues" dxfId="14506" priority="37474"/>
    <cfRule type="duplicateValues" dxfId="14505" priority="37475"/>
    <cfRule type="duplicateValues" dxfId="14504" priority="37476"/>
  </conditionalFormatting>
  <conditionalFormatting sqref="J1509">
    <cfRule type="duplicateValues" dxfId="14503" priority="37470"/>
    <cfRule type="duplicateValues" dxfId="14502" priority="37471"/>
  </conditionalFormatting>
  <conditionalFormatting sqref="J1509">
    <cfRule type="duplicateValues" dxfId="14501" priority="37467"/>
    <cfRule type="duplicateValues" dxfId="14500" priority="37468"/>
    <cfRule type="duplicateValues" dxfId="14499" priority="37469"/>
  </conditionalFormatting>
  <conditionalFormatting sqref="F1510">
    <cfRule type="duplicateValues" dxfId="14498" priority="37466"/>
  </conditionalFormatting>
  <conditionalFormatting sqref="F1510">
    <cfRule type="duplicateValues" dxfId="14497" priority="37464"/>
    <cfRule type="duplicateValues" dxfId="14496" priority="37465"/>
  </conditionalFormatting>
  <conditionalFormatting sqref="J1510">
    <cfRule type="duplicateValues" dxfId="14495" priority="37463"/>
  </conditionalFormatting>
  <conditionalFormatting sqref="J1510">
    <cfRule type="duplicateValues" dxfId="14494" priority="37458"/>
    <cfRule type="duplicateValues" dxfId="14493" priority="37459"/>
    <cfRule type="duplicateValues" dxfId="14492" priority="37460"/>
    <cfRule type="duplicateValues" dxfId="14491" priority="37461"/>
    <cfRule type="duplicateValues" dxfId="14490" priority="37462"/>
  </conditionalFormatting>
  <conditionalFormatting sqref="J1510">
    <cfRule type="duplicateValues" dxfId="14489" priority="37456"/>
    <cfRule type="duplicateValues" dxfId="14488" priority="37457"/>
  </conditionalFormatting>
  <conditionalFormatting sqref="J1510">
    <cfRule type="duplicateValues" dxfId="14487" priority="37453"/>
    <cfRule type="duplicateValues" dxfId="14486" priority="37454"/>
    <cfRule type="duplicateValues" dxfId="14485" priority="37455"/>
  </conditionalFormatting>
  <conditionalFormatting sqref="F1511">
    <cfRule type="duplicateValues" dxfId="14484" priority="37340"/>
  </conditionalFormatting>
  <conditionalFormatting sqref="F1511">
    <cfRule type="duplicateValues" dxfId="14483" priority="37338"/>
    <cfRule type="duplicateValues" dxfId="14482" priority="37339"/>
  </conditionalFormatting>
  <conditionalFormatting sqref="J1511">
    <cfRule type="duplicateValues" dxfId="14481" priority="37337"/>
  </conditionalFormatting>
  <conditionalFormatting sqref="J1511">
    <cfRule type="duplicateValues" dxfId="14480" priority="37332"/>
    <cfRule type="duplicateValues" dxfId="14479" priority="37333"/>
    <cfRule type="duplicateValues" dxfId="14478" priority="37334"/>
    <cfRule type="duplicateValues" dxfId="14477" priority="37335"/>
    <cfRule type="duplicateValues" dxfId="14476" priority="37336"/>
  </conditionalFormatting>
  <conditionalFormatting sqref="J1511">
    <cfRule type="duplicateValues" dxfId="14475" priority="37330"/>
    <cfRule type="duplicateValues" dxfId="14474" priority="37331"/>
  </conditionalFormatting>
  <conditionalFormatting sqref="J1511">
    <cfRule type="duplicateValues" dxfId="14473" priority="37327"/>
    <cfRule type="duplicateValues" dxfId="14472" priority="37328"/>
    <cfRule type="duplicateValues" dxfId="14471" priority="37329"/>
  </conditionalFormatting>
  <conditionalFormatting sqref="F1512">
    <cfRule type="duplicateValues" dxfId="14470" priority="37214"/>
  </conditionalFormatting>
  <conditionalFormatting sqref="F1512">
    <cfRule type="duplicateValues" dxfId="14469" priority="37212"/>
    <cfRule type="duplicateValues" dxfId="14468" priority="37213"/>
  </conditionalFormatting>
  <conditionalFormatting sqref="J1512">
    <cfRule type="duplicateValues" dxfId="14467" priority="37211"/>
  </conditionalFormatting>
  <conditionalFormatting sqref="J1512">
    <cfRule type="duplicateValues" dxfId="14466" priority="37206"/>
    <cfRule type="duplicateValues" dxfId="14465" priority="37207"/>
    <cfRule type="duplicateValues" dxfId="14464" priority="37208"/>
    <cfRule type="duplicateValues" dxfId="14463" priority="37209"/>
    <cfRule type="duplicateValues" dxfId="14462" priority="37210"/>
  </conditionalFormatting>
  <conditionalFormatting sqref="J1512">
    <cfRule type="duplicateValues" dxfId="14461" priority="37204"/>
    <cfRule type="duplicateValues" dxfId="14460" priority="37205"/>
  </conditionalFormatting>
  <conditionalFormatting sqref="J1512">
    <cfRule type="duplicateValues" dxfId="14459" priority="37201"/>
    <cfRule type="duplicateValues" dxfId="14458" priority="37202"/>
    <cfRule type="duplicateValues" dxfId="14457" priority="37203"/>
  </conditionalFormatting>
  <conditionalFormatting sqref="F1513">
    <cfRule type="duplicateValues" dxfId="14456" priority="37088"/>
  </conditionalFormatting>
  <conditionalFormatting sqref="F1513">
    <cfRule type="duplicateValues" dxfId="14455" priority="37086"/>
    <cfRule type="duplicateValues" dxfId="14454" priority="37087"/>
  </conditionalFormatting>
  <conditionalFormatting sqref="J1513">
    <cfRule type="duplicateValues" dxfId="14453" priority="37085"/>
  </conditionalFormatting>
  <conditionalFormatting sqref="J1513">
    <cfRule type="duplicateValues" dxfId="14452" priority="37080"/>
    <cfRule type="duplicateValues" dxfId="14451" priority="37081"/>
    <cfRule type="duplicateValues" dxfId="14450" priority="37082"/>
    <cfRule type="duplicateValues" dxfId="14449" priority="37083"/>
    <cfRule type="duplicateValues" dxfId="14448" priority="37084"/>
  </conditionalFormatting>
  <conditionalFormatting sqref="J1513">
    <cfRule type="duplicateValues" dxfId="14447" priority="37078"/>
    <cfRule type="duplicateValues" dxfId="14446" priority="37079"/>
  </conditionalFormatting>
  <conditionalFormatting sqref="J1513">
    <cfRule type="duplicateValues" dxfId="14445" priority="37075"/>
    <cfRule type="duplicateValues" dxfId="14444" priority="37076"/>
    <cfRule type="duplicateValues" dxfId="14443" priority="37077"/>
  </conditionalFormatting>
  <conditionalFormatting sqref="F1514">
    <cfRule type="duplicateValues" dxfId="14442" priority="36895"/>
  </conditionalFormatting>
  <conditionalFormatting sqref="F1514">
    <cfRule type="duplicateValues" dxfId="14441" priority="36893"/>
    <cfRule type="duplicateValues" dxfId="14440" priority="36894"/>
  </conditionalFormatting>
  <conditionalFormatting sqref="J1514">
    <cfRule type="duplicateValues" dxfId="14439" priority="36835"/>
  </conditionalFormatting>
  <conditionalFormatting sqref="J1514">
    <cfRule type="duplicateValues" dxfId="14438" priority="36830"/>
    <cfRule type="duplicateValues" dxfId="14437" priority="36831"/>
    <cfRule type="duplicateValues" dxfId="14436" priority="36832"/>
    <cfRule type="duplicateValues" dxfId="14435" priority="36833"/>
    <cfRule type="duplicateValues" dxfId="14434" priority="36834"/>
  </conditionalFormatting>
  <conditionalFormatting sqref="J1514">
    <cfRule type="duplicateValues" dxfId="14433" priority="36828"/>
    <cfRule type="duplicateValues" dxfId="14432" priority="36829"/>
  </conditionalFormatting>
  <conditionalFormatting sqref="J1514">
    <cfRule type="duplicateValues" dxfId="14431" priority="36825"/>
    <cfRule type="duplicateValues" dxfId="14430" priority="36826"/>
    <cfRule type="duplicateValues" dxfId="14429" priority="36827"/>
  </conditionalFormatting>
  <conditionalFormatting sqref="F1515">
    <cfRule type="duplicateValues" dxfId="14428" priority="36824"/>
  </conditionalFormatting>
  <conditionalFormatting sqref="F1515">
    <cfRule type="duplicateValues" dxfId="14427" priority="36822"/>
    <cfRule type="duplicateValues" dxfId="14426" priority="36823"/>
  </conditionalFormatting>
  <conditionalFormatting sqref="F1516">
    <cfRule type="duplicateValues" dxfId="14425" priority="36752"/>
  </conditionalFormatting>
  <conditionalFormatting sqref="F1516">
    <cfRule type="duplicateValues" dxfId="14424" priority="36750"/>
    <cfRule type="duplicateValues" dxfId="14423" priority="36751"/>
  </conditionalFormatting>
  <conditionalFormatting sqref="J1515">
    <cfRule type="duplicateValues" dxfId="14422" priority="36680"/>
  </conditionalFormatting>
  <conditionalFormatting sqref="J1515">
    <cfRule type="duplicateValues" dxfId="14421" priority="36675"/>
    <cfRule type="duplicateValues" dxfId="14420" priority="36676"/>
    <cfRule type="duplicateValues" dxfId="14419" priority="36677"/>
    <cfRule type="duplicateValues" dxfId="14418" priority="36678"/>
    <cfRule type="duplicateValues" dxfId="14417" priority="36679"/>
  </conditionalFormatting>
  <conditionalFormatting sqref="J1515">
    <cfRule type="duplicateValues" dxfId="14416" priority="36673"/>
    <cfRule type="duplicateValues" dxfId="14415" priority="36674"/>
  </conditionalFormatting>
  <conditionalFormatting sqref="J1515">
    <cfRule type="duplicateValues" dxfId="14414" priority="36670"/>
    <cfRule type="duplicateValues" dxfId="14413" priority="36671"/>
    <cfRule type="duplicateValues" dxfId="14412" priority="36672"/>
  </conditionalFormatting>
  <conditionalFormatting sqref="J1516">
    <cfRule type="duplicateValues" dxfId="14411" priority="36614"/>
  </conditionalFormatting>
  <conditionalFormatting sqref="J1516">
    <cfRule type="duplicateValues" dxfId="14410" priority="36609"/>
    <cfRule type="duplicateValues" dxfId="14409" priority="36610"/>
    <cfRule type="duplicateValues" dxfId="14408" priority="36611"/>
    <cfRule type="duplicateValues" dxfId="14407" priority="36612"/>
    <cfRule type="duplicateValues" dxfId="14406" priority="36613"/>
  </conditionalFormatting>
  <conditionalFormatting sqref="J1516">
    <cfRule type="duplicateValues" dxfId="14405" priority="36607"/>
    <cfRule type="duplicateValues" dxfId="14404" priority="36608"/>
  </conditionalFormatting>
  <conditionalFormatting sqref="J1516">
    <cfRule type="duplicateValues" dxfId="14403" priority="36604"/>
    <cfRule type="duplicateValues" dxfId="14402" priority="36605"/>
    <cfRule type="duplicateValues" dxfId="14401" priority="36606"/>
  </conditionalFormatting>
  <conditionalFormatting sqref="F1517">
    <cfRule type="duplicateValues" dxfId="14400" priority="36548"/>
  </conditionalFormatting>
  <conditionalFormatting sqref="F1517">
    <cfRule type="duplicateValues" dxfId="14399" priority="36546"/>
    <cfRule type="duplicateValues" dxfId="14398" priority="36547"/>
  </conditionalFormatting>
  <conditionalFormatting sqref="J1517">
    <cfRule type="duplicateValues" dxfId="14397" priority="36476"/>
  </conditionalFormatting>
  <conditionalFormatting sqref="J1517">
    <cfRule type="duplicateValues" dxfId="14396" priority="36471"/>
    <cfRule type="duplicateValues" dxfId="14395" priority="36472"/>
    <cfRule type="duplicateValues" dxfId="14394" priority="36473"/>
    <cfRule type="duplicateValues" dxfId="14393" priority="36474"/>
    <cfRule type="duplicateValues" dxfId="14392" priority="36475"/>
  </conditionalFormatting>
  <conditionalFormatting sqref="J1517">
    <cfRule type="duplicateValues" dxfId="14391" priority="36469"/>
    <cfRule type="duplicateValues" dxfId="14390" priority="36470"/>
  </conditionalFormatting>
  <conditionalFormatting sqref="J1517">
    <cfRule type="duplicateValues" dxfId="14389" priority="36466"/>
    <cfRule type="duplicateValues" dxfId="14388" priority="36467"/>
    <cfRule type="duplicateValues" dxfId="14387" priority="36468"/>
  </conditionalFormatting>
  <conditionalFormatting sqref="F1521:F1531">
    <cfRule type="duplicateValues" dxfId="14386" priority="36465"/>
  </conditionalFormatting>
  <conditionalFormatting sqref="F1521:F1531">
    <cfRule type="duplicateValues" dxfId="14385" priority="36463"/>
    <cfRule type="duplicateValues" dxfId="14384" priority="36464"/>
  </conditionalFormatting>
  <conditionalFormatting sqref="J1521:J1531">
    <cfRule type="duplicateValues" dxfId="14383" priority="36462"/>
  </conditionalFormatting>
  <conditionalFormatting sqref="J1521:J1531">
    <cfRule type="duplicateValues" dxfId="14382" priority="36457"/>
    <cfRule type="duplicateValues" dxfId="14381" priority="36458"/>
    <cfRule type="duplicateValues" dxfId="14380" priority="36459"/>
    <cfRule type="duplicateValues" dxfId="14379" priority="36460"/>
    <cfRule type="duplicateValues" dxfId="14378" priority="36461"/>
  </conditionalFormatting>
  <conditionalFormatting sqref="J1521:J1531">
    <cfRule type="duplicateValues" dxfId="14377" priority="36455"/>
    <cfRule type="duplicateValues" dxfId="14376" priority="36456"/>
  </conditionalFormatting>
  <conditionalFormatting sqref="J1521:J1531">
    <cfRule type="duplicateValues" dxfId="14375" priority="36452"/>
    <cfRule type="duplicateValues" dxfId="14374" priority="36453"/>
    <cfRule type="duplicateValues" dxfId="14373" priority="36454"/>
  </conditionalFormatting>
  <conditionalFormatting sqref="F1518">
    <cfRule type="duplicateValues" dxfId="14372" priority="36095"/>
  </conditionalFormatting>
  <conditionalFormatting sqref="F1518">
    <cfRule type="duplicateValues" dxfId="14371" priority="36093"/>
    <cfRule type="duplicateValues" dxfId="14370" priority="36094"/>
  </conditionalFormatting>
  <conditionalFormatting sqref="F1519">
    <cfRule type="duplicateValues" dxfId="14369" priority="36023"/>
  </conditionalFormatting>
  <conditionalFormatting sqref="F1519">
    <cfRule type="duplicateValues" dxfId="14368" priority="36021"/>
    <cfRule type="duplicateValues" dxfId="14367" priority="36022"/>
  </conditionalFormatting>
  <conditionalFormatting sqref="F1515:F1520">
    <cfRule type="duplicateValues" dxfId="14366" priority="150900"/>
  </conditionalFormatting>
  <conditionalFormatting sqref="F1515:F1520">
    <cfRule type="duplicateValues" dxfId="14365" priority="150902"/>
    <cfRule type="duplicateValues" dxfId="14364" priority="150903"/>
  </conditionalFormatting>
  <conditionalFormatting sqref="J1515:J1520">
    <cfRule type="duplicateValues" dxfId="14363" priority="150906"/>
  </conditionalFormatting>
  <conditionalFormatting sqref="J1515:J1520">
    <cfRule type="duplicateValues" dxfId="14362" priority="150908"/>
    <cfRule type="duplicateValues" dxfId="14361" priority="150909"/>
    <cfRule type="duplicateValues" dxfId="14360" priority="150910"/>
    <cfRule type="duplicateValues" dxfId="14359" priority="150911"/>
    <cfRule type="duplicateValues" dxfId="14358" priority="150912"/>
  </conditionalFormatting>
  <conditionalFormatting sqref="J1515:J1520">
    <cfRule type="duplicateValues" dxfId="14357" priority="150918"/>
    <cfRule type="duplicateValues" dxfId="14356" priority="150919"/>
  </conditionalFormatting>
  <conditionalFormatting sqref="J1515:J1520">
    <cfRule type="duplicateValues" dxfId="14355" priority="150922"/>
    <cfRule type="duplicateValues" dxfId="14354" priority="150923"/>
    <cfRule type="duplicateValues" dxfId="14353" priority="150924"/>
  </conditionalFormatting>
  <conditionalFormatting sqref="F1521">
    <cfRule type="duplicateValues" dxfId="14352" priority="35951"/>
  </conditionalFormatting>
  <conditionalFormatting sqref="F1521">
    <cfRule type="duplicateValues" dxfId="14351" priority="35949"/>
    <cfRule type="duplicateValues" dxfId="14350" priority="35950"/>
  </conditionalFormatting>
  <conditionalFormatting sqref="J1521">
    <cfRule type="duplicateValues" dxfId="14349" priority="35948"/>
  </conditionalFormatting>
  <conditionalFormatting sqref="J1521">
    <cfRule type="duplicateValues" dxfId="14348" priority="35943"/>
    <cfRule type="duplicateValues" dxfId="14347" priority="35944"/>
    <cfRule type="duplicateValues" dxfId="14346" priority="35945"/>
    <cfRule type="duplicateValues" dxfId="14345" priority="35946"/>
    <cfRule type="duplicateValues" dxfId="14344" priority="35947"/>
  </conditionalFormatting>
  <conditionalFormatting sqref="J1521">
    <cfRule type="duplicateValues" dxfId="14343" priority="35941"/>
    <cfRule type="duplicateValues" dxfId="14342" priority="35942"/>
  </conditionalFormatting>
  <conditionalFormatting sqref="J1521">
    <cfRule type="duplicateValues" dxfId="14341" priority="35938"/>
    <cfRule type="duplicateValues" dxfId="14340" priority="35939"/>
    <cfRule type="duplicateValues" dxfId="14339" priority="35940"/>
  </conditionalFormatting>
  <conditionalFormatting sqref="F1522">
    <cfRule type="duplicateValues" dxfId="14338" priority="35937"/>
  </conditionalFormatting>
  <conditionalFormatting sqref="F1522">
    <cfRule type="duplicateValues" dxfId="14337" priority="35935"/>
    <cfRule type="duplicateValues" dxfId="14336" priority="35936"/>
  </conditionalFormatting>
  <conditionalFormatting sqref="J1522">
    <cfRule type="duplicateValues" dxfId="14335" priority="35934"/>
  </conditionalFormatting>
  <conditionalFormatting sqref="J1522">
    <cfRule type="duplicateValues" dxfId="14334" priority="35929"/>
    <cfRule type="duplicateValues" dxfId="14333" priority="35930"/>
    <cfRule type="duplicateValues" dxfId="14332" priority="35931"/>
    <cfRule type="duplicateValues" dxfId="14331" priority="35932"/>
    <cfRule type="duplicateValues" dxfId="14330" priority="35933"/>
  </conditionalFormatting>
  <conditionalFormatting sqref="J1522">
    <cfRule type="duplicateValues" dxfId="14329" priority="35927"/>
    <cfRule type="duplicateValues" dxfId="14328" priority="35928"/>
  </conditionalFormatting>
  <conditionalFormatting sqref="J1522">
    <cfRule type="duplicateValues" dxfId="14327" priority="35924"/>
    <cfRule type="duplicateValues" dxfId="14326" priority="35925"/>
    <cfRule type="duplicateValues" dxfId="14325" priority="35926"/>
  </conditionalFormatting>
  <conditionalFormatting sqref="F1523">
    <cfRule type="duplicateValues" dxfId="14324" priority="35923"/>
  </conditionalFormatting>
  <conditionalFormatting sqref="F1523">
    <cfRule type="duplicateValues" dxfId="14323" priority="35921"/>
    <cfRule type="duplicateValues" dxfId="14322" priority="35922"/>
  </conditionalFormatting>
  <conditionalFormatting sqref="J1523">
    <cfRule type="duplicateValues" dxfId="14321" priority="35920"/>
  </conditionalFormatting>
  <conditionalFormatting sqref="J1523">
    <cfRule type="duplicateValues" dxfId="14320" priority="35915"/>
    <cfRule type="duplicateValues" dxfId="14319" priority="35916"/>
    <cfRule type="duplicateValues" dxfId="14318" priority="35917"/>
    <cfRule type="duplicateValues" dxfId="14317" priority="35918"/>
    <cfRule type="duplicateValues" dxfId="14316" priority="35919"/>
  </conditionalFormatting>
  <conditionalFormatting sqref="J1523">
    <cfRule type="duplicateValues" dxfId="14315" priority="35913"/>
    <cfRule type="duplicateValues" dxfId="14314" priority="35914"/>
  </conditionalFormatting>
  <conditionalFormatting sqref="J1523">
    <cfRule type="duplicateValues" dxfId="14313" priority="35910"/>
    <cfRule type="duplicateValues" dxfId="14312" priority="35911"/>
    <cfRule type="duplicateValues" dxfId="14311" priority="35912"/>
  </conditionalFormatting>
  <conditionalFormatting sqref="F1524">
    <cfRule type="duplicateValues" dxfId="14310" priority="35909"/>
  </conditionalFormatting>
  <conditionalFormatting sqref="F1524">
    <cfRule type="duplicateValues" dxfId="14309" priority="35907"/>
    <cfRule type="duplicateValues" dxfId="14308" priority="35908"/>
  </conditionalFormatting>
  <conditionalFormatting sqref="J1524">
    <cfRule type="duplicateValues" dxfId="14307" priority="35906"/>
  </conditionalFormatting>
  <conditionalFormatting sqref="J1524">
    <cfRule type="duplicateValues" dxfId="14306" priority="35901"/>
    <cfRule type="duplicateValues" dxfId="14305" priority="35902"/>
    <cfRule type="duplicateValues" dxfId="14304" priority="35903"/>
    <cfRule type="duplicateValues" dxfId="14303" priority="35904"/>
    <cfRule type="duplicateValues" dxfId="14302" priority="35905"/>
  </conditionalFormatting>
  <conditionalFormatting sqref="J1524">
    <cfRule type="duplicateValues" dxfId="14301" priority="35899"/>
    <cfRule type="duplicateValues" dxfId="14300" priority="35900"/>
  </conditionalFormatting>
  <conditionalFormatting sqref="J1524">
    <cfRule type="duplicateValues" dxfId="14299" priority="35896"/>
    <cfRule type="duplicateValues" dxfId="14298" priority="35897"/>
    <cfRule type="duplicateValues" dxfId="14297" priority="35898"/>
  </conditionalFormatting>
  <conditionalFormatting sqref="F1525">
    <cfRule type="duplicateValues" dxfId="14296" priority="35895"/>
  </conditionalFormatting>
  <conditionalFormatting sqref="F1525">
    <cfRule type="duplicateValues" dxfId="14295" priority="35893"/>
    <cfRule type="duplicateValues" dxfId="14294" priority="35894"/>
  </conditionalFormatting>
  <conditionalFormatting sqref="J1525">
    <cfRule type="duplicateValues" dxfId="14293" priority="35892"/>
  </conditionalFormatting>
  <conditionalFormatting sqref="J1525">
    <cfRule type="duplicateValues" dxfId="14292" priority="35887"/>
    <cfRule type="duplicateValues" dxfId="14291" priority="35888"/>
    <cfRule type="duplicateValues" dxfId="14290" priority="35889"/>
    <cfRule type="duplicateValues" dxfId="14289" priority="35890"/>
    <cfRule type="duplicateValues" dxfId="14288" priority="35891"/>
  </conditionalFormatting>
  <conditionalFormatting sqref="J1525">
    <cfRule type="duplicateValues" dxfId="14287" priority="35885"/>
    <cfRule type="duplicateValues" dxfId="14286" priority="35886"/>
  </conditionalFormatting>
  <conditionalFormatting sqref="J1525">
    <cfRule type="duplicateValues" dxfId="14285" priority="35882"/>
    <cfRule type="duplicateValues" dxfId="14284" priority="35883"/>
    <cfRule type="duplicateValues" dxfId="14283" priority="35884"/>
  </conditionalFormatting>
  <conditionalFormatting sqref="F1526">
    <cfRule type="duplicateValues" dxfId="14282" priority="35881"/>
  </conditionalFormatting>
  <conditionalFormatting sqref="F1526">
    <cfRule type="duplicateValues" dxfId="14281" priority="35879"/>
    <cfRule type="duplicateValues" dxfId="14280" priority="35880"/>
  </conditionalFormatting>
  <conditionalFormatting sqref="J1526">
    <cfRule type="duplicateValues" dxfId="14279" priority="35878"/>
  </conditionalFormatting>
  <conditionalFormatting sqref="J1526">
    <cfRule type="duplicateValues" dxfId="14278" priority="35873"/>
    <cfRule type="duplicateValues" dxfId="14277" priority="35874"/>
    <cfRule type="duplicateValues" dxfId="14276" priority="35875"/>
    <cfRule type="duplicateValues" dxfId="14275" priority="35876"/>
    <cfRule type="duplicateValues" dxfId="14274" priority="35877"/>
  </conditionalFormatting>
  <conditionalFormatting sqref="J1526">
    <cfRule type="duplicateValues" dxfId="14273" priority="35871"/>
    <cfRule type="duplicateValues" dxfId="14272" priority="35872"/>
  </conditionalFormatting>
  <conditionalFormatting sqref="J1526">
    <cfRule type="duplicateValues" dxfId="14271" priority="35868"/>
    <cfRule type="duplicateValues" dxfId="14270" priority="35869"/>
    <cfRule type="duplicateValues" dxfId="14269" priority="35870"/>
  </conditionalFormatting>
  <conditionalFormatting sqref="F1527">
    <cfRule type="duplicateValues" dxfId="14268" priority="35867"/>
  </conditionalFormatting>
  <conditionalFormatting sqref="F1527">
    <cfRule type="duplicateValues" dxfId="14267" priority="35865"/>
    <cfRule type="duplicateValues" dxfId="14266" priority="35866"/>
  </conditionalFormatting>
  <conditionalFormatting sqref="J1527">
    <cfRule type="duplicateValues" dxfId="14265" priority="35864"/>
  </conditionalFormatting>
  <conditionalFormatting sqref="J1527">
    <cfRule type="duplicateValues" dxfId="14264" priority="35859"/>
    <cfRule type="duplicateValues" dxfId="14263" priority="35860"/>
    <cfRule type="duplicateValues" dxfId="14262" priority="35861"/>
    <cfRule type="duplicateValues" dxfId="14261" priority="35862"/>
    <cfRule type="duplicateValues" dxfId="14260" priority="35863"/>
  </conditionalFormatting>
  <conditionalFormatting sqref="J1527">
    <cfRule type="duplicateValues" dxfId="14259" priority="35857"/>
    <cfRule type="duplicateValues" dxfId="14258" priority="35858"/>
  </conditionalFormatting>
  <conditionalFormatting sqref="J1527">
    <cfRule type="duplicateValues" dxfId="14257" priority="35854"/>
    <cfRule type="duplicateValues" dxfId="14256" priority="35855"/>
    <cfRule type="duplicateValues" dxfId="14255" priority="35856"/>
  </conditionalFormatting>
  <conditionalFormatting sqref="F1528">
    <cfRule type="duplicateValues" dxfId="14254" priority="35853"/>
  </conditionalFormatting>
  <conditionalFormatting sqref="F1528">
    <cfRule type="duplicateValues" dxfId="14253" priority="35851"/>
    <cfRule type="duplicateValues" dxfId="14252" priority="35852"/>
  </conditionalFormatting>
  <conditionalFormatting sqref="J1528">
    <cfRule type="duplicateValues" dxfId="14251" priority="35850"/>
  </conditionalFormatting>
  <conditionalFormatting sqref="J1528">
    <cfRule type="duplicateValues" dxfId="14250" priority="35845"/>
    <cfRule type="duplicateValues" dxfId="14249" priority="35846"/>
    <cfRule type="duplicateValues" dxfId="14248" priority="35847"/>
    <cfRule type="duplicateValues" dxfId="14247" priority="35848"/>
    <cfRule type="duplicateValues" dxfId="14246" priority="35849"/>
  </conditionalFormatting>
  <conditionalFormatting sqref="J1528">
    <cfRule type="duplicateValues" dxfId="14245" priority="35843"/>
    <cfRule type="duplicateValues" dxfId="14244" priority="35844"/>
  </conditionalFormatting>
  <conditionalFormatting sqref="J1528">
    <cfRule type="duplicateValues" dxfId="14243" priority="35840"/>
    <cfRule type="duplicateValues" dxfId="14242" priority="35841"/>
    <cfRule type="duplicateValues" dxfId="14241" priority="35842"/>
  </conditionalFormatting>
  <conditionalFormatting sqref="F1529">
    <cfRule type="duplicateValues" dxfId="14240" priority="35839"/>
  </conditionalFormatting>
  <conditionalFormatting sqref="F1529">
    <cfRule type="duplicateValues" dxfId="14239" priority="35837"/>
    <cfRule type="duplicateValues" dxfId="14238" priority="35838"/>
  </conditionalFormatting>
  <conditionalFormatting sqref="J1529">
    <cfRule type="duplicateValues" dxfId="14237" priority="35836"/>
  </conditionalFormatting>
  <conditionalFormatting sqref="J1529">
    <cfRule type="duplicateValues" dxfId="14236" priority="35831"/>
    <cfRule type="duplicateValues" dxfId="14235" priority="35832"/>
    <cfRule type="duplicateValues" dxfId="14234" priority="35833"/>
    <cfRule type="duplicateValues" dxfId="14233" priority="35834"/>
    <cfRule type="duplicateValues" dxfId="14232" priority="35835"/>
  </conditionalFormatting>
  <conditionalFormatting sqref="J1529">
    <cfRule type="duplicateValues" dxfId="14231" priority="35829"/>
    <cfRule type="duplicateValues" dxfId="14230" priority="35830"/>
  </conditionalFormatting>
  <conditionalFormatting sqref="J1529">
    <cfRule type="duplicateValues" dxfId="14229" priority="35826"/>
    <cfRule type="duplicateValues" dxfId="14228" priority="35827"/>
    <cfRule type="duplicateValues" dxfId="14227" priority="35828"/>
  </conditionalFormatting>
  <conditionalFormatting sqref="F1532">
    <cfRule type="duplicateValues" dxfId="14226" priority="35825"/>
  </conditionalFormatting>
  <conditionalFormatting sqref="F1532">
    <cfRule type="duplicateValues" dxfId="14225" priority="35823"/>
    <cfRule type="duplicateValues" dxfId="14224" priority="35824"/>
  </conditionalFormatting>
  <conditionalFormatting sqref="J1532">
    <cfRule type="duplicateValues" dxfId="14223" priority="35822"/>
  </conditionalFormatting>
  <conditionalFormatting sqref="J1532">
    <cfRule type="duplicateValues" dxfId="14222" priority="35817"/>
    <cfRule type="duplicateValues" dxfId="14221" priority="35818"/>
    <cfRule type="duplicateValues" dxfId="14220" priority="35819"/>
    <cfRule type="duplicateValues" dxfId="14219" priority="35820"/>
    <cfRule type="duplicateValues" dxfId="14218" priority="35821"/>
  </conditionalFormatting>
  <conditionalFormatting sqref="J1532">
    <cfRule type="duplicateValues" dxfId="14217" priority="35815"/>
    <cfRule type="duplicateValues" dxfId="14216" priority="35816"/>
  </conditionalFormatting>
  <conditionalFormatting sqref="J1532">
    <cfRule type="duplicateValues" dxfId="14215" priority="35812"/>
    <cfRule type="duplicateValues" dxfId="14214" priority="35813"/>
    <cfRule type="duplicateValues" dxfId="14213" priority="35814"/>
  </conditionalFormatting>
  <conditionalFormatting sqref="F1533">
    <cfRule type="duplicateValues" dxfId="14212" priority="35758"/>
  </conditionalFormatting>
  <conditionalFormatting sqref="F1533">
    <cfRule type="duplicateValues" dxfId="14211" priority="35756"/>
    <cfRule type="duplicateValues" dxfId="14210" priority="35757"/>
  </conditionalFormatting>
  <conditionalFormatting sqref="J1533">
    <cfRule type="duplicateValues" dxfId="14209" priority="35755"/>
  </conditionalFormatting>
  <conditionalFormatting sqref="J1533">
    <cfRule type="duplicateValues" dxfId="14208" priority="35750"/>
    <cfRule type="duplicateValues" dxfId="14207" priority="35751"/>
    <cfRule type="duplicateValues" dxfId="14206" priority="35752"/>
    <cfRule type="duplicateValues" dxfId="14205" priority="35753"/>
    <cfRule type="duplicateValues" dxfId="14204" priority="35754"/>
  </conditionalFormatting>
  <conditionalFormatting sqref="J1533">
    <cfRule type="duplicateValues" dxfId="14203" priority="35748"/>
    <cfRule type="duplicateValues" dxfId="14202" priority="35749"/>
  </conditionalFormatting>
  <conditionalFormatting sqref="J1533">
    <cfRule type="duplicateValues" dxfId="14201" priority="35745"/>
    <cfRule type="duplicateValues" dxfId="14200" priority="35746"/>
    <cfRule type="duplicateValues" dxfId="14199" priority="35747"/>
  </conditionalFormatting>
  <conditionalFormatting sqref="F1534:F1541">
    <cfRule type="duplicateValues" dxfId="14198" priority="35679"/>
  </conditionalFormatting>
  <conditionalFormatting sqref="F1534:F1541">
    <cfRule type="duplicateValues" dxfId="14197" priority="35677"/>
    <cfRule type="duplicateValues" dxfId="14196" priority="35678"/>
  </conditionalFormatting>
  <conditionalFormatting sqref="J1534:J1541">
    <cfRule type="duplicateValues" dxfId="14195" priority="35676"/>
  </conditionalFormatting>
  <conditionalFormatting sqref="J1534:J1541">
    <cfRule type="duplicateValues" dxfId="14194" priority="35671"/>
    <cfRule type="duplicateValues" dxfId="14193" priority="35672"/>
    <cfRule type="duplicateValues" dxfId="14192" priority="35673"/>
    <cfRule type="duplicateValues" dxfId="14191" priority="35674"/>
    <cfRule type="duplicateValues" dxfId="14190" priority="35675"/>
  </conditionalFormatting>
  <conditionalFormatting sqref="J1534:J1541">
    <cfRule type="duplicateValues" dxfId="14189" priority="35669"/>
    <cfRule type="duplicateValues" dxfId="14188" priority="35670"/>
  </conditionalFormatting>
  <conditionalFormatting sqref="J1534:J1541">
    <cfRule type="duplicateValues" dxfId="14187" priority="35666"/>
    <cfRule type="duplicateValues" dxfId="14186" priority="35667"/>
    <cfRule type="duplicateValues" dxfId="14185" priority="35668"/>
  </conditionalFormatting>
  <conditionalFormatting sqref="F1542:F1570">
    <cfRule type="duplicateValues" dxfId="14184" priority="35612"/>
  </conditionalFormatting>
  <conditionalFormatting sqref="F1542:F1570">
    <cfRule type="duplicateValues" dxfId="14183" priority="35610"/>
    <cfRule type="duplicateValues" dxfId="14182" priority="35611"/>
  </conditionalFormatting>
  <conditionalFormatting sqref="J1542:J1570">
    <cfRule type="duplicateValues" dxfId="14181" priority="35609"/>
  </conditionalFormatting>
  <conditionalFormatting sqref="J1542:J1570">
    <cfRule type="duplicateValues" dxfId="14180" priority="35604"/>
    <cfRule type="duplicateValues" dxfId="14179" priority="35605"/>
    <cfRule type="duplicateValues" dxfId="14178" priority="35606"/>
    <cfRule type="duplicateValues" dxfId="14177" priority="35607"/>
    <cfRule type="duplicateValues" dxfId="14176" priority="35608"/>
  </conditionalFormatting>
  <conditionalFormatting sqref="J1542:J1570">
    <cfRule type="duplicateValues" dxfId="14175" priority="35602"/>
    <cfRule type="duplicateValues" dxfId="14174" priority="35603"/>
  </conditionalFormatting>
  <conditionalFormatting sqref="J1542:J1570">
    <cfRule type="duplicateValues" dxfId="14173" priority="35599"/>
    <cfRule type="duplicateValues" dxfId="14172" priority="35600"/>
    <cfRule type="duplicateValues" dxfId="14171" priority="35601"/>
  </conditionalFormatting>
  <conditionalFormatting sqref="J1561">
    <cfRule type="duplicateValues" dxfId="14170" priority="35545"/>
  </conditionalFormatting>
  <conditionalFormatting sqref="J1561">
    <cfRule type="duplicateValues" dxfId="14169" priority="35540"/>
    <cfRule type="duplicateValues" dxfId="14168" priority="35541"/>
    <cfRule type="duplicateValues" dxfId="14167" priority="35542"/>
    <cfRule type="duplicateValues" dxfId="14166" priority="35543"/>
    <cfRule type="duplicateValues" dxfId="14165" priority="35544"/>
  </conditionalFormatting>
  <conditionalFormatting sqref="J1561">
    <cfRule type="duplicateValues" dxfId="14164" priority="35538"/>
    <cfRule type="duplicateValues" dxfId="14163" priority="35539"/>
  </conditionalFormatting>
  <conditionalFormatting sqref="J1561">
    <cfRule type="duplicateValues" dxfId="14162" priority="35535"/>
    <cfRule type="duplicateValues" dxfId="14161" priority="35536"/>
    <cfRule type="duplicateValues" dxfId="14160" priority="35537"/>
  </conditionalFormatting>
  <conditionalFormatting sqref="F1571:F1585">
    <cfRule type="duplicateValues" dxfId="14159" priority="35534"/>
  </conditionalFormatting>
  <conditionalFormatting sqref="F1571:F1585">
    <cfRule type="duplicateValues" dxfId="14158" priority="35532"/>
    <cfRule type="duplicateValues" dxfId="14157" priority="35533"/>
  </conditionalFormatting>
  <conditionalFormatting sqref="J1571:J1585">
    <cfRule type="duplicateValues" dxfId="14156" priority="35531"/>
  </conditionalFormatting>
  <conditionalFormatting sqref="J1571:J1585">
    <cfRule type="duplicateValues" dxfId="14155" priority="35526"/>
    <cfRule type="duplicateValues" dxfId="14154" priority="35527"/>
    <cfRule type="duplicateValues" dxfId="14153" priority="35528"/>
    <cfRule type="duplicateValues" dxfId="14152" priority="35529"/>
    <cfRule type="duplicateValues" dxfId="14151" priority="35530"/>
  </conditionalFormatting>
  <conditionalFormatting sqref="J1571:J1585">
    <cfRule type="duplicateValues" dxfId="14150" priority="35524"/>
    <cfRule type="duplicateValues" dxfId="14149" priority="35525"/>
  </conditionalFormatting>
  <conditionalFormatting sqref="J1571:J1585">
    <cfRule type="duplicateValues" dxfId="14148" priority="35521"/>
    <cfRule type="duplicateValues" dxfId="14147" priority="35522"/>
    <cfRule type="duplicateValues" dxfId="14146" priority="35523"/>
  </conditionalFormatting>
  <conditionalFormatting sqref="J1562:J1566">
    <cfRule type="duplicateValues" dxfId="14145" priority="35467"/>
  </conditionalFormatting>
  <conditionalFormatting sqref="J1562:J1566">
    <cfRule type="duplicateValues" dxfId="14144" priority="35462"/>
    <cfRule type="duplicateValues" dxfId="14143" priority="35463"/>
    <cfRule type="duplicateValues" dxfId="14142" priority="35464"/>
    <cfRule type="duplicateValues" dxfId="14141" priority="35465"/>
    <cfRule type="duplicateValues" dxfId="14140" priority="35466"/>
  </conditionalFormatting>
  <conditionalFormatting sqref="J1562:J1566">
    <cfRule type="duplicateValues" dxfId="14139" priority="35460"/>
    <cfRule type="duplicateValues" dxfId="14138" priority="35461"/>
  </conditionalFormatting>
  <conditionalFormatting sqref="J1562:J1566">
    <cfRule type="duplicateValues" dxfId="14137" priority="35457"/>
    <cfRule type="duplicateValues" dxfId="14136" priority="35458"/>
    <cfRule type="duplicateValues" dxfId="14135" priority="35459"/>
  </conditionalFormatting>
  <conditionalFormatting sqref="F1571">
    <cfRule type="duplicateValues" dxfId="14134" priority="35456"/>
  </conditionalFormatting>
  <conditionalFormatting sqref="F1571">
    <cfRule type="duplicateValues" dxfId="14133" priority="35454"/>
    <cfRule type="duplicateValues" dxfId="14132" priority="35455"/>
  </conditionalFormatting>
  <conditionalFormatting sqref="J1571">
    <cfRule type="duplicateValues" dxfId="14131" priority="35453"/>
  </conditionalFormatting>
  <conditionalFormatting sqref="J1571">
    <cfRule type="duplicateValues" dxfId="14130" priority="35448"/>
    <cfRule type="duplicateValues" dxfId="14129" priority="35449"/>
    <cfRule type="duplicateValues" dxfId="14128" priority="35450"/>
    <cfRule type="duplicateValues" dxfId="14127" priority="35451"/>
    <cfRule type="duplicateValues" dxfId="14126" priority="35452"/>
  </conditionalFormatting>
  <conditionalFormatting sqref="J1571">
    <cfRule type="duplicateValues" dxfId="14125" priority="35446"/>
    <cfRule type="duplicateValues" dxfId="14124" priority="35447"/>
  </conditionalFormatting>
  <conditionalFormatting sqref="J1571">
    <cfRule type="duplicateValues" dxfId="14123" priority="35443"/>
    <cfRule type="duplicateValues" dxfId="14122" priority="35444"/>
    <cfRule type="duplicateValues" dxfId="14121" priority="35445"/>
  </conditionalFormatting>
  <conditionalFormatting sqref="F1572">
    <cfRule type="duplicateValues" dxfId="14120" priority="35389"/>
  </conditionalFormatting>
  <conditionalFormatting sqref="F1572">
    <cfRule type="duplicateValues" dxfId="14119" priority="35387"/>
    <cfRule type="duplicateValues" dxfId="14118" priority="35388"/>
  </conditionalFormatting>
  <conditionalFormatting sqref="J1572">
    <cfRule type="duplicateValues" dxfId="14117" priority="35386"/>
  </conditionalFormatting>
  <conditionalFormatting sqref="J1572">
    <cfRule type="duplicateValues" dxfId="14116" priority="35381"/>
    <cfRule type="duplicateValues" dxfId="14115" priority="35382"/>
    <cfRule type="duplicateValues" dxfId="14114" priority="35383"/>
    <cfRule type="duplicateValues" dxfId="14113" priority="35384"/>
    <cfRule type="duplicateValues" dxfId="14112" priority="35385"/>
  </conditionalFormatting>
  <conditionalFormatting sqref="J1572">
    <cfRule type="duplicateValues" dxfId="14111" priority="35379"/>
    <cfRule type="duplicateValues" dxfId="14110" priority="35380"/>
  </conditionalFormatting>
  <conditionalFormatting sqref="J1572">
    <cfRule type="duplicateValues" dxfId="14109" priority="35376"/>
    <cfRule type="duplicateValues" dxfId="14108" priority="35377"/>
    <cfRule type="duplicateValues" dxfId="14107" priority="35378"/>
  </conditionalFormatting>
  <conditionalFormatting sqref="F1579">
    <cfRule type="duplicateValues" dxfId="14106" priority="35322"/>
  </conditionalFormatting>
  <conditionalFormatting sqref="F1579">
    <cfRule type="duplicateValues" dxfId="14105" priority="35320"/>
    <cfRule type="duplicateValues" dxfId="14104" priority="35321"/>
  </conditionalFormatting>
  <conditionalFormatting sqref="F1580">
    <cfRule type="duplicateValues" dxfId="14103" priority="35310"/>
  </conditionalFormatting>
  <conditionalFormatting sqref="F1580">
    <cfRule type="duplicateValues" dxfId="14102" priority="35308"/>
    <cfRule type="duplicateValues" dxfId="14101" priority="35309"/>
  </conditionalFormatting>
  <conditionalFormatting sqref="J1579">
    <cfRule type="duplicateValues" dxfId="14100" priority="35298"/>
  </conditionalFormatting>
  <conditionalFormatting sqref="J1579">
    <cfRule type="duplicateValues" dxfId="14099" priority="35293"/>
    <cfRule type="duplicateValues" dxfId="14098" priority="35294"/>
    <cfRule type="duplicateValues" dxfId="14097" priority="35295"/>
    <cfRule type="duplicateValues" dxfId="14096" priority="35296"/>
    <cfRule type="duplicateValues" dxfId="14095" priority="35297"/>
  </conditionalFormatting>
  <conditionalFormatting sqref="J1579">
    <cfRule type="duplicateValues" dxfId="14094" priority="35291"/>
    <cfRule type="duplicateValues" dxfId="14093" priority="35292"/>
  </conditionalFormatting>
  <conditionalFormatting sqref="J1579">
    <cfRule type="duplicateValues" dxfId="14092" priority="35288"/>
    <cfRule type="duplicateValues" dxfId="14091" priority="35289"/>
    <cfRule type="duplicateValues" dxfId="14090" priority="35290"/>
  </conditionalFormatting>
  <conditionalFormatting sqref="J1580">
    <cfRule type="duplicateValues" dxfId="14089" priority="35243"/>
  </conditionalFormatting>
  <conditionalFormatting sqref="J1580">
    <cfRule type="duplicateValues" dxfId="14088" priority="35238"/>
    <cfRule type="duplicateValues" dxfId="14087" priority="35239"/>
    <cfRule type="duplicateValues" dxfId="14086" priority="35240"/>
    <cfRule type="duplicateValues" dxfId="14085" priority="35241"/>
    <cfRule type="duplicateValues" dxfId="14084" priority="35242"/>
  </conditionalFormatting>
  <conditionalFormatting sqref="J1580">
    <cfRule type="duplicateValues" dxfId="14083" priority="35236"/>
    <cfRule type="duplicateValues" dxfId="14082" priority="35237"/>
  </conditionalFormatting>
  <conditionalFormatting sqref="J1580">
    <cfRule type="duplicateValues" dxfId="14081" priority="35233"/>
    <cfRule type="duplicateValues" dxfId="14080" priority="35234"/>
    <cfRule type="duplicateValues" dxfId="14079" priority="35235"/>
  </conditionalFormatting>
  <conditionalFormatting sqref="F1586:F1595">
    <cfRule type="duplicateValues" dxfId="14078" priority="35188"/>
  </conditionalFormatting>
  <conditionalFormatting sqref="F1586:F1595">
    <cfRule type="duplicateValues" dxfId="14077" priority="35186"/>
    <cfRule type="duplicateValues" dxfId="14076" priority="35187"/>
  </conditionalFormatting>
  <conditionalFormatting sqref="J1586:J1595">
    <cfRule type="duplicateValues" dxfId="14075" priority="35185"/>
  </conditionalFormatting>
  <conditionalFormatting sqref="J1586:J1595">
    <cfRule type="duplicateValues" dxfId="14074" priority="35180"/>
    <cfRule type="duplicateValues" dxfId="14073" priority="35181"/>
    <cfRule type="duplicateValues" dxfId="14072" priority="35182"/>
    <cfRule type="duplicateValues" dxfId="14071" priority="35183"/>
    <cfRule type="duplicateValues" dxfId="14070" priority="35184"/>
  </conditionalFormatting>
  <conditionalFormatting sqref="J1586:J1595">
    <cfRule type="duplicateValues" dxfId="14069" priority="35178"/>
    <cfRule type="duplicateValues" dxfId="14068" priority="35179"/>
  </conditionalFormatting>
  <conditionalFormatting sqref="J1586:J1595">
    <cfRule type="duplicateValues" dxfId="14067" priority="35175"/>
    <cfRule type="duplicateValues" dxfId="14066" priority="35176"/>
    <cfRule type="duplicateValues" dxfId="14065" priority="35177"/>
  </conditionalFormatting>
  <conditionalFormatting sqref="F1596:F1598">
    <cfRule type="duplicateValues" dxfId="14064" priority="35121"/>
  </conditionalFormatting>
  <conditionalFormatting sqref="F1596:F1598">
    <cfRule type="duplicateValues" dxfId="14063" priority="35119"/>
    <cfRule type="duplicateValues" dxfId="14062" priority="35120"/>
  </conditionalFormatting>
  <conditionalFormatting sqref="J1596:J1598">
    <cfRule type="duplicateValues" dxfId="14061" priority="35118"/>
  </conditionalFormatting>
  <conditionalFormatting sqref="J1596:J1598">
    <cfRule type="duplicateValues" dxfId="14060" priority="35113"/>
    <cfRule type="duplicateValues" dxfId="14059" priority="35114"/>
    <cfRule type="duplicateValues" dxfId="14058" priority="35115"/>
    <cfRule type="duplicateValues" dxfId="14057" priority="35116"/>
    <cfRule type="duplicateValues" dxfId="14056" priority="35117"/>
  </conditionalFormatting>
  <conditionalFormatting sqref="J1596:J1598">
    <cfRule type="duplicateValues" dxfId="14055" priority="35111"/>
    <cfRule type="duplicateValues" dxfId="14054" priority="35112"/>
  </conditionalFormatting>
  <conditionalFormatting sqref="J1596:J1598">
    <cfRule type="duplicateValues" dxfId="14053" priority="35108"/>
    <cfRule type="duplicateValues" dxfId="14052" priority="35109"/>
    <cfRule type="duplicateValues" dxfId="14051" priority="35110"/>
  </conditionalFormatting>
  <conditionalFormatting sqref="F1596:F1601">
    <cfRule type="duplicateValues" dxfId="14050" priority="35054"/>
  </conditionalFormatting>
  <conditionalFormatting sqref="J1596:J1601">
    <cfRule type="duplicateValues" dxfId="14049" priority="35052"/>
    <cfRule type="duplicateValues" dxfId="14048" priority="35053"/>
  </conditionalFormatting>
  <conditionalFormatting sqref="F1596:F1601">
    <cfRule type="duplicateValues" dxfId="14047" priority="35049"/>
    <cfRule type="duplicateValues" dxfId="14046" priority="35050"/>
  </conditionalFormatting>
  <conditionalFormatting sqref="J1596:J1601">
    <cfRule type="duplicateValues" dxfId="14045" priority="35048"/>
  </conditionalFormatting>
  <conditionalFormatting sqref="J1596:J1601">
    <cfRule type="duplicateValues" dxfId="14044" priority="35043"/>
    <cfRule type="duplicateValues" dxfId="14043" priority="35044"/>
    <cfRule type="duplicateValues" dxfId="14042" priority="35045"/>
    <cfRule type="duplicateValues" dxfId="14041" priority="35046"/>
    <cfRule type="duplicateValues" dxfId="14040" priority="35047"/>
  </conditionalFormatting>
  <conditionalFormatting sqref="J1596:J1601">
    <cfRule type="duplicateValues" dxfId="14039" priority="35038"/>
    <cfRule type="duplicateValues" dxfId="14038" priority="35039"/>
    <cfRule type="duplicateValues" dxfId="14037" priority="35040"/>
  </conditionalFormatting>
  <conditionalFormatting sqref="F1602:F1621">
    <cfRule type="duplicateValues" dxfId="14036" priority="158121"/>
  </conditionalFormatting>
  <conditionalFormatting sqref="F1602:F1621">
    <cfRule type="duplicateValues" dxfId="14035" priority="158123"/>
    <cfRule type="duplicateValues" dxfId="14034" priority="158124"/>
  </conditionalFormatting>
  <conditionalFormatting sqref="J1602:J1621">
    <cfRule type="duplicateValues" dxfId="14033" priority="158127"/>
  </conditionalFormatting>
  <conditionalFormatting sqref="J1602:J1621">
    <cfRule type="duplicateValues" dxfId="14032" priority="158129"/>
    <cfRule type="duplicateValues" dxfId="14031" priority="158130"/>
    <cfRule type="duplicateValues" dxfId="14030" priority="158131"/>
    <cfRule type="duplicateValues" dxfId="14029" priority="158132"/>
    <cfRule type="duplicateValues" dxfId="14028" priority="158133"/>
  </conditionalFormatting>
  <conditionalFormatting sqref="J1602:J1621">
    <cfRule type="duplicateValues" dxfId="14027" priority="158139"/>
    <cfRule type="duplicateValues" dxfId="14026" priority="158140"/>
  </conditionalFormatting>
  <conditionalFormatting sqref="J1602:J1621">
    <cfRule type="duplicateValues" dxfId="14025" priority="158143"/>
    <cfRule type="duplicateValues" dxfId="14024" priority="158144"/>
    <cfRule type="duplicateValues" dxfId="14023" priority="158145"/>
  </conditionalFormatting>
  <conditionalFormatting sqref="J1617">
    <cfRule type="duplicateValues" dxfId="14022" priority="34917"/>
  </conditionalFormatting>
  <conditionalFormatting sqref="J1617">
    <cfRule type="duplicateValues" dxfId="14021" priority="34912"/>
    <cfRule type="duplicateValues" dxfId="14020" priority="34913"/>
    <cfRule type="duplicateValues" dxfId="14019" priority="34914"/>
    <cfRule type="duplicateValues" dxfId="14018" priority="34915"/>
    <cfRule type="duplicateValues" dxfId="14017" priority="34916"/>
  </conditionalFormatting>
  <conditionalFormatting sqref="J1617">
    <cfRule type="duplicateValues" dxfId="14016" priority="34910"/>
    <cfRule type="duplicateValues" dxfId="14015" priority="34911"/>
  </conditionalFormatting>
  <conditionalFormatting sqref="J1617">
    <cfRule type="duplicateValues" dxfId="14014" priority="34907"/>
    <cfRule type="duplicateValues" dxfId="14013" priority="34908"/>
    <cfRule type="duplicateValues" dxfId="14012" priority="34909"/>
  </conditionalFormatting>
  <conditionalFormatting sqref="F1622:F1625">
    <cfRule type="duplicateValues" dxfId="14011" priority="34906"/>
  </conditionalFormatting>
  <conditionalFormatting sqref="F1622:F1625">
    <cfRule type="duplicateValues" dxfId="14010" priority="34904"/>
    <cfRule type="duplicateValues" dxfId="14009" priority="34905"/>
  </conditionalFormatting>
  <conditionalFormatting sqref="J1622:J1625">
    <cfRule type="duplicateValues" dxfId="14008" priority="34903"/>
  </conditionalFormatting>
  <conditionalFormatting sqref="J1622:J1625">
    <cfRule type="duplicateValues" dxfId="14007" priority="34898"/>
    <cfRule type="duplicateValues" dxfId="14006" priority="34899"/>
    <cfRule type="duplicateValues" dxfId="14005" priority="34900"/>
    <cfRule type="duplicateValues" dxfId="14004" priority="34901"/>
    <cfRule type="duplicateValues" dxfId="14003" priority="34902"/>
  </conditionalFormatting>
  <conditionalFormatting sqref="J1622:J1625">
    <cfRule type="duplicateValues" dxfId="14002" priority="34896"/>
    <cfRule type="duplicateValues" dxfId="14001" priority="34897"/>
  </conditionalFormatting>
  <conditionalFormatting sqref="J1622:J1625">
    <cfRule type="duplicateValues" dxfId="14000" priority="34893"/>
    <cfRule type="duplicateValues" dxfId="13999" priority="34894"/>
    <cfRule type="duplicateValues" dxfId="13998" priority="34895"/>
  </conditionalFormatting>
  <conditionalFormatting sqref="J1618">
    <cfRule type="duplicateValues" dxfId="13997" priority="34892"/>
  </conditionalFormatting>
  <conditionalFormatting sqref="J1618">
    <cfRule type="duplicateValues" dxfId="13996" priority="34887"/>
    <cfRule type="duplicateValues" dxfId="13995" priority="34888"/>
    <cfRule type="duplicateValues" dxfId="13994" priority="34889"/>
    <cfRule type="duplicateValues" dxfId="13993" priority="34890"/>
    <cfRule type="duplicateValues" dxfId="13992" priority="34891"/>
  </conditionalFormatting>
  <conditionalFormatting sqref="J1618">
    <cfRule type="duplicateValues" dxfId="13991" priority="34885"/>
    <cfRule type="duplicateValues" dxfId="13990" priority="34886"/>
  </conditionalFormatting>
  <conditionalFormatting sqref="J1618">
    <cfRule type="duplicateValues" dxfId="13989" priority="34882"/>
    <cfRule type="duplicateValues" dxfId="13988" priority="34883"/>
    <cfRule type="duplicateValues" dxfId="13987" priority="34884"/>
  </conditionalFormatting>
  <conditionalFormatting sqref="J1619">
    <cfRule type="duplicateValues" dxfId="13986" priority="34881"/>
  </conditionalFormatting>
  <conditionalFormatting sqref="J1619">
    <cfRule type="duplicateValues" dxfId="13985" priority="34876"/>
    <cfRule type="duplicateValues" dxfId="13984" priority="34877"/>
    <cfRule type="duplicateValues" dxfId="13983" priority="34878"/>
    <cfRule type="duplicateValues" dxfId="13982" priority="34879"/>
    <cfRule type="duplicateValues" dxfId="13981" priority="34880"/>
  </conditionalFormatting>
  <conditionalFormatting sqref="J1619">
    <cfRule type="duplicateValues" dxfId="13980" priority="34874"/>
    <cfRule type="duplicateValues" dxfId="13979" priority="34875"/>
  </conditionalFormatting>
  <conditionalFormatting sqref="J1619">
    <cfRule type="duplicateValues" dxfId="13978" priority="34871"/>
    <cfRule type="duplicateValues" dxfId="13977" priority="34872"/>
    <cfRule type="duplicateValues" dxfId="13976" priority="34873"/>
  </conditionalFormatting>
  <conditionalFormatting sqref="J1620">
    <cfRule type="duplicateValues" dxfId="13975" priority="34870"/>
  </conditionalFormatting>
  <conditionalFormatting sqref="J1620">
    <cfRule type="duplicateValues" dxfId="13974" priority="34865"/>
    <cfRule type="duplicateValues" dxfId="13973" priority="34866"/>
    <cfRule type="duplicateValues" dxfId="13972" priority="34867"/>
    <cfRule type="duplicateValues" dxfId="13971" priority="34868"/>
    <cfRule type="duplicateValues" dxfId="13970" priority="34869"/>
  </conditionalFormatting>
  <conditionalFormatting sqref="J1620">
    <cfRule type="duplicateValues" dxfId="13969" priority="34863"/>
    <cfRule type="duplicateValues" dxfId="13968" priority="34864"/>
  </conditionalFormatting>
  <conditionalFormatting sqref="J1620">
    <cfRule type="duplicateValues" dxfId="13967" priority="34860"/>
    <cfRule type="duplicateValues" dxfId="13966" priority="34861"/>
    <cfRule type="duplicateValues" dxfId="13965" priority="34862"/>
  </conditionalFormatting>
  <conditionalFormatting sqref="J1621">
    <cfRule type="duplicateValues" dxfId="13964" priority="34859"/>
  </conditionalFormatting>
  <conditionalFormatting sqref="J1621">
    <cfRule type="duplicateValues" dxfId="13963" priority="34854"/>
    <cfRule type="duplicateValues" dxfId="13962" priority="34855"/>
    <cfRule type="duplicateValues" dxfId="13961" priority="34856"/>
    <cfRule type="duplicateValues" dxfId="13960" priority="34857"/>
    <cfRule type="duplicateValues" dxfId="13959" priority="34858"/>
  </conditionalFormatting>
  <conditionalFormatting sqref="J1621">
    <cfRule type="duplicateValues" dxfId="13958" priority="34852"/>
    <cfRule type="duplicateValues" dxfId="13957" priority="34853"/>
  </conditionalFormatting>
  <conditionalFormatting sqref="J1621">
    <cfRule type="duplicateValues" dxfId="13956" priority="34849"/>
    <cfRule type="duplicateValues" dxfId="13955" priority="34850"/>
    <cfRule type="duplicateValues" dxfId="13954" priority="34851"/>
  </conditionalFormatting>
  <conditionalFormatting sqref="F1622">
    <cfRule type="duplicateValues" dxfId="13953" priority="34837"/>
  </conditionalFormatting>
  <conditionalFormatting sqref="F1622">
    <cfRule type="duplicateValues" dxfId="13952" priority="34835"/>
    <cfRule type="duplicateValues" dxfId="13951" priority="34836"/>
  </conditionalFormatting>
  <conditionalFormatting sqref="J1622">
    <cfRule type="duplicateValues" dxfId="13950" priority="34834"/>
  </conditionalFormatting>
  <conditionalFormatting sqref="J1622">
    <cfRule type="duplicateValues" dxfId="13949" priority="34829"/>
    <cfRule type="duplicateValues" dxfId="13948" priority="34830"/>
    <cfRule type="duplicateValues" dxfId="13947" priority="34831"/>
    <cfRule type="duplicateValues" dxfId="13946" priority="34832"/>
    <cfRule type="duplicateValues" dxfId="13945" priority="34833"/>
  </conditionalFormatting>
  <conditionalFormatting sqref="J1622">
    <cfRule type="duplicateValues" dxfId="13944" priority="34827"/>
    <cfRule type="duplicateValues" dxfId="13943" priority="34828"/>
  </conditionalFormatting>
  <conditionalFormatting sqref="J1622">
    <cfRule type="duplicateValues" dxfId="13942" priority="34824"/>
    <cfRule type="duplicateValues" dxfId="13941" priority="34825"/>
    <cfRule type="duplicateValues" dxfId="13940" priority="34826"/>
  </conditionalFormatting>
  <conditionalFormatting sqref="F1623">
    <cfRule type="duplicateValues" dxfId="13939" priority="34801"/>
  </conditionalFormatting>
  <conditionalFormatting sqref="F1623">
    <cfRule type="duplicateValues" dxfId="13938" priority="34799"/>
    <cfRule type="duplicateValues" dxfId="13937" priority="34800"/>
  </conditionalFormatting>
  <conditionalFormatting sqref="J1623">
    <cfRule type="duplicateValues" dxfId="13936" priority="34798"/>
  </conditionalFormatting>
  <conditionalFormatting sqref="J1623">
    <cfRule type="duplicateValues" dxfId="13935" priority="34793"/>
    <cfRule type="duplicateValues" dxfId="13934" priority="34794"/>
    <cfRule type="duplicateValues" dxfId="13933" priority="34795"/>
    <cfRule type="duplicateValues" dxfId="13932" priority="34796"/>
    <cfRule type="duplicateValues" dxfId="13931" priority="34797"/>
  </conditionalFormatting>
  <conditionalFormatting sqref="J1623">
    <cfRule type="duplicateValues" dxfId="13930" priority="34791"/>
    <cfRule type="duplicateValues" dxfId="13929" priority="34792"/>
  </conditionalFormatting>
  <conditionalFormatting sqref="J1623">
    <cfRule type="duplicateValues" dxfId="13928" priority="34788"/>
    <cfRule type="duplicateValues" dxfId="13927" priority="34789"/>
    <cfRule type="duplicateValues" dxfId="13926" priority="34790"/>
  </conditionalFormatting>
  <conditionalFormatting sqref="F1626:F1629">
    <cfRule type="duplicateValues" dxfId="13925" priority="34765"/>
  </conditionalFormatting>
  <conditionalFormatting sqref="F1626:F1629">
    <cfRule type="duplicateValues" dxfId="13924" priority="34763"/>
    <cfRule type="duplicateValues" dxfId="13923" priority="34764"/>
  </conditionalFormatting>
  <conditionalFormatting sqref="J1626:J1629">
    <cfRule type="duplicateValues" dxfId="13922" priority="34762"/>
  </conditionalFormatting>
  <conditionalFormatting sqref="J1626:J1629">
    <cfRule type="duplicateValues" dxfId="13921" priority="34757"/>
    <cfRule type="duplicateValues" dxfId="13920" priority="34758"/>
    <cfRule type="duplicateValues" dxfId="13919" priority="34759"/>
    <cfRule type="duplicateValues" dxfId="13918" priority="34760"/>
    <cfRule type="duplicateValues" dxfId="13917" priority="34761"/>
  </conditionalFormatting>
  <conditionalFormatting sqref="J1626:J1629">
    <cfRule type="duplicateValues" dxfId="13916" priority="34755"/>
    <cfRule type="duplicateValues" dxfId="13915" priority="34756"/>
  </conditionalFormatting>
  <conditionalFormatting sqref="J1626:J1629">
    <cfRule type="duplicateValues" dxfId="13914" priority="34752"/>
    <cfRule type="duplicateValues" dxfId="13913" priority="34753"/>
    <cfRule type="duplicateValues" dxfId="13912" priority="34754"/>
  </conditionalFormatting>
  <conditionalFormatting sqref="F1624">
    <cfRule type="duplicateValues" dxfId="13911" priority="34751"/>
  </conditionalFormatting>
  <conditionalFormatting sqref="F1624">
    <cfRule type="duplicateValues" dxfId="13910" priority="34749"/>
    <cfRule type="duplicateValues" dxfId="13909" priority="34750"/>
  </conditionalFormatting>
  <conditionalFormatting sqref="J1624">
    <cfRule type="duplicateValues" dxfId="13908" priority="34748"/>
  </conditionalFormatting>
  <conditionalFormatting sqref="J1624">
    <cfRule type="duplicateValues" dxfId="13907" priority="34743"/>
    <cfRule type="duplicateValues" dxfId="13906" priority="34744"/>
    <cfRule type="duplicateValues" dxfId="13905" priority="34745"/>
    <cfRule type="duplicateValues" dxfId="13904" priority="34746"/>
    <cfRule type="duplicateValues" dxfId="13903" priority="34747"/>
  </conditionalFormatting>
  <conditionalFormatting sqref="J1624">
    <cfRule type="duplicateValues" dxfId="13902" priority="34741"/>
    <cfRule type="duplicateValues" dxfId="13901" priority="34742"/>
  </conditionalFormatting>
  <conditionalFormatting sqref="J1624">
    <cfRule type="duplicateValues" dxfId="13900" priority="34738"/>
    <cfRule type="duplicateValues" dxfId="13899" priority="34739"/>
    <cfRule type="duplicateValues" dxfId="13898" priority="34740"/>
  </conditionalFormatting>
  <conditionalFormatting sqref="F1630:F1635">
    <cfRule type="duplicateValues" dxfId="13897" priority="34726"/>
  </conditionalFormatting>
  <conditionalFormatting sqref="F1630:F1635">
    <cfRule type="duplicateValues" dxfId="13896" priority="34724"/>
    <cfRule type="duplicateValues" dxfId="13895" priority="34725"/>
  </conditionalFormatting>
  <conditionalFormatting sqref="J1630:J1635">
    <cfRule type="duplicateValues" dxfId="13894" priority="34723"/>
  </conditionalFormatting>
  <conditionalFormatting sqref="J1630:J1635">
    <cfRule type="duplicateValues" dxfId="13893" priority="34718"/>
    <cfRule type="duplicateValues" dxfId="13892" priority="34719"/>
    <cfRule type="duplicateValues" dxfId="13891" priority="34720"/>
    <cfRule type="duplicateValues" dxfId="13890" priority="34721"/>
    <cfRule type="duplicateValues" dxfId="13889" priority="34722"/>
  </conditionalFormatting>
  <conditionalFormatting sqref="J1630:J1635">
    <cfRule type="duplicateValues" dxfId="13888" priority="34716"/>
    <cfRule type="duplicateValues" dxfId="13887" priority="34717"/>
  </conditionalFormatting>
  <conditionalFormatting sqref="J1630:J1635">
    <cfRule type="duplicateValues" dxfId="13886" priority="34713"/>
    <cfRule type="duplicateValues" dxfId="13885" priority="34714"/>
    <cfRule type="duplicateValues" dxfId="13884" priority="34715"/>
  </conditionalFormatting>
  <conditionalFormatting sqref="F1625">
    <cfRule type="duplicateValues" dxfId="13883" priority="34712"/>
  </conditionalFormatting>
  <conditionalFormatting sqref="F1625">
    <cfRule type="duplicateValues" dxfId="13882" priority="34710"/>
    <cfRule type="duplicateValues" dxfId="13881" priority="34711"/>
  </conditionalFormatting>
  <conditionalFormatting sqref="J1625">
    <cfRule type="duplicateValues" dxfId="13880" priority="34709"/>
  </conditionalFormatting>
  <conditionalFormatting sqref="J1625">
    <cfRule type="duplicateValues" dxfId="13879" priority="34704"/>
    <cfRule type="duplicateValues" dxfId="13878" priority="34705"/>
    <cfRule type="duplicateValues" dxfId="13877" priority="34706"/>
    <cfRule type="duplicateValues" dxfId="13876" priority="34707"/>
    <cfRule type="duplicateValues" dxfId="13875" priority="34708"/>
  </conditionalFormatting>
  <conditionalFormatting sqref="J1625">
    <cfRule type="duplicateValues" dxfId="13874" priority="34702"/>
    <cfRule type="duplicateValues" dxfId="13873" priority="34703"/>
  </conditionalFormatting>
  <conditionalFormatting sqref="J1625">
    <cfRule type="duplicateValues" dxfId="13872" priority="34699"/>
    <cfRule type="duplicateValues" dxfId="13871" priority="34700"/>
    <cfRule type="duplicateValues" dxfId="13870" priority="34701"/>
  </conditionalFormatting>
  <conditionalFormatting sqref="F1626">
    <cfRule type="duplicateValues" dxfId="13869" priority="34687"/>
  </conditionalFormatting>
  <conditionalFormatting sqref="F1626">
    <cfRule type="duplicateValues" dxfId="13868" priority="34685"/>
    <cfRule type="duplicateValues" dxfId="13867" priority="34686"/>
  </conditionalFormatting>
  <conditionalFormatting sqref="J1626">
    <cfRule type="duplicateValues" dxfId="13866" priority="34684"/>
  </conditionalFormatting>
  <conditionalFormatting sqref="J1626">
    <cfRule type="duplicateValues" dxfId="13865" priority="34679"/>
    <cfRule type="duplicateValues" dxfId="13864" priority="34680"/>
    <cfRule type="duplicateValues" dxfId="13863" priority="34681"/>
    <cfRule type="duplicateValues" dxfId="13862" priority="34682"/>
    <cfRule type="duplicateValues" dxfId="13861" priority="34683"/>
  </conditionalFormatting>
  <conditionalFormatting sqref="J1626">
    <cfRule type="duplicateValues" dxfId="13860" priority="34677"/>
    <cfRule type="duplicateValues" dxfId="13859" priority="34678"/>
  </conditionalFormatting>
  <conditionalFormatting sqref="J1626">
    <cfRule type="duplicateValues" dxfId="13858" priority="34674"/>
    <cfRule type="duplicateValues" dxfId="13857" priority="34675"/>
    <cfRule type="duplicateValues" dxfId="13856" priority="34676"/>
  </conditionalFormatting>
  <conditionalFormatting sqref="F1627">
    <cfRule type="duplicateValues" dxfId="13855" priority="34648"/>
  </conditionalFormatting>
  <conditionalFormatting sqref="F1627">
    <cfRule type="duplicateValues" dxfId="13854" priority="34646"/>
    <cfRule type="duplicateValues" dxfId="13853" priority="34647"/>
  </conditionalFormatting>
  <conditionalFormatting sqref="J1627">
    <cfRule type="duplicateValues" dxfId="13852" priority="34645"/>
  </conditionalFormatting>
  <conditionalFormatting sqref="J1627">
    <cfRule type="duplicateValues" dxfId="13851" priority="34640"/>
    <cfRule type="duplicateValues" dxfId="13850" priority="34641"/>
    <cfRule type="duplicateValues" dxfId="13849" priority="34642"/>
    <cfRule type="duplicateValues" dxfId="13848" priority="34643"/>
    <cfRule type="duplicateValues" dxfId="13847" priority="34644"/>
  </conditionalFormatting>
  <conditionalFormatting sqref="J1627">
    <cfRule type="duplicateValues" dxfId="13846" priority="34638"/>
    <cfRule type="duplicateValues" dxfId="13845" priority="34639"/>
  </conditionalFormatting>
  <conditionalFormatting sqref="J1627">
    <cfRule type="duplicateValues" dxfId="13844" priority="34635"/>
    <cfRule type="duplicateValues" dxfId="13843" priority="34636"/>
    <cfRule type="duplicateValues" dxfId="13842" priority="34637"/>
  </conditionalFormatting>
  <conditionalFormatting sqref="F1628">
    <cfRule type="duplicateValues" dxfId="13841" priority="34609"/>
  </conditionalFormatting>
  <conditionalFormatting sqref="F1628">
    <cfRule type="duplicateValues" dxfId="13840" priority="34607"/>
    <cfRule type="duplicateValues" dxfId="13839" priority="34608"/>
  </conditionalFormatting>
  <conditionalFormatting sqref="J1628">
    <cfRule type="duplicateValues" dxfId="13838" priority="34606"/>
  </conditionalFormatting>
  <conditionalFormatting sqref="J1628">
    <cfRule type="duplicateValues" dxfId="13837" priority="34601"/>
    <cfRule type="duplicateValues" dxfId="13836" priority="34602"/>
    <cfRule type="duplicateValues" dxfId="13835" priority="34603"/>
    <cfRule type="duplicateValues" dxfId="13834" priority="34604"/>
    <cfRule type="duplicateValues" dxfId="13833" priority="34605"/>
  </conditionalFormatting>
  <conditionalFormatting sqref="J1628">
    <cfRule type="duplicateValues" dxfId="13832" priority="34599"/>
    <cfRule type="duplicateValues" dxfId="13831" priority="34600"/>
  </conditionalFormatting>
  <conditionalFormatting sqref="J1628">
    <cfRule type="duplicateValues" dxfId="13830" priority="34596"/>
    <cfRule type="duplicateValues" dxfId="13829" priority="34597"/>
    <cfRule type="duplicateValues" dxfId="13828" priority="34598"/>
  </conditionalFormatting>
  <conditionalFormatting sqref="F1629">
    <cfRule type="duplicateValues" dxfId="13827" priority="34570"/>
  </conditionalFormatting>
  <conditionalFormatting sqref="F1629">
    <cfRule type="duplicateValues" dxfId="13826" priority="34568"/>
    <cfRule type="duplicateValues" dxfId="13825" priority="34569"/>
  </conditionalFormatting>
  <conditionalFormatting sqref="J1629">
    <cfRule type="duplicateValues" dxfId="13824" priority="34567"/>
  </conditionalFormatting>
  <conditionalFormatting sqref="J1629">
    <cfRule type="duplicateValues" dxfId="13823" priority="34562"/>
    <cfRule type="duplicateValues" dxfId="13822" priority="34563"/>
    <cfRule type="duplicateValues" dxfId="13821" priority="34564"/>
    <cfRule type="duplicateValues" dxfId="13820" priority="34565"/>
    <cfRule type="duplicateValues" dxfId="13819" priority="34566"/>
  </conditionalFormatting>
  <conditionalFormatting sqref="J1629">
    <cfRule type="duplicateValues" dxfId="13818" priority="34560"/>
    <cfRule type="duplicateValues" dxfId="13817" priority="34561"/>
  </conditionalFormatting>
  <conditionalFormatting sqref="J1629">
    <cfRule type="duplicateValues" dxfId="13816" priority="34557"/>
    <cfRule type="duplicateValues" dxfId="13815" priority="34558"/>
    <cfRule type="duplicateValues" dxfId="13814" priority="34559"/>
  </conditionalFormatting>
  <conditionalFormatting sqref="F1630">
    <cfRule type="duplicateValues" dxfId="13813" priority="34531"/>
  </conditionalFormatting>
  <conditionalFormatting sqref="F1630">
    <cfRule type="duplicateValues" dxfId="13812" priority="34529"/>
    <cfRule type="duplicateValues" dxfId="13811" priority="34530"/>
  </conditionalFormatting>
  <conditionalFormatting sqref="J1630">
    <cfRule type="duplicateValues" dxfId="13810" priority="34528"/>
  </conditionalFormatting>
  <conditionalFormatting sqref="J1630">
    <cfRule type="duplicateValues" dxfId="13809" priority="34523"/>
    <cfRule type="duplicateValues" dxfId="13808" priority="34524"/>
    <cfRule type="duplicateValues" dxfId="13807" priority="34525"/>
    <cfRule type="duplicateValues" dxfId="13806" priority="34526"/>
    <cfRule type="duplicateValues" dxfId="13805" priority="34527"/>
  </conditionalFormatting>
  <conditionalFormatting sqref="J1630">
    <cfRule type="duplicateValues" dxfId="13804" priority="34521"/>
    <cfRule type="duplicateValues" dxfId="13803" priority="34522"/>
  </conditionalFormatting>
  <conditionalFormatting sqref="J1630">
    <cfRule type="duplicateValues" dxfId="13802" priority="34518"/>
    <cfRule type="duplicateValues" dxfId="13801" priority="34519"/>
    <cfRule type="duplicateValues" dxfId="13800" priority="34520"/>
  </conditionalFormatting>
  <conditionalFormatting sqref="F1631">
    <cfRule type="duplicateValues" dxfId="13799" priority="34478"/>
  </conditionalFormatting>
  <conditionalFormatting sqref="F1631">
    <cfRule type="duplicateValues" dxfId="13798" priority="34476"/>
    <cfRule type="duplicateValues" dxfId="13797" priority="34477"/>
  </conditionalFormatting>
  <conditionalFormatting sqref="F1636">
    <cfRule type="duplicateValues" dxfId="13796" priority="34469"/>
  </conditionalFormatting>
  <conditionalFormatting sqref="F1636">
    <cfRule type="duplicateValues" dxfId="13795" priority="34467"/>
    <cfRule type="duplicateValues" dxfId="13794" priority="34468"/>
  </conditionalFormatting>
  <conditionalFormatting sqref="J1636">
    <cfRule type="duplicateValues" dxfId="13793" priority="34466"/>
  </conditionalFormatting>
  <conditionalFormatting sqref="J1636">
    <cfRule type="duplicateValues" dxfId="13792" priority="34461"/>
    <cfRule type="duplicateValues" dxfId="13791" priority="34462"/>
    <cfRule type="duplicateValues" dxfId="13790" priority="34463"/>
    <cfRule type="duplicateValues" dxfId="13789" priority="34464"/>
    <cfRule type="duplicateValues" dxfId="13788" priority="34465"/>
  </conditionalFormatting>
  <conditionalFormatting sqref="J1636">
    <cfRule type="duplicateValues" dxfId="13787" priority="34459"/>
    <cfRule type="duplicateValues" dxfId="13786" priority="34460"/>
  </conditionalFormatting>
  <conditionalFormatting sqref="J1636">
    <cfRule type="duplicateValues" dxfId="13785" priority="34456"/>
    <cfRule type="duplicateValues" dxfId="13784" priority="34457"/>
    <cfRule type="duplicateValues" dxfId="13783" priority="34458"/>
  </conditionalFormatting>
  <conditionalFormatting sqref="F1637:F1643">
    <cfRule type="duplicateValues" dxfId="13782" priority="34455"/>
  </conditionalFormatting>
  <conditionalFormatting sqref="F1637:F1643">
    <cfRule type="duplicateValues" dxfId="13781" priority="34453"/>
    <cfRule type="duplicateValues" dxfId="13780" priority="34454"/>
  </conditionalFormatting>
  <conditionalFormatting sqref="J1637:J1643">
    <cfRule type="duplicateValues" dxfId="13779" priority="34452"/>
  </conditionalFormatting>
  <conditionalFormatting sqref="J1637:J1643">
    <cfRule type="duplicateValues" dxfId="13778" priority="34447"/>
    <cfRule type="duplicateValues" dxfId="13777" priority="34448"/>
    <cfRule type="duplicateValues" dxfId="13776" priority="34449"/>
    <cfRule type="duplicateValues" dxfId="13775" priority="34450"/>
    <cfRule type="duplicateValues" dxfId="13774" priority="34451"/>
  </conditionalFormatting>
  <conditionalFormatting sqref="J1637:J1643">
    <cfRule type="duplicateValues" dxfId="13773" priority="34445"/>
    <cfRule type="duplicateValues" dxfId="13772" priority="34446"/>
  </conditionalFormatting>
  <conditionalFormatting sqref="J1637:J1643">
    <cfRule type="duplicateValues" dxfId="13771" priority="34442"/>
    <cfRule type="duplicateValues" dxfId="13770" priority="34443"/>
    <cfRule type="duplicateValues" dxfId="13769" priority="34444"/>
  </conditionalFormatting>
  <conditionalFormatting sqref="F1644:F1649">
    <cfRule type="duplicateValues" dxfId="13768" priority="34441"/>
  </conditionalFormatting>
  <conditionalFormatting sqref="F1644:F1649">
    <cfRule type="duplicateValues" dxfId="13767" priority="34439"/>
    <cfRule type="duplicateValues" dxfId="13766" priority="34440"/>
  </conditionalFormatting>
  <conditionalFormatting sqref="J1644:J1649">
    <cfRule type="duplicateValues" dxfId="13765" priority="34438"/>
  </conditionalFormatting>
  <conditionalFormatting sqref="J1644:J1649">
    <cfRule type="duplicateValues" dxfId="13764" priority="34433"/>
    <cfRule type="duplicateValues" dxfId="13763" priority="34434"/>
    <cfRule type="duplicateValues" dxfId="13762" priority="34435"/>
    <cfRule type="duplicateValues" dxfId="13761" priority="34436"/>
    <cfRule type="duplicateValues" dxfId="13760" priority="34437"/>
  </conditionalFormatting>
  <conditionalFormatting sqref="J1644:J1649">
    <cfRule type="duplicateValues" dxfId="13759" priority="34431"/>
    <cfRule type="duplicateValues" dxfId="13758" priority="34432"/>
  </conditionalFormatting>
  <conditionalFormatting sqref="J1644:J1649">
    <cfRule type="duplicateValues" dxfId="13757" priority="34428"/>
    <cfRule type="duplicateValues" dxfId="13756" priority="34429"/>
    <cfRule type="duplicateValues" dxfId="13755" priority="34430"/>
  </conditionalFormatting>
  <conditionalFormatting sqref="F1650">
    <cfRule type="duplicateValues" dxfId="13754" priority="34427"/>
  </conditionalFormatting>
  <conditionalFormatting sqref="F1650">
    <cfRule type="duplicateValues" dxfId="13753" priority="34425"/>
    <cfRule type="duplicateValues" dxfId="13752" priority="34426"/>
  </conditionalFormatting>
  <conditionalFormatting sqref="J1650">
    <cfRule type="duplicateValues" dxfId="13751" priority="34424"/>
  </conditionalFormatting>
  <conditionalFormatting sqref="J1650">
    <cfRule type="duplicateValues" dxfId="13750" priority="34419"/>
    <cfRule type="duplicateValues" dxfId="13749" priority="34420"/>
    <cfRule type="duplicateValues" dxfId="13748" priority="34421"/>
    <cfRule type="duplicateValues" dxfId="13747" priority="34422"/>
    <cfRule type="duplicateValues" dxfId="13746" priority="34423"/>
  </conditionalFormatting>
  <conditionalFormatting sqref="J1650">
    <cfRule type="duplicateValues" dxfId="13745" priority="34417"/>
    <cfRule type="duplicateValues" dxfId="13744" priority="34418"/>
  </conditionalFormatting>
  <conditionalFormatting sqref="J1650">
    <cfRule type="duplicateValues" dxfId="13743" priority="34414"/>
    <cfRule type="duplicateValues" dxfId="13742" priority="34415"/>
    <cfRule type="duplicateValues" dxfId="13741" priority="34416"/>
  </conditionalFormatting>
  <conditionalFormatting sqref="F1651">
    <cfRule type="duplicateValues" dxfId="13740" priority="34413"/>
  </conditionalFormatting>
  <conditionalFormatting sqref="F1651">
    <cfRule type="duplicateValues" dxfId="13739" priority="34411"/>
    <cfRule type="duplicateValues" dxfId="13738" priority="34412"/>
  </conditionalFormatting>
  <conditionalFormatting sqref="J1651">
    <cfRule type="duplicateValues" dxfId="13737" priority="34410"/>
  </conditionalFormatting>
  <conditionalFormatting sqref="J1651">
    <cfRule type="duplicateValues" dxfId="13736" priority="34405"/>
    <cfRule type="duplicateValues" dxfId="13735" priority="34406"/>
    <cfRule type="duplicateValues" dxfId="13734" priority="34407"/>
    <cfRule type="duplicateValues" dxfId="13733" priority="34408"/>
    <cfRule type="duplicateValues" dxfId="13732" priority="34409"/>
  </conditionalFormatting>
  <conditionalFormatting sqref="J1651">
    <cfRule type="duplicateValues" dxfId="13731" priority="34403"/>
    <cfRule type="duplicateValues" dxfId="13730" priority="34404"/>
  </conditionalFormatting>
  <conditionalFormatting sqref="J1651">
    <cfRule type="duplicateValues" dxfId="13729" priority="34400"/>
    <cfRule type="duplicateValues" dxfId="13728" priority="34401"/>
    <cfRule type="duplicateValues" dxfId="13727" priority="34402"/>
  </conditionalFormatting>
  <conditionalFormatting sqref="F1652">
    <cfRule type="duplicateValues" dxfId="13726" priority="34399"/>
  </conditionalFormatting>
  <conditionalFormatting sqref="F1652">
    <cfRule type="duplicateValues" dxfId="13725" priority="34397"/>
    <cfRule type="duplicateValues" dxfId="13724" priority="34398"/>
  </conditionalFormatting>
  <conditionalFormatting sqref="J1652">
    <cfRule type="duplicateValues" dxfId="13723" priority="34396"/>
  </conditionalFormatting>
  <conditionalFormatting sqref="J1652">
    <cfRule type="duplicateValues" dxfId="13722" priority="34391"/>
    <cfRule type="duplicateValues" dxfId="13721" priority="34392"/>
    <cfRule type="duplicateValues" dxfId="13720" priority="34393"/>
    <cfRule type="duplicateValues" dxfId="13719" priority="34394"/>
    <cfRule type="duplicateValues" dxfId="13718" priority="34395"/>
  </conditionalFormatting>
  <conditionalFormatting sqref="J1652">
    <cfRule type="duplicateValues" dxfId="13717" priority="34389"/>
    <cfRule type="duplicateValues" dxfId="13716" priority="34390"/>
  </conditionalFormatting>
  <conditionalFormatting sqref="J1652">
    <cfRule type="duplicateValues" dxfId="13715" priority="34386"/>
    <cfRule type="duplicateValues" dxfId="13714" priority="34387"/>
    <cfRule type="duplicateValues" dxfId="13713" priority="34388"/>
  </conditionalFormatting>
  <conditionalFormatting sqref="F1653:F1662">
    <cfRule type="duplicateValues" dxfId="13712" priority="34385"/>
  </conditionalFormatting>
  <conditionalFormatting sqref="F1653:F1662">
    <cfRule type="duplicateValues" dxfId="13711" priority="34383"/>
    <cfRule type="duplicateValues" dxfId="13710" priority="34384"/>
  </conditionalFormatting>
  <conditionalFormatting sqref="J1653:J1662">
    <cfRule type="duplicateValues" dxfId="13709" priority="34382"/>
  </conditionalFormatting>
  <conditionalFormatting sqref="J1653:J1662">
    <cfRule type="duplicateValues" dxfId="13708" priority="34377"/>
    <cfRule type="duplicateValues" dxfId="13707" priority="34378"/>
    <cfRule type="duplicateValues" dxfId="13706" priority="34379"/>
    <cfRule type="duplicateValues" dxfId="13705" priority="34380"/>
    <cfRule type="duplicateValues" dxfId="13704" priority="34381"/>
  </conditionalFormatting>
  <conditionalFormatting sqref="J1653:J1662">
    <cfRule type="duplicateValues" dxfId="13703" priority="34375"/>
    <cfRule type="duplicateValues" dxfId="13702" priority="34376"/>
  </conditionalFormatting>
  <conditionalFormatting sqref="J1653:J1662">
    <cfRule type="duplicateValues" dxfId="13701" priority="34372"/>
    <cfRule type="duplicateValues" dxfId="13700" priority="34373"/>
    <cfRule type="duplicateValues" dxfId="13699" priority="34374"/>
  </conditionalFormatting>
  <conditionalFormatting sqref="F1653">
    <cfRule type="duplicateValues" dxfId="13698" priority="34371"/>
  </conditionalFormatting>
  <conditionalFormatting sqref="F1653">
    <cfRule type="duplicateValues" dxfId="13697" priority="34369"/>
    <cfRule type="duplicateValues" dxfId="13696" priority="34370"/>
  </conditionalFormatting>
  <conditionalFormatting sqref="F1654">
    <cfRule type="duplicateValues" dxfId="13695" priority="34368"/>
  </conditionalFormatting>
  <conditionalFormatting sqref="F1654">
    <cfRule type="duplicateValues" dxfId="13694" priority="34366"/>
    <cfRule type="duplicateValues" dxfId="13693" priority="34367"/>
  </conditionalFormatting>
  <conditionalFormatting sqref="J1653">
    <cfRule type="duplicateValues" dxfId="13692" priority="34365"/>
  </conditionalFormatting>
  <conditionalFormatting sqref="J1653">
    <cfRule type="duplicateValues" dxfId="13691" priority="34360"/>
    <cfRule type="duplicateValues" dxfId="13690" priority="34361"/>
    <cfRule type="duplicateValues" dxfId="13689" priority="34362"/>
    <cfRule type="duplicateValues" dxfId="13688" priority="34363"/>
    <cfRule type="duplicateValues" dxfId="13687" priority="34364"/>
  </conditionalFormatting>
  <conditionalFormatting sqref="J1653">
    <cfRule type="duplicateValues" dxfId="13686" priority="34358"/>
    <cfRule type="duplicateValues" dxfId="13685" priority="34359"/>
  </conditionalFormatting>
  <conditionalFormatting sqref="J1653">
    <cfRule type="duplicateValues" dxfId="13684" priority="34355"/>
    <cfRule type="duplicateValues" dxfId="13683" priority="34356"/>
    <cfRule type="duplicateValues" dxfId="13682" priority="34357"/>
  </conditionalFormatting>
  <conditionalFormatting sqref="J1654">
    <cfRule type="duplicateValues" dxfId="13681" priority="34354"/>
  </conditionalFormatting>
  <conditionalFormatting sqref="J1654">
    <cfRule type="duplicateValues" dxfId="13680" priority="34349"/>
    <cfRule type="duplicateValues" dxfId="13679" priority="34350"/>
    <cfRule type="duplicateValues" dxfId="13678" priority="34351"/>
    <cfRule type="duplicateValues" dxfId="13677" priority="34352"/>
    <cfRule type="duplicateValues" dxfId="13676" priority="34353"/>
  </conditionalFormatting>
  <conditionalFormatting sqref="J1654">
    <cfRule type="duplicateValues" dxfId="13675" priority="34347"/>
    <cfRule type="duplicateValues" dxfId="13674" priority="34348"/>
  </conditionalFormatting>
  <conditionalFormatting sqref="J1654">
    <cfRule type="duplicateValues" dxfId="13673" priority="34344"/>
    <cfRule type="duplicateValues" dxfId="13672" priority="34345"/>
    <cfRule type="duplicateValues" dxfId="13671" priority="34346"/>
  </conditionalFormatting>
  <conditionalFormatting sqref="J1655">
    <cfRule type="duplicateValues" dxfId="13670" priority="34343"/>
  </conditionalFormatting>
  <conditionalFormatting sqref="J1655">
    <cfRule type="duplicateValues" dxfId="13669" priority="34338"/>
    <cfRule type="duplicateValues" dxfId="13668" priority="34339"/>
    <cfRule type="duplicateValues" dxfId="13667" priority="34340"/>
    <cfRule type="duplicateValues" dxfId="13666" priority="34341"/>
    <cfRule type="duplicateValues" dxfId="13665" priority="34342"/>
  </conditionalFormatting>
  <conditionalFormatting sqref="J1655">
    <cfRule type="duplicateValues" dxfId="13664" priority="34336"/>
    <cfRule type="duplicateValues" dxfId="13663" priority="34337"/>
  </conditionalFormatting>
  <conditionalFormatting sqref="J1655">
    <cfRule type="duplicateValues" dxfId="13662" priority="34333"/>
    <cfRule type="duplicateValues" dxfId="13661" priority="34334"/>
    <cfRule type="duplicateValues" dxfId="13660" priority="34335"/>
  </conditionalFormatting>
  <conditionalFormatting sqref="J1656">
    <cfRule type="duplicateValues" dxfId="13659" priority="34321"/>
  </conditionalFormatting>
  <conditionalFormatting sqref="J1656">
    <cfRule type="duplicateValues" dxfId="13658" priority="34316"/>
    <cfRule type="duplicateValues" dxfId="13657" priority="34317"/>
    <cfRule type="duplicateValues" dxfId="13656" priority="34318"/>
    <cfRule type="duplicateValues" dxfId="13655" priority="34319"/>
    <cfRule type="duplicateValues" dxfId="13654" priority="34320"/>
  </conditionalFormatting>
  <conditionalFormatting sqref="J1656">
    <cfRule type="duplicateValues" dxfId="13653" priority="34314"/>
    <cfRule type="duplicateValues" dxfId="13652" priority="34315"/>
  </conditionalFormatting>
  <conditionalFormatting sqref="J1656">
    <cfRule type="duplicateValues" dxfId="13651" priority="34311"/>
    <cfRule type="duplicateValues" dxfId="13650" priority="34312"/>
    <cfRule type="duplicateValues" dxfId="13649" priority="34313"/>
  </conditionalFormatting>
  <conditionalFormatting sqref="J1658">
    <cfRule type="duplicateValues" dxfId="13648" priority="34299"/>
  </conditionalFormatting>
  <conditionalFormatting sqref="J1658">
    <cfRule type="duplicateValues" dxfId="13647" priority="34294"/>
    <cfRule type="duplicateValues" dxfId="13646" priority="34295"/>
    <cfRule type="duplicateValues" dxfId="13645" priority="34296"/>
    <cfRule type="duplicateValues" dxfId="13644" priority="34297"/>
    <cfRule type="duplicateValues" dxfId="13643" priority="34298"/>
  </conditionalFormatting>
  <conditionalFormatting sqref="J1658">
    <cfRule type="duplicateValues" dxfId="13642" priority="34292"/>
    <cfRule type="duplicateValues" dxfId="13641" priority="34293"/>
  </conditionalFormatting>
  <conditionalFormatting sqref="J1658">
    <cfRule type="duplicateValues" dxfId="13640" priority="34289"/>
    <cfRule type="duplicateValues" dxfId="13639" priority="34290"/>
    <cfRule type="duplicateValues" dxfId="13638" priority="34291"/>
  </conditionalFormatting>
  <conditionalFormatting sqref="J1659">
    <cfRule type="duplicateValues" dxfId="13637" priority="34288"/>
  </conditionalFormatting>
  <conditionalFormatting sqref="J1659">
    <cfRule type="duplicateValues" dxfId="13636" priority="34283"/>
    <cfRule type="duplicateValues" dxfId="13635" priority="34284"/>
    <cfRule type="duplicateValues" dxfId="13634" priority="34285"/>
    <cfRule type="duplicateValues" dxfId="13633" priority="34286"/>
    <cfRule type="duplicateValues" dxfId="13632" priority="34287"/>
  </conditionalFormatting>
  <conditionalFormatting sqref="J1659">
    <cfRule type="duplicateValues" dxfId="13631" priority="34281"/>
    <cfRule type="duplicateValues" dxfId="13630" priority="34282"/>
  </conditionalFormatting>
  <conditionalFormatting sqref="J1659">
    <cfRule type="duplicateValues" dxfId="13629" priority="34278"/>
    <cfRule type="duplicateValues" dxfId="13628" priority="34279"/>
    <cfRule type="duplicateValues" dxfId="13627" priority="34280"/>
  </conditionalFormatting>
  <conditionalFormatting sqref="J1660">
    <cfRule type="duplicateValues" dxfId="13626" priority="34277"/>
  </conditionalFormatting>
  <conditionalFormatting sqref="J1660">
    <cfRule type="duplicateValues" dxfId="13625" priority="34272"/>
    <cfRule type="duplicateValues" dxfId="13624" priority="34273"/>
    <cfRule type="duplicateValues" dxfId="13623" priority="34274"/>
    <cfRule type="duplicateValues" dxfId="13622" priority="34275"/>
    <cfRule type="duplicateValues" dxfId="13621" priority="34276"/>
  </conditionalFormatting>
  <conditionalFormatting sqref="J1660">
    <cfRule type="duplicateValues" dxfId="13620" priority="34270"/>
    <cfRule type="duplicateValues" dxfId="13619" priority="34271"/>
  </conditionalFormatting>
  <conditionalFormatting sqref="J1660">
    <cfRule type="duplicateValues" dxfId="13618" priority="34267"/>
    <cfRule type="duplicateValues" dxfId="13617" priority="34268"/>
    <cfRule type="duplicateValues" dxfId="13616" priority="34269"/>
  </conditionalFormatting>
  <conditionalFormatting sqref="J1661">
    <cfRule type="duplicateValues" dxfId="13615" priority="34266"/>
  </conditionalFormatting>
  <conditionalFormatting sqref="J1661">
    <cfRule type="duplicateValues" dxfId="13614" priority="34261"/>
    <cfRule type="duplicateValues" dxfId="13613" priority="34262"/>
    <cfRule type="duplicateValues" dxfId="13612" priority="34263"/>
    <cfRule type="duplicateValues" dxfId="13611" priority="34264"/>
    <cfRule type="duplicateValues" dxfId="13610" priority="34265"/>
  </conditionalFormatting>
  <conditionalFormatting sqref="J1661">
    <cfRule type="duplicateValues" dxfId="13609" priority="34259"/>
    <cfRule type="duplicateValues" dxfId="13608" priority="34260"/>
  </conditionalFormatting>
  <conditionalFormatting sqref="J1661">
    <cfRule type="duplicateValues" dxfId="13607" priority="34256"/>
    <cfRule type="duplicateValues" dxfId="13606" priority="34257"/>
    <cfRule type="duplicateValues" dxfId="13605" priority="34258"/>
  </conditionalFormatting>
  <conditionalFormatting sqref="F1663:F1671">
    <cfRule type="duplicateValues" dxfId="13604" priority="34255"/>
  </conditionalFormatting>
  <conditionalFormatting sqref="F1663:F1671">
    <cfRule type="duplicateValues" dxfId="13603" priority="34253"/>
    <cfRule type="duplicateValues" dxfId="13602" priority="34254"/>
  </conditionalFormatting>
  <conditionalFormatting sqref="J1663:J1671">
    <cfRule type="duplicateValues" dxfId="13601" priority="34252"/>
  </conditionalFormatting>
  <conditionalFormatting sqref="J1663:J1671">
    <cfRule type="duplicateValues" dxfId="13600" priority="34247"/>
    <cfRule type="duplicateValues" dxfId="13599" priority="34248"/>
    <cfRule type="duplicateValues" dxfId="13598" priority="34249"/>
    <cfRule type="duplicateValues" dxfId="13597" priority="34250"/>
    <cfRule type="duplicateValues" dxfId="13596" priority="34251"/>
  </conditionalFormatting>
  <conditionalFormatting sqref="J1663:J1671">
    <cfRule type="duplicateValues" dxfId="13595" priority="34245"/>
    <cfRule type="duplicateValues" dxfId="13594" priority="34246"/>
  </conditionalFormatting>
  <conditionalFormatting sqref="J1663:J1671">
    <cfRule type="duplicateValues" dxfId="13593" priority="34242"/>
    <cfRule type="duplicateValues" dxfId="13592" priority="34243"/>
    <cfRule type="duplicateValues" dxfId="13591" priority="34244"/>
  </conditionalFormatting>
  <conditionalFormatting sqref="J1662">
    <cfRule type="duplicateValues" dxfId="13590" priority="34241"/>
  </conditionalFormatting>
  <conditionalFormatting sqref="J1662">
    <cfRule type="duplicateValues" dxfId="13589" priority="34236"/>
    <cfRule type="duplicateValues" dxfId="13588" priority="34237"/>
    <cfRule type="duplicateValues" dxfId="13587" priority="34238"/>
    <cfRule type="duplicateValues" dxfId="13586" priority="34239"/>
    <cfRule type="duplicateValues" dxfId="13585" priority="34240"/>
  </conditionalFormatting>
  <conditionalFormatting sqref="J1662">
    <cfRule type="duplicateValues" dxfId="13584" priority="34234"/>
    <cfRule type="duplicateValues" dxfId="13583" priority="34235"/>
  </conditionalFormatting>
  <conditionalFormatting sqref="J1662">
    <cfRule type="duplicateValues" dxfId="13582" priority="34231"/>
    <cfRule type="duplicateValues" dxfId="13581" priority="34232"/>
    <cfRule type="duplicateValues" dxfId="13580" priority="34233"/>
  </conditionalFormatting>
  <conditionalFormatting sqref="F1663">
    <cfRule type="duplicateValues" dxfId="13579" priority="34230"/>
  </conditionalFormatting>
  <conditionalFormatting sqref="F1663">
    <cfRule type="duplicateValues" dxfId="13578" priority="34228"/>
    <cfRule type="duplicateValues" dxfId="13577" priority="34229"/>
  </conditionalFormatting>
  <conditionalFormatting sqref="J1663">
    <cfRule type="duplicateValues" dxfId="13576" priority="34227"/>
  </conditionalFormatting>
  <conditionalFormatting sqref="J1663">
    <cfRule type="duplicateValues" dxfId="13575" priority="34222"/>
    <cfRule type="duplicateValues" dxfId="13574" priority="34223"/>
    <cfRule type="duplicateValues" dxfId="13573" priority="34224"/>
    <cfRule type="duplicateValues" dxfId="13572" priority="34225"/>
    <cfRule type="duplicateValues" dxfId="13571" priority="34226"/>
  </conditionalFormatting>
  <conditionalFormatting sqref="J1663">
    <cfRule type="duplicateValues" dxfId="13570" priority="34220"/>
    <cfRule type="duplicateValues" dxfId="13569" priority="34221"/>
  </conditionalFormatting>
  <conditionalFormatting sqref="J1663">
    <cfRule type="duplicateValues" dxfId="13568" priority="34217"/>
    <cfRule type="duplicateValues" dxfId="13567" priority="34218"/>
    <cfRule type="duplicateValues" dxfId="13566" priority="34219"/>
  </conditionalFormatting>
  <conditionalFormatting sqref="F1664">
    <cfRule type="duplicateValues" dxfId="13565" priority="34205"/>
  </conditionalFormatting>
  <conditionalFormatting sqref="F1664">
    <cfRule type="duplicateValues" dxfId="13564" priority="34203"/>
    <cfRule type="duplicateValues" dxfId="13563" priority="34204"/>
  </conditionalFormatting>
  <conditionalFormatting sqref="J1664">
    <cfRule type="duplicateValues" dxfId="13562" priority="34202"/>
  </conditionalFormatting>
  <conditionalFormatting sqref="J1664">
    <cfRule type="duplicateValues" dxfId="13561" priority="34197"/>
    <cfRule type="duplicateValues" dxfId="13560" priority="34198"/>
    <cfRule type="duplicateValues" dxfId="13559" priority="34199"/>
    <cfRule type="duplicateValues" dxfId="13558" priority="34200"/>
    <cfRule type="duplicateValues" dxfId="13557" priority="34201"/>
  </conditionalFormatting>
  <conditionalFormatting sqref="J1664">
    <cfRule type="duplicateValues" dxfId="13556" priority="34195"/>
    <cfRule type="duplicateValues" dxfId="13555" priority="34196"/>
  </conditionalFormatting>
  <conditionalFormatting sqref="J1664">
    <cfRule type="duplicateValues" dxfId="13554" priority="34192"/>
    <cfRule type="duplicateValues" dxfId="13553" priority="34193"/>
    <cfRule type="duplicateValues" dxfId="13552" priority="34194"/>
  </conditionalFormatting>
  <conditionalFormatting sqref="F1665">
    <cfRule type="duplicateValues" dxfId="13551" priority="34180"/>
  </conditionalFormatting>
  <conditionalFormatting sqref="F1665">
    <cfRule type="duplicateValues" dxfId="13550" priority="34178"/>
    <cfRule type="duplicateValues" dxfId="13549" priority="34179"/>
  </conditionalFormatting>
  <conditionalFormatting sqref="J1665">
    <cfRule type="duplicateValues" dxfId="13548" priority="34177"/>
  </conditionalFormatting>
  <conditionalFormatting sqref="J1665">
    <cfRule type="duplicateValues" dxfId="13547" priority="34172"/>
    <cfRule type="duplicateValues" dxfId="13546" priority="34173"/>
    <cfRule type="duplicateValues" dxfId="13545" priority="34174"/>
    <cfRule type="duplicateValues" dxfId="13544" priority="34175"/>
    <cfRule type="duplicateValues" dxfId="13543" priority="34176"/>
  </conditionalFormatting>
  <conditionalFormatting sqref="J1665">
    <cfRule type="duplicateValues" dxfId="13542" priority="34170"/>
    <cfRule type="duplicateValues" dxfId="13541" priority="34171"/>
  </conditionalFormatting>
  <conditionalFormatting sqref="J1665">
    <cfRule type="duplicateValues" dxfId="13540" priority="34167"/>
    <cfRule type="duplicateValues" dxfId="13539" priority="34168"/>
    <cfRule type="duplicateValues" dxfId="13538" priority="34169"/>
  </conditionalFormatting>
  <conditionalFormatting sqref="F1666">
    <cfRule type="duplicateValues" dxfId="13537" priority="34155"/>
  </conditionalFormatting>
  <conditionalFormatting sqref="F1666">
    <cfRule type="duplicateValues" dxfId="13536" priority="34153"/>
    <cfRule type="duplicateValues" dxfId="13535" priority="34154"/>
  </conditionalFormatting>
  <conditionalFormatting sqref="J1666">
    <cfRule type="duplicateValues" dxfId="13534" priority="34152"/>
  </conditionalFormatting>
  <conditionalFormatting sqref="J1666">
    <cfRule type="duplicateValues" dxfId="13533" priority="34147"/>
    <cfRule type="duplicateValues" dxfId="13532" priority="34148"/>
    <cfRule type="duplicateValues" dxfId="13531" priority="34149"/>
    <cfRule type="duplicateValues" dxfId="13530" priority="34150"/>
    <cfRule type="duplicateValues" dxfId="13529" priority="34151"/>
  </conditionalFormatting>
  <conditionalFormatting sqref="J1666">
    <cfRule type="duplicateValues" dxfId="13528" priority="34145"/>
    <cfRule type="duplicateValues" dxfId="13527" priority="34146"/>
  </conditionalFormatting>
  <conditionalFormatting sqref="J1666">
    <cfRule type="duplicateValues" dxfId="13526" priority="34142"/>
    <cfRule type="duplicateValues" dxfId="13525" priority="34143"/>
    <cfRule type="duplicateValues" dxfId="13524" priority="34144"/>
  </conditionalFormatting>
  <conditionalFormatting sqref="F1667">
    <cfRule type="duplicateValues" dxfId="13523" priority="34130"/>
  </conditionalFormatting>
  <conditionalFormatting sqref="F1667">
    <cfRule type="duplicateValues" dxfId="13522" priority="34128"/>
    <cfRule type="duplicateValues" dxfId="13521" priority="34129"/>
  </conditionalFormatting>
  <conditionalFormatting sqref="J1667">
    <cfRule type="duplicateValues" dxfId="13520" priority="34127"/>
  </conditionalFormatting>
  <conditionalFormatting sqref="J1667">
    <cfRule type="duplicateValues" dxfId="13519" priority="34122"/>
    <cfRule type="duplicateValues" dxfId="13518" priority="34123"/>
    <cfRule type="duplicateValues" dxfId="13517" priority="34124"/>
    <cfRule type="duplicateValues" dxfId="13516" priority="34125"/>
    <cfRule type="duplicateValues" dxfId="13515" priority="34126"/>
  </conditionalFormatting>
  <conditionalFormatting sqref="J1667">
    <cfRule type="duplicateValues" dxfId="13514" priority="34120"/>
    <cfRule type="duplicateValues" dxfId="13513" priority="34121"/>
  </conditionalFormatting>
  <conditionalFormatting sqref="J1667">
    <cfRule type="duplicateValues" dxfId="13512" priority="34117"/>
    <cfRule type="duplicateValues" dxfId="13511" priority="34118"/>
    <cfRule type="duplicateValues" dxfId="13510" priority="34119"/>
  </conditionalFormatting>
  <conditionalFormatting sqref="F1668">
    <cfRule type="duplicateValues" dxfId="13509" priority="34105"/>
  </conditionalFormatting>
  <conditionalFormatting sqref="F1668">
    <cfRule type="duplicateValues" dxfId="13508" priority="34103"/>
    <cfRule type="duplicateValues" dxfId="13507" priority="34104"/>
  </conditionalFormatting>
  <conditionalFormatting sqref="J1668">
    <cfRule type="duplicateValues" dxfId="13506" priority="34102"/>
  </conditionalFormatting>
  <conditionalFormatting sqref="J1668">
    <cfRule type="duplicateValues" dxfId="13505" priority="34097"/>
    <cfRule type="duplicateValues" dxfId="13504" priority="34098"/>
    <cfRule type="duplicateValues" dxfId="13503" priority="34099"/>
    <cfRule type="duplicateValues" dxfId="13502" priority="34100"/>
    <cfRule type="duplicateValues" dxfId="13501" priority="34101"/>
  </conditionalFormatting>
  <conditionalFormatting sqref="J1668">
    <cfRule type="duplicateValues" dxfId="13500" priority="34095"/>
    <cfRule type="duplicateValues" dxfId="13499" priority="34096"/>
  </conditionalFormatting>
  <conditionalFormatting sqref="J1668">
    <cfRule type="duplicateValues" dxfId="13498" priority="34092"/>
    <cfRule type="duplicateValues" dxfId="13497" priority="34093"/>
    <cfRule type="duplicateValues" dxfId="13496" priority="34094"/>
  </conditionalFormatting>
  <conditionalFormatting sqref="F1669">
    <cfRule type="duplicateValues" dxfId="13495" priority="34080"/>
  </conditionalFormatting>
  <conditionalFormatting sqref="F1669">
    <cfRule type="duplicateValues" dxfId="13494" priority="34078"/>
    <cfRule type="duplicateValues" dxfId="13493" priority="34079"/>
  </conditionalFormatting>
  <conditionalFormatting sqref="J1669">
    <cfRule type="duplicateValues" dxfId="13492" priority="34077"/>
  </conditionalFormatting>
  <conditionalFormatting sqref="J1669">
    <cfRule type="duplicateValues" dxfId="13491" priority="34072"/>
    <cfRule type="duplicateValues" dxfId="13490" priority="34073"/>
    <cfRule type="duplicateValues" dxfId="13489" priority="34074"/>
    <cfRule type="duplicateValues" dxfId="13488" priority="34075"/>
    <cfRule type="duplicateValues" dxfId="13487" priority="34076"/>
  </conditionalFormatting>
  <conditionalFormatting sqref="J1669">
    <cfRule type="duplicateValues" dxfId="13486" priority="34070"/>
    <cfRule type="duplicateValues" dxfId="13485" priority="34071"/>
  </conditionalFormatting>
  <conditionalFormatting sqref="J1669">
    <cfRule type="duplicateValues" dxfId="13484" priority="34067"/>
    <cfRule type="duplicateValues" dxfId="13483" priority="34068"/>
    <cfRule type="duplicateValues" dxfId="13482" priority="34069"/>
  </conditionalFormatting>
  <conditionalFormatting sqref="F1670">
    <cfRule type="duplicateValues" dxfId="13481" priority="34055"/>
  </conditionalFormatting>
  <conditionalFormatting sqref="F1670">
    <cfRule type="duplicateValues" dxfId="13480" priority="34053"/>
    <cfRule type="duplicateValues" dxfId="13479" priority="34054"/>
  </conditionalFormatting>
  <conditionalFormatting sqref="J1670">
    <cfRule type="duplicateValues" dxfId="13478" priority="34052"/>
  </conditionalFormatting>
  <conditionalFormatting sqref="J1670">
    <cfRule type="duplicateValues" dxfId="13477" priority="34047"/>
    <cfRule type="duplicateValues" dxfId="13476" priority="34048"/>
    <cfRule type="duplicateValues" dxfId="13475" priority="34049"/>
    <cfRule type="duplicateValues" dxfId="13474" priority="34050"/>
    <cfRule type="duplicateValues" dxfId="13473" priority="34051"/>
  </conditionalFormatting>
  <conditionalFormatting sqref="J1670">
    <cfRule type="duplicateValues" dxfId="13472" priority="34045"/>
    <cfRule type="duplicateValues" dxfId="13471" priority="34046"/>
  </conditionalFormatting>
  <conditionalFormatting sqref="J1670">
    <cfRule type="duplicateValues" dxfId="13470" priority="34042"/>
    <cfRule type="duplicateValues" dxfId="13469" priority="34043"/>
    <cfRule type="duplicateValues" dxfId="13468" priority="34044"/>
  </conditionalFormatting>
  <conditionalFormatting sqref="F1672:F1682">
    <cfRule type="duplicateValues" dxfId="13467" priority="34030"/>
  </conditionalFormatting>
  <conditionalFormatting sqref="F1672:F1682">
    <cfRule type="duplicateValues" dxfId="13466" priority="34028"/>
    <cfRule type="duplicateValues" dxfId="13465" priority="34029"/>
  </conditionalFormatting>
  <conditionalFormatting sqref="J1672:J1682">
    <cfRule type="duplicateValues" dxfId="13464" priority="34027"/>
  </conditionalFormatting>
  <conditionalFormatting sqref="J1672:J1682">
    <cfRule type="duplicateValues" dxfId="13463" priority="34022"/>
    <cfRule type="duplicateValues" dxfId="13462" priority="34023"/>
    <cfRule type="duplicateValues" dxfId="13461" priority="34024"/>
    <cfRule type="duplicateValues" dxfId="13460" priority="34025"/>
    <cfRule type="duplicateValues" dxfId="13459" priority="34026"/>
  </conditionalFormatting>
  <conditionalFormatting sqref="J1672:J1682">
    <cfRule type="duplicateValues" dxfId="13458" priority="34020"/>
    <cfRule type="duplicateValues" dxfId="13457" priority="34021"/>
  </conditionalFormatting>
  <conditionalFormatting sqref="J1672:J1682">
    <cfRule type="duplicateValues" dxfId="13456" priority="34017"/>
    <cfRule type="duplicateValues" dxfId="13455" priority="34018"/>
    <cfRule type="duplicateValues" dxfId="13454" priority="34019"/>
  </conditionalFormatting>
  <conditionalFormatting sqref="F1671">
    <cfRule type="duplicateValues" dxfId="13453" priority="34016"/>
  </conditionalFormatting>
  <conditionalFormatting sqref="F1671">
    <cfRule type="duplicateValues" dxfId="13452" priority="34014"/>
    <cfRule type="duplicateValues" dxfId="13451" priority="34015"/>
  </conditionalFormatting>
  <conditionalFormatting sqref="J1671">
    <cfRule type="duplicateValues" dxfId="13450" priority="34013"/>
  </conditionalFormatting>
  <conditionalFormatting sqref="J1671">
    <cfRule type="duplicateValues" dxfId="13449" priority="34008"/>
    <cfRule type="duplicateValues" dxfId="13448" priority="34009"/>
    <cfRule type="duplicateValues" dxfId="13447" priority="34010"/>
    <cfRule type="duplicateValues" dxfId="13446" priority="34011"/>
    <cfRule type="duplicateValues" dxfId="13445" priority="34012"/>
  </conditionalFormatting>
  <conditionalFormatting sqref="J1671">
    <cfRule type="duplicateValues" dxfId="13444" priority="34006"/>
    <cfRule type="duplicateValues" dxfId="13443" priority="34007"/>
  </conditionalFormatting>
  <conditionalFormatting sqref="J1671">
    <cfRule type="duplicateValues" dxfId="13442" priority="34003"/>
    <cfRule type="duplicateValues" dxfId="13441" priority="34004"/>
    <cfRule type="duplicateValues" dxfId="13440" priority="34005"/>
  </conditionalFormatting>
  <conditionalFormatting sqref="F1672">
    <cfRule type="duplicateValues" dxfId="13439" priority="34002"/>
  </conditionalFormatting>
  <conditionalFormatting sqref="F1672">
    <cfRule type="duplicateValues" dxfId="13438" priority="34000"/>
    <cfRule type="duplicateValues" dxfId="13437" priority="34001"/>
  </conditionalFormatting>
  <conditionalFormatting sqref="J1672">
    <cfRule type="duplicateValues" dxfId="13436" priority="33999"/>
  </conditionalFormatting>
  <conditionalFormatting sqref="J1672">
    <cfRule type="duplicateValues" dxfId="13435" priority="33994"/>
    <cfRule type="duplicateValues" dxfId="13434" priority="33995"/>
    <cfRule type="duplicateValues" dxfId="13433" priority="33996"/>
    <cfRule type="duplicateValues" dxfId="13432" priority="33997"/>
    <cfRule type="duplicateValues" dxfId="13431" priority="33998"/>
  </conditionalFormatting>
  <conditionalFormatting sqref="J1672">
    <cfRule type="duplicateValues" dxfId="13430" priority="33992"/>
    <cfRule type="duplicateValues" dxfId="13429" priority="33993"/>
  </conditionalFormatting>
  <conditionalFormatting sqref="J1672">
    <cfRule type="duplicateValues" dxfId="13428" priority="33989"/>
    <cfRule type="duplicateValues" dxfId="13427" priority="33990"/>
    <cfRule type="duplicateValues" dxfId="13426" priority="33991"/>
  </conditionalFormatting>
  <conditionalFormatting sqref="F1673">
    <cfRule type="duplicateValues" dxfId="13425" priority="33974"/>
  </conditionalFormatting>
  <conditionalFormatting sqref="F1673">
    <cfRule type="duplicateValues" dxfId="13424" priority="33972"/>
    <cfRule type="duplicateValues" dxfId="13423" priority="33973"/>
  </conditionalFormatting>
  <conditionalFormatting sqref="J1673">
    <cfRule type="duplicateValues" dxfId="13422" priority="33971"/>
  </conditionalFormatting>
  <conditionalFormatting sqref="J1673">
    <cfRule type="duplicateValues" dxfId="13421" priority="33966"/>
    <cfRule type="duplicateValues" dxfId="13420" priority="33967"/>
    <cfRule type="duplicateValues" dxfId="13419" priority="33968"/>
    <cfRule type="duplicateValues" dxfId="13418" priority="33969"/>
    <cfRule type="duplicateValues" dxfId="13417" priority="33970"/>
  </conditionalFormatting>
  <conditionalFormatting sqref="J1673">
    <cfRule type="duplicateValues" dxfId="13416" priority="33964"/>
    <cfRule type="duplicateValues" dxfId="13415" priority="33965"/>
  </conditionalFormatting>
  <conditionalFormatting sqref="J1673">
    <cfRule type="duplicateValues" dxfId="13414" priority="33961"/>
    <cfRule type="duplicateValues" dxfId="13413" priority="33962"/>
    <cfRule type="duplicateValues" dxfId="13412" priority="33963"/>
  </conditionalFormatting>
  <conditionalFormatting sqref="F1674">
    <cfRule type="duplicateValues" dxfId="13411" priority="33946"/>
  </conditionalFormatting>
  <conditionalFormatting sqref="F1674">
    <cfRule type="duplicateValues" dxfId="13410" priority="33944"/>
    <cfRule type="duplicateValues" dxfId="13409" priority="33945"/>
  </conditionalFormatting>
  <conditionalFormatting sqref="J1674">
    <cfRule type="duplicateValues" dxfId="13408" priority="33940"/>
  </conditionalFormatting>
  <conditionalFormatting sqref="J1674">
    <cfRule type="duplicateValues" dxfId="13407" priority="33935"/>
    <cfRule type="duplicateValues" dxfId="13406" priority="33936"/>
    <cfRule type="duplicateValues" dxfId="13405" priority="33937"/>
    <cfRule type="duplicateValues" dxfId="13404" priority="33938"/>
    <cfRule type="duplicateValues" dxfId="13403" priority="33939"/>
  </conditionalFormatting>
  <conditionalFormatting sqref="J1674">
    <cfRule type="duplicateValues" dxfId="13402" priority="33933"/>
    <cfRule type="duplicateValues" dxfId="13401" priority="33934"/>
  </conditionalFormatting>
  <conditionalFormatting sqref="J1674">
    <cfRule type="duplicateValues" dxfId="13400" priority="33930"/>
    <cfRule type="duplicateValues" dxfId="13399" priority="33931"/>
    <cfRule type="duplicateValues" dxfId="13398" priority="33932"/>
  </conditionalFormatting>
  <conditionalFormatting sqref="F1675">
    <cfRule type="duplicateValues" dxfId="13397" priority="33918"/>
  </conditionalFormatting>
  <conditionalFormatting sqref="F1675">
    <cfRule type="duplicateValues" dxfId="13396" priority="33916"/>
    <cfRule type="duplicateValues" dxfId="13395" priority="33917"/>
  </conditionalFormatting>
  <conditionalFormatting sqref="J1675">
    <cfRule type="duplicateValues" dxfId="13394" priority="33912"/>
  </conditionalFormatting>
  <conditionalFormatting sqref="J1675">
    <cfRule type="duplicateValues" dxfId="13393" priority="33907"/>
    <cfRule type="duplicateValues" dxfId="13392" priority="33908"/>
    <cfRule type="duplicateValues" dxfId="13391" priority="33909"/>
    <cfRule type="duplicateValues" dxfId="13390" priority="33910"/>
    <cfRule type="duplicateValues" dxfId="13389" priority="33911"/>
  </conditionalFormatting>
  <conditionalFormatting sqref="J1675">
    <cfRule type="duplicateValues" dxfId="13388" priority="33905"/>
    <cfRule type="duplicateValues" dxfId="13387" priority="33906"/>
  </conditionalFormatting>
  <conditionalFormatting sqref="J1675">
    <cfRule type="duplicateValues" dxfId="13386" priority="33902"/>
    <cfRule type="duplicateValues" dxfId="13385" priority="33903"/>
    <cfRule type="duplicateValues" dxfId="13384" priority="33904"/>
  </conditionalFormatting>
  <conditionalFormatting sqref="F1676">
    <cfRule type="duplicateValues" dxfId="13383" priority="33890"/>
  </conditionalFormatting>
  <conditionalFormatting sqref="F1676">
    <cfRule type="duplicateValues" dxfId="13382" priority="33888"/>
    <cfRule type="duplicateValues" dxfId="13381" priority="33889"/>
  </conditionalFormatting>
  <conditionalFormatting sqref="J1676">
    <cfRule type="duplicateValues" dxfId="13380" priority="33884"/>
  </conditionalFormatting>
  <conditionalFormatting sqref="J1676">
    <cfRule type="duplicateValues" dxfId="13379" priority="33879"/>
    <cfRule type="duplicateValues" dxfId="13378" priority="33880"/>
    <cfRule type="duplicateValues" dxfId="13377" priority="33881"/>
    <cfRule type="duplicateValues" dxfId="13376" priority="33882"/>
    <cfRule type="duplicateValues" dxfId="13375" priority="33883"/>
  </conditionalFormatting>
  <conditionalFormatting sqref="J1676">
    <cfRule type="duplicateValues" dxfId="13374" priority="33877"/>
    <cfRule type="duplicateValues" dxfId="13373" priority="33878"/>
  </conditionalFormatting>
  <conditionalFormatting sqref="J1676">
    <cfRule type="duplicateValues" dxfId="13372" priority="33874"/>
    <cfRule type="duplicateValues" dxfId="13371" priority="33875"/>
    <cfRule type="duplicateValues" dxfId="13370" priority="33876"/>
  </conditionalFormatting>
  <conditionalFormatting sqref="F1677">
    <cfRule type="duplicateValues" dxfId="13369" priority="33862"/>
  </conditionalFormatting>
  <conditionalFormatting sqref="F1677">
    <cfRule type="duplicateValues" dxfId="13368" priority="33860"/>
    <cfRule type="duplicateValues" dxfId="13367" priority="33861"/>
  </conditionalFormatting>
  <conditionalFormatting sqref="J1677">
    <cfRule type="duplicateValues" dxfId="13366" priority="33856"/>
  </conditionalFormatting>
  <conditionalFormatting sqref="J1677">
    <cfRule type="duplicateValues" dxfId="13365" priority="33851"/>
    <cfRule type="duplicateValues" dxfId="13364" priority="33852"/>
    <cfRule type="duplicateValues" dxfId="13363" priority="33853"/>
    <cfRule type="duplicateValues" dxfId="13362" priority="33854"/>
    <cfRule type="duplicateValues" dxfId="13361" priority="33855"/>
  </conditionalFormatting>
  <conditionalFormatting sqref="J1677">
    <cfRule type="duplicateValues" dxfId="13360" priority="33849"/>
    <cfRule type="duplicateValues" dxfId="13359" priority="33850"/>
  </conditionalFormatting>
  <conditionalFormatting sqref="J1677">
    <cfRule type="duplicateValues" dxfId="13358" priority="33846"/>
    <cfRule type="duplicateValues" dxfId="13357" priority="33847"/>
    <cfRule type="duplicateValues" dxfId="13356" priority="33848"/>
  </conditionalFormatting>
  <conditionalFormatting sqref="F1678">
    <cfRule type="duplicateValues" dxfId="13355" priority="33845"/>
  </conditionalFormatting>
  <conditionalFormatting sqref="F1678">
    <cfRule type="duplicateValues" dxfId="13354" priority="33843"/>
    <cfRule type="duplicateValues" dxfId="13353" priority="33844"/>
  </conditionalFormatting>
  <conditionalFormatting sqref="J1678">
    <cfRule type="duplicateValues" dxfId="13352" priority="33839"/>
  </conditionalFormatting>
  <conditionalFormatting sqref="J1678">
    <cfRule type="duplicateValues" dxfId="13351" priority="33834"/>
    <cfRule type="duplicateValues" dxfId="13350" priority="33835"/>
    <cfRule type="duplicateValues" dxfId="13349" priority="33836"/>
    <cfRule type="duplicateValues" dxfId="13348" priority="33837"/>
    <cfRule type="duplicateValues" dxfId="13347" priority="33838"/>
  </conditionalFormatting>
  <conditionalFormatting sqref="J1678">
    <cfRule type="duplicateValues" dxfId="13346" priority="33832"/>
    <cfRule type="duplicateValues" dxfId="13345" priority="33833"/>
  </conditionalFormatting>
  <conditionalFormatting sqref="J1678">
    <cfRule type="duplicateValues" dxfId="13344" priority="33829"/>
    <cfRule type="duplicateValues" dxfId="13343" priority="33830"/>
    <cfRule type="duplicateValues" dxfId="13342" priority="33831"/>
  </conditionalFormatting>
  <conditionalFormatting sqref="F1679">
    <cfRule type="duplicateValues" dxfId="13341" priority="33828"/>
  </conditionalFormatting>
  <conditionalFormatting sqref="F1679">
    <cfRule type="duplicateValues" dxfId="13340" priority="33826"/>
    <cfRule type="duplicateValues" dxfId="13339" priority="33827"/>
  </conditionalFormatting>
  <conditionalFormatting sqref="J1679">
    <cfRule type="duplicateValues" dxfId="13338" priority="33822"/>
  </conditionalFormatting>
  <conditionalFormatting sqref="J1679">
    <cfRule type="duplicateValues" dxfId="13337" priority="33817"/>
    <cfRule type="duplicateValues" dxfId="13336" priority="33818"/>
    <cfRule type="duplicateValues" dxfId="13335" priority="33819"/>
    <cfRule type="duplicateValues" dxfId="13334" priority="33820"/>
    <cfRule type="duplicateValues" dxfId="13333" priority="33821"/>
  </conditionalFormatting>
  <conditionalFormatting sqref="J1679">
    <cfRule type="duplicateValues" dxfId="13332" priority="33815"/>
    <cfRule type="duplicateValues" dxfId="13331" priority="33816"/>
  </conditionalFormatting>
  <conditionalFormatting sqref="J1679">
    <cfRule type="duplicateValues" dxfId="13330" priority="33812"/>
    <cfRule type="duplicateValues" dxfId="13329" priority="33813"/>
    <cfRule type="duplicateValues" dxfId="13328" priority="33814"/>
  </conditionalFormatting>
  <conditionalFormatting sqref="F1680">
    <cfRule type="duplicateValues" dxfId="13327" priority="33811"/>
  </conditionalFormatting>
  <conditionalFormatting sqref="F1680">
    <cfRule type="duplicateValues" dxfId="13326" priority="33809"/>
    <cfRule type="duplicateValues" dxfId="13325" priority="33810"/>
  </conditionalFormatting>
  <conditionalFormatting sqref="J1680">
    <cfRule type="duplicateValues" dxfId="13324" priority="33805"/>
  </conditionalFormatting>
  <conditionalFormatting sqref="J1680">
    <cfRule type="duplicateValues" dxfId="13323" priority="33800"/>
    <cfRule type="duplicateValues" dxfId="13322" priority="33801"/>
    <cfRule type="duplicateValues" dxfId="13321" priority="33802"/>
    <cfRule type="duplicateValues" dxfId="13320" priority="33803"/>
    <cfRule type="duplicateValues" dxfId="13319" priority="33804"/>
  </conditionalFormatting>
  <conditionalFormatting sqref="J1680">
    <cfRule type="duplicateValues" dxfId="13318" priority="33798"/>
    <cfRule type="duplicateValues" dxfId="13317" priority="33799"/>
  </conditionalFormatting>
  <conditionalFormatting sqref="J1680">
    <cfRule type="duplicateValues" dxfId="13316" priority="33795"/>
    <cfRule type="duplicateValues" dxfId="13315" priority="33796"/>
    <cfRule type="duplicateValues" dxfId="13314" priority="33797"/>
  </conditionalFormatting>
  <conditionalFormatting sqref="F1681">
    <cfRule type="duplicateValues" dxfId="13313" priority="33794"/>
  </conditionalFormatting>
  <conditionalFormatting sqref="F1681">
    <cfRule type="duplicateValues" dxfId="13312" priority="33792"/>
    <cfRule type="duplicateValues" dxfId="13311" priority="33793"/>
  </conditionalFormatting>
  <conditionalFormatting sqref="J1681">
    <cfRule type="duplicateValues" dxfId="13310" priority="33788"/>
  </conditionalFormatting>
  <conditionalFormatting sqref="J1681">
    <cfRule type="duplicateValues" dxfId="13309" priority="33783"/>
    <cfRule type="duplicateValues" dxfId="13308" priority="33784"/>
    <cfRule type="duplicateValues" dxfId="13307" priority="33785"/>
    <cfRule type="duplicateValues" dxfId="13306" priority="33786"/>
    <cfRule type="duplicateValues" dxfId="13305" priority="33787"/>
  </conditionalFormatting>
  <conditionalFormatting sqref="J1681">
    <cfRule type="duplicateValues" dxfId="13304" priority="33781"/>
    <cfRule type="duplicateValues" dxfId="13303" priority="33782"/>
  </conditionalFormatting>
  <conditionalFormatting sqref="J1681">
    <cfRule type="duplicateValues" dxfId="13302" priority="33778"/>
    <cfRule type="duplicateValues" dxfId="13301" priority="33779"/>
    <cfRule type="duplicateValues" dxfId="13300" priority="33780"/>
  </conditionalFormatting>
  <conditionalFormatting sqref="F1683:F1688">
    <cfRule type="duplicateValues" dxfId="13299" priority="33777"/>
  </conditionalFormatting>
  <conditionalFormatting sqref="F1683:F1688">
    <cfRule type="duplicateValues" dxfId="13298" priority="33775"/>
    <cfRule type="duplicateValues" dxfId="13297" priority="33776"/>
  </conditionalFormatting>
  <conditionalFormatting sqref="J1683:J1688">
    <cfRule type="duplicateValues" dxfId="13296" priority="33774"/>
  </conditionalFormatting>
  <conditionalFormatting sqref="J1683:J1688">
    <cfRule type="duplicateValues" dxfId="13295" priority="33769"/>
    <cfRule type="duplicateValues" dxfId="13294" priority="33770"/>
    <cfRule type="duplicateValues" dxfId="13293" priority="33771"/>
    <cfRule type="duplicateValues" dxfId="13292" priority="33772"/>
    <cfRule type="duplicateValues" dxfId="13291" priority="33773"/>
  </conditionalFormatting>
  <conditionalFormatting sqref="J1683:J1688">
    <cfRule type="duplicateValues" dxfId="13290" priority="33767"/>
    <cfRule type="duplicateValues" dxfId="13289" priority="33768"/>
  </conditionalFormatting>
  <conditionalFormatting sqref="J1683:J1688">
    <cfRule type="duplicateValues" dxfId="13288" priority="33764"/>
    <cfRule type="duplicateValues" dxfId="13287" priority="33765"/>
    <cfRule type="duplicateValues" dxfId="13286" priority="33766"/>
  </conditionalFormatting>
  <conditionalFormatting sqref="F1682">
    <cfRule type="duplicateValues" dxfId="13285" priority="33763"/>
  </conditionalFormatting>
  <conditionalFormatting sqref="F1682">
    <cfRule type="duplicateValues" dxfId="13284" priority="33761"/>
    <cfRule type="duplicateValues" dxfId="13283" priority="33762"/>
  </conditionalFormatting>
  <conditionalFormatting sqref="J1682">
    <cfRule type="duplicateValues" dxfId="13282" priority="33757"/>
  </conditionalFormatting>
  <conditionalFormatting sqref="J1682">
    <cfRule type="duplicateValues" dxfId="13281" priority="33752"/>
    <cfRule type="duplicateValues" dxfId="13280" priority="33753"/>
    <cfRule type="duplicateValues" dxfId="13279" priority="33754"/>
    <cfRule type="duplicateValues" dxfId="13278" priority="33755"/>
    <cfRule type="duplicateValues" dxfId="13277" priority="33756"/>
  </conditionalFormatting>
  <conditionalFormatting sqref="J1682">
    <cfRule type="duplicateValues" dxfId="13276" priority="33750"/>
    <cfRule type="duplicateValues" dxfId="13275" priority="33751"/>
  </conditionalFormatting>
  <conditionalFormatting sqref="J1682">
    <cfRule type="duplicateValues" dxfId="13274" priority="33747"/>
    <cfRule type="duplicateValues" dxfId="13273" priority="33748"/>
    <cfRule type="duplicateValues" dxfId="13272" priority="33749"/>
  </conditionalFormatting>
  <conditionalFormatting sqref="F1683">
    <cfRule type="duplicateValues" dxfId="13271" priority="33746"/>
  </conditionalFormatting>
  <conditionalFormatting sqref="F1683">
    <cfRule type="duplicateValues" dxfId="13270" priority="33744"/>
    <cfRule type="duplicateValues" dxfId="13269" priority="33745"/>
  </conditionalFormatting>
  <conditionalFormatting sqref="J1683">
    <cfRule type="duplicateValues" dxfId="13268" priority="33737"/>
  </conditionalFormatting>
  <conditionalFormatting sqref="J1683">
    <cfRule type="duplicateValues" dxfId="13267" priority="33732"/>
    <cfRule type="duplicateValues" dxfId="13266" priority="33733"/>
    <cfRule type="duplicateValues" dxfId="13265" priority="33734"/>
    <cfRule type="duplicateValues" dxfId="13264" priority="33735"/>
    <cfRule type="duplicateValues" dxfId="13263" priority="33736"/>
  </conditionalFormatting>
  <conditionalFormatting sqref="J1683">
    <cfRule type="duplicateValues" dxfId="13262" priority="33730"/>
    <cfRule type="duplicateValues" dxfId="13261" priority="33731"/>
  </conditionalFormatting>
  <conditionalFormatting sqref="J1683">
    <cfRule type="duplicateValues" dxfId="13260" priority="33727"/>
    <cfRule type="duplicateValues" dxfId="13259" priority="33728"/>
    <cfRule type="duplicateValues" dxfId="13258" priority="33729"/>
  </conditionalFormatting>
  <conditionalFormatting sqref="F1684">
    <cfRule type="duplicateValues" dxfId="13257" priority="33715"/>
  </conditionalFormatting>
  <conditionalFormatting sqref="F1684">
    <cfRule type="duplicateValues" dxfId="13256" priority="33713"/>
    <cfRule type="duplicateValues" dxfId="13255" priority="33714"/>
  </conditionalFormatting>
  <conditionalFormatting sqref="J1684">
    <cfRule type="duplicateValues" dxfId="13254" priority="33706"/>
  </conditionalFormatting>
  <conditionalFormatting sqref="J1684">
    <cfRule type="duplicateValues" dxfId="13253" priority="33701"/>
    <cfRule type="duplicateValues" dxfId="13252" priority="33702"/>
    <cfRule type="duplicateValues" dxfId="13251" priority="33703"/>
    <cfRule type="duplicateValues" dxfId="13250" priority="33704"/>
    <cfRule type="duplicateValues" dxfId="13249" priority="33705"/>
  </conditionalFormatting>
  <conditionalFormatting sqref="J1684">
    <cfRule type="duplicateValues" dxfId="13248" priority="33699"/>
    <cfRule type="duplicateValues" dxfId="13247" priority="33700"/>
  </conditionalFormatting>
  <conditionalFormatting sqref="J1684">
    <cfRule type="duplicateValues" dxfId="13246" priority="33696"/>
    <cfRule type="duplicateValues" dxfId="13245" priority="33697"/>
    <cfRule type="duplicateValues" dxfId="13244" priority="33698"/>
  </conditionalFormatting>
  <conditionalFormatting sqref="F1685">
    <cfRule type="duplicateValues" dxfId="13243" priority="33670"/>
  </conditionalFormatting>
  <conditionalFormatting sqref="F1685">
    <cfRule type="duplicateValues" dxfId="13242" priority="33668"/>
    <cfRule type="duplicateValues" dxfId="13241" priority="33669"/>
  </conditionalFormatting>
  <conditionalFormatting sqref="J1685">
    <cfRule type="duplicateValues" dxfId="13240" priority="33661"/>
  </conditionalFormatting>
  <conditionalFormatting sqref="J1685">
    <cfRule type="duplicateValues" dxfId="13239" priority="33656"/>
    <cfRule type="duplicateValues" dxfId="13238" priority="33657"/>
    <cfRule type="duplicateValues" dxfId="13237" priority="33658"/>
    <cfRule type="duplicateValues" dxfId="13236" priority="33659"/>
    <cfRule type="duplicateValues" dxfId="13235" priority="33660"/>
  </conditionalFormatting>
  <conditionalFormatting sqref="J1685">
    <cfRule type="duplicateValues" dxfId="13234" priority="33654"/>
    <cfRule type="duplicateValues" dxfId="13233" priority="33655"/>
  </conditionalFormatting>
  <conditionalFormatting sqref="J1685">
    <cfRule type="duplicateValues" dxfId="13232" priority="33651"/>
    <cfRule type="duplicateValues" dxfId="13231" priority="33652"/>
    <cfRule type="duplicateValues" dxfId="13230" priority="33653"/>
  </conditionalFormatting>
  <conditionalFormatting sqref="F1686">
    <cfRule type="duplicateValues" dxfId="13229" priority="33639"/>
  </conditionalFormatting>
  <conditionalFormatting sqref="F1686">
    <cfRule type="duplicateValues" dxfId="13228" priority="33637"/>
    <cfRule type="duplicateValues" dxfId="13227" priority="33638"/>
  </conditionalFormatting>
  <conditionalFormatting sqref="J1686">
    <cfRule type="duplicateValues" dxfId="13226" priority="33630"/>
  </conditionalFormatting>
  <conditionalFormatting sqref="J1686">
    <cfRule type="duplicateValues" dxfId="13225" priority="33625"/>
    <cfRule type="duplicateValues" dxfId="13224" priority="33626"/>
    <cfRule type="duplicateValues" dxfId="13223" priority="33627"/>
    <cfRule type="duplicateValues" dxfId="13222" priority="33628"/>
    <cfRule type="duplicateValues" dxfId="13221" priority="33629"/>
  </conditionalFormatting>
  <conditionalFormatting sqref="J1686">
    <cfRule type="duplicateValues" dxfId="13220" priority="33623"/>
    <cfRule type="duplicateValues" dxfId="13219" priority="33624"/>
  </conditionalFormatting>
  <conditionalFormatting sqref="J1686">
    <cfRule type="duplicateValues" dxfId="13218" priority="33620"/>
    <cfRule type="duplicateValues" dxfId="13217" priority="33621"/>
    <cfRule type="duplicateValues" dxfId="13216" priority="33622"/>
  </conditionalFormatting>
  <conditionalFormatting sqref="F1687">
    <cfRule type="duplicateValues" dxfId="13215" priority="33608"/>
  </conditionalFormatting>
  <conditionalFormatting sqref="F1687">
    <cfRule type="duplicateValues" dxfId="13214" priority="33606"/>
    <cfRule type="duplicateValues" dxfId="13213" priority="33607"/>
  </conditionalFormatting>
  <conditionalFormatting sqref="J1687">
    <cfRule type="duplicateValues" dxfId="13212" priority="33599"/>
  </conditionalFormatting>
  <conditionalFormatting sqref="J1687">
    <cfRule type="duplicateValues" dxfId="13211" priority="33594"/>
    <cfRule type="duplicateValues" dxfId="13210" priority="33595"/>
    <cfRule type="duplicateValues" dxfId="13209" priority="33596"/>
    <cfRule type="duplicateValues" dxfId="13208" priority="33597"/>
    <cfRule type="duplicateValues" dxfId="13207" priority="33598"/>
  </conditionalFormatting>
  <conditionalFormatting sqref="J1687">
    <cfRule type="duplicateValues" dxfId="13206" priority="33592"/>
    <cfRule type="duplicateValues" dxfId="13205" priority="33593"/>
  </conditionalFormatting>
  <conditionalFormatting sqref="J1687">
    <cfRule type="duplicateValues" dxfId="13204" priority="33589"/>
    <cfRule type="duplicateValues" dxfId="13203" priority="33590"/>
    <cfRule type="duplicateValues" dxfId="13202" priority="33591"/>
  </conditionalFormatting>
  <conditionalFormatting sqref="F1688">
    <cfRule type="duplicateValues" dxfId="13201" priority="33577"/>
  </conditionalFormatting>
  <conditionalFormatting sqref="F1688">
    <cfRule type="duplicateValues" dxfId="13200" priority="33575"/>
    <cfRule type="duplicateValues" dxfId="13199" priority="33576"/>
  </conditionalFormatting>
  <conditionalFormatting sqref="J1688">
    <cfRule type="duplicateValues" dxfId="13198" priority="33568"/>
  </conditionalFormatting>
  <conditionalFormatting sqref="J1688">
    <cfRule type="duplicateValues" dxfId="13197" priority="33563"/>
    <cfRule type="duplicateValues" dxfId="13196" priority="33564"/>
    <cfRule type="duplicateValues" dxfId="13195" priority="33565"/>
    <cfRule type="duplicateValues" dxfId="13194" priority="33566"/>
    <cfRule type="duplicateValues" dxfId="13193" priority="33567"/>
  </conditionalFormatting>
  <conditionalFormatting sqref="J1688">
    <cfRule type="duplicateValues" dxfId="13192" priority="33561"/>
    <cfRule type="duplicateValues" dxfId="13191" priority="33562"/>
  </conditionalFormatting>
  <conditionalFormatting sqref="J1688">
    <cfRule type="duplicateValues" dxfId="13190" priority="33558"/>
    <cfRule type="duplicateValues" dxfId="13189" priority="33559"/>
    <cfRule type="duplicateValues" dxfId="13188" priority="33560"/>
  </conditionalFormatting>
  <conditionalFormatting sqref="F1694">
    <cfRule type="duplicateValues" dxfId="13187" priority="33501"/>
  </conditionalFormatting>
  <conditionalFormatting sqref="F1694">
    <cfRule type="duplicateValues" dxfId="13186" priority="33499"/>
    <cfRule type="duplicateValues" dxfId="13185" priority="33500"/>
  </conditionalFormatting>
  <conditionalFormatting sqref="J1694">
    <cfRule type="duplicateValues" dxfId="13184" priority="33489"/>
  </conditionalFormatting>
  <conditionalFormatting sqref="J1694">
    <cfRule type="duplicateValues" dxfId="13183" priority="33484"/>
    <cfRule type="duplicateValues" dxfId="13182" priority="33485"/>
    <cfRule type="duplicateValues" dxfId="13181" priority="33486"/>
    <cfRule type="duplicateValues" dxfId="13180" priority="33487"/>
    <cfRule type="duplicateValues" dxfId="13179" priority="33488"/>
  </conditionalFormatting>
  <conditionalFormatting sqref="J1694">
    <cfRule type="duplicateValues" dxfId="13178" priority="33482"/>
    <cfRule type="duplicateValues" dxfId="13177" priority="33483"/>
  </conditionalFormatting>
  <conditionalFormatting sqref="J1694">
    <cfRule type="duplicateValues" dxfId="13176" priority="33479"/>
    <cfRule type="duplicateValues" dxfId="13175" priority="33480"/>
    <cfRule type="duplicateValues" dxfId="13174" priority="33481"/>
  </conditionalFormatting>
  <conditionalFormatting sqref="F1695">
    <cfRule type="duplicateValues" dxfId="13173" priority="33434"/>
  </conditionalFormatting>
  <conditionalFormatting sqref="F1695">
    <cfRule type="duplicateValues" dxfId="13172" priority="33432"/>
    <cfRule type="duplicateValues" dxfId="13171" priority="33433"/>
  </conditionalFormatting>
  <conditionalFormatting sqref="J1695">
    <cfRule type="duplicateValues" dxfId="13170" priority="33422"/>
  </conditionalFormatting>
  <conditionalFormatting sqref="J1695">
    <cfRule type="duplicateValues" dxfId="13169" priority="33417"/>
    <cfRule type="duplicateValues" dxfId="13168" priority="33418"/>
    <cfRule type="duplicateValues" dxfId="13167" priority="33419"/>
    <cfRule type="duplicateValues" dxfId="13166" priority="33420"/>
    <cfRule type="duplicateValues" dxfId="13165" priority="33421"/>
  </conditionalFormatting>
  <conditionalFormatting sqref="J1695">
    <cfRule type="duplicateValues" dxfId="13164" priority="33415"/>
    <cfRule type="duplicateValues" dxfId="13163" priority="33416"/>
  </conditionalFormatting>
  <conditionalFormatting sqref="J1695">
    <cfRule type="duplicateValues" dxfId="13162" priority="33412"/>
    <cfRule type="duplicateValues" dxfId="13161" priority="33413"/>
    <cfRule type="duplicateValues" dxfId="13160" priority="33414"/>
  </conditionalFormatting>
  <conditionalFormatting sqref="F1696">
    <cfRule type="duplicateValues" dxfId="13159" priority="33367"/>
  </conditionalFormatting>
  <conditionalFormatting sqref="F1696">
    <cfRule type="duplicateValues" dxfId="13158" priority="33365"/>
    <cfRule type="duplicateValues" dxfId="13157" priority="33366"/>
  </conditionalFormatting>
  <conditionalFormatting sqref="J1696">
    <cfRule type="duplicateValues" dxfId="13156" priority="33355"/>
  </conditionalFormatting>
  <conditionalFormatting sqref="J1696">
    <cfRule type="duplicateValues" dxfId="13155" priority="33350"/>
    <cfRule type="duplicateValues" dxfId="13154" priority="33351"/>
    <cfRule type="duplicateValues" dxfId="13153" priority="33352"/>
    <cfRule type="duplicateValues" dxfId="13152" priority="33353"/>
    <cfRule type="duplicateValues" dxfId="13151" priority="33354"/>
  </conditionalFormatting>
  <conditionalFormatting sqref="J1696">
    <cfRule type="duplicateValues" dxfId="13150" priority="33348"/>
    <cfRule type="duplicateValues" dxfId="13149" priority="33349"/>
  </conditionalFormatting>
  <conditionalFormatting sqref="J1696">
    <cfRule type="duplicateValues" dxfId="13148" priority="33345"/>
    <cfRule type="duplicateValues" dxfId="13147" priority="33346"/>
    <cfRule type="duplicateValues" dxfId="13146" priority="33347"/>
  </conditionalFormatting>
  <conditionalFormatting sqref="F1697">
    <cfRule type="duplicateValues" dxfId="13145" priority="33300"/>
  </conditionalFormatting>
  <conditionalFormatting sqref="F1697">
    <cfRule type="duplicateValues" dxfId="13144" priority="33298"/>
    <cfRule type="duplicateValues" dxfId="13143" priority="33299"/>
  </conditionalFormatting>
  <conditionalFormatting sqref="J1697">
    <cfRule type="duplicateValues" dxfId="13142" priority="33288"/>
  </conditionalFormatting>
  <conditionalFormatting sqref="J1697">
    <cfRule type="duplicateValues" dxfId="13141" priority="33283"/>
    <cfRule type="duplicateValues" dxfId="13140" priority="33284"/>
    <cfRule type="duplicateValues" dxfId="13139" priority="33285"/>
    <cfRule type="duplicateValues" dxfId="13138" priority="33286"/>
    <cfRule type="duplicateValues" dxfId="13137" priority="33287"/>
  </conditionalFormatting>
  <conditionalFormatting sqref="J1697">
    <cfRule type="duplicateValues" dxfId="13136" priority="33281"/>
    <cfRule type="duplicateValues" dxfId="13135" priority="33282"/>
  </conditionalFormatting>
  <conditionalFormatting sqref="J1697">
    <cfRule type="duplicateValues" dxfId="13134" priority="33278"/>
    <cfRule type="duplicateValues" dxfId="13133" priority="33279"/>
    <cfRule type="duplicateValues" dxfId="13132" priority="33280"/>
  </conditionalFormatting>
  <conditionalFormatting sqref="F1698">
    <cfRule type="duplicateValues" dxfId="13131" priority="33233"/>
  </conditionalFormatting>
  <conditionalFormatting sqref="F1698">
    <cfRule type="duplicateValues" dxfId="13130" priority="33231"/>
    <cfRule type="duplicateValues" dxfId="13129" priority="33232"/>
  </conditionalFormatting>
  <conditionalFormatting sqref="J1698">
    <cfRule type="duplicateValues" dxfId="13128" priority="33221"/>
  </conditionalFormatting>
  <conditionalFormatting sqref="J1698">
    <cfRule type="duplicateValues" dxfId="13127" priority="33216"/>
    <cfRule type="duplicateValues" dxfId="13126" priority="33217"/>
    <cfRule type="duplicateValues" dxfId="13125" priority="33218"/>
    <cfRule type="duplicateValues" dxfId="13124" priority="33219"/>
    <cfRule type="duplicateValues" dxfId="13123" priority="33220"/>
  </conditionalFormatting>
  <conditionalFormatting sqref="J1698">
    <cfRule type="duplicateValues" dxfId="13122" priority="33214"/>
    <cfRule type="duplicateValues" dxfId="13121" priority="33215"/>
  </conditionalFormatting>
  <conditionalFormatting sqref="J1698">
    <cfRule type="duplicateValues" dxfId="13120" priority="33211"/>
    <cfRule type="duplicateValues" dxfId="13119" priority="33212"/>
    <cfRule type="duplicateValues" dxfId="13118" priority="33213"/>
  </conditionalFormatting>
  <conditionalFormatting sqref="F1700:F1702">
    <cfRule type="duplicateValues" dxfId="13117" priority="33166"/>
  </conditionalFormatting>
  <conditionalFormatting sqref="F1700:F1702">
    <cfRule type="duplicateValues" dxfId="13116" priority="33164"/>
    <cfRule type="duplicateValues" dxfId="13115" priority="33165"/>
  </conditionalFormatting>
  <conditionalFormatting sqref="J1700:J1702">
    <cfRule type="duplicateValues" dxfId="13114" priority="33163"/>
  </conditionalFormatting>
  <conditionalFormatting sqref="J1700:J1702">
    <cfRule type="duplicateValues" dxfId="13113" priority="33158"/>
    <cfRule type="duplicateValues" dxfId="13112" priority="33159"/>
    <cfRule type="duplicateValues" dxfId="13111" priority="33160"/>
    <cfRule type="duplicateValues" dxfId="13110" priority="33161"/>
    <cfRule type="duplicateValues" dxfId="13109" priority="33162"/>
  </conditionalFormatting>
  <conditionalFormatting sqref="J1700:J1702">
    <cfRule type="duplicateValues" dxfId="13108" priority="33156"/>
    <cfRule type="duplicateValues" dxfId="13107" priority="33157"/>
  </conditionalFormatting>
  <conditionalFormatting sqref="J1700:J1702">
    <cfRule type="duplicateValues" dxfId="13106" priority="33153"/>
    <cfRule type="duplicateValues" dxfId="13105" priority="33154"/>
    <cfRule type="duplicateValues" dxfId="13104" priority="33155"/>
  </conditionalFormatting>
  <conditionalFormatting sqref="F1699">
    <cfRule type="duplicateValues" dxfId="13103" priority="33152"/>
  </conditionalFormatting>
  <conditionalFormatting sqref="F1699">
    <cfRule type="duplicateValues" dxfId="13102" priority="33150"/>
    <cfRule type="duplicateValues" dxfId="13101" priority="33151"/>
  </conditionalFormatting>
  <conditionalFormatting sqref="J1699">
    <cfRule type="duplicateValues" dxfId="13100" priority="33140"/>
  </conditionalFormatting>
  <conditionalFormatting sqref="J1699">
    <cfRule type="duplicateValues" dxfId="13099" priority="33135"/>
    <cfRule type="duplicateValues" dxfId="13098" priority="33136"/>
    <cfRule type="duplicateValues" dxfId="13097" priority="33137"/>
    <cfRule type="duplicateValues" dxfId="13096" priority="33138"/>
    <cfRule type="duplicateValues" dxfId="13095" priority="33139"/>
  </conditionalFormatting>
  <conditionalFormatting sqref="J1699">
    <cfRule type="duplicateValues" dxfId="13094" priority="33133"/>
    <cfRule type="duplicateValues" dxfId="13093" priority="33134"/>
  </conditionalFormatting>
  <conditionalFormatting sqref="J1699">
    <cfRule type="duplicateValues" dxfId="13092" priority="33130"/>
    <cfRule type="duplicateValues" dxfId="13091" priority="33131"/>
    <cfRule type="duplicateValues" dxfId="13090" priority="33132"/>
  </conditionalFormatting>
  <conditionalFormatting sqref="F1703:F1715">
    <cfRule type="duplicateValues" dxfId="13089" priority="33085"/>
  </conditionalFormatting>
  <conditionalFormatting sqref="F1703:F1715">
    <cfRule type="duplicateValues" dxfId="13088" priority="33083"/>
    <cfRule type="duplicateValues" dxfId="13087" priority="33084"/>
  </conditionalFormatting>
  <conditionalFormatting sqref="J1703:J1715">
    <cfRule type="duplicateValues" dxfId="13086" priority="33082"/>
  </conditionalFormatting>
  <conditionalFormatting sqref="J1703:J1715">
    <cfRule type="duplicateValues" dxfId="13085" priority="33077"/>
    <cfRule type="duplicateValues" dxfId="13084" priority="33078"/>
    <cfRule type="duplicateValues" dxfId="13083" priority="33079"/>
    <cfRule type="duplicateValues" dxfId="13082" priority="33080"/>
    <cfRule type="duplicateValues" dxfId="13081" priority="33081"/>
  </conditionalFormatting>
  <conditionalFormatting sqref="J1703:J1715">
    <cfRule type="duplicateValues" dxfId="13080" priority="33075"/>
    <cfRule type="duplicateValues" dxfId="13079" priority="33076"/>
  </conditionalFormatting>
  <conditionalFormatting sqref="J1703:J1715">
    <cfRule type="duplicateValues" dxfId="13078" priority="33072"/>
    <cfRule type="duplicateValues" dxfId="13077" priority="33073"/>
    <cfRule type="duplicateValues" dxfId="13076" priority="33074"/>
  </conditionalFormatting>
  <conditionalFormatting sqref="J1690">
    <cfRule type="duplicateValues" dxfId="13075" priority="33071"/>
  </conditionalFormatting>
  <conditionalFormatting sqref="J1690">
    <cfRule type="duplicateValues" dxfId="13074" priority="33066"/>
    <cfRule type="duplicateValues" dxfId="13073" priority="33067"/>
    <cfRule type="duplicateValues" dxfId="13072" priority="33068"/>
    <cfRule type="duplicateValues" dxfId="13071" priority="33069"/>
    <cfRule type="duplicateValues" dxfId="13070" priority="33070"/>
  </conditionalFormatting>
  <conditionalFormatting sqref="J1690">
    <cfRule type="duplicateValues" dxfId="13069" priority="33064"/>
    <cfRule type="duplicateValues" dxfId="13068" priority="33065"/>
  </conditionalFormatting>
  <conditionalFormatting sqref="J1690">
    <cfRule type="duplicateValues" dxfId="13067" priority="33061"/>
    <cfRule type="duplicateValues" dxfId="13066" priority="33062"/>
    <cfRule type="duplicateValues" dxfId="13065" priority="33063"/>
  </conditionalFormatting>
  <conditionalFormatting sqref="J1691">
    <cfRule type="duplicateValues" dxfId="13064" priority="33060"/>
  </conditionalFormatting>
  <conditionalFormatting sqref="J1691">
    <cfRule type="duplicateValues" dxfId="13063" priority="33055"/>
    <cfRule type="duplicateValues" dxfId="13062" priority="33056"/>
    <cfRule type="duplicateValues" dxfId="13061" priority="33057"/>
    <cfRule type="duplicateValues" dxfId="13060" priority="33058"/>
    <cfRule type="duplicateValues" dxfId="13059" priority="33059"/>
  </conditionalFormatting>
  <conditionalFormatting sqref="J1691">
    <cfRule type="duplicateValues" dxfId="13058" priority="33053"/>
    <cfRule type="duplicateValues" dxfId="13057" priority="33054"/>
  </conditionalFormatting>
  <conditionalFormatting sqref="J1691">
    <cfRule type="duplicateValues" dxfId="13056" priority="33050"/>
    <cfRule type="duplicateValues" dxfId="13055" priority="33051"/>
    <cfRule type="duplicateValues" dxfId="13054" priority="33052"/>
  </conditionalFormatting>
  <conditionalFormatting sqref="J1692">
    <cfRule type="duplicateValues" dxfId="13053" priority="33049"/>
  </conditionalFormatting>
  <conditionalFormatting sqref="J1692">
    <cfRule type="duplicateValues" dxfId="13052" priority="33044"/>
    <cfRule type="duplicateValues" dxfId="13051" priority="33045"/>
    <cfRule type="duplicateValues" dxfId="13050" priority="33046"/>
    <cfRule type="duplicateValues" dxfId="13049" priority="33047"/>
    <cfRule type="duplicateValues" dxfId="13048" priority="33048"/>
  </conditionalFormatting>
  <conditionalFormatting sqref="J1692">
    <cfRule type="duplicateValues" dxfId="13047" priority="33042"/>
    <cfRule type="duplicateValues" dxfId="13046" priority="33043"/>
  </conditionalFormatting>
  <conditionalFormatting sqref="J1692">
    <cfRule type="duplicateValues" dxfId="13045" priority="33039"/>
    <cfRule type="duplicateValues" dxfId="13044" priority="33040"/>
    <cfRule type="duplicateValues" dxfId="13043" priority="33041"/>
  </conditionalFormatting>
  <conditionalFormatting sqref="J1693">
    <cfRule type="duplicateValues" dxfId="13042" priority="33038"/>
  </conditionalFormatting>
  <conditionalFormatting sqref="J1693">
    <cfRule type="duplicateValues" dxfId="13041" priority="33033"/>
    <cfRule type="duplicateValues" dxfId="13040" priority="33034"/>
    <cfRule type="duplicateValues" dxfId="13039" priority="33035"/>
    <cfRule type="duplicateValues" dxfId="13038" priority="33036"/>
    <cfRule type="duplicateValues" dxfId="13037" priority="33037"/>
  </conditionalFormatting>
  <conditionalFormatting sqref="J1693">
    <cfRule type="duplicateValues" dxfId="13036" priority="33031"/>
    <cfRule type="duplicateValues" dxfId="13035" priority="33032"/>
  </conditionalFormatting>
  <conditionalFormatting sqref="J1693">
    <cfRule type="duplicateValues" dxfId="13034" priority="33028"/>
    <cfRule type="duplicateValues" dxfId="13033" priority="33029"/>
    <cfRule type="duplicateValues" dxfId="13032" priority="33030"/>
  </conditionalFormatting>
  <conditionalFormatting sqref="F1689:F1699">
    <cfRule type="duplicateValues" dxfId="13031" priority="165747"/>
  </conditionalFormatting>
  <conditionalFormatting sqref="F1689:F1699">
    <cfRule type="duplicateValues" dxfId="13030" priority="165749"/>
    <cfRule type="duplicateValues" dxfId="13029" priority="165750"/>
  </conditionalFormatting>
  <conditionalFormatting sqref="J1689:J1699">
    <cfRule type="duplicateValues" dxfId="13028" priority="165753"/>
  </conditionalFormatting>
  <conditionalFormatting sqref="J1689:J1699">
    <cfRule type="duplicateValues" dxfId="13027" priority="165755"/>
    <cfRule type="duplicateValues" dxfId="13026" priority="165756"/>
    <cfRule type="duplicateValues" dxfId="13025" priority="165757"/>
    <cfRule type="duplicateValues" dxfId="13024" priority="165758"/>
    <cfRule type="duplicateValues" dxfId="13023" priority="165759"/>
  </conditionalFormatting>
  <conditionalFormatting sqref="J1689:J1699">
    <cfRule type="duplicateValues" dxfId="13022" priority="165765"/>
    <cfRule type="duplicateValues" dxfId="13021" priority="165766"/>
  </conditionalFormatting>
  <conditionalFormatting sqref="J1689:J1699">
    <cfRule type="duplicateValues" dxfId="13020" priority="165769"/>
    <cfRule type="duplicateValues" dxfId="13019" priority="165770"/>
    <cfRule type="duplicateValues" dxfId="13018" priority="165771"/>
  </conditionalFormatting>
  <conditionalFormatting sqref="J1689:J1693">
    <cfRule type="duplicateValues" dxfId="13017" priority="165902"/>
  </conditionalFormatting>
  <conditionalFormatting sqref="J1689:J1693">
    <cfRule type="duplicateValues" dxfId="13016" priority="165903"/>
    <cfRule type="duplicateValues" dxfId="13015" priority="165904"/>
    <cfRule type="duplicateValues" dxfId="13014" priority="165905"/>
    <cfRule type="duplicateValues" dxfId="13013" priority="165906"/>
    <cfRule type="duplicateValues" dxfId="13012" priority="165907"/>
  </conditionalFormatting>
  <conditionalFormatting sqref="J1689:J1693">
    <cfRule type="duplicateValues" dxfId="13011" priority="165908"/>
    <cfRule type="duplicateValues" dxfId="13010" priority="165909"/>
  </conditionalFormatting>
  <conditionalFormatting sqref="J1689:J1693">
    <cfRule type="duplicateValues" dxfId="13009" priority="165910"/>
    <cfRule type="duplicateValues" dxfId="13008" priority="165911"/>
    <cfRule type="duplicateValues" dxfId="13007" priority="165912"/>
  </conditionalFormatting>
  <conditionalFormatting sqref="F1700">
    <cfRule type="duplicateValues" dxfId="13006" priority="33027"/>
  </conditionalFormatting>
  <conditionalFormatting sqref="F1700">
    <cfRule type="duplicateValues" dxfId="13005" priority="33025"/>
    <cfRule type="duplicateValues" dxfId="13004" priority="33026"/>
  </conditionalFormatting>
  <conditionalFormatting sqref="J1700">
    <cfRule type="duplicateValues" dxfId="13003" priority="33009"/>
  </conditionalFormatting>
  <conditionalFormatting sqref="J1700">
    <cfRule type="duplicateValues" dxfId="13002" priority="33004"/>
    <cfRule type="duplicateValues" dxfId="13001" priority="33005"/>
    <cfRule type="duplicateValues" dxfId="13000" priority="33006"/>
    <cfRule type="duplicateValues" dxfId="12999" priority="33007"/>
    <cfRule type="duplicateValues" dxfId="12998" priority="33008"/>
  </conditionalFormatting>
  <conditionalFormatting sqref="J1700">
    <cfRule type="duplicateValues" dxfId="12997" priority="33002"/>
    <cfRule type="duplicateValues" dxfId="12996" priority="33003"/>
  </conditionalFormatting>
  <conditionalFormatting sqref="J1700">
    <cfRule type="duplicateValues" dxfId="12995" priority="32999"/>
    <cfRule type="duplicateValues" dxfId="12994" priority="33000"/>
    <cfRule type="duplicateValues" dxfId="12993" priority="33001"/>
  </conditionalFormatting>
  <conditionalFormatting sqref="F1701">
    <cfRule type="duplicateValues" dxfId="12992" priority="32998"/>
  </conditionalFormatting>
  <conditionalFormatting sqref="F1701">
    <cfRule type="duplicateValues" dxfId="12991" priority="32996"/>
    <cfRule type="duplicateValues" dxfId="12990" priority="32997"/>
  </conditionalFormatting>
  <conditionalFormatting sqref="J1701">
    <cfRule type="duplicateValues" dxfId="12989" priority="32980"/>
  </conditionalFormatting>
  <conditionalFormatting sqref="J1701">
    <cfRule type="duplicateValues" dxfId="12988" priority="32975"/>
    <cfRule type="duplicateValues" dxfId="12987" priority="32976"/>
    <cfRule type="duplicateValues" dxfId="12986" priority="32977"/>
    <cfRule type="duplicateValues" dxfId="12985" priority="32978"/>
    <cfRule type="duplicateValues" dxfId="12984" priority="32979"/>
  </conditionalFormatting>
  <conditionalFormatting sqref="J1701">
    <cfRule type="duplicateValues" dxfId="12983" priority="32973"/>
    <cfRule type="duplicateValues" dxfId="12982" priority="32974"/>
  </conditionalFormatting>
  <conditionalFormatting sqref="J1701">
    <cfRule type="duplicateValues" dxfId="12981" priority="32970"/>
    <cfRule type="duplicateValues" dxfId="12980" priority="32971"/>
    <cfRule type="duplicateValues" dxfId="12979" priority="32972"/>
  </conditionalFormatting>
  <conditionalFormatting sqref="F1702">
    <cfRule type="duplicateValues" dxfId="12978" priority="32969"/>
  </conditionalFormatting>
  <conditionalFormatting sqref="F1702">
    <cfRule type="duplicateValues" dxfId="12977" priority="32967"/>
    <cfRule type="duplicateValues" dxfId="12976" priority="32968"/>
  </conditionalFormatting>
  <conditionalFormatting sqref="J1702">
    <cfRule type="duplicateValues" dxfId="12975" priority="32951"/>
  </conditionalFormatting>
  <conditionalFormatting sqref="J1702">
    <cfRule type="duplicateValues" dxfId="12974" priority="32946"/>
    <cfRule type="duplicateValues" dxfId="12973" priority="32947"/>
    <cfRule type="duplicateValues" dxfId="12972" priority="32948"/>
    <cfRule type="duplicateValues" dxfId="12971" priority="32949"/>
    <cfRule type="duplicateValues" dxfId="12970" priority="32950"/>
  </conditionalFormatting>
  <conditionalFormatting sqref="J1702">
    <cfRule type="duplicateValues" dxfId="12969" priority="32944"/>
    <cfRule type="duplicateValues" dxfId="12968" priority="32945"/>
  </conditionalFormatting>
  <conditionalFormatting sqref="J1702">
    <cfRule type="duplicateValues" dxfId="12967" priority="32941"/>
    <cfRule type="duplicateValues" dxfId="12966" priority="32942"/>
    <cfRule type="duplicateValues" dxfId="12965" priority="32943"/>
  </conditionalFormatting>
  <conditionalFormatting sqref="F1703">
    <cfRule type="duplicateValues" dxfId="12964" priority="32940"/>
  </conditionalFormatting>
  <conditionalFormatting sqref="F1703">
    <cfRule type="duplicateValues" dxfId="12963" priority="32938"/>
    <cfRule type="duplicateValues" dxfId="12962" priority="32939"/>
  </conditionalFormatting>
  <conditionalFormatting sqref="J1703">
    <cfRule type="duplicateValues" dxfId="12961" priority="32937"/>
  </conditionalFormatting>
  <conditionalFormatting sqref="J1703">
    <cfRule type="duplicateValues" dxfId="12960" priority="32932"/>
    <cfRule type="duplicateValues" dxfId="12959" priority="32933"/>
    <cfRule type="duplicateValues" dxfId="12958" priority="32934"/>
    <cfRule type="duplicateValues" dxfId="12957" priority="32935"/>
    <cfRule type="duplicateValues" dxfId="12956" priority="32936"/>
  </conditionalFormatting>
  <conditionalFormatting sqref="J1703">
    <cfRule type="duplicateValues" dxfId="12955" priority="32930"/>
    <cfRule type="duplicateValues" dxfId="12954" priority="32931"/>
  </conditionalFormatting>
  <conditionalFormatting sqref="J1703">
    <cfRule type="duplicateValues" dxfId="12953" priority="32927"/>
    <cfRule type="duplicateValues" dxfId="12952" priority="32928"/>
    <cfRule type="duplicateValues" dxfId="12951" priority="32929"/>
  </conditionalFormatting>
  <conditionalFormatting sqref="F1705">
    <cfRule type="duplicateValues" dxfId="12950" priority="32897"/>
  </conditionalFormatting>
  <conditionalFormatting sqref="F1705">
    <cfRule type="duplicateValues" dxfId="12949" priority="32895"/>
    <cfRule type="duplicateValues" dxfId="12948" priority="32896"/>
  </conditionalFormatting>
  <conditionalFormatting sqref="J1705">
    <cfRule type="duplicateValues" dxfId="12947" priority="32894"/>
  </conditionalFormatting>
  <conditionalFormatting sqref="J1705">
    <cfRule type="duplicateValues" dxfId="12946" priority="32889"/>
    <cfRule type="duplicateValues" dxfId="12945" priority="32890"/>
    <cfRule type="duplicateValues" dxfId="12944" priority="32891"/>
    <cfRule type="duplicateValues" dxfId="12943" priority="32892"/>
    <cfRule type="duplicateValues" dxfId="12942" priority="32893"/>
  </conditionalFormatting>
  <conditionalFormatting sqref="J1705">
    <cfRule type="duplicateValues" dxfId="12941" priority="32887"/>
    <cfRule type="duplicateValues" dxfId="12940" priority="32888"/>
  </conditionalFormatting>
  <conditionalFormatting sqref="J1705">
    <cfRule type="duplicateValues" dxfId="12939" priority="32884"/>
    <cfRule type="duplicateValues" dxfId="12938" priority="32885"/>
    <cfRule type="duplicateValues" dxfId="12937" priority="32886"/>
  </conditionalFormatting>
  <conditionalFormatting sqref="F1706">
    <cfRule type="duplicateValues" dxfId="12936" priority="32883"/>
  </conditionalFormatting>
  <conditionalFormatting sqref="F1706">
    <cfRule type="duplicateValues" dxfId="12935" priority="32881"/>
    <cfRule type="duplicateValues" dxfId="12934" priority="32882"/>
  </conditionalFormatting>
  <conditionalFormatting sqref="J1706">
    <cfRule type="duplicateValues" dxfId="12933" priority="32880"/>
  </conditionalFormatting>
  <conditionalFormatting sqref="J1706">
    <cfRule type="duplicateValues" dxfId="12932" priority="32875"/>
    <cfRule type="duplicateValues" dxfId="12931" priority="32876"/>
    <cfRule type="duplicateValues" dxfId="12930" priority="32877"/>
    <cfRule type="duplicateValues" dxfId="12929" priority="32878"/>
    <cfRule type="duplicateValues" dxfId="12928" priority="32879"/>
  </conditionalFormatting>
  <conditionalFormatting sqref="J1706">
    <cfRule type="duplicateValues" dxfId="12927" priority="32873"/>
    <cfRule type="duplicateValues" dxfId="12926" priority="32874"/>
  </conditionalFormatting>
  <conditionalFormatting sqref="J1706">
    <cfRule type="duplicateValues" dxfId="12925" priority="32870"/>
    <cfRule type="duplicateValues" dxfId="12924" priority="32871"/>
    <cfRule type="duplicateValues" dxfId="12923" priority="32872"/>
  </conditionalFormatting>
  <conditionalFormatting sqref="F1707">
    <cfRule type="duplicateValues" dxfId="12922" priority="32869"/>
  </conditionalFormatting>
  <conditionalFormatting sqref="F1707">
    <cfRule type="duplicateValues" dxfId="12921" priority="32867"/>
    <cfRule type="duplicateValues" dxfId="12920" priority="32868"/>
  </conditionalFormatting>
  <conditionalFormatting sqref="J1707">
    <cfRule type="duplicateValues" dxfId="12919" priority="32866"/>
  </conditionalFormatting>
  <conditionalFormatting sqref="J1707">
    <cfRule type="duplicateValues" dxfId="12918" priority="32861"/>
    <cfRule type="duplicateValues" dxfId="12917" priority="32862"/>
    <cfRule type="duplicateValues" dxfId="12916" priority="32863"/>
    <cfRule type="duplicateValues" dxfId="12915" priority="32864"/>
    <cfRule type="duplicateValues" dxfId="12914" priority="32865"/>
  </conditionalFormatting>
  <conditionalFormatting sqref="J1707">
    <cfRule type="duplicateValues" dxfId="12913" priority="32859"/>
    <cfRule type="duplicateValues" dxfId="12912" priority="32860"/>
  </conditionalFormatting>
  <conditionalFormatting sqref="J1707">
    <cfRule type="duplicateValues" dxfId="12911" priority="32856"/>
    <cfRule type="duplicateValues" dxfId="12910" priority="32857"/>
    <cfRule type="duplicateValues" dxfId="12909" priority="32858"/>
  </conditionalFormatting>
  <conditionalFormatting sqref="F1708">
    <cfRule type="duplicateValues" dxfId="12908" priority="32855"/>
  </conditionalFormatting>
  <conditionalFormatting sqref="F1708">
    <cfRule type="duplicateValues" dxfId="12907" priority="32853"/>
    <cfRule type="duplicateValues" dxfId="12906" priority="32854"/>
  </conditionalFormatting>
  <conditionalFormatting sqref="J1708">
    <cfRule type="duplicateValues" dxfId="12905" priority="32852"/>
  </conditionalFormatting>
  <conditionalFormatting sqref="J1708">
    <cfRule type="duplicateValues" dxfId="12904" priority="32847"/>
    <cfRule type="duplicateValues" dxfId="12903" priority="32848"/>
    <cfRule type="duplicateValues" dxfId="12902" priority="32849"/>
    <cfRule type="duplicateValues" dxfId="12901" priority="32850"/>
    <cfRule type="duplicateValues" dxfId="12900" priority="32851"/>
  </conditionalFormatting>
  <conditionalFormatting sqref="J1708">
    <cfRule type="duplicateValues" dxfId="12899" priority="32845"/>
    <cfRule type="duplicateValues" dxfId="12898" priority="32846"/>
  </conditionalFormatting>
  <conditionalFormatting sqref="J1708">
    <cfRule type="duplicateValues" dxfId="12897" priority="32842"/>
    <cfRule type="duplicateValues" dxfId="12896" priority="32843"/>
    <cfRule type="duplicateValues" dxfId="12895" priority="32844"/>
  </conditionalFormatting>
  <conditionalFormatting sqref="F1709">
    <cfRule type="duplicateValues" dxfId="12894" priority="32841"/>
  </conditionalFormatting>
  <conditionalFormatting sqref="F1709">
    <cfRule type="duplicateValues" dxfId="12893" priority="32839"/>
    <cfRule type="duplicateValues" dxfId="12892" priority="32840"/>
  </conditionalFormatting>
  <conditionalFormatting sqref="J1709">
    <cfRule type="duplicateValues" dxfId="12891" priority="32838"/>
  </conditionalFormatting>
  <conditionalFormatting sqref="J1709">
    <cfRule type="duplicateValues" dxfId="12890" priority="32833"/>
    <cfRule type="duplicateValues" dxfId="12889" priority="32834"/>
    <cfRule type="duplicateValues" dxfId="12888" priority="32835"/>
    <cfRule type="duplicateValues" dxfId="12887" priority="32836"/>
    <cfRule type="duplicateValues" dxfId="12886" priority="32837"/>
  </conditionalFormatting>
  <conditionalFormatting sqref="J1709">
    <cfRule type="duplicateValues" dxfId="12885" priority="32831"/>
    <cfRule type="duplicateValues" dxfId="12884" priority="32832"/>
  </conditionalFormatting>
  <conditionalFormatting sqref="J1709">
    <cfRule type="duplicateValues" dxfId="12883" priority="32828"/>
    <cfRule type="duplicateValues" dxfId="12882" priority="32829"/>
    <cfRule type="duplicateValues" dxfId="12881" priority="32830"/>
  </conditionalFormatting>
  <conditionalFormatting sqref="F1710">
    <cfRule type="duplicateValues" dxfId="12880" priority="32816"/>
  </conditionalFormatting>
  <conditionalFormatting sqref="F1710">
    <cfRule type="duplicateValues" dxfId="12879" priority="32814"/>
    <cfRule type="duplicateValues" dxfId="12878" priority="32815"/>
  </conditionalFormatting>
  <conditionalFormatting sqref="J1710">
    <cfRule type="duplicateValues" dxfId="12877" priority="32813"/>
  </conditionalFormatting>
  <conditionalFormatting sqref="J1710">
    <cfRule type="duplicateValues" dxfId="12876" priority="32808"/>
    <cfRule type="duplicateValues" dxfId="12875" priority="32809"/>
    <cfRule type="duplicateValues" dxfId="12874" priority="32810"/>
    <cfRule type="duplicateValues" dxfId="12873" priority="32811"/>
    <cfRule type="duplicateValues" dxfId="12872" priority="32812"/>
  </conditionalFormatting>
  <conditionalFormatting sqref="J1710">
    <cfRule type="duplicateValues" dxfId="12871" priority="32806"/>
    <cfRule type="duplicateValues" dxfId="12870" priority="32807"/>
  </conditionalFormatting>
  <conditionalFormatting sqref="J1710">
    <cfRule type="duplicateValues" dxfId="12869" priority="32803"/>
    <cfRule type="duplicateValues" dxfId="12868" priority="32804"/>
    <cfRule type="duplicateValues" dxfId="12867" priority="32805"/>
  </conditionalFormatting>
  <conditionalFormatting sqref="F1711">
    <cfRule type="duplicateValues" dxfId="12866" priority="32791"/>
  </conditionalFormatting>
  <conditionalFormatting sqref="F1711">
    <cfRule type="duplicateValues" dxfId="12865" priority="32789"/>
    <cfRule type="duplicateValues" dxfId="12864" priority="32790"/>
  </conditionalFormatting>
  <conditionalFormatting sqref="J1711">
    <cfRule type="duplicateValues" dxfId="12863" priority="32788"/>
  </conditionalFormatting>
  <conditionalFormatting sqref="J1711">
    <cfRule type="duplicateValues" dxfId="12862" priority="32783"/>
    <cfRule type="duplicateValues" dxfId="12861" priority="32784"/>
    <cfRule type="duplicateValues" dxfId="12860" priority="32785"/>
    <cfRule type="duplicateValues" dxfId="12859" priority="32786"/>
    <cfRule type="duplicateValues" dxfId="12858" priority="32787"/>
  </conditionalFormatting>
  <conditionalFormatting sqref="J1711">
    <cfRule type="duplicateValues" dxfId="12857" priority="32781"/>
    <cfRule type="duplicateValues" dxfId="12856" priority="32782"/>
  </conditionalFormatting>
  <conditionalFormatting sqref="J1711">
    <cfRule type="duplicateValues" dxfId="12855" priority="32778"/>
    <cfRule type="duplicateValues" dxfId="12854" priority="32779"/>
    <cfRule type="duplicateValues" dxfId="12853" priority="32780"/>
  </conditionalFormatting>
  <conditionalFormatting sqref="F1712">
    <cfRule type="duplicateValues" dxfId="12852" priority="32766"/>
  </conditionalFormatting>
  <conditionalFormatting sqref="F1712">
    <cfRule type="duplicateValues" dxfId="12851" priority="32764"/>
    <cfRule type="duplicateValues" dxfId="12850" priority="32765"/>
  </conditionalFormatting>
  <conditionalFormatting sqref="J1712">
    <cfRule type="duplicateValues" dxfId="12849" priority="32763"/>
  </conditionalFormatting>
  <conditionalFormatting sqref="J1712">
    <cfRule type="duplicateValues" dxfId="12848" priority="32758"/>
    <cfRule type="duplicateValues" dxfId="12847" priority="32759"/>
    <cfRule type="duplicateValues" dxfId="12846" priority="32760"/>
    <cfRule type="duplicateValues" dxfId="12845" priority="32761"/>
    <cfRule type="duplicateValues" dxfId="12844" priority="32762"/>
  </conditionalFormatting>
  <conditionalFormatting sqref="J1712">
    <cfRule type="duplicateValues" dxfId="12843" priority="32756"/>
    <cfRule type="duplicateValues" dxfId="12842" priority="32757"/>
  </conditionalFormatting>
  <conditionalFormatting sqref="J1712">
    <cfRule type="duplicateValues" dxfId="12841" priority="32753"/>
    <cfRule type="duplicateValues" dxfId="12840" priority="32754"/>
    <cfRule type="duplicateValues" dxfId="12839" priority="32755"/>
  </conditionalFormatting>
  <conditionalFormatting sqref="F1713">
    <cfRule type="duplicateValues" dxfId="12838" priority="32741"/>
  </conditionalFormatting>
  <conditionalFormatting sqref="F1713">
    <cfRule type="duplicateValues" dxfId="12837" priority="32739"/>
    <cfRule type="duplicateValues" dxfId="12836" priority="32740"/>
  </conditionalFormatting>
  <conditionalFormatting sqref="J1713">
    <cfRule type="duplicateValues" dxfId="12835" priority="32738"/>
  </conditionalFormatting>
  <conditionalFormatting sqref="J1713">
    <cfRule type="duplicateValues" dxfId="12834" priority="32733"/>
    <cfRule type="duplicateValues" dxfId="12833" priority="32734"/>
    <cfRule type="duplicateValues" dxfId="12832" priority="32735"/>
    <cfRule type="duplicateValues" dxfId="12831" priority="32736"/>
    <cfRule type="duplicateValues" dxfId="12830" priority="32737"/>
  </conditionalFormatting>
  <conditionalFormatting sqref="J1713">
    <cfRule type="duplicateValues" dxfId="12829" priority="32731"/>
    <cfRule type="duplicateValues" dxfId="12828" priority="32732"/>
  </conditionalFormatting>
  <conditionalFormatting sqref="J1713">
    <cfRule type="duplicateValues" dxfId="12827" priority="32728"/>
    <cfRule type="duplicateValues" dxfId="12826" priority="32729"/>
    <cfRule type="duplicateValues" dxfId="12825" priority="32730"/>
  </conditionalFormatting>
  <conditionalFormatting sqref="F1714">
    <cfRule type="duplicateValues" dxfId="12824" priority="32716"/>
  </conditionalFormatting>
  <conditionalFormatting sqref="F1714">
    <cfRule type="duplicateValues" dxfId="12823" priority="32714"/>
    <cfRule type="duplicateValues" dxfId="12822" priority="32715"/>
  </conditionalFormatting>
  <conditionalFormatting sqref="J1714">
    <cfRule type="duplicateValues" dxfId="12821" priority="32713"/>
  </conditionalFormatting>
  <conditionalFormatting sqref="J1714">
    <cfRule type="duplicateValues" dxfId="12820" priority="32708"/>
    <cfRule type="duplicateValues" dxfId="12819" priority="32709"/>
    <cfRule type="duplicateValues" dxfId="12818" priority="32710"/>
    <cfRule type="duplicateValues" dxfId="12817" priority="32711"/>
    <cfRule type="duplicateValues" dxfId="12816" priority="32712"/>
  </conditionalFormatting>
  <conditionalFormatting sqref="J1714">
    <cfRule type="duplicateValues" dxfId="12815" priority="32706"/>
    <cfRule type="duplicateValues" dxfId="12814" priority="32707"/>
  </conditionalFormatting>
  <conditionalFormatting sqref="J1714">
    <cfRule type="duplicateValues" dxfId="12813" priority="32703"/>
    <cfRule type="duplicateValues" dxfId="12812" priority="32704"/>
    <cfRule type="duplicateValues" dxfId="12811" priority="32705"/>
  </conditionalFormatting>
  <conditionalFormatting sqref="F1715">
    <cfRule type="duplicateValues" dxfId="12810" priority="32677"/>
  </conditionalFormatting>
  <conditionalFormatting sqref="F1715">
    <cfRule type="duplicateValues" dxfId="12809" priority="32675"/>
    <cfRule type="duplicateValues" dxfId="12808" priority="32676"/>
  </conditionalFormatting>
  <conditionalFormatting sqref="J1715">
    <cfRule type="duplicateValues" dxfId="12807" priority="32674"/>
  </conditionalFormatting>
  <conditionalFormatting sqref="J1715">
    <cfRule type="duplicateValues" dxfId="12806" priority="32669"/>
    <cfRule type="duplicateValues" dxfId="12805" priority="32670"/>
    <cfRule type="duplicateValues" dxfId="12804" priority="32671"/>
    <cfRule type="duplicateValues" dxfId="12803" priority="32672"/>
    <cfRule type="duplicateValues" dxfId="12802" priority="32673"/>
  </conditionalFormatting>
  <conditionalFormatting sqref="J1715">
    <cfRule type="duplicateValues" dxfId="12801" priority="32667"/>
    <cfRule type="duplicateValues" dxfId="12800" priority="32668"/>
  </conditionalFormatting>
  <conditionalFormatting sqref="J1715">
    <cfRule type="duplicateValues" dxfId="12799" priority="32664"/>
    <cfRule type="duplicateValues" dxfId="12798" priority="32665"/>
    <cfRule type="duplicateValues" dxfId="12797" priority="32666"/>
  </conditionalFormatting>
  <conditionalFormatting sqref="F1716">
    <cfRule type="duplicateValues" dxfId="12796" priority="32652"/>
  </conditionalFormatting>
  <conditionalFormatting sqref="F1716">
    <cfRule type="duplicateValues" dxfId="12795" priority="32650"/>
    <cfRule type="duplicateValues" dxfId="12794" priority="32651"/>
  </conditionalFormatting>
  <conditionalFormatting sqref="J1716">
    <cfRule type="duplicateValues" dxfId="12793" priority="32649"/>
  </conditionalFormatting>
  <conditionalFormatting sqref="J1716">
    <cfRule type="duplicateValues" dxfId="12792" priority="32644"/>
    <cfRule type="duplicateValues" dxfId="12791" priority="32645"/>
    <cfRule type="duplicateValues" dxfId="12790" priority="32646"/>
    <cfRule type="duplicateValues" dxfId="12789" priority="32647"/>
    <cfRule type="duplicateValues" dxfId="12788" priority="32648"/>
  </conditionalFormatting>
  <conditionalFormatting sqref="J1716">
    <cfRule type="duplicateValues" dxfId="12787" priority="32642"/>
    <cfRule type="duplicateValues" dxfId="12786" priority="32643"/>
  </conditionalFormatting>
  <conditionalFormatting sqref="J1716">
    <cfRule type="duplicateValues" dxfId="12785" priority="32639"/>
    <cfRule type="duplicateValues" dxfId="12784" priority="32640"/>
    <cfRule type="duplicateValues" dxfId="12783" priority="32641"/>
  </conditionalFormatting>
  <conditionalFormatting sqref="J1717">
    <cfRule type="duplicateValues" dxfId="12782" priority="32613"/>
  </conditionalFormatting>
  <conditionalFormatting sqref="J1717">
    <cfRule type="duplicateValues" dxfId="12781" priority="32608"/>
    <cfRule type="duplicateValues" dxfId="12780" priority="32609"/>
    <cfRule type="duplicateValues" dxfId="12779" priority="32610"/>
    <cfRule type="duplicateValues" dxfId="12778" priority="32611"/>
    <cfRule type="duplicateValues" dxfId="12777" priority="32612"/>
  </conditionalFormatting>
  <conditionalFormatting sqref="J1717">
    <cfRule type="duplicateValues" dxfId="12776" priority="32606"/>
    <cfRule type="duplicateValues" dxfId="12775" priority="32607"/>
  </conditionalFormatting>
  <conditionalFormatting sqref="J1717">
    <cfRule type="duplicateValues" dxfId="12774" priority="32603"/>
    <cfRule type="duplicateValues" dxfId="12773" priority="32604"/>
    <cfRule type="duplicateValues" dxfId="12772" priority="32605"/>
  </conditionalFormatting>
  <conditionalFormatting sqref="J1718">
    <cfRule type="duplicateValues" dxfId="12771" priority="32588"/>
  </conditionalFormatting>
  <conditionalFormatting sqref="J1718">
    <cfRule type="duplicateValues" dxfId="12770" priority="32583"/>
    <cfRule type="duplicateValues" dxfId="12769" priority="32584"/>
    <cfRule type="duplicateValues" dxfId="12768" priority="32585"/>
    <cfRule type="duplicateValues" dxfId="12767" priority="32586"/>
    <cfRule type="duplicateValues" dxfId="12766" priority="32587"/>
  </conditionalFormatting>
  <conditionalFormatting sqref="J1718">
    <cfRule type="duplicateValues" dxfId="12765" priority="32581"/>
    <cfRule type="duplicateValues" dxfId="12764" priority="32582"/>
  </conditionalFormatting>
  <conditionalFormatting sqref="J1718">
    <cfRule type="duplicateValues" dxfId="12763" priority="32578"/>
    <cfRule type="duplicateValues" dxfId="12762" priority="32579"/>
    <cfRule type="duplicateValues" dxfId="12761" priority="32580"/>
  </conditionalFormatting>
  <conditionalFormatting sqref="F1716:F1719">
    <cfRule type="duplicateValues" dxfId="12760" priority="173954"/>
  </conditionalFormatting>
  <conditionalFormatting sqref="F1716:F1719">
    <cfRule type="duplicateValues" dxfId="12759" priority="173956"/>
    <cfRule type="duplicateValues" dxfId="12758" priority="173957"/>
  </conditionalFormatting>
  <conditionalFormatting sqref="J1716:J1719">
    <cfRule type="duplicateValues" dxfId="12757" priority="173960"/>
  </conditionalFormatting>
  <conditionalFormatting sqref="J1716:J1719">
    <cfRule type="duplicateValues" dxfId="12756" priority="173962"/>
    <cfRule type="duplicateValues" dxfId="12755" priority="173963"/>
    <cfRule type="duplicateValues" dxfId="12754" priority="173964"/>
    <cfRule type="duplicateValues" dxfId="12753" priority="173965"/>
    <cfRule type="duplicateValues" dxfId="12752" priority="173966"/>
  </conditionalFormatting>
  <conditionalFormatting sqref="J1716:J1719">
    <cfRule type="duplicateValues" dxfId="12751" priority="173972"/>
    <cfRule type="duplicateValues" dxfId="12750" priority="173973"/>
  </conditionalFormatting>
  <conditionalFormatting sqref="J1716:J1719">
    <cfRule type="duplicateValues" dxfId="12749" priority="173976"/>
    <cfRule type="duplicateValues" dxfId="12748" priority="173977"/>
    <cfRule type="duplicateValues" dxfId="12747" priority="173978"/>
  </conditionalFormatting>
  <conditionalFormatting sqref="F1720:F1737">
    <cfRule type="duplicateValues" dxfId="12746" priority="181598"/>
  </conditionalFormatting>
  <conditionalFormatting sqref="F1720:F1737">
    <cfRule type="duplicateValues" dxfId="12745" priority="181599"/>
    <cfRule type="duplicateValues" dxfId="12744" priority="181600"/>
  </conditionalFormatting>
  <conditionalFormatting sqref="J1720:J1737">
    <cfRule type="duplicateValues" dxfId="12743" priority="181601"/>
  </conditionalFormatting>
  <conditionalFormatting sqref="J1720:J1737">
    <cfRule type="duplicateValues" dxfId="12742" priority="181602"/>
    <cfRule type="duplicateValues" dxfId="12741" priority="181603"/>
    <cfRule type="duplicateValues" dxfId="12740" priority="181604"/>
    <cfRule type="duplicateValues" dxfId="12739" priority="181605"/>
    <cfRule type="duplicateValues" dxfId="12738" priority="181606"/>
  </conditionalFormatting>
  <conditionalFormatting sqref="J1720:J1737">
    <cfRule type="duplicateValues" dxfId="12737" priority="181607"/>
    <cfRule type="duplicateValues" dxfId="12736" priority="181608"/>
  </conditionalFormatting>
  <conditionalFormatting sqref="J1720:J1737">
    <cfRule type="duplicateValues" dxfId="12735" priority="181609"/>
    <cfRule type="duplicateValues" dxfId="12734" priority="181610"/>
    <cfRule type="duplicateValues" dxfId="12733" priority="181611"/>
  </conditionalFormatting>
  <conditionalFormatting sqref="F1738">
    <cfRule type="duplicateValues" dxfId="12732" priority="32544"/>
  </conditionalFormatting>
  <conditionalFormatting sqref="F1738">
    <cfRule type="duplicateValues" dxfId="12731" priority="32542"/>
    <cfRule type="duplicateValues" dxfId="12730" priority="32543"/>
  </conditionalFormatting>
  <conditionalFormatting sqref="J1738">
    <cfRule type="duplicateValues" dxfId="12729" priority="32541"/>
  </conditionalFormatting>
  <conditionalFormatting sqref="J1738">
    <cfRule type="duplicateValues" dxfId="12728" priority="32536"/>
    <cfRule type="duplicateValues" dxfId="12727" priority="32537"/>
    <cfRule type="duplicateValues" dxfId="12726" priority="32538"/>
    <cfRule type="duplicateValues" dxfId="12725" priority="32539"/>
    <cfRule type="duplicateValues" dxfId="12724" priority="32540"/>
  </conditionalFormatting>
  <conditionalFormatting sqref="J1738">
    <cfRule type="duplicateValues" dxfId="12723" priority="32534"/>
    <cfRule type="duplicateValues" dxfId="12722" priority="32535"/>
  </conditionalFormatting>
  <conditionalFormatting sqref="J1738">
    <cfRule type="duplicateValues" dxfId="12721" priority="32531"/>
    <cfRule type="duplicateValues" dxfId="12720" priority="32532"/>
    <cfRule type="duplicateValues" dxfId="12719" priority="32533"/>
  </conditionalFormatting>
  <conditionalFormatting sqref="F1739:F1746">
    <cfRule type="duplicateValues" dxfId="12718" priority="32530"/>
  </conditionalFormatting>
  <conditionalFormatting sqref="F1739:F1746">
    <cfRule type="duplicateValues" dxfId="12717" priority="32528"/>
    <cfRule type="duplicateValues" dxfId="12716" priority="32529"/>
  </conditionalFormatting>
  <conditionalFormatting sqref="J1739:J1746">
    <cfRule type="duplicateValues" dxfId="12715" priority="32527"/>
  </conditionalFormatting>
  <conditionalFormatting sqref="J1739:J1746">
    <cfRule type="duplicateValues" dxfId="12714" priority="32522"/>
    <cfRule type="duplicateValues" dxfId="12713" priority="32523"/>
    <cfRule type="duplicateValues" dxfId="12712" priority="32524"/>
    <cfRule type="duplicateValues" dxfId="12711" priority="32525"/>
    <cfRule type="duplicateValues" dxfId="12710" priority="32526"/>
  </conditionalFormatting>
  <conditionalFormatting sqref="J1739:J1746">
    <cfRule type="duplicateValues" dxfId="12709" priority="32520"/>
    <cfRule type="duplicateValues" dxfId="12708" priority="32521"/>
  </conditionalFormatting>
  <conditionalFormatting sqref="J1739:J1746">
    <cfRule type="duplicateValues" dxfId="12707" priority="32517"/>
    <cfRule type="duplicateValues" dxfId="12706" priority="32518"/>
    <cfRule type="duplicateValues" dxfId="12705" priority="32519"/>
  </conditionalFormatting>
  <conditionalFormatting sqref="F1739">
    <cfRule type="duplicateValues" dxfId="12704" priority="32516"/>
  </conditionalFormatting>
  <conditionalFormatting sqref="F1739">
    <cfRule type="duplicateValues" dxfId="12703" priority="32514"/>
    <cfRule type="duplicateValues" dxfId="12702" priority="32515"/>
  </conditionalFormatting>
  <conditionalFormatting sqref="F1740">
    <cfRule type="duplicateValues" dxfId="12701" priority="32513"/>
  </conditionalFormatting>
  <conditionalFormatting sqref="F1740">
    <cfRule type="duplicateValues" dxfId="12700" priority="32511"/>
    <cfRule type="duplicateValues" dxfId="12699" priority="32512"/>
  </conditionalFormatting>
  <conditionalFormatting sqref="F1741">
    <cfRule type="duplicateValues" dxfId="12698" priority="32510"/>
  </conditionalFormatting>
  <conditionalFormatting sqref="F1741">
    <cfRule type="duplicateValues" dxfId="12697" priority="32508"/>
    <cfRule type="duplicateValues" dxfId="12696" priority="32509"/>
  </conditionalFormatting>
  <conditionalFormatting sqref="F1742">
    <cfRule type="duplicateValues" dxfId="12695" priority="32507"/>
  </conditionalFormatting>
  <conditionalFormatting sqref="F1742">
    <cfRule type="duplicateValues" dxfId="12694" priority="32505"/>
    <cfRule type="duplicateValues" dxfId="12693" priority="32506"/>
  </conditionalFormatting>
  <conditionalFormatting sqref="F1743">
    <cfRule type="duplicateValues" dxfId="12692" priority="32504"/>
  </conditionalFormatting>
  <conditionalFormatting sqref="F1743">
    <cfRule type="duplicateValues" dxfId="12691" priority="32502"/>
    <cfRule type="duplicateValues" dxfId="12690" priority="32503"/>
  </conditionalFormatting>
  <conditionalFormatting sqref="F1744">
    <cfRule type="duplicateValues" dxfId="12689" priority="32501"/>
  </conditionalFormatting>
  <conditionalFormatting sqref="F1744">
    <cfRule type="duplicateValues" dxfId="12688" priority="32499"/>
    <cfRule type="duplicateValues" dxfId="12687" priority="32500"/>
  </conditionalFormatting>
  <conditionalFormatting sqref="J1739">
    <cfRule type="duplicateValues" dxfId="12686" priority="32498"/>
  </conditionalFormatting>
  <conditionalFormatting sqref="J1739">
    <cfRule type="duplicateValues" dxfId="12685" priority="32493"/>
    <cfRule type="duplicateValues" dxfId="12684" priority="32494"/>
    <cfRule type="duplicateValues" dxfId="12683" priority="32495"/>
    <cfRule type="duplicateValues" dxfId="12682" priority="32496"/>
    <cfRule type="duplicateValues" dxfId="12681" priority="32497"/>
  </conditionalFormatting>
  <conditionalFormatting sqref="J1739">
    <cfRule type="duplicateValues" dxfId="12680" priority="32491"/>
    <cfRule type="duplicateValues" dxfId="12679" priority="32492"/>
  </conditionalFormatting>
  <conditionalFormatting sqref="J1739">
    <cfRule type="duplicateValues" dxfId="12678" priority="32488"/>
    <cfRule type="duplicateValues" dxfId="12677" priority="32489"/>
    <cfRule type="duplicateValues" dxfId="12676" priority="32490"/>
  </conditionalFormatting>
  <conditionalFormatting sqref="J1740">
    <cfRule type="duplicateValues" dxfId="12675" priority="32487"/>
  </conditionalFormatting>
  <conditionalFormatting sqref="J1740">
    <cfRule type="duplicateValues" dxfId="12674" priority="32482"/>
    <cfRule type="duplicateValues" dxfId="12673" priority="32483"/>
    <cfRule type="duplicateValues" dxfId="12672" priority="32484"/>
    <cfRule type="duplicateValues" dxfId="12671" priority="32485"/>
    <cfRule type="duplicateValues" dxfId="12670" priority="32486"/>
  </conditionalFormatting>
  <conditionalFormatting sqref="J1740">
    <cfRule type="duplicateValues" dxfId="12669" priority="32480"/>
    <cfRule type="duplicateValues" dxfId="12668" priority="32481"/>
  </conditionalFormatting>
  <conditionalFormatting sqref="J1740">
    <cfRule type="duplicateValues" dxfId="12667" priority="32477"/>
    <cfRule type="duplicateValues" dxfId="12666" priority="32478"/>
    <cfRule type="duplicateValues" dxfId="12665" priority="32479"/>
  </conditionalFormatting>
  <conditionalFormatting sqref="J1741">
    <cfRule type="duplicateValues" dxfId="12664" priority="32476"/>
  </conditionalFormatting>
  <conditionalFormatting sqref="J1741">
    <cfRule type="duplicateValues" dxfId="12663" priority="32471"/>
    <cfRule type="duplicateValues" dxfId="12662" priority="32472"/>
    <cfRule type="duplicateValues" dxfId="12661" priority="32473"/>
    <cfRule type="duplicateValues" dxfId="12660" priority="32474"/>
    <cfRule type="duplicateValues" dxfId="12659" priority="32475"/>
  </conditionalFormatting>
  <conditionalFormatting sqref="J1741">
    <cfRule type="duplicateValues" dxfId="12658" priority="32469"/>
    <cfRule type="duplicateValues" dxfId="12657" priority="32470"/>
  </conditionalFormatting>
  <conditionalFormatting sqref="J1741">
    <cfRule type="duplicateValues" dxfId="12656" priority="32466"/>
    <cfRule type="duplicateValues" dxfId="12655" priority="32467"/>
    <cfRule type="duplicateValues" dxfId="12654" priority="32468"/>
  </conditionalFormatting>
  <conditionalFormatting sqref="J1742">
    <cfRule type="duplicateValues" dxfId="12653" priority="32465"/>
  </conditionalFormatting>
  <conditionalFormatting sqref="J1742">
    <cfRule type="duplicateValues" dxfId="12652" priority="32460"/>
    <cfRule type="duplicateValues" dxfId="12651" priority="32461"/>
    <cfRule type="duplicateValues" dxfId="12650" priority="32462"/>
    <cfRule type="duplicateValues" dxfId="12649" priority="32463"/>
    <cfRule type="duplicateValues" dxfId="12648" priority="32464"/>
  </conditionalFormatting>
  <conditionalFormatting sqref="J1742">
    <cfRule type="duplicateValues" dxfId="12647" priority="32458"/>
    <cfRule type="duplicateValues" dxfId="12646" priority="32459"/>
  </conditionalFormatting>
  <conditionalFormatting sqref="J1742">
    <cfRule type="duplicateValues" dxfId="12645" priority="32455"/>
    <cfRule type="duplicateValues" dxfId="12644" priority="32456"/>
    <cfRule type="duplicateValues" dxfId="12643" priority="32457"/>
  </conditionalFormatting>
  <conditionalFormatting sqref="J1743">
    <cfRule type="duplicateValues" dxfId="12642" priority="32454"/>
  </conditionalFormatting>
  <conditionalFormatting sqref="J1743">
    <cfRule type="duplicateValues" dxfId="12641" priority="32449"/>
    <cfRule type="duplicateValues" dxfId="12640" priority="32450"/>
    <cfRule type="duplicateValues" dxfId="12639" priority="32451"/>
    <cfRule type="duplicateValues" dxfId="12638" priority="32452"/>
    <cfRule type="duplicateValues" dxfId="12637" priority="32453"/>
  </conditionalFormatting>
  <conditionalFormatting sqref="J1743">
    <cfRule type="duplicateValues" dxfId="12636" priority="32447"/>
    <cfRule type="duplicateValues" dxfId="12635" priority="32448"/>
  </conditionalFormatting>
  <conditionalFormatting sqref="J1743">
    <cfRule type="duplicateValues" dxfId="12634" priority="32444"/>
    <cfRule type="duplicateValues" dxfId="12633" priority="32445"/>
    <cfRule type="duplicateValues" dxfId="12632" priority="32446"/>
  </conditionalFormatting>
  <conditionalFormatting sqref="J1744">
    <cfRule type="duplicateValues" dxfId="12631" priority="32443"/>
  </conditionalFormatting>
  <conditionalFormatting sqref="J1744">
    <cfRule type="duplicateValues" dxfId="12630" priority="32438"/>
    <cfRule type="duplicateValues" dxfId="12629" priority="32439"/>
    <cfRule type="duplicateValues" dxfId="12628" priority="32440"/>
    <cfRule type="duplicateValues" dxfId="12627" priority="32441"/>
    <cfRule type="duplicateValues" dxfId="12626" priority="32442"/>
  </conditionalFormatting>
  <conditionalFormatting sqref="J1744">
    <cfRule type="duplicateValues" dxfId="12625" priority="32436"/>
    <cfRule type="duplicateValues" dxfId="12624" priority="32437"/>
  </conditionalFormatting>
  <conditionalFormatting sqref="J1744">
    <cfRule type="duplicateValues" dxfId="12623" priority="32433"/>
    <cfRule type="duplicateValues" dxfId="12622" priority="32434"/>
    <cfRule type="duplicateValues" dxfId="12621" priority="32435"/>
  </conditionalFormatting>
  <conditionalFormatting sqref="F1747:F1748">
    <cfRule type="duplicateValues" dxfId="12620" priority="32432"/>
  </conditionalFormatting>
  <conditionalFormatting sqref="F1747:F1748">
    <cfRule type="duplicateValues" dxfId="12619" priority="32430"/>
    <cfRule type="duplicateValues" dxfId="12618" priority="32431"/>
  </conditionalFormatting>
  <conditionalFormatting sqref="J1747:J1748">
    <cfRule type="duplicateValues" dxfId="12617" priority="32429"/>
  </conditionalFormatting>
  <conditionalFormatting sqref="J1747:J1748">
    <cfRule type="duplicateValues" dxfId="12616" priority="32424"/>
    <cfRule type="duplicateValues" dxfId="12615" priority="32425"/>
    <cfRule type="duplicateValues" dxfId="12614" priority="32426"/>
    <cfRule type="duplicateValues" dxfId="12613" priority="32427"/>
    <cfRule type="duplicateValues" dxfId="12612" priority="32428"/>
  </conditionalFormatting>
  <conditionalFormatting sqref="J1747:J1748">
    <cfRule type="duplicateValues" dxfId="12611" priority="32422"/>
    <cfRule type="duplicateValues" dxfId="12610" priority="32423"/>
  </conditionalFormatting>
  <conditionalFormatting sqref="J1747:J1748">
    <cfRule type="duplicateValues" dxfId="12609" priority="32419"/>
    <cfRule type="duplicateValues" dxfId="12608" priority="32420"/>
    <cfRule type="duplicateValues" dxfId="12607" priority="32421"/>
  </conditionalFormatting>
  <conditionalFormatting sqref="F1749:F1799">
    <cfRule type="duplicateValues" dxfId="12606" priority="32418"/>
  </conditionalFormatting>
  <conditionalFormatting sqref="F1749:F1799">
    <cfRule type="duplicateValues" dxfId="12605" priority="32416"/>
    <cfRule type="duplicateValues" dxfId="12604" priority="32417"/>
  </conditionalFormatting>
  <conditionalFormatting sqref="J1749:J1799">
    <cfRule type="duplicateValues" dxfId="12603" priority="32415"/>
  </conditionalFormatting>
  <conditionalFormatting sqref="J1749:J1799">
    <cfRule type="duplicateValues" dxfId="12602" priority="32410"/>
    <cfRule type="duplicateValues" dxfId="12601" priority="32411"/>
    <cfRule type="duplicateValues" dxfId="12600" priority="32412"/>
    <cfRule type="duplicateValues" dxfId="12599" priority="32413"/>
    <cfRule type="duplicateValues" dxfId="12598" priority="32414"/>
  </conditionalFormatting>
  <conditionalFormatting sqref="J1749:J1799">
    <cfRule type="duplicateValues" dxfId="12597" priority="32408"/>
    <cfRule type="duplicateValues" dxfId="12596" priority="32409"/>
  </conditionalFormatting>
  <conditionalFormatting sqref="J1749:J1799">
    <cfRule type="duplicateValues" dxfId="12595" priority="32405"/>
    <cfRule type="duplicateValues" dxfId="12594" priority="32406"/>
    <cfRule type="duplicateValues" dxfId="12593" priority="32407"/>
  </conditionalFormatting>
  <conditionalFormatting sqref="F1795">
    <cfRule type="duplicateValues" dxfId="12592" priority="32404"/>
  </conditionalFormatting>
  <conditionalFormatting sqref="F1795">
    <cfRule type="duplicateValues" dxfId="12591" priority="32402"/>
    <cfRule type="duplicateValues" dxfId="12590" priority="32403"/>
  </conditionalFormatting>
  <conditionalFormatting sqref="J1795">
    <cfRule type="duplicateValues" dxfId="12589" priority="32401"/>
  </conditionalFormatting>
  <conditionalFormatting sqref="J1795">
    <cfRule type="duplicateValues" dxfId="12588" priority="32396"/>
    <cfRule type="duplicateValues" dxfId="12587" priority="32397"/>
    <cfRule type="duplicateValues" dxfId="12586" priority="32398"/>
    <cfRule type="duplicateValues" dxfId="12585" priority="32399"/>
    <cfRule type="duplicateValues" dxfId="12584" priority="32400"/>
  </conditionalFormatting>
  <conditionalFormatting sqref="J1795">
    <cfRule type="duplicateValues" dxfId="12583" priority="32394"/>
    <cfRule type="duplicateValues" dxfId="12582" priority="32395"/>
  </conditionalFormatting>
  <conditionalFormatting sqref="J1795">
    <cfRule type="duplicateValues" dxfId="12581" priority="32391"/>
    <cfRule type="duplicateValues" dxfId="12580" priority="32392"/>
    <cfRule type="duplicateValues" dxfId="12579" priority="32393"/>
  </conditionalFormatting>
  <conditionalFormatting sqref="F1796">
    <cfRule type="duplicateValues" dxfId="12578" priority="32390"/>
  </conditionalFormatting>
  <conditionalFormatting sqref="F1796">
    <cfRule type="duplicateValues" dxfId="12577" priority="32388"/>
    <cfRule type="duplicateValues" dxfId="12576" priority="32389"/>
  </conditionalFormatting>
  <conditionalFormatting sqref="J1796">
    <cfRule type="duplicateValues" dxfId="12575" priority="32387"/>
  </conditionalFormatting>
  <conditionalFormatting sqref="J1796">
    <cfRule type="duplicateValues" dxfId="12574" priority="32382"/>
    <cfRule type="duplicateValues" dxfId="12573" priority="32383"/>
    <cfRule type="duplicateValues" dxfId="12572" priority="32384"/>
    <cfRule type="duplicateValues" dxfId="12571" priority="32385"/>
    <cfRule type="duplicateValues" dxfId="12570" priority="32386"/>
  </conditionalFormatting>
  <conditionalFormatting sqref="J1796">
    <cfRule type="duplicateValues" dxfId="12569" priority="32380"/>
    <cfRule type="duplicateValues" dxfId="12568" priority="32381"/>
  </conditionalFormatting>
  <conditionalFormatting sqref="J1796">
    <cfRule type="duplicateValues" dxfId="12567" priority="32377"/>
    <cfRule type="duplicateValues" dxfId="12566" priority="32378"/>
    <cfRule type="duplicateValues" dxfId="12565" priority="32379"/>
  </conditionalFormatting>
  <conditionalFormatting sqref="F1797">
    <cfRule type="duplicateValues" dxfId="12564" priority="32343"/>
  </conditionalFormatting>
  <conditionalFormatting sqref="F1797">
    <cfRule type="duplicateValues" dxfId="12563" priority="32341"/>
    <cfRule type="duplicateValues" dxfId="12562" priority="32342"/>
  </conditionalFormatting>
  <conditionalFormatting sqref="J1797">
    <cfRule type="duplicateValues" dxfId="12561" priority="32340"/>
  </conditionalFormatting>
  <conditionalFormatting sqref="J1797">
    <cfRule type="duplicateValues" dxfId="12560" priority="32335"/>
    <cfRule type="duplicateValues" dxfId="12559" priority="32336"/>
    <cfRule type="duplicateValues" dxfId="12558" priority="32337"/>
    <cfRule type="duplicateValues" dxfId="12557" priority="32338"/>
    <cfRule type="duplicateValues" dxfId="12556" priority="32339"/>
  </conditionalFormatting>
  <conditionalFormatting sqref="J1797">
    <cfRule type="duplicateValues" dxfId="12555" priority="32333"/>
    <cfRule type="duplicateValues" dxfId="12554" priority="32334"/>
  </conditionalFormatting>
  <conditionalFormatting sqref="J1797">
    <cfRule type="duplicateValues" dxfId="12553" priority="32330"/>
    <cfRule type="duplicateValues" dxfId="12552" priority="32331"/>
    <cfRule type="duplicateValues" dxfId="12551" priority="32332"/>
  </conditionalFormatting>
  <conditionalFormatting sqref="F1798">
    <cfRule type="duplicateValues" dxfId="12550" priority="32296"/>
  </conditionalFormatting>
  <conditionalFormatting sqref="F1798">
    <cfRule type="duplicateValues" dxfId="12549" priority="32294"/>
    <cfRule type="duplicateValues" dxfId="12548" priority="32295"/>
  </conditionalFormatting>
  <conditionalFormatting sqref="J1798">
    <cfRule type="duplicateValues" dxfId="12547" priority="32293"/>
  </conditionalFormatting>
  <conditionalFormatting sqref="J1798">
    <cfRule type="duplicateValues" dxfId="12546" priority="32288"/>
    <cfRule type="duplicateValues" dxfId="12545" priority="32289"/>
    <cfRule type="duplicateValues" dxfId="12544" priority="32290"/>
    <cfRule type="duplicateValues" dxfId="12543" priority="32291"/>
    <cfRule type="duplicateValues" dxfId="12542" priority="32292"/>
  </conditionalFormatting>
  <conditionalFormatting sqref="J1798">
    <cfRule type="duplicateValues" dxfId="12541" priority="32286"/>
    <cfRule type="duplicateValues" dxfId="12540" priority="32287"/>
  </conditionalFormatting>
  <conditionalFormatting sqref="J1798">
    <cfRule type="duplicateValues" dxfId="12539" priority="32283"/>
    <cfRule type="duplicateValues" dxfId="12538" priority="32284"/>
    <cfRule type="duplicateValues" dxfId="12537" priority="32285"/>
  </conditionalFormatting>
  <conditionalFormatting sqref="F1800:F1810">
    <cfRule type="duplicateValues" dxfId="12536" priority="32249"/>
  </conditionalFormatting>
  <conditionalFormatting sqref="F1800:F1810">
    <cfRule type="duplicateValues" dxfId="12535" priority="32247"/>
    <cfRule type="duplicateValues" dxfId="12534" priority="32248"/>
  </conditionalFormatting>
  <conditionalFormatting sqref="J1800:J1810">
    <cfRule type="duplicateValues" dxfId="12533" priority="32246"/>
  </conditionalFormatting>
  <conditionalFormatting sqref="J1800:J1810">
    <cfRule type="duplicateValues" dxfId="12532" priority="32241"/>
    <cfRule type="duplicateValues" dxfId="12531" priority="32242"/>
    <cfRule type="duplicateValues" dxfId="12530" priority="32243"/>
    <cfRule type="duplicateValues" dxfId="12529" priority="32244"/>
    <cfRule type="duplicateValues" dxfId="12528" priority="32245"/>
  </conditionalFormatting>
  <conditionalFormatting sqref="J1800:J1810">
    <cfRule type="duplicateValues" dxfId="12527" priority="32239"/>
    <cfRule type="duplicateValues" dxfId="12526" priority="32240"/>
  </conditionalFormatting>
  <conditionalFormatting sqref="J1800:J1810">
    <cfRule type="duplicateValues" dxfId="12525" priority="32236"/>
    <cfRule type="duplicateValues" dxfId="12524" priority="32237"/>
    <cfRule type="duplicateValues" dxfId="12523" priority="32238"/>
  </conditionalFormatting>
  <conditionalFormatting sqref="F1799">
    <cfRule type="duplicateValues" dxfId="12522" priority="32235"/>
  </conditionalFormatting>
  <conditionalFormatting sqref="F1799">
    <cfRule type="duplicateValues" dxfId="12521" priority="32233"/>
    <cfRule type="duplicateValues" dxfId="12520" priority="32234"/>
  </conditionalFormatting>
  <conditionalFormatting sqref="J1799">
    <cfRule type="duplicateValues" dxfId="12519" priority="32232"/>
  </conditionalFormatting>
  <conditionalFormatting sqref="J1799">
    <cfRule type="duplicateValues" dxfId="12518" priority="32227"/>
    <cfRule type="duplicateValues" dxfId="12517" priority="32228"/>
    <cfRule type="duplicateValues" dxfId="12516" priority="32229"/>
    <cfRule type="duplicateValues" dxfId="12515" priority="32230"/>
    <cfRule type="duplicateValues" dxfId="12514" priority="32231"/>
  </conditionalFormatting>
  <conditionalFormatting sqref="J1799">
    <cfRule type="duplicateValues" dxfId="12513" priority="32225"/>
    <cfRule type="duplicateValues" dxfId="12512" priority="32226"/>
  </conditionalFormatting>
  <conditionalFormatting sqref="J1799">
    <cfRule type="duplicateValues" dxfId="12511" priority="32222"/>
    <cfRule type="duplicateValues" dxfId="12510" priority="32223"/>
    <cfRule type="duplicateValues" dxfId="12509" priority="32224"/>
  </conditionalFormatting>
  <conditionalFormatting sqref="F1800">
    <cfRule type="duplicateValues" dxfId="12508" priority="32221"/>
  </conditionalFormatting>
  <conditionalFormatting sqref="F1800">
    <cfRule type="duplicateValues" dxfId="12507" priority="32219"/>
    <cfRule type="duplicateValues" dxfId="12506" priority="32220"/>
  </conditionalFormatting>
  <conditionalFormatting sqref="J1800">
    <cfRule type="duplicateValues" dxfId="12505" priority="32218"/>
  </conditionalFormatting>
  <conditionalFormatting sqref="J1800">
    <cfRule type="duplicateValues" dxfId="12504" priority="32213"/>
    <cfRule type="duplicateValues" dxfId="12503" priority="32214"/>
    <cfRule type="duplicateValues" dxfId="12502" priority="32215"/>
    <cfRule type="duplicateValues" dxfId="12501" priority="32216"/>
    <cfRule type="duplicateValues" dxfId="12500" priority="32217"/>
  </conditionalFormatting>
  <conditionalFormatting sqref="J1800">
    <cfRule type="duplicateValues" dxfId="12499" priority="32211"/>
    <cfRule type="duplicateValues" dxfId="12498" priority="32212"/>
  </conditionalFormatting>
  <conditionalFormatting sqref="J1800">
    <cfRule type="duplicateValues" dxfId="12497" priority="32208"/>
    <cfRule type="duplicateValues" dxfId="12496" priority="32209"/>
    <cfRule type="duplicateValues" dxfId="12495" priority="32210"/>
  </conditionalFormatting>
  <conditionalFormatting sqref="F1801">
    <cfRule type="duplicateValues" dxfId="12494" priority="32193"/>
  </conditionalFormatting>
  <conditionalFormatting sqref="F1801">
    <cfRule type="duplicateValues" dxfId="12493" priority="32191"/>
    <cfRule type="duplicateValues" dxfId="12492" priority="32192"/>
  </conditionalFormatting>
  <conditionalFormatting sqref="J1801">
    <cfRule type="duplicateValues" dxfId="12491" priority="32190"/>
  </conditionalFormatting>
  <conditionalFormatting sqref="J1801">
    <cfRule type="duplicateValues" dxfId="12490" priority="32185"/>
    <cfRule type="duplicateValues" dxfId="12489" priority="32186"/>
    <cfRule type="duplicateValues" dxfId="12488" priority="32187"/>
    <cfRule type="duplicateValues" dxfId="12487" priority="32188"/>
    <cfRule type="duplicateValues" dxfId="12486" priority="32189"/>
  </conditionalFormatting>
  <conditionalFormatting sqref="J1801">
    <cfRule type="duplicateValues" dxfId="12485" priority="32183"/>
    <cfRule type="duplicateValues" dxfId="12484" priority="32184"/>
  </conditionalFormatting>
  <conditionalFormatting sqref="J1801">
    <cfRule type="duplicateValues" dxfId="12483" priority="32180"/>
    <cfRule type="duplicateValues" dxfId="12482" priority="32181"/>
    <cfRule type="duplicateValues" dxfId="12481" priority="32182"/>
  </conditionalFormatting>
  <conditionalFormatting sqref="F1802">
    <cfRule type="duplicateValues" dxfId="12480" priority="32165"/>
  </conditionalFormatting>
  <conditionalFormatting sqref="F1802">
    <cfRule type="duplicateValues" dxfId="12479" priority="32163"/>
    <cfRule type="duplicateValues" dxfId="12478" priority="32164"/>
  </conditionalFormatting>
  <conditionalFormatting sqref="J1802">
    <cfRule type="duplicateValues" dxfId="12477" priority="32159"/>
  </conditionalFormatting>
  <conditionalFormatting sqref="J1802">
    <cfRule type="duplicateValues" dxfId="12476" priority="32154"/>
    <cfRule type="duplicateValues" dxfId="12475" priority="32155"/>
    <cfRule type="duplicateValues" dxfId="12474" priority="32156"/>
    <cfRule type="duplicateValues" dxfId="12473" priority="32157"/>
    <cfRule type="duplicateValues" dxfId="12472" priority="32158"/>
  </conditionalFormatting>
  <conditionalFormatting sqref="J1802">
    <cfRule type="duplicateValues" dxfId="12471" priority="32152"/>
    <cfRule type="duplicateValues" dxfId="12470" priority="32153"/>
  </conditionalFormatting>
  <conditionalFormatting sqref="J1802">
    <cfRule type="duplicateValues" dxfId="12469" priority="32149"/>
    <cfRule type="duplicateValues" dxfId="12468" priority="32150"/>
    <cfRule type="duplicateValues" dxfId="12467" priority="32151"/>
  </conditionalFormatting>
  <conditionalFormatting sqref="F1807:F1815">
    <cfRule type="duplicateValues" dxfId="12466" priority="32137"/>
  </conditionalFormatting>
  <conditionalFormatting sqref="F1807:F1815">
    <cfRule type="duplicateValues" dxfId="12465" priority="32135"/>
    <cfRule type="duplicateValues" dxfId="12464" priority="32136"/>
  </conditionalFormatting>
  <conditionalFormatting sqref="J1807:J1815">
    <cfRule type="duplicateValues" dxfId="12463" priority="32134"/>
  </conditionalFormatting>
  <conditionalFormatting sqref="J1807:J1815">
    <cfRule type="duplicateValues" dxfId="12462" priority="32129"/>
    <cfRule type="duplicateValues" dxfId="12461" priority="32130"/>
    <cfRule type="duplicateValues" dxfId="12460" priority="32131"/>
    <cfRule type="duplicateValues" dxfId="12459" priority="32132"/>
    <cfRule type="duplicateValues" dxfId="12458" priority="32133"/>
  </conditionalFormatting>
  <conditionalFormatting sqref="J1807:J1815">
    <cfRule type="duplicateValues" dxfId="12457" priority="32127"/>
    <cfRule type="duplicateValues" dxfId="12456" priority="32128"/>
  </conditionalFormatting>
  <conditionalFormatting sqref="J1807:J1815">
    <cfRule type="duplicateValues" dxfId="12455" priority="32124"/>
    <cfRule type="duplicateValues" dxfId="12454" priority="32125"/>
    <cfRule type="duplicateValues" dxfId="12453" priority="32126"/>
  </conditionalFormatting>
  <conditionalFormatting sqref="F1816:F1823">
    <cfRule type="duplicateValues" dxfId="12452" priority="32123"/>
  </conditionalFormatting>
  <conditionalFormatting sqref="F1816:F1823">
    <cfRule type="duplicateValues" dxfId="12451" priority="32121"/>
    <cfRule type="duplicateValues" dxfId="12450" priority="32122"/>
  </conditionalFormatting>
  <conditionalFormatting sqref="J1816:J1823">
    <cfRule type="duplicateValues" dxfId="12449" priority="32120"/>
  </conditionalFormatting>
  <conditionalFormatting sqref="J1816:J1823">
    <cfRule type="duplicateValues" dxfId="12448" priority="32115"/>
    <cfRule type="duplicateValues" dxfId="12447" priority="32116"/>
    <cfRule type="duplicateValues" dxfId="12446" priority="32117"/>
    <cfRule type="duplicateValues" dxfId="12445" priority="32118"/>
    <cfRule type="duplicateValues" dxfId="12444" priority="32119"/>
  </conditionalFormatting>
  <conditionalFormatting sqref="J1816:J1823">
    <cfRule type="duplicateValues" dxfId="12443" priority="32113"/>
    <cfRule type="duplicateValues" dxfId="12442" priority="32114"/>
  </conditionalFormatting>
  <conditionalFormatting sqref="J1816:J1823">
    <cfRule type="duplicateValues" dxfId="12441" priority="32110"/>
    <cfRule type="duplicateValues" dxfId="12440" priority="32111"/>
    <cfRule type="duplicateValues" dxfId="12439" priority="32112"/>
  </conditionalFormatting>
  <conditionalFormatting sqref="F1803:F1810">
    <cfRule type="duplicateValues" dxfId="12438" priority="32109"/>
  </conditionalFormatting>
  <conditionalFormatting sqref="F1803:F1810">
    <cfRule type="duplicateValues" dxfId="12437" priority="32107"/>
    <cfRule type="duplicateValues" dxfId="12436" priority="32108"/>
  </conditionalFormatting>
  <conditionalFormatting sqref="J1803:J1810">
    <cfRule type="duplicateValues" dxfId="12435" priority="32103"/>
  </conditionalFormatting>
  <conditionalFormatting sqref="J1803:J1810">
    <cfRule type="duplicateValues" dxfId="12434" priority="32098"/>
    <cfRule type="duplicateValues" dxfId="12433" priority="32099"/>
    <cfRule type="duplicateValues" dxfId="12432" priority="32100"/>
    <cfRule type="duplicateValues" dxfId="12431" priority="32101"/>
    <cfRule type="duplicateValues" dxfId="12430" priority="32102"/>
  </conditionalFormatting>
  <conditionalFormatting sqref="J1803:J1810">
    <cfRule type="duplicateValues" dxfId="12429" priority="32096"/>
    <cfRule type="duplicateValues" dxfId="12428" priority="32097"/>
  </conditionalFormatting>
  <conditionalFormatting sqref="J1803:J1810">
    <cfRule type="duplicateValues" dxfId="12427" priority="32093"/>
    <cfRule type="duplicateValues" dxfId="12426" priority="32094"/>
    <cfRule type="duplicateValues" dxfId="12425" priority="32095"/>
  </conditionalFormatting>
  <conditionalFormatting sqref="F1811">
    <cfRule type="duplicateValues" dxfId="12424" priority="32081"/>
  </conditionalFormatting>
  <conditionalFormatting sqref="F1811">
    <cfRule type="duplicateValues" dxfId="12423" priority="32079"/>
    <cfRule type="duplicateValues" dxfId="12422" priority="32080"/>
  </conditionalFormatting>
  <conditionalFormatting sqref="J1811">
    <cfRule type="duplicateValues" dxfId="12421" priority="32078"/>
  </conditionalFormatting>
  <conditionalFormatting sqref="J1811">
    <cfRule type="duplicateValues" dxfId="12420" priority="32073"/>
    <cfRule type="duplicateValues" dxfId="12419" priority="32074"/>
    <cfRule type="duplicateValues" dxfId="12418" priority="32075"/>
    <cfRule type="duplicateValues" dxfId="12417" priority="32076"/>
    <cfRule type="duplicateValues" dxfId="12416" priority="32077"/>
  </conditionalFormatting>
  <conditionalFormatting sqref="J1811">
    <cfRule type="duplicateValues" dxfId="12415" priority="32071"/>
    <cfRule type="duplicateValues" dxfId="12414" priority="32072"/>
  </conditionalFormatting>
  <conditionalFormatting sqref="J1811">
    <cfRule type="duplicateValues" dxfId="12413" priority="32068"/>
    <cfRule type="duplicateValues" dxfId="12412" priority="32069"/>
    <cfRule type="duplicateValues" dxfId="12411" priority="32070"/>
  </conditionalFormatting>
  <conditionalFormatting sqref="F1812">
    <cfRule type="duplicateValues" dxfId="12410" priority="32039"/>
  </conditionalFormatting>
  <conditionalFormatting sqref="F1812">
    <cfRule type="duplicateValues" dxfId="12409" priority="32037"/>
    <cfRule type="duplicateValues" dxfId="12408" priority="32038"/>
  </conditionalFormatting>
  <conditionalFormatting sqref="J1812">
    <cfRule type="duplicateValues" dxfId="12407" priority="32030"/>
  </conditionalFormatting>
  <conditionalFormatting sqref="J1812">
    <cfRule type="duplicateValues" dxfId="12406" priority="32025"/>
    <cfRule type="duplicateValues" dxfId="12405" priority="32026"/>
    <cfRule type="duplicateValues" dxfId="12404" priority="32027"/>
    <cfRule type="duplicateValues" dxfId="12403" priority="32028"/>
    <cfRule type="duplicateValues" dxfId="12402" priority="32029"/>
  </conditionalFormatting>
  <conditionalFormatting sqref="J1812">
    <cfRule type="duplicateValues" dxfId="12401" priority="32023"/>
    <cfRule type="duplicateValues" dxfId="12400" priority="32024"/>
  </conditionalFormatting>
  <conditionalFormatting sqref="J1812">
    <cfRule type="duplicateValues" dxfId="12399" priority="32020"/>
    <cfRule type="duplicateValues" dxfId="12398" priority="32021"/>
    <cfRule type="duplicateValues" dxfId="12397" priority="32022"/>
  </conditionalFormatting>
  <conditionalFormatting sqref="F1813">
    <cfRule type="duplicateValues" dxfId="12396" priority="32019"/>
  </conditionalFormatting>
  <conditionalFormatting sqref="F1813">
    <cfRule type="duplicateValues" dxfId="12395" priority="32017"/>
    <cfRule type="duplicateValues" dxfId="12394" priority="32018"/>
  </conditionalFormatting>
  <conditionalFormatting sqref="J1813">
    <cfRule type="duplicateValues" dxfId="12393" priority="32010"/>
  </conditionalFormatting>
  <conditionalFormatting sqref="J1813">
    <cfRule type="duplicateValues" dxfId="12392" priority="32005"/>
    <cfRule type="duplicateValues" dxfId="12391" priority="32006"/>
    <cfRule type="duplicateValues" dxfId="12390" priority="32007"/>
    <cfRule type="duplicateValues" dxfId="12389" priority="32008"/>
    <cfRule type="duplicateValues" dxfId="12388" priority="32009"/>
  </conditionalFormatting>
  <conditionalFormatting sqref="J1813">
    <cfRule type="duplicateValues" dxfId="12387" priority="32003"/>
    <cfRule type="duplicateValues" dxfId="12386" priority="32004"/>
  </conditionalFormatting>
  <conditionalFormatting sqref="J1813">
    <cfRule type="duplicateValues" dxfId="12385" priority="32000"/>
    <cfRule type="duplicateValues" dxfId="12384" priority="32001"/>
    <cfRule type="duplicateValues" dxfId="12383" priority="32002"/>
  </conditionalFormatting>
  <conditionalFormatting sqref="F1814">
    <cfRule type="duplicateValues" dxfId="12382" priority="31999"/>
  </conditionalFormatting>
  <conditionalFormatting sqref="F1814">
    <cfRule type="duplicateValues" dxfId="12381" priority="31997"/>
    <cfRule type="duplicateValues" dxfId="12380" priority="31998"/>
  </conditionalFormatting>
  <conditionalFormatting sqref="J1814">
    <cfRule type="duplicateValues" dxfId="12379" priority="31990"/>
  </conditionalFormatting>
  <conditionalFormatting sqref="J1814">
    <cfRule type="duplicateValues" dxfId="12378" priority="31985"/>
    <cfRule type="duplicateValues" dxfId="12377" priority="31986"/>
    <cfRule type="duplicateValues" dxfId="12376" priority="31987"/>
    <cfRule type="duplicateValues" dxfId="12375" priority="31988"/>
    <cfRule type="duplicateValues" dxfId="12374" priority="31989"/>
  </conditionalFormatting>
  <conditionalFormatting sqref="J1814">
    <cfRule type="duplicateValues" dxfId="12373" priority="31983"/>
    <cfRule type="duplicateValues" dxfId="12372" priority="31984"/>
  </conditionalFormatting>
  <conditionalFormatting sqref="J1814">
    <cfRule type="duplicateValues" dxfId="12371" priority="31980"/>
    <cfRule type="duplicateValues" dxfId="12370" priority="31981"/>
    <cfRule type="duplicateValues" dxfId="12369" priority="31982"/>
  </conditionalFormatting>
  <conditionalFormatting sqref="F1815">
    <cfRule type="duplicateValues" dxfId="12368" priority="31979"/>
  </conditionalFormatting>
  <conditionalFormatting sqref="F1815">
    <cfRule type="duplicateValues" dxfId="12367" priority="31977"/>
    <cfRule type="duplicateValues" dxfId="12366" priority="31978"/>
  </conditionalFormatting>
  <conditionalFormatting sqref="J1815">
    <cfRule type="duplicateValues" dxfId="12365" priority="31970"/>
  </conditionalFormatting>
  <conditionalFormatting sqref="J1815">
    <cfRule type="duplicateValues" dxfId="12364" priority="31965"/>
    <cfRule type="duplicateValues" dxfId="12363" priority="31966"/>
    <cfRule type="duplicateValues" dxfId="12362" priority="31967"/>
    <cfRule type="duplicateValues" dxfId="12361" priority="31968"/>
    <cfRule type="duplicateValues" dxfId="12360" priority="31969"/>
  </conditionalFormatting>
  <conditionalFormatting sqref="J1815">
    <cfRule type="duplicateValues" dxfId="12359" priority="31963"/>
    <cfRule type="duplicateValues" dxfId="12358" priority="31964"/>
  </conditionalFormatting>
  <conditionalFormatting sqref="J1815">
    <cfRule type="duplicateValues" dxfId="12357" priority="31960"/>
    <cfRule type="duplicateValues" dxfId="12356" priority="31961"/>
    <cfRule type="duplicateValues" dxfId="12355" priority="31962"/>
  </conditionalFormatting>
  <conditionalFormatting sqref="F1816">
    <cfRule type="duplicateValues" dxfId="12354" priority="31948"/>
  </conditionalFormatting>
  <conditionalFormatting sqref="F1816">
    <cfRule type="duplicateValues" dxfId="12353" priority="31946"/>
    <cfRule type="duplicateValues" dxfId="12352" priority="31947"/>
  </conditionalFormatting>
  <conditionalFormatting sqref="J1816">
    <cfRule type="duplicateValues" dxfId="12351" priority="31945"/>
  </conditionalFormatting>
  <conditionalFormatting sqref="J1816">
    <cfRule type="duplicateValues" dxfId="12350" priority="31940"/>
    <cfRule type="duplicateValues" dxfId="12349" priority="31941"/>
    <cfRule type="duplicateValues" dxfId="12348" priority="31942"/>
    <cfRule type="duplicateValues" dxfId="12347" priority="31943"/>
    <cfRule type="duplicateValues" dxfId="12346" priority="31944"/>
  </conditionalFormatting>
  <conditionalFormatting sqref="J1816">
    <cfRule type="duplicateValues" dxfId="12345" priority="31938"/>
    <cfRule type="duplicateValues" dxfId="12344" priority="31939"/>
  </conditionalFormatting>
  <conditionalFormatting sqref="J1816">
    <cfRule type="duplicateValues" dxfId="12343" priority="31935"/>
    <cfRule type="duplicateValues" dxfId="12342" priority="31936"/>
    <cfRule type="duplicateValues" dxfId="12341" priority="31937"/>
  </conditionalFormatting>
  <conditionalFormatting sqref="F1817">
    <cfRule type="duplicateValues" dxfId="12340" priority="31903"/>
  </conditionalFormatting>
  <conditionalFormatting sqref="F1817">
    <cfRule type="duplicateValues" dxfId="12339" priority="31901"/>
    <cfRule type="duplicateValues" dxfId="12338" priority="31902"/>
  </conditionalFormatting>
  <conditionalFormatting sqref="J1817">
    <cfRule type="duplicateValues" dxfId="12337" priority="31900"/>
  </conditionalFormatting>
  <conditionalFormatting sqref="J1817">
    <cfRule type="duplicateValues" dxfId="12336" priority="31895"/>
    <cfRule type="duplicateValues" dxfId="12335" priority="31896"/>
    <cfRule type="duplicateValues" dxfId="12334" priority="31897"/>
    <cfRule type="duplicateValues" dxfId="12333" priority="31898"/>
    <cfRule type="duplicateValues" dxfId="12332" priority="31899"/>
  </conditionalFormatting>
  <conditionalFormatting sqref="J1817">
    <cfRule type="duplicateValues" dxfId="12331" priority="31893"/>
    <cfRule type="duplicateValues" dxfId="12330" priority="31894"/>
  </conditionalFormatting>
  <conditionalFormatting sqref="J1817">
    <cfRule type="duplicateValues" dxfId="12329" priority="31890"/>
    <cfRule type="duplicateValues" dxfId="12328" priority="31891"/>
    <cfRule type="duplicateValues" dxfId="12327" priority="31892"/>
  </conditionalFormatting>
  <conditionalFormatting sqref="F1818">
    <cfRule type="duplicateValues" dxfId="12326" priority="31824"/>
  </conditionalFormatting>
  <conditionalFormatting sqref="F1818">
    <cfRule type="duplicateValues" dxfId="12325" priority="31822"/>
    <cfRule type="duplicateValues" dxfId="12324" priority="31823"/>
  </conditionalFormatting>
  <conditionalFormatting sqref="J1818">
    <cfRule type="duplicateValues" dxfId="12323" priority="31821"/>
  </conditionalFormatting>
  <conditionalFormatting sqref="J1818">
    <cfRule type="duplicateValues" dxfId="12322" priority="31816"/>
    <cfRule type="duplicateValues" dxfId="12321" priority="31817"/>
    <cfRule type="duplicateValues" dxfId="12320" priority="31818"/>
    <cfRule type="duplicateValues" dxfId="12319" priority="31819"/>
    <cfRule type="duplicateValues" dxfId="12318" priority="31820"/>
  </conditionalFormatting>
  <conditionalFormatting sqref="J1818">
    <cfRule type="duplicateValues" dxfId="12317" priority="31814"/>
    <cfRule type="duplicateValues" dxfId="12316" priority="31815"/>
  </conditionalFormatting>
  <conditionalFormatting sqref="J1818">
    <cfRule type="duplicateValues" dxfId="12315" priority="31811"/>
    <cfRule type="duplicateValues" dxfId="12314" priority="31812"/>
    <cfRule type="duplicateValues" dxfId="12313" priority="31813"/>
  </conditionalFormatting>
  <conditionalFormatting sqref="F1819">
    <cfRule type="duplicateValues" dxfId="12312" priority="31745"/>
  </conditionalFormatting>
  <conditionalFormatting sqref="F1819">
    <cfRule type="duplicateValues" dxfId="12311" priority="31743"/>
    <cfRule type="duplicateValues" dxfId="12310" priority="31744"/>
  </conditionalFormatting>
  <conditionalFormatting sqref="J1819">
    <cfRule type="duplicateValues" dxfId="12309" priority="31742"/>
  </conditionalFormatting>
  <conditionalFormatting sqref="J1819">
    <cfRule type="duplicateValues" dxfId="12308" priority="31737"/>
    <cfRule type="duplicateValues" dxfId="12307" priority="31738"/>
    <cfRule type="duplicateValues" dxfId="12306" priority="31739"/>
    <cfRule type="duplicateValues" dxfId="12305" priority="31740"/>
    <cfRule type="duplicateValues" dxfId="12304" priority="31741"/>
  </conditionalFormatting>
  <conditionalFormatting sqref="J1819">
    <cfRule type="duplicateValues" dxfId="12303" priority="31735"/>
    <cfRule type="duplicateValues" dxfId="12302" priority="31736"/>
  </conditionalFormatting>
  <conditionalFormatting sqref="J1819">
    <cfRule type="duplicateValues" dxfId="12301" priority="31732"/>
    <cfRule type="duplicateValues" dxfId="12300" priority="31733"/>
    <cfRule type="duplicateValues" dxfId="12299" priority="31734"/>
  </conditionalFormatting>
  <conditionalFormatting sqref="F1824:F1831">
    <cfRule type="duplicateValues" dxfId="12298" priority="31666"/>
  </conditionalFormatting>
  <conditionalFormatting sqref="F1824:F1831">
    <cfRule type="duplicateValues" dxfId="12297" priority="31664"/>
    <cfRule type="duplicateValues" dxfId="12296" priority="31665"/>
  </conditionalFormatting>
  <conditionalFormatting sqref="J1824:J1831">
    <cfRule type="duplicateValues" dxfId="12295" priority="31663"/>
  </conditionalFormatting>
  <conditionalFormatting sqref="J1824:J1831">
    <cfRule type="duplicateValues" dxfId="12294" priority="31658"/>
    <cfRule type="duplicateValues" dxfId="12293" priority="31659"/>
    <cfRule type="duplicateValues" dxfId="12292" priority="31660"/>
    <cfRule type="duplicateValues" dxfId="12291" priority="31661"/>
    <cfRule type="duplicateValues" dxfId="12290" priority="31662"/>
  </conditionalFormatting>
  <conditionalFormatting sqref="J1824:J1831">
    <cfRule type="duplicateValues" dxfId="12289" priority="31656"/>
    <cfRule type="duplicateValues" dxfId="12288" priority="31657"/>
  </conditionalFormatting>
  <conditionalFormatting sqref="J1824:J1831">
    <cfRule type="duplicateValues" dxfId="12287" priority="31653"/>
    <cfRule type="duplicateValues" dxfId="12286" priority="31654"/>
    <cfRule type="duplicateValues" dxfId="12285" priority="31655"/>
  </conditionalFormatting>
  <conditionalFormatting sqref="F1820">
    <cfRule type="duplicateValues" dxfId="12284" priority="31652"/>
  </conditionalFormatting>
  <conditionalFormatting sqref="F1820">
    <cfRule type="duplicateValues" dxfId="12283" priority="31650"/>
    <cfRule type="duplicateValues" dxfId="12282" priority="31651"/>
  </conditionalFormatting>
  <conditionalFormatting sqref="J1820">
    <cfRule type="duplicateValues" dxfId="12281" priority="31628"/>
  </conditionalFormatting>
  <conditionalFormatting sqref="J1820">
    <cfRule type="duplicateValues" dxfId="12280" priority="31623"/>
    <cfRule type="duplicateValues" dxfId="12279" priority="31624"/>
    <cfRule type="duplicateValues" dxfId="12278" priority="31625"/>
    <cfRule type="duplicateValues" dxfId="12277" priority="31626"/>
    <cfRule type="duplicateValues" dxfId="12276" priority="31627"/>
  </conditionalFormatting>
  <conditionalFormatting sqref="J1820">
    <cfRule type="duplicateValues" dxfId="12275" priority="31621"/>
    <cfRule type="duplicateValues" dxfId="12274" priority="31622"/>
  </conditionalFormatting>
  <conditionalFormatting sqref="J1820">
    <cfRule type="duplicateValues" dxfId="12273" priority="31618"/>
    <cfRule type="duplicateValues" dxfId="12272" priority="31619"/>
    <cfRule type="duplicateValues" dxfId="12271" priority="31620"/>
  </conditionalFormatting>
  <conditionalFormatting sqref="F1821">
    <cfRule type="duplicateValues" dxfId="12270" priority="31606"/>
  </conditionalFormatting>
  <conditionalFormatting sqref="F1821">
    <cfRule type="duplicateValues" dxfId="12269" priority="31604"/>
    <cfRule type="duplicateValues" dxfId="12268" priority="31605"/>
  </conditionalFormatting>
  <conditionalFormatting sqref="J1821">
    <cfRule type="duplicateValues" dxfId="12267" priority="31582"/>
  </conditionalFormatting>
  <conditionalFormatting sqref="J1821">
    <cfRule type="duplicateValues" dxfId="12266" priority="31577"/>
    <cfRule type="duplicateValues" dxfId="12265" priority="31578"/>
    <cfRule type="duplicateValues" dxfId="12264" priority="31579"/>
    <cfRule type="duplicateValues" dxfId="12263" priority="31580"/>
    <cfRule type="duplicateValues" dxfId="12262" priority="31581"/>
  </conditionalFormatting>
  <conditionalFormatting sqref="J1821">
    <cfRule type="duplicateValues" dxfId="12261" priority="31575"/>
    <cfRule type="duplicateValues" dxfId="12260" priority="31576"/>
  </conditionalFormatting>
  <conditionalFormatting sqref="J1821">
    <cfRule type="duplicateValues" dxfId="12259" priority="31572"/>
    <cfRule type="duplicateValues" dxfId="12258" priority="31573"/>
    <cfRule type="duplicateValues" dxfId="12257" priority="31574"/>
  </conditionalFormatting>
  <conditionalFormatting sqref="F1822">
    <cfRule type="duplicateValues" dxfId="12256" priority="31571"/>
  </conditionalFormatting>
  <conditionalFormatting sqref="F1822">
    <cfRule type="duplicateValues" dxfId="12255" priority="31569"/>
    <cfRule type="duplicateValues" dxfId="12254" priority="31570"/>
  </conditionalFormatting>
  <conditionalFormatting sqref="J1822">
    <cfRule type="duplicateValues" dxfId="12253" priority="31547"/>
  </conditionalFormatting>
  <conditionalFormatting sqref="J1822">
    <cfRule type="duplicateValues" dxfId="12252" priority="31542"/>
    <cfRule type="duplicateValues" dxfId="12251" priority="31543"/>
    <cfRule type="duplicateValues" dxfId="12250" priority="31544"/>
    <cfRule type="duplicateValues" dxfId="12249" priority="31545"/>
    <cfRule type="duplicateValues" dxfId="12248" priority="31546"/>
  </conditionalFormatting>
  <conditionalFormatting sqref="J1822">
    <cfRule type="duplicateValues" dxfId="12247" priority="31540"/>
    <cfRule type="duplicateValues" dxfId="12246" priority="31541"/>
  </conditionalFormatting>
  <conditionalFormatting sqref="J1822">
    <cfRule type="duplicateValues" dxfId="12245" priority="31537"/>
    <cfRule type="duplicateValues" dxfId="12244" priority="31538"/>
    <cfRule type="duplicateValues" dxfId="12243" priority="31539"/>
  </conditionalFormatting>
  <conditionalFormatting sqref="F1823">
    <cfRule type="duplicateValues" dxfId="12242" priority="31536"/>
  </conditionalFormatting>
  <conditionalFormatting sqref="F1823">
    <cfRule type="duplicateValues" dxfId="12241" priority="31534"/>
    <cfRule type="duplicateValues" dxfId="12240" priority="31535"/>
  </conditionalFormatting>
  <conditionalFormatting sqref="J1823">
    <cfRule type="duplicateValues" dxfId="12239" priority="31512"/>
  </conditionalFormatting>
  <conditionalFormatting sqref="J1823">
    <cfRule type="duplicateValues" dxfId="12238" priority="31507"/>
    <cfRule type="duplicateValues" dxfId="12237" priority="31508"/>
    <cfRule type="duplicateValues" dxfId="12236" priority="31509"/>
    <cfRule type="duplicateValues" dxfId="12235" priority="31510"/>
    <cfRule type="duplicateValues" dxfId="12234" priority="31511"/>
  </conditionalFormatting>
  <conditionalFormatting sqref="J1823">
    <cfRule type="duplicateValues" dxfId="12233" priority="31505"/>
    <cfRule type="duplicateValues" dxfId="12232" priority="31506"/>
  </conditionalFormatting>
  <conditionalFormatting sqref="J1823">
    <cfRule type="duplicateValues" dxfId="12231" priority="31502"/>
    <cfRule type="duplicateValues" dxfId="12230" priority="31503"/>
    <cfRule type="duplicateValues" dxfId="12229" priority="31504"/>
  </conditionalFormatting>
  <conditionalFormatting sqref="F1824">
    <cfRule type="duplicateValues" dxfId="12228" priority="31501"/>
  </conditionalFormatting>
  <conditionalFormatting sqref="F1824">
    <cfRule type="duplicateValues" dxfId="12227" priority="31499"/>
    <cfRule type="duplicateValues" dxfId="12226" priority="31500"/>
  </conditionalFormatting>
  <conditionalFormatting sqref="J1824">
    <cfRule type="duplicateValues" dxfId="12225" priority="31474"/>
  </conditionalFormatting>
  <conditionalFormatting sqref="J1824">
    <cfRule type="duplicateValues" dxfId="12224" priority="31469"/>
    <cfRule type="duplicateValues" dxfId="12223" priority="31470"/>
    <cfRule type="duplicateValues" dxfId="12222" priority="31471"/>
    <cfRule type="duplicateValues" dxfId="12221" priority="31472"/>
    <cfRule type="duplicateValues" dxfId="12220" priority="31473"/>
  </conditionalFormatting>
  <conditionalFormatting sqref="J1824">
    <cfRule type="duplicateValues" dxfId="12219" priority="31467"/>
    <cfRule type="duplicateValues" dxfId="12218" priority="31468"/>
  </conditionalFormatting>
  <conditionalFormatting sqref="J1824">
    <cfRule type="duplicateValues" dxfId="12217" priority="31464"/>
    <cfRule type="duplicateValues" dxfId="12216" priority="31465"/>
    <cfRule type="duplicateValues" dxfId="12215" priority="31466"/>
  </conditionalFormatting>
  <conditionalFormatting sqref="F1825">
    <cfRule type="duplicateValues" dxfId="12214" priority="31463"/>
  </conditionalFormatting>
  <conditionalFormatting sqref="F1825">
    <cfRule type="duplicateValues" dxfId="12213" priority="31461"/>
    <cfRule type="duplicateValues" dxfId="12212" priority="31462"/>
  </conditionalFormatting>
  <conditionalFormatting sqref="J1825">
    <cfRule type="duplicateValues" dxfId="12211" priority="31436"/>
  </conditionalFormatting>
  <conditionalFormatting sqref="J1825">
    <cfRule type="duplicateValues" dxfId="12210" priority="31431"/>
    <cfRule type="duplicateValues" dxfId="12209" priority="31432"/>
    <cfRule type="duplicateValues" dxfId="12208" priority="31433"/>
    <cfRule type="duplicateValues" dxfId="12207" priority="31434"/>
    <cfRule type="duplicateValues" dxfId="12206" priority="31435"/>
  </conditionalFormatting>
  <conditionalFormatting sqref="J1825">
    <cfRule type="duplicateValues" dxfId="12205" priority="31429"/>
    <cfRule type="duplicateValues" dxfId="12204" priority="31430"/>
  </conditionalFormatting>
  <conditionalFormatting sqref="J1825">
    <cfRule type="duplicateValues" dxfId="12203" priority="31426"/>
    <cfRule type="duplicateValues" dxfId="12202" priority="31427"/>
    <cfRule type="duplicateValues" dxfId="12201" priority="31428"/>
  </conditionalFormatting>
  <conditionalFormatting sqref="F1826">
    <cfRule type="duplicateValues" dxfId="12200" priority="31425"/>
  </conditionalFormatting>
  <conditionalFormatting sqref="F1826">
    <cfRule type="duplicateValues" dxfId="12199" priority="31423"/>
    <cfRule type="duplicateValues" dxfId="12198" priority="31424"/>
  </conditionalFormatting>
  <conditionalFormatting sqref="J1826">
    <cfRule type="duplicateValues" dxfId="12197" priority="31398"/>
  </conditionalFormatting>
  <conditionalFormatting sqref="J1826">
    <cfRule type="duplicateValues" dxfId="12196" priority="31393"/>
    <cfRule type="duplicateValues" dxfId="12195" priority="31394"/>
    <cfRule type="duplicateValues" dxfId="12194" priority="31395"/>
    <cfRule type="duplicateValues" dxfId="12193" priority="31396"/>
    <cfRule type="duplicateValues" dxfId="12192" priority="31397"/>
  </conditionalFormatting>
  <conditionalFormatting sqref="J1826">
    <cfRule type="duplicateValues" dxfId="12191" priority="31391"/>
    <cfRule type="duplicateValues" dxfId="12190" priority="31392"/>
  </conditionalFormatting>
  <conditionalFormatting sqref="J1826">
    <cfRule type="duplicateValues" dxfId="12189" priority="31388"/>
    <cfRule type="duplicateValues" dxfId="12188" priority="31389"/>
    <cfRule type="duplicateValues" dxfId="12187" priority="31390"/>
  </conditionalFormatting>
  <conditionalFormatting sqref="F1827">
    <cfRule type="duplicateValues" dxfId="12186" priority="31387"/>
  </conditionalFormatting>
  <conditionalFormatting sqref="F1827">
    <cfRule type="duplicateValues" dxfId="12185" priority="31385"/>
    <cfRule type="duplicateValues" dxfId="12184" priority="31386"/>
  </conditionalFormatting>
  <conditionalFormatting sqref="J1827">
    <cfRule type="duplicateValues" dxfId="12183" priority="31360"/>
  </conditionalFormatting>
  <conditionalFormatting sqref="J1827">
    <cfRule type="duplicateValues" dxfId="12182" priority="31355"/>
    <cfRule type="duplicateValues" dxfId="12181" priority="31356"/>
    <cfRule type="duplicateValues" dxfId="12180" priority="31357"/>
    <cfRule type="duplicateValues" dxfId="12179" priority="31358"/>
    <cfRule type="duplicateValues" dxfId="12178" priority="31359"/>
  </conditionalFormatting>
  <conditionalFormatting sqref="J1827">
    <cfRule type="duplicateValues" dxfId="12177" priority="31353"/>
    <cfRule type="duplicateValues" dxfId="12176" priority="31354"/>
  </conditionalFormatting>
  <conditionalFormatting sqref="J1827">
    <cfRule type="duplicateValues" dxfId="12175" priority="31350"/>
    <cfRule type="duplicateValues" dxfId="12174" priority="31351"/>
    <cfRule type="duplicateValues" dxfId="12173" priority="31352"/>
  </conditionalFormatting>
  <conditionalFormatting sqref="F1828">
    <cfRule type="duplicateValues" dxfId="12172" priority="31349"/>
  </conditionalFormatting>
  <conditionalFormatting sqref="F1828">
    <cfRule type="duplicateValues" dxfId="12171" priority="31347"/>
    <cfRule type="duplicateValues" dxfId="12170" priority="31348"/>
  </conditionalFormatting>
  <conditionalFormatting sqref="J1828">
    <cfRule type="duplicateValues" dxfId="12169" priority="31322"/>
  </conditionalFormatting>
  <conditionalFormatting sqref="J1828">
    <cfRule type="duplicateValues" dxfId="12168" priority="31317"/>
    <cfRule type="duplicateValues" dxfId="12167" priority="31318"/>
    <cfRule type="duplicateValues" dxfId="12166" priority="31319"/>
    <cfRule type="duplicateValues" dxfId="12165" priority="31320"/>
    <cfRule type="duplicateValues" dxfId="12164" priority="31321"/>
  </conditionalFormatting>
  <conditionalFormatting sqref="J1828">
    <cfRule type="duplicateValues" dxfId="12163" priority="31315"/>
    <cfRule type="duplicateValues" dxfId="12162" priority="31316"/>
  </conditionalFormatting>
  <conditionalFormatting sqref="J1828">
    <cfRule type="duplicateValues" dxfId="12161" priority="31312"/>
    <cfRule type="duplicateValues" dxfId="12160" priority="31313"/>
    <cfRule type="duplicateValues" dxfId="12159" priority="31314"/>
  </conditionalFormatting>
  <conditionalFormatting sqref="F1832:F1835">
    <cfRule type="duplicateValues" dxfId="12158" priority="31311"/>
  </conditionalFormatting>
  <conditionalFormatting sqref="F1832:F1835">
    <cfRule type="duplicateValues" dxfId="12157" priority="31309"/>
    <cfRule type="duplicateValues" dxfId="12156" priority="31310"/>
  </conditionalFormatting>
  <conditionalFormatting sqref="J1832:J1835">
    <cfRule type="duplicateValues" dxfId="12155" priority="31308"/>
  </conditionalFormatting>
  <conditionalFormatting sqref="J1832:J1835">
    <cfRule type="duplicateValues" dxfId="12154" priority="31303"/>
    <cfRule type="duplicateValues" dxfId="12153" priority="31304"/>
    <cfRule type="duplicateValues" dxfId="12152" priority="31305"/>
    <cfRule type="duplicateValues" dxfId="12151" priority="31306"/>
    <cfRule type="duplicateValues" dxfId="12150" priority="31307"/>
  </conditionalFormatting>
  <conditionalFormatting sqref="J1832:J1835">
    <cfRule type="duplicateValues" dxfId="12149" priority="31301"/>
    <cfRule type="duplicateValues" dxfId="12148" priority="31302"/>
  </conditionalFormatting>
  <conditionalFormatting sqref="J1832:J1835">
    <cfRule type="duplicateValues" dxfId="12147" priority="31298"/>
    <cfRule type="duplicateValues" dxfId="12146" priority="31299"/>
    <cfRule type="duplicateValues" dxfId="12145" priority="31300"/>
  </conditionalFormatting>
  <conditionalFormatting sqref="F1829">
    <cfRule type="duplicateValues" dxfId="12144" priority="31297"/>
  </conditionalFormatting>
  <conditionalFormatting sqref="F1829">
    <cfRule type="duplicateValues" dxfId="12143" priority="31295"/>
    <cfRule type="duplicateValues" dxfId="12142" priority="31296"/>
  </conditionalFormatting>
  <conditionalFormatting sqref="J1829">
    <cfRule type="duplicateValues" dxfId="12141" priority="31270"/>
  </conditionalFormatting>
  <conditionalFormatting sqref="J1829">
    <cfRule type="duplicateValues" dxfId="12140" priority="31265"/>
    <cfRule type="duplicateValues" dxfId="12139" priority="31266"/>
    <cfRule type="duplicateValues" dxfId="12138" priority="31267"/>
    <cfRule type="duplicateValues" dxfId="12137" priority="31268"/>
    <cfRule type="duplicateValues" dxfId="12136" priority="31269"/>
  </conditionalFormatting>
  <conditionalFormatting sqref="J1829">
    <cfRule type="duplicateValues" dxfId="12135" priority="31263"/>
    <cfRule type="duplicateValues" dxfId="12134" priority="31264"/>
  </conditionalFormatting>
  <conditionalFormatting sqref="J1829">
    <cfRule type="duplicateValues" dxfId="12133" priority="31260"/>
    <cfRule type="duplicateValues" dxfId="12132" priority="31261"/>
    <cfRule type="duplicateValues" dxfId="12131" priority="31262"/>
  </conditionalFormatting>
  <conditionalFormatting sqref="F1830">
    <cfRule type="duplicateValues" dxfId="12130" priority="31248"/>
  </conditionalFormatting>
  <conditionalFormatting sqref="F1830">
    <cfRule type="duplicateValues" dxfId="12129" priority="31246"/>
    <cfRule type="duplicateValues" dxfId="12128" priority="31247"/>
  </conditionalFormatting>
  <conditionalFormatting sqref="J1830">
    <cfRule type="duplicateValues" dxfId="12127" priority="31221"/>
  </conditionalFormatting>
  <conditionalFormatting sqref="J1830">
    <cfRule type="duplicateValues" dxfId="12126" priority="31216"/>
    <cfRule type="duplicateValues" dxfId="12125" priority="31217"/>
    <cfRule type="duplicateValues" dxfId="12124" priority="31218"/>
    <cfRule type="duplicateValues" dxfId="12123" priority="31219"/>
    <cfRule type="duplicateValues" dxfId="12122" priority="31220"/>
  </conditionalFormatting>
  <conditionalFormatting sqref="J1830">
    <cfRule type="duplicateValues" dxfId="12121" priority="31214"/>
    <cfRule type="duplicateValues" dxfId="12120" priority="31215"/>
  </conditionalFormatting>
  <conditionalFormatting sqref="J1830">
    <cfRule type="duplicateValues" dxfId="12119" priority="31211"/>
    <cfRule type="duplicateValues" dxfId="12118" priority="31212"/>
    <cfRule type="duplicateValues" dxfId="12117" priority="31213"/>
  </conditionalFormatting>
  <conditionalFormatting sqref="F1831">
    <cfRule type="duplicateValues" dxfId="12116" priority="31210"/>
  </conditionalFormatting>
  <conditionalFormatting sqref="F1831">
    <cfRule type="duplicateValues" dxfId="12115" priority="31208"/>
    <cfRule type="duplicateValues" dxfId="12114" priority="31209"/>
  </conditionalFormatting>
  <conditionalFormatting sqref="J1831">
    <cfRule type="duplicateValues" dxfId="12113" priority="31183"/>
  </conditionalFormatting>
  <conditionalFormatting sqref="J1831">
    <cfRule type="duplicateValues" dxfId="12112" priority="31178"/>
    <cfRule type="duplicateValues" dxfId="12111" priority="31179"/>
    <cfRule type="duplicateValues" dxfId="12110" priority="31180"/>
    <cfRule type="duplicateValues" dxfId="12109" priority="31181"/>
    <cfRule type="duplicateValues" dxfId="12108" priority="31182"/>
  </conditionalFormatting>
  <conditionalFormatting sqref="J1831">
    <cfRule type="duplicateValues" dxfId="12107" priority="31176"/>
    <cfRule type="duplicateValues" dxfId="12106" priority="31177"/>
  </conditionalFormatting>
  <conditionalFormatting sqref="J1831">
    <cfRule type="duplicateValues" dxfId="12105" priority="31173"/>
    <cfRule type="duplicateValues" dxfId="12104" priority="31174"/>
    <cfRule type="duplicateValues" dxfId="12103" priority="31175"/>
  </conditionalFormatting>
  <conditionalFormatting sqref="F1832">
    <cfRule type="duplicateValues" dxfId="12102" priority="31172"/>
  </conditionalFormatting>
  <conditionalFormatting sqref="F1832">
    <cfRule type="duplicateValues" dxfId="12101" priority="31170"/>
    <cfRule type="duplicateValues" dxfId="12100" priority="31171"/>
  </conditionalFormatting>
  <conditionalFormatting sqref="J1832">
    <cfRule type="duplicateValues" dxfId="12099" priority="31169"/>
  </conditionalFormatting>
  <conditionalFormatting sqref="J1832">
    <cfRule type="duplicateValues" dxfId="12098" priority="31164"/>
    <cfRule type="duplicateValues" dxfId="12097" priority="31165"/>
    <cfRule type="duplicateValues" dxfId="12096" priority="31166"/>
    <cfRule type="duplicateValues" dxfId="12095" priority="31167"/>
    <cfRule type="duplicateValues" dxfId="12094" priority="31168"/>
  </conditionalFormatting>
  <conditionalFormatting sqref="J1832">
    <cfRule type="duplicateValues" dxfId="12093" priority="31162"/>
    <cfRule type="duplicateValues" dxfId="12092" priority="31163"/>
  </conditionalFormatting>
  <conditionalFormatting sqref="J1832">
    <cfRule type="duplicateValues" dxfId="12091" priority="31159"/>
    <cfRule type="duplicateValues" dxfId="12090" priority="31160"/>
    <cfRule type="duplicateValues" dxfId="12089" priority="31161"/>
  </conditionalFormatting>
  <conditionalFormatting sqref="F1836:F1841">
    <cfRule type="duplicateValues" dxfId="12088" priority="31120"/>
  </conditionalFormatting>
  <conditionalFormatting sqref="F1836:F1841">
    <cfRule type="duplicateValues" dxfId="12087" priority="31118"/>
    <cfRule type="duplicateValues" dxfId="12086" priority="31119"/>
  </conditionalFormatting>
  <conditionalFormatting sqref="J1836:J1841">
    <cfRule type="duplicateValues" dxfId="12085" priority="31117"/>
  </conditionalFormatting>
  <conditionalFormatting sqref="J1836:J1841">
    <cfRule type="duplicateValues" dxfId="12084" priority="31112"/>
    <cfRule type="duplicateValues" dxfId="12083" priority="31113"/>
    <cfRule type="duplicateValues" dxfId="12082" priority="31114"/>
    <cfRule type="duplicateValues" dxfId="12081" priority="31115"/>
    <cfRule type="duplicateValues" dxfId="12080" priority="31116"/>
  </conditionalFormatting>
  <conditionalFormatting sqref="J1836:J1841">
    <cfRule type="duplicateValues" dxfId="12079" priority="31110"/>
    <cfRule type="duplicateValues" dxfId="12078" priority="31111"/>
  </conditionalFormatting>
  <conditionalFormatting sqref="J1836:J1841">
    <cfRule type="duplicateValues" dxfId="12077" priority="31107"/>
    <cfRule type="duplicateValues" dxfId="12076" priority="31108"/>
    <cfRule type="duplicateValues" dxfId="12075" priority="31109"/>
  </conditionalFormatting>
  <conditionalFormatting sqref="F1833">
    <cfRule type="duplicateValues" dxfId="12074" priority="31106"/>
  </conditionalFormatting>
  <conditionalFormatting sqref="F1833">
    <cfRule type="duplicateValues" dxfId="12073" priority="31104"/>
    <cfRule type="duplicateValues" dxfId="12072" priority="31105"/>
  </conditionalFormatting>
  <conditionalFormatting sqref="J1833">
    <cfRule type="duplicateValues" dxfId="12071" priority="31103"/>
  </conditionalFormatting>
  <conditionalFormatting sqref="J1833">
    <cfRule type="duplicateValues" dxfId="12070" priority="31098"/>
    <cfRule type="duplicateValues" dxfId="12069" priority="31099"/>
    <cfRule type="duplicateValues" dxfId="12068" priority="31100"/>
    <cfRule type="duplicateValues" dxfId="12067" priority="31101"/>
    <cfRule type="duplicateValues" dxfId="12066" priority="31102"/>
  </conditionalFormatting>
  <conditionalFormatting sqref="J1833">
    <cfRule type="duplicateValues" dxfId="12065" priority="31096"/>
    <cfRule type="duplicateValues" dxfId="12064" priority="31097"/>
  </conditionalFormatting>
  <conditionalFormatting sqref="J1833">
    <cfRule type="duplicateValues" dxfId="12063" priority="31093"/>
    <cfRule type="duplicateValues" dxfId="12062" priority="31094"/>
    <cfRule type="duplicateValues" dxfId="12061" priority="31095"/>
  </conditionalFormatting>
  <conditionalFormatting sqref="F1834">
    <cfRule type="duplicateValues" dxfId="12060" priority="31054"/>
  </conditionalFormatting>
  <conditionalFormatting sqref="F1834">
    <cfRule type="duplicateValues" dxfId="12059" priority="31052"/>
    <cfRule type="duplicateValues" dxfId="12058" priority="31053"/>
  </conditionalFormatting>
  <conditionalFormatting sqref="J1834">
    <cfRule type="duplicateValues" dxfId="12057" priority="31051"/>
  </conditionalFormatting>
  <conditionalFormatting sqref="J1834">
    <cfRule type="duplicateValues" dxfId="12056" priority="31046"/>
    <cfRule type="duplicateValues" dxfId="12055" priority="31047"/>
    <cfRule type="duplicateValues" dxfId="12054" priority="31048"/>
    <cfRule type="duplicateValues" dxfId="12053" priority="31049"/>
    <cfRule type="duplicateValues" dxfId="12052" priority="31050"/>
  </conditionalFormatting>
  <conditionalFormatting sqref="J1834">
    <cfRule type="duplicateValues" dxfId="12051" priority="31044"/>
    <cfRule type="duplicateValues" dxfId="12050" priority="31045"/>
  </conditionalFormatting>
  <conditionalFormatting sqref="J1834">
    <cfRule type="duplicateValues" dxfId="12049" priority="31041"/>
    <cfRule type="duplicateValues" dxfId="12048" priority="31042"/>
    <cfRule type="duplicateValues" dxfId="12047" priority="31043"/>
  </conditionalFormatting>
  <conditionalFormatting sqref="F1835">
    <cfRule type="duplicateValues" dxfId="12046" priority="31002"/>
  </conditionalFormatting>
  <conditionalFormatting sqref="F1835">
    <cfRule type="duplicateValues" dxfId="12045" priority="31000"/>
    <cfRule type="duplicateValues" dxfId="12044" priority="31001"/>
  </conditionalFormatting>
  <conditionalFormatting sqref="J1835">
    <cfRule type="duplicateValues" dxfId="12043" priority="30999"/>
  </conditionalFormatting>
  <conditionalFormatting sqref="J1835">
    <cfRule type="duplicateValues" dxfId="12042" priority="30994"/>
    <cfRule type="duplicateValues" dxfId="12041" priority="30995"/>
    <cfRule type="duplicateValues" dxfId="12040" priority="30996"/>
    <cfRule type="duplicateValues" dxfId="12039" priority="30997"/>
    <cfRule type="duplicateValues" dxfId="12038" priority="30998"/>
  </conditionalFormatting>
  <conditionalFormatting sqref="J1835">
    <cfRule type="duplicateValues" dxfId="12037" priority="30992"/>
    <cfRule type="duplicateValues" dxfId="12036" priority="30993"/>
  </conditionalFormatting>
  <conditionalFormatting sqref="J1835">
    <cfRule type="duplicateValues" dxfId="12035" priority="30989"/>
    <cfRule type="duplicateValues" dxfId="12034" priority="30990"/>
    <cfRule type="duplicateValues" dxfId="12033" priority="30991"/>
  </conditionalFormatting>
  <conditionalFormatting sqref="F1836">
    <cfRule type="duplicateValues" dxfId="12032" priority="30950"/>
  </conditionalFormatting>
  <conditionalFormatting sqref="F1836">
    <cfRule type="duplicateValues" dxfId="12031" priority="30948"/>
    <cfRule type="duplicateValues" dxfId="12030" priority="30949"/>
  </conditionalFormatting>
  <conditionalFormatting sqref="J1836">
    <cfRule type="duplicateValues" dxfId="12029" priority="30917"/>
  </conditionalFormatting>
  <conditionalFormatting sqref="J1836">
    <cfRule type="duplicateValues" dxfId="12028" priority="30912"/>
    <cfRule type="duplicateValues" dxfId="12027" priority="30913"/>
    <cfRule type="duplicateValues" dxfId="12026" priority="30914"/>
    <cfRule type="duplicateValues" dxfId="12025" priority="30915"/>
    <cfRule type="duplicateValues" dxfId="12024" priority="30916"/>
  </conditionalFormatting>
  <conditionalFormatting sqref="J1836">
    <cfRule type="duplicateValues" dxfId="12023" priority="30910"/>
    <cfRule type="duplicateValues" dxfId="12022" priority="30911"/>
  </conditionalFormatting>
  <conditionalFormatting sqref="J1836">
    <cfRule type="duplicateValues" dxfId="12021" priority="30907"/>
    <cfRule type="duplicateValues" dxfId="12020" priority="30908"/>
    <cfRule type="duplicateValues" dxfId="12019" priority="30909"/>
  </conditionalFormatting>
  <conditionalFormatting sqref="F1842:F1850">
    <cfRule type="duplicateValues" dxfId="12018" priority="30884"/>
  </conditionalFormatting>
  <conditionalFormatting sqref="F1842:F1850">
    <cfRule type="duplicateValues" dxfId="12017" priority="30882"/>
    <cfRule type="duplicateValues" dxfId="12016" priority="30883"/>
  </conditionalFormatting>
  <conditionalFormatting sqref="J1842:J1850">
    <cfRule type="duplicateValues" dxfId="12015" priority="30881"/>
  </conditionalFormatting>
  <conditionalFormatting sqref="J1842:J1850">
    <cfRule type="duplicateValues" dxfId="12014" priority="30876"/>
    <cfRule type="duplicateValues" dxfId="12013" priority="30877"/>
    <cfRule type="duplicateValues" dxfId="12012" priority="30878"/>
    <cfRule type="duplicateValues" dxfId="12011" priority="30879"/>
    <cfRule type="duplicateValues" dxfId="12010" priority="30880"/>
  </conditionalFormatting>
  <conditionalFormatting sqref="J1842:J1850">
    <cfRule type="duplicateValues" dxfId="12009" priority="30874"/>
    <cfRule type="duplicateValues" dxfId="12008" priority="30875"/>
  </conditionalFormatting>
  <conditionalFormatting sqref="J1842:J1850">
    <cfRule type="duplicateValues" dxfId="12007" priority="30871"/>
    <cfRule type="duplicateValues" dxfId="12006" priority="30872"/>
    <cfRule type="duplicateValues" dxfId="12005" priority="30873"/>
  </conditionalFormatting>
  <conditionalFormatting sqref="F1837">
    <cfRule type="duplicateValues" dxfId="12004" priority="30870"/>
  </conditionalFormatting>
  <conditionalFormatting sqref="F1837">
    <cfRule type="duplicateValues" dxfId="12003" priority="30868"/>
    <cfRule type="duplicateValues" dxfId="12002" priority="30869"/>
  </conditionalFormatting>
  <conditionalFormatting sqref="J1837">
    <cfRule type="duplicateValues" dxfId="12001" priority="30837"/>
  </conditionalFormatting>
  <conditionalFormatting sqref="J1837">
    <cfRule type="duplicateValues" dxfId="12000" priority="30832"/>
    <cfRule type="duplicateValues" dxfId="11999" priority="30833"/>
    <cfRule type="duplicateValues" dxfId="11998" priority="30834"/>
    <cfRule type="duplicateValues" dxfId="11997" priority="30835"/>
    <cfRule type="duplicateValues" dxfId="11996" priority="30836"/>
  </conditionalFormatting>
  <conditionalFormatting sqref="J1837">
    <cfRule type="duplicateValues" dxfId="11995" priority="30830"/>
    <cfRule type="duplicateValues" dxfId="11994" priority="30831"/>
  </conditionalFormatting>
  <conditionalFormatting sqref="J1837">
    <cfRule type="duplicateValues" dxfId="11993" priority="30827"/>
    <cfRule type="duplicateValues" dxfId="11992" priority="30828"/>
    <cfRule type="duplicateValues" dxfId="11991" priority="30829"/>
  </conditionalFormatting>
  <conditionalFormatting sqref="F1838">
    <cfRule type="duplicateValues" dxfId="11990" priority="30826"/>
  </conditionalFormatting>
  <conditionalFormatting sqref="F1838">
    <cfRule type="duplicateValues" dxfId="11989" priority="30824"/>
    <cfRule type="duplicateValues" dxfId="11988" priority="30825"/>
  </conditionalFormatting>
  <conditionalFormatting sqref="J1838">
    <cfRule type="duplicateValues" dxfId="11987" priority="30793"/>
  </conditionalFormatting>
  <conditionalFormatting sqref="J1838">
    <cfRule type="duplicateValues" dxfId="11986" priority="30788"/>
    <cfRule type="duplicateValues" dxfId="11985" priority="30789"/>
    <cfRule type="duplicateValues" dxfId="11984" priority="30790"/>
    <cfRule type="duplicateValues" dxfId="11983" priority="30791"/>
    <cfRule type="duplicateValues" dxfId="11982" priority="30792"/>
  </conditionalFormatting>
  <conditionalFormatting sqref="J1838">
    <cfRule type="duplicateValues" dxfId="11981" priority="30786"/>
    <cfRule type="duplicateValues" dxfId="11980" priority="30787"/>
  </conditionalFormatting>
  <conditionalFormatting sqref="J1838">
    <cfRule type="duplicateValues" dxfId="11979" priority="30783"/>
    <cfRule type="duplicateValues" dxfId="11978" priority="30784"/>
    <cfRule type="duplicateValues" dxfId="11977" priority="30785"/>
  </conditionalFormatting>
  <conditionalFormatting sqref="F1839">
    <cfRule type="duplicateValues" dxfId="11976" priority="30782"/>
  </conditionalFormatting>
  <conditionalFormatting sqref="F1839">
    <cfRule type="duplicateValues" dxfId="11975" priority="30780"/>
    <cfRule type="duplicateValues" dxfId="11974" priority="30781"/>
  </conditionalFormatting>
  <conditionalFormatting sqref="J1839">
    <cfRule type="duplicateValues" dxfId="11973" priority="30749"/>
  </conditionalFormatting>
  <conditionalFormatting sqref="J1839">
    <cfRule type="duplicateValues" dxfId="11972" priority="30744"/>
    <cfRule type="duplicateValues" dxfId="11971" priority="30745"/>
    <cfRule type="duplicateValues" dxfId="11970" priority="30746"/>
    <cfRule type="duplicateValues" dxfId="11969" priority="30747"/>
    <cfRule type="duplicateValues" dxfId="11968" priority="30748"/>
  </conditionalFormatting>
  <conditionalFormatting sqref="J1839">
    <cfRule type="duplicateValues" dxfId="11967" priority="30742"/>
    <cfRule type="duplicateValues" dxfId="11966" priority="30743"/>
  </conditionalFormatting>
  <conditionalFormatting sqref="J1839">
    <cfRule type="duplicateValues" dxfId="11965" priority="30739"/>
    <cfRule type="duplicateValues" dxfId="11964" priority="30740"/>
    <cfRule type="duplicateValues" dxfId="11963" priority="30741"/>
  </conditionalFormatting>
  <conditionalFormatting sqref="F1840">
    <cfRule type="duplicateValues" dxfId="11962" priority="30727"/>
  </conditionalFormatting>
  <conditionalFormatting sqref="F1840">
    <cfRule type="duplicateValues" dxfId="11961" priority="30725"/>
    <cfRule type="duplicateValues" dxfId="11960" priority="30726"/>
  </conditionalFormatting>
  <conditionalFormatting sqref="J1840">
    <cfRule type="duplicateValues" dxfId="11959" priority="30694"/>
  </conditionalFormatting>
  <conditionalFormatting sqref="J1840">
    <cfRule type="duplicateValues" dxfId="11958" priority="30689"/>
    <cfRule type="duplicateValues" dxfId="11957" priority="30690"/>
    <cfRule type="duplicateValues" dxfId="11956" priority="30691"/>
    <cfRule type="duplicateValues" dxfId="11955" priority="30692"/>
    <cfRule type="duplicateValues" dxfId="11954" priority="30693"/>
  </conditionalFormatting>
  <conditionalFormatting sqref="J1840">
    <cfRule type="duplicateValues" dxfId="11953" priority="30687"/>
    <cfRule type="duplicateValues" dxfId="11952" priority="30688"/>
  </conditionalFormatting>
  <conditionalFormatting sqref="J1840">
    <cfRule type="duplicateValues" dxfId="11951" priority="30684"/>
    <cfRule type="duplicateValues" dxfId="11950" priority="30685"/>
    <cfRule type="duplicateValues" dxfId="11949" priority="30686"/>
  </conditionalFormatting>
  <conditionalFormatting sqref="F1841">
    <cfRule type="duplicateValues" dxfId="11948" priority="30672"/>
  </conditionalFormatting>
  <conditionalFormatting sqref="F1841">
    <cfRule type="duplicateValues" dxfId="11947" priority="30670"/>
    <cfRule type="duplicateValues" dxfId="11946" priority="30671"/>
  </conditionalFormatting>
  <conditionalFormatting sqref="J1841">
    <cfRule type="duplicateValues" dxfId="11945" priority="30639"/>
  </conditionalFormatting>
  <conditionalFormatting sqref="J1841">
    <cfRule type="duplicateValues" dxfId="11944" priority="30634"/>
    <cfRule type="duplicateValues" dxfId="11943" priority="30635"/>
    <cfRule type="duplicateValues" dxfId="11942" priority="30636"/>
    <cfRule type="duplicateValues" dxfId="11941" priority="30637"/>
    <cfRule type="duplicateValues" dxfId="11940" priority="30638"/>
  </conditionalFormatting>
  <conditionalFormatting sqref="J1841">
    <cfRule type="duplicateValues" dxfId="11939" priority="30632"/>
    <cfRule type="duplicateValues" dxfId="11938" priority="30633"/>
  </conditionalFormatting>
  <conditionalFormatting sqref="J1841">
    <cfRule type="duplicateValues" dxfId="11937" priority="30629"/>
    <cfRule type="duplicateValues" dxfId="11936" priority="30630"/>
    <cfRule type="duplicateValues" dxfId="11935" priority="30631"/>
  </conditionalFormatting>
  <conditionalFormatting sqref="F1842">
    <cfRule type="duplicateValues" dxfId="11934" priority="30617"/>
  </conditionalFormatting>
  <conditionalFormatting sqref="F1842">
    <cfRule type="duplicateValues" dxfId="11933" priority="30615"/>
    <cfRule type="duplicateValues" dxfId="11932" priority="30616"/>
  </conditionalFormatting>
  <conditionalFormatting sqref="J1842">
    <cfRule type="duplicateValues" dxfId="11931" priority="30614"/>
  </conditionalFormatting>
  <conditionalFormatting sqref="J1842">
    <cfRule type="duplicateValues" dxfId="11930" priority="30609"/>
    <cfRule type="duplicateValues" dxfId="11929" priority="30610"/>
    <cfRule type="duplicateValues" dxfId="11928" priority="30611"/>
    <cfRule type="duplicateValues" dxfId="11927" priority="30612"/>
    <cfRule type="duplicateValues" dxfId="11926" priority="30613"/>
  </conditionalFormatting>
  <conditionalFormatting sqref="J1842">
    <cfRule type="duplicateValues" dxfId="11925" priority="30607"/>
    <cfRule type="duplicateValues" dxfId="11924" priority="30608"/>
  </conditionalFormatting>
  <conditionalFormatting sqref="J1842">
    <cfRule type="duplicateValues" dxfId="11923" priority="30604"/>
    <cfRule type="duplicateValues" dxfId="11922" priority="30605"/>
    <cfRule type="duplicateValues" dxfId="11921" priority="30606"/>
  </conditionalFormatting>
  <conditionalFormatting sqref="F1843:F1849">
    <cfRule type="duplicateValues" dxfId="11920" priority="30548"/>
  </conditionalFormatting>
  <conditionalFormatting sqref="F1843:F1849">
    <cfRule type="duplicateValues" dxfId="11919" priority="30546"/>
    <cfRule type="duplicateValues" dxfId="11918" priority="30547"/>
  </conditionalFormatting>
  <conditionalFormatting sqref="J1843:J1849">
    <cfRule type="duplicateValues" dxfId="11917" priority="30512"/>
  </conditionalFormatting>
  <conditionalFormatting sqref="J1843:J1849">
    <cfRule type="duplicateValues" dxfId="11916" priority="30507"/>
    <cfRule type="duplicateValues" dxfId="11915" priority="30508"/>
    <cfRule type="duplicateValues" dxfId="11914" priority="30509"/>
    <cfRule type="duplicateValues" dxfId="11913" priority="30510"/>
    <cfRule type="duplicateValues" dxfId="11912" priority="30511"/>
  </conditionalFormatting>
  <conditionalFormatting sqref="J1843:J1849">
    <cfRule type="duplicateValues" dxfId="11911" priority="30505"/>
    <cfRule type="duplicateValues" dxfId="11910" priority="30506"/>
  </conditionalFormatting>
  <conditionalFormatting sqref="J1843:J1849">
    <cfRule type="duplicateValues" dxfId="11909" priority="30502"/>
    <cfRule type="duplicateValues" dxfId="11908" priority="30503"/>
    <cfRule type="duplicateValues" dxfId="11907" priority="30504"/>
  </conditionalFormatting>
  <conditionalFormatting sqref="F1851:F1856">
    <cfRule type="duplicateValues" dxfId="11906" priority="30490"/>
  </conditionalFormatting>
  <conditionalFormatting sqref="F1851:F1856">
    <cfRule type="duplicateValues" dxfId="11905" priority="30488"/>
    <cfRule type="duplicateValues" dxfId="11904" priority="30489"/>
  </conditionalFormatting>
  <conditionalFormatting sqref="J1851:J1856">
    <cfRule type="duplicateValues" dxfId="11903" priority="30487"/>
  </conditionalFormatting>
  <conditionalFormatting sqref="J1851:J1856">
    <cfRule type="duplicateValues" dxfId="11902" priority="30482"/>
    <cfRule type="duplicateValues" dxfId="11901" priority="30483"/>
    <cfRule type="duplicateValues" dxfId="11900" priority="30484"/>
    <cfRule type="duplicateValues" dxfId="11899" priority="30485"/>
    <cfRule type="duplicateValues" dxfId="11898" priority="30486"/>
  </conditionalFormatting>
  <conditionalFormatting sqref="J1851:J1856">
    <cfRule type="duplicateValues" dxfId="11897" priority="30480"/>
    <cfRule type="duplicateValues" dxfId="11896" priority="30481"/>
  </conditionalFormatting>
  <conditionalFormatting sqref="J1851:J1856">
    <cfRule type="duplicateValues" dxfId="11895" priority="30477"/>
    <cfRule type="duplicateValues" dxfId="11894" priority="30478"/>
    <cfRule type="duplicateValues" dxfId="11893" priority="30479"/>
  </conditionalFormatting>
  <conditionalFormatting sqref="J1849">
    <cfRule type="duplicateValues" dxfId="11892" priority="30476"/>
  </conditionalFormatting>
  <conditionalFormatting sqref="J1849">
    <cfRule type="duplicateValues" dxfId="11891" priority="30471"/>
    <cfRule type="duplicateValues" dxfId="11890" priority="30472"/>
    <cfRule type="duplicateValues" dxfId="11889" priority="30473"/>
    <cfRule type="duplicateValues" dxfId="11888" priority="30474"/>
    <cfRule type="duplicateValues" dxfId="11887" priority="30475"/>
  </conditionalFormatting>
  <conditionalFormatting sqref="J1849">
    <cfRule type="duplicateValues" dxfId="11886" priority="30469"/>
    <cfRule type="duplicateValues" dxfId="11885" priority="30470"/>
  </conditionalFormatting>
  <conditionalFormatting sqref="J1849">
    <cfRule type="duplicateValues" dxfId="11884" priority="30466"/>
    <cfRule type="duplicateValues" dxfId="11883" priority="30467"/>
    <cfRule type="duplicateValues" dxfId="11882" priority="30468"/>
  </conditionalFormatting>
  <conditionalFormatting sqref="F1850">
    <cfRule type="duplicateValues" dxfId="11881" priority="30454"/>
  </conditionalFormatting>
  <conditionalFormatting sqref="F1850">
    <cfRule type="duplicateValues" dxfId="11880" priority="30452"/>
    <cfRule type="duplicateValues" dxfId="11879" priority="30453"/>
  </conditionalFormatting>
  <conditionalFormatting sqref="J1850">
    <cfRule type="duplicateValues" dxfId="11878" priority="30418"/>
  </conditionalFormatting>
  <conditionalFormatting sqref="J1850">
    <cfRule type="duplicateValues" dxfId="11877" priority="30413"/>
    <cfRule type="duplicateValues" dxfId="11876" priority="30414"/>
    <cfRule type="duplicateValues" dxfId="11875" priority="30415"/>
    <cfRule type="duplicateValues" dxfId="11874" priority="30416"/>
    <cfRule type="duplicateValues" dxfId="11873" priority="30417"/>
  </conditionalFormatting>
  <conditionalFormatting sqref="J1850">
    <cfRule type="duplicateValues" dxfId="11872" priority="30411"/>
    <cfRule type="duplicateValues" dxfId="11871" priority="30412"/>
  </conditionalFormatting>
  <conditionalFormatting sqref="J1850">
    <cfRule type="duplicateValues" dxfId="11870" priority="30408"/>
    <cfRule type="duplicateValues" dxfId="11869" priority="30409"/>
    <cfRule type="duplicateValues" dxfId="11868" priority="30410"/>
  </conditionalFormatting>
  <conditionalFormatting sqref="F1851">
    <cfRule type="duplicateValues" dxfId="11867" priority="30407"/>
  </conditionalFormatting>
  <conditionalFormatting sqref="F1851">
    <cfRule type="duplicateValues" dxfId="11866" priority="30405"/>
    <cfRule type="duplicateValues" dxfId="11865" priority="30406"/>
  </conditionalFormatting>
  <conditionalFormatting sqref="J1851">
    <cfRule type="duplicateValues" dxfId="11864" priority="30368"/>
  </conditionalFormatting>
  <conditionalFormatting sqref="J1851">
    <cfRule type="duplicateValues" dxfId="11863" priority="30363"/>
    <cfRule type="duplicateValues" dxfId="11862" priority="30364"/>
    <cfRule type="duplicateValues" dxfId="11861" priority="30365"/>
    <cfRule type="duplicateValues" dxfId="11860" priority="30366"/>
    <cfRule type="duplicateValues" dxfId="11859" priority="30367"/>
  </conditionalFormatting>
  <conditionalFormatting sqref="J1851">
    <cfRule type="duplicateValues" dxfId="11858" priority="30361"/>
    <cfRule type="duplicateValues" dxfId="11857" priority="30362"/>
  </conditionalFormatting>
  <conditionalFormatting sqref="J1851">
    <cfRule type="duplicateValues" dxfId="11856" priority="30358"/>
    <cfRule type="duplicateValues" dxfId="11855" priority="30359"/>
    <cfRule type="duplicateValues" dxfId="11854" priority="30360"/>
  </conditionalFormatting>
  <conditionalFormatting sqref="F1852">
    <cfRule type="duplicateValues" dxfId="11853" priority="30346"/>
  </conditionalFormatting>
  <conditionalFormatting sqref="F1852">
    <cfRule type="duplicateValues" dxfId="11852" priority="30344"/>
    <cfRule type="duplicateValues" dxfId="11851" priority="30345"/>
  </conditionalFormatting>
  <conditionalFormatting sqref="J1852">
    <cfRule type="duplicateValues" dxfId="11850" priority="30307"/>
  </conditionalFormatting>
  <conditionalFormatting sqref="J1852">
    <cfRule type="duplicateValues" dxfId="11849" priority="30302"/>
    <cfRule type="duplicateValues" dxfId="11848" priority="30303"/>
    <cfRule type="duplicateValues" dxfId="11847" priority="30304"/>
    <cfRule type="duplicateValues" dxfId="11846" priority="30305"/>
    <cfRule type="duplicateValues" dxfId="11845" priority="30306"/>
  </conditionalFormatting>
  <conditionalFormatting sqref="J1852">
    <cfRule type="duplicateValues" dxfId="11844" priority="30300"/>
    <cfRule type="duplicateValues" dxfId="11843" priority="30301"/>
  </conditionalFormatting>
  <conditionalFormatting sqref="J1852">
    <cfRule type="duplicateValues" dxfId="11842" priority="30297"/>
    <cfRule type="duplicateValues" dxfId="11841" priority="30298"/>
    <cfRule type="duplicateValues" dxfId="11840" priority="30299"/>
  </conditionalFormatting>
  <conditionalFormatting sqref="F1857:F1877">
    <cfRule type="duplicateValues" dxfId="11839" priority="30285"/>
  </conditionalFormatting>
  <conditionalFormatting sqref="F1857:F1877">
    <cfRule type="duplicateValues" dxfId="11838" priority="30283"/>
    <cfRule type="duplicateValues" dxfId="11837" priority="30284"/>
  </conditionalFormatting>
  <conditionalFormatting sqref="J1857:J1877">
    <cfRule type="duplicateValues" dxfId="11836" priority="30282"/>
  </conditionalFormatting>
  <conditionalFormatting sqref="J1857:J1877">
    <cfRule type="duplicateValues" dxfId="11835" priority="30277"/>
    <cfRule type="duplicateValues" dxfId="11834" priority="30278"/>
    <cfRule type="duplicateValues" dxfId="11833" priority="30279"/>
    <cfRule type="duplicateValues" dxfId="11832" priority="30280"/>
    <cfRule type="duplicateValues" dxfId="11831" priority="30281"/>
  </conditionalFormatting>
  <conditionalFormatting sqref="J1857:J1877">
    <cfRule type="duplicateValues" dxfId="11830" priority="30275"/>
    <cfRule type="duplicateValues" dxfId="11829" priority="30276"/>
  </conditionalFormatting>
  <conditionalFormatting sqref="J1857:J1877">
    <cfRule type="duplicateValues" dxfId="11828" priority="30272"/>
    <cfRule type="duplicateValues" dxfId="11827" priority="30273"/>
    <cfRule type="duplicateValues" dxfId="11826" priority="30274"/>
  </conditionalFormatting>
  <conditionalFormatting sqref="F1853">
    <cfRule type="duplicateValues" dxfId="11825" priority="30271"/>
  </conditionalFormatting>
  <conditionalFormatting sqref="F1853">
    <cfRule type="duplicateValues" dxfId="11824" priority="30269"/>
    <cfRule type="duplicateValues" dxfId="11823" priority="30270"/>
  </conditionalFormatting>
  <conditionalFormatting sqref="J1853">
    <cfRule type="duplicateValues" dxfId="11822" priority="30232"/>
  </conditionalFormatting>
  <conditionalFormatting sqref="J1853">
    <cfRule type="duplicateValues" dxfId="11821" priority="30227"/>
    <cfRule type="duplicateValues" dxfId="11820" priority="30228"/>
    <cfRule type="duplicateValues" dxfId="11819" priority="30229"/>
    <cfRule type="duplicateValues" dxfId="11818" priority="30230"/>
    <cfRule type="duplicateValues" dxfId="11817" priority="30231"/>
  </conditionalFormatting>
  <conditionalFormatting sqref="J1853">
    <cfRule type="duplicateValues" dxfId="11816" priority="30225"/>
    <cfRule type="duplicateValues" dxfId="11815" priority="30226"/>
  </conditionalFormatting>
  <conditionalFormatting sqref="J1853">
    <cfRule type="duplicateValues" dxfId="11814" priority="30222"/>
    <cfRule type="duplicateValues" dxfId="11813" priority="30223"/>
    <cfRule type="duplicateValues" dxfId="11812" priority="30224"/>
  </conditionalFormatting>
  <conditionalFormatting sqref="F1854">
    <cfRule type="duplicateValues" dxfId="11811" priority="30221"/>
  </conditionalFormatting>
  <conditionalFormatting sqref="F1854">
    <cfRule type="duplicateValues" dxfId="11810" priority="30219"/>
    <cfRule type="duplicateValues" dxfId="11809" priority="30220"/>
  </conditionalFormatting>
  <conditionalFormatting sqref="J1854">
    <cfRule type="duplicateValues" dxfId="11808" priority="30182"/>
  </conditionalFormatting>
  <conditionalFormatting sqref="J1854">
    <cfRule type="duplicateValues" dxfId="11807" priority="30177"/>
    <cfRule type="duplicateValues" dxfId="11806" priority="30178"/>
    <cfRule type="duplicateValues" dxfId="11805" priority="30179"/>
    <cfRule type="duplicateValues" dxfId="11804" priority="30180"/>
    <cfRule type="duplicateValues" dxfId="11803" priority="30181"/>
  </conditionalFormatting>
  <conditionalFormatting sqref="J1854">
    <cfRule type="duplicateValues" dxfId="11802" priority="30175"/>
    <cfRule type="duplicateValues" dxfId="11801" priority="30176"/>
  </conditionalFormatting>
  <conditionalFormatting sqref="J1854">
    <cfRule type="duplicateValues" dxfId="11800" priority="30172"/>
    <cfRule type="duplicateValues" dxfId="11799" priority="30173"/>
    <cfRule type="duplicateValues" dxfId="11798" priority="30174"/>
  </conditionalFormatting>
  <conditionalFormatting sqref="F1855">
    <cfRule type="duplicateValues" dxfId="11797" priority="30021"/>
  </conditionalFormatting>
  <conditionalFormatting sqref="F1855">
    <cfRule type="duplicateValues" dxfId="11796" priority="30019"/>
    <cfRule type="duplicateValues" dxfId="11795" priority="30020"/>
  </conditionalFormatting>
  <conditionalFormatting sqref="F1856">
    <cfRule type="duplicateValues" dxfId="11794" priority="29904"/>
  </conditionalFormatting>
  <conditionalFormatting sqref="F1856">
    <cfRule type="duplicateValues" dxfId="11793" priority="29902"/>
    <cfRule type="duplicateValues" dxfId="11792" priority="29903"/>
  </conditionalFormatting>
  <conditionalFormatting sqref="F1870">
    <cfRule type="duplicateValues" dxfId="11791" priority="29787"/>
  </conditionalFormatting>
  <conditionalFormatting sqref="F1870">
    <cfRule type="duplicateValues" dxfId="11790" priority="29785"/>
    <cfRule type="duplicateValues" dxfId="11789" priority="29786"/>
  </conditionalFormatting>
  <conditionalFormatting sqref="J1870">
    <cfRule type="duplicateValues" dxfId="11788" priority="29667"/>
  </conditionalFormatting>
  <conditionalFormatting sqref="J1870">
    <cfRule type="duplicateValues" dxfId="11787" priority="29662"/>
    <cfRule type="duplicateValues" dxfId="11786" priority="29663"/>
    <cfRule type="duplicateValues" dxfId="11785" priority="29664"/>
    <cfRule type="duplicateValues" dxfId="11784" priority="29665"/>
    <cfRule type="duplicateValues" dxfId="11783" priority="29666"/>
  </conditionalFormatting>
  <conditionalFormatting sqref="J1870">
    <cfRule type="duplicateValues" dxfId="11782" priority="29660"/>
    <cfRule type="duplicateValues" dxfId="11781" priority="29661"/>
  </conditionalFormatting>
  <conditionalFormatting sqref="J1870">
    <cfRule type="duplicateValues" dxfId="11780" priority="29657"/>
    <cfRule type="duplicateValues" dxfId="11779" priority="29658"/>
    <cfRule type="duplicateValues" dxfId="11778" priority="29659"/>
  </conditionalFormatting>
  <conditionalFormatting sqref="F1871">
    <cfRule type="duplicateValues" dxfId="11777" priority="29656"/>
  </conditionalFormatting>
  <conditionalFormatting sqref="F1871">
    <cfRule type="duplicateValues" dxfId="11776" priority="29654"/>
    <cfRule type="duplicateValues" dxfId="11775" priority="29655"/>
  </conditionalFormatting>
  <conditionalFormatting sqref="J1871">
    <cfRule type="duplicateValues" dxfId="11774" priority="29536"/>
  </conditionalFormatting>
  <conditionalFormatting sqref="J1871">
    <cfRule type="duplicateValues" dxfId="11773" priority="29531"/>
    <cfRule type="duplicateValues" dxfId="11772" priority="29532"/>
    <cfRule type="duplicateValues" dxfId="11771" priority="29533"/>
    <cfRule type="duplicateValues" dxfId="11770" priority="29534"/>
    <cfRule type="duplicateValues" dxfId="11769" priority="29535"/>
  </conditionalFormatting>
  <conditionalFormatting sqref="J1871">
    <cfRule type="duplicateValues" dxfId="11768" priority="29529"/>
    <cfRule type="duplicateValues" dxfId="11767" priority="29530"/>
  </conditionalFormatting>
  <conditionalFormatting sqref="J1871">
    <cfRule type="duplicateValues" dxfId="11766" priority="29526"/>
    <cfRule type="duplicateValues" dxfId="11765" priority="29527"/>
    <cfRule type="duplicateValues" dxfId="11764" priority="29528"/>
  </conditionalFormatting>
  <conditionalFormatting sqref="F1872">
    <cfRule type="duplicateValues" dxfId="11763" priority="29525"/>
  </conditionalFormatting>
  <conditionalFormatting sqref="F1872">
    <cfRule type="duplicateValues" dxfId="11762" priority="29523"/>
    <cfRule type="duplicateValues" dxfId="11761" priority="29524"/>
  </conditionalFormatting>
  <conditionalFormatting sqref="J1872">
    <cfRule type="duplicateValues" dxfId="11760" priority="29405"/>
  </conditionalFormatting>
  <conditionalFormatting sqref="J1872">
    <cfRule type="duplicateValues" dxfId="11759" priority="29400"/>
    <cfRule type="duplicateValues" dxfId="11758" priority="29401"/>
    <cfRule type="duplicateValues" dxfId="11757" priority="29402"/>
    <cfRule type="duplicateValues" dxfId="11756" priority="29403"/>
    <cfRule type="duplicateValues" dxfId="11755" priority="29404"/>
  </conditionalFormatting>
  <conditionalFormatting sqref="J1872">
    <cfRule type="duplicateValues" dxfId="11754" priority="29398"/>
    <cfRule type="duplicateValues" dxfId="11753" priority="29399"/>
  </conditionalFormatting>
  <conditionalFormatting sqref="J1872">
    <cfRule type="duplicateValues" dxfId="11752" priority="29395"/>
    <cfRule type="duplicateValues" dxfId="11751" priority="29396"/>
    <cfRule type="duplicateValues" dxfId="11750" priority="29397"/>
  </conditionalFormatting>
  <conditionalFormatting sqref="F1873">
    <cfRule type="duplicateValues" dxfId="11749" priority="29394"/>
  </conditionalFormatting>
  <conditionalFormatting sqref="F1873">
    <cfRule type="duplicateValues" dxfId="11748" priority="29392"/>
    <cfRule type="duplicateValues" dxfId="11747" priority="29393"/>
  </conditionalFormatting>
  <conditionalFormatting sqref="J1873">
    <cfRule type="duplicateValues" dxfId="11746" priority="29274"/>
  </conditionalFormatting>
  <conditionalFormatting sqref="J1873">
    <cfRule type="duplicateValues" dxfId="11745" priority="29269"/>
    <cfRule type="duplicateValues" dxfId="11744" priority="29270"/>
    <cfRule type="duplicateValues" dxfId="11743" priority="29271"/>
    <cfRule type="duplicateValues" dxfId="11742" priority="29272"/>
    <cfRule type="duplicateValues" dxfId="11741" priority="29273"/>
  </conditionalFormatting>
  <conditionalFormatting sqref="J1873">
    <cfRule type="duplicateValues" dxfId="11740" priority="29267"/>
    <cfRule type="duplicateValues" dxfId="11739" priority="29268"/>
  </conditionalFormatting>
  <conditionalFormatting sqref="J1873">
    <cfRule type="duplicateValues" dxfId="11738" priority="29264"/>
    <cfRule type="duplicateValues" dxfId="11737" priority="29265"/>
    <cfRule type="duplicateValues" dxfId="11736" priority="29266"/>
  </conditionalFormatting>
  <conditionalFormatting sqref="F1874">
    <cfRule type="duplicateValues" dxfId="11735" priority="29252"/>
  </conditionalFormatting>
  <conditionalFormatting sqref="F1874">
    <cfRule type="duplicateValues" dxfId="11734" priority="29250"/>
    <cfRule type="duplicateValues" dxfId="11733" priority="29251"/>
  </conditionalFormatting>
  <conditionalFormatting sqref="J1874">
    <cfRule type="duplicateValues" dxfId="11732" priority="29132"/>
  </conditionalFormatting>
  <conditionalFormatting sqref="J1874">
    <cfRule type="duplicateValues" dxfId="11731" priority="29127"/>
    <cfRule type="duplicateValues" dxfId="11730" priority="29128"/>
    <cfRule type="duplicateValues" dxfId="11729" priority="29129"/>
    <cfRule type="duplicateValues" dxfId="11728" priority="29130"/>
    <cfRule type="duplicateValues" dxfId="11727" priority="29131"/>
  </conditionalFormatting>
  <conditionalFormatting sqref="J1874">
    <cfRule type="duplicateValues" dxfId="11726" priority="29125"/>
    <cfRule type="duplicateValues" dxfId="11725" priority="29126"/>
  </conditionalFormatting>
  <conditionalFormatting sqref="J1874">
    <cfRule type="duplicateValues" dxfId="11724" priority="29122"/>
    <cfRule type="duplicateValues" dxfId="11723" priority="29123"/>
    <cfRule type="duplicateValues" dxfId="11722" priority="29124"/>
  </conditionalFormatting>
  <conditionalFormatting sqref="F1875">
    <cfRule type="duplicateValues" dxfId="11721" priority="29121"/>
  </conditionalFormatting>
  <conditionalFormatting sqref="F1875">
    <cfRule type="duplicateValues" dxfId="11720" priority="29119"/>
    <cfRule type="duplicateValues" dxfId="11719" priority="29120"/>
  </conditionalFormatting>
  <conditionalFormatting sqref="J1875">
    <cfRule type="duplicateValues" dxfId="11718" priority="29001"/>
  </conditionalFormatting>
  <conditionalFormatting sqref="J1875">
    <cfRule type="duplicateValues" dxfId="11717" priority="28996"/>
    <cfRule type="duplicateValues" dxfId="11716" priority="28997"/>
    <cfRule type="duplicateValues" dxfId="11715" priority="28998"/>
    <cfRule type="duplicateValues" dxfId="11714" priority="28999"/>
    <cfRule type="duplicateValues" dxfId="11713" priority="29000"/>
  </conditionalFormatting>
  <conditionalFormatting sqref="J1875">
    <cfRule type="duplicateValues" dxfId="11712" priority="28994"/>
    <cfRule type="duplicateValues" dxfId="11711" priority="28995"/>
  </conditionalFormatting>
  <conditionalFormatting sqref="J1875">
    <cfRule type="duplicateValues" dxfId="11710" priority="28991"/>
    <cfRule type="duplicateValues" dxfId="11709" priority="28992"/>
    <cfRule type="duplicateValues" dxfId="11708" priority="28993"/>
  </conditionalFormatting>
  <conditionalFormatting sqref="F1878:F1882">
    <cfRule type="duplicateValues" dxfId="11707" priority="28957"/>
  </conditionalFormatting>
  <conditionalFormatting sqref="F1878:F1882">
    <cfRule type="duplicateValues" dxfId="11706" priority="28955"/>
    <cfRule type="duplicateValues" dxfId="11705" priority="28956"/>
  </conditionalFormatting>
  <conditionalFormatting sqref="J1878:J1882">
    <cfRule type="duplicateValues" dxfId="11704" priority="28954"/>
  </conditionalFormatting>
  <conditionalFormatting sqref="J1878:J1882">
    <cfRule type="duplicateValues" dxfId="11703" priority="28949"/>
    <cfRule type="duplicateValues" dxfId="11702" priority="28950"/>
    <cfRule type="duplicateValues" dxfId="11701" priority="28951"/>
    <cfRule type="duplicateValues" dxfId="11700" priority="28952"/>
    <cfRule type="duplicateValues" dxfId="11699" priority="28953"/>
  </conditionalFormatting>
  <conditionalFormatting sqref="J1878:J1882">
    <cfRule type="duplicateValues" dxfId="11698" priority="28947"/>
    <cfRule type="duplicateValues" dxfId="11697" priority="28948"/>
  </conditionalFormatting>
  <conditionalFormatting sqref="J1878:J1882">
    <cfRule type="duplicateValues" dxfId="11696" priority="28944"/>
    <cfRule type="duplicateValues" dxfId="11695" priority="28945"/>
    <cfRule type="duplicateValues" dxfId="11694" priority="28946"/>
  </conditionalFormatting>
  <conditionalFormatting sqref="F1876">
    <cfRule type="duplicateValues" dxfId="11693" priority="28943"/>
  </conditionalFormatting>
  <conditionalFormatting sqref="F1876">
    <cfRule type="duplicateValues" dxfId="11692" priority="28941"/>
    <cfRule type="duplicateValues" dxfId="11691" priority="28942"/>
  </conditionalFormatting>
  <conditionalFormatting sqref="J1876">
    <cfRule type="duplicateValues" dxfId="11690" priority="28823"/>
  </conditionalFormatting>
  <conditionalFormatting sqref="J1876">
    <cfRule type="duplicateValues" dxfId="11689" priority="28818"/>
    <cfRule type="duplicateValues" dxfId="11688" priority="28819"/>
    <cfRule type="duplicateValues" dxfId="11687" priority="28820"/>
    <cfRule type="duplicateValues" dxfId="11686" priority="28821"/>
    <cfRule type="duplicateValues" dxfId="11685" priority="28822"/>
  </conditionalFormatting>
  <conditionalFormatting sqref="J1876">
    <cfRule type="duplicateValues" dxfId="11684" priority="28816"/>
    <cfRule type="duplicateValues" dxfId="11683" priority="28817"/>
  </conditionalFormatting>
  <conditionalFormatting sqref="J1876">
    <cfRule type="duplicateValues" dxfId="11682" priority="28813"/>
    <cfRule type="duplicateValues" dxfId="11681" priority="28814"/>
    <cfRule type="duplicateValues" dxfId="11680" priority="28815"/>
  </conditionalFormatting>
  <conditionalFormatting sqref="F1877">
    <cfRule type="duplicateValues" dxfId="11679" priority="28779"/>
  </conditionalFormatting>
  <conditionalFormatting sqref="F1877">
    <cfRule type="duplicateValues" dxfId="11678" priority="28777"/>
    <cfRule type="duplicateValues" dxfId="11677" priority="28778"/>
  </conditionalFormatting>
  <conditionalFormatting sqref="J1877">
    <cfRule type="duplicateValues" dxfId="11676" priority="28659"/>
  </conditionalFormatting>
  <conditionalFormatting sqref="J1877">
    <cfRule type="duplicateValues" dxfId="11675" priority="28654"/>
    <cfRule type="duplicateValues" dxfId="11674" priority="28655"/>
    <cfRule type="duplicateValues" dxfId="11673" priority="28656"/>
    <cfRule type="duplicateValues" dxfId="11672" priority="28657"/>
    <cfRule type="duplicateValues" dxfId="11671" priority="28658"/>
  </conditionalFormatting>
  <conditionalFormatting sqref="J1877">
    <cfRule type="duplicateValues" dxfId="11670" priority="28652"/>
    <cfRule type="duplicateValues" dxfId="11669" priority="28653"/>
  </conditionalFormatting>
  <conditionalFormatting sqref="J1877">
    <cfRule type="duplicateValues" dxfId="11668" priority="28649"/>
    <cfRule type="duplicateValues" dxfId="11667" priority="28650"/>
    <cfRule type="duplicateValues" dxfId="11666" priority="28651"/>
  </conditionalFormatting>
  <conditionalFormatting sqref="F1878">
    <cfRule type="duplicateValues" dxfId="11665" priority="28615"/>
  </conditionalFormatting>
  <conditionalFormatting sqref="F1878">
    <cfRule type="duplicateValues" dxfId="11664" priority="28613"/>
    <cfRule type="duplicateValues" dxfId="11663" priority="28614"/>
  </conditionalFormatting>
  <conditionalFormatting sqref="J1878">
    <cfRule type="duplicateValues" dxfId="11662" priority="28492"/>
  </conditionalFormatting>
  <conditionalFormatting sqref="J1878">
    <cfRule type="duplicateValues" dxfId="11661" priority="28487"/>
    <cfRule type="duplicateValues" dxfId="11660" priority="28488"/>
    <cfRule type="duplicateValues" dxfId="11659" priority="28489"/>
    <cfRule type="duplicateValues" dxfId="11658" priority="28490"/>
    <cfRule type="duplicateValues" dxfId="11657" priority="28491"/>
  </conditionalFormatting>
  <conditionalFormatting sqref="J1878">
    <cfRule type="duplicateValues" dxfId="11656" priority="28485"/>
    <cfRule type="duplicateValues" dxfId="11655" priority="28486"/>
  </conditionalFormatting>
  <conditionalFormatting sqref="J1878">
    <cfRule type="duplicateValues" dxfId="11654" priority="28482"/>
    <cfRule type="duplicateValues" dxfId="11653" priority="28483"/>
    <cfRule type="duplicateValues" dxfId="11652" priority="28484"/>
  </conditionalFormatting>
  <conditionalFormatting sqref="F1879">
    <cfRule type="duplicateValues" dxfId="11651" priority="28470"/>
  </conditionalFormatting>
  <conditionalFormatting sqref="F1879">
    <cfRule type="duplicateValues" dxfId="11650" priority="28468"/>
    <cfRule type="duplicateValues" dxfId="11649" priority="28469"/>
  </conditionalFormatting>
  <conditionalFormatting sqref="J1879">
    <cfRule type="duplicateValues" dxfId="11648" priority="28347"/>
  </conditionalFormatting>
  <conditionalFormatting sqref="J1879">
    <cfRule type="duplicateValues" dxfId="11647" priority="28342"/>
    <cfRule type="duplicateValues" dxfId="11646" priority="28343"/>
    <cfRule type="duplicateValues" dxfId="11645" priority="28344"/>
    <cfRule type="duplicateValues" dxfId="11644" priority="28345"/>
    <cfRule type="duplicateValues" dxfId="11643" priority="28346"/>
  </conditionalFormatting>
  <conditionalFormatting sqref="J1879">
    <cfRule type="duplicateValues" dxfId="11642" priority="28340"/>
    <cfRule type="duplicateValues" dxfId="11641" priority="28341"/>
  </conditionalFormatting>
  <conditionalFormatting sqref="J1879">
    <cfRule type="duplicateValues" dxfId="11640" priority="28337"/>
    <cfRule type="duplicateValues" dxfId="11639" priority="28338"/>
    <cfRule type="duplicateValues" dxfId="11638" priority="28339"/>
  </conditionalFormatting>
  <conditionalFormatting sqref="F1880">
    <cfRule type="duplicateValues" dxfId="11637" priority="28281"/>
  </conditionalFormatting>
  <conditionalFormatting sqref="F1880">
    <cfRule type="duplicateValues" dxfId="11636" priority="28279"/>
    <cfRule type="duplicateValues" dxfId="11635" priority="28280"/>
  </conditionalFormatting>
  <conditionalFormatting sqref="J1880">
    <cfRule type="duplicateValues" dxfId="11634" priority="28158"/>
  </conditionalFormatting>
  <conditionalFormatting sqref="J1880">
    <cfRule type="duplicateValues" dxfId="11633" priority="28153"/>
    <cfRule type="duplicateValues" dxfId="11632" priority="28154"/>
    <cfRule type="duplicateValues" dxfId="11631" priority="28155"/>
    <cfRule type="duplicateValues" dxfId="11630" priority="28156"/>
    <cfRule type="duplicateValues" dxfId="11629" priority="28157"/>
  </conditionalFormatting>
  <conditionalFormatting sqref="J1880">
    <cfRule type="duplicateValues" dxfId="11628" priority="28151"/>
    <cfRule type="duplicateValues" dxfId="11627" priority="28152"/>
  </conditionalFormatting>
  <conditionalFormatting sqref="J1880">
    <cfRule type="duplicateValues" dxfId="11626" priority="28148"/>
    <cfRule type="duplicateValues" dxfId="11625" priority="28149"/>
    <cfRule type="duplicateValues" dxfId="11624" priority="28150"/>
  </conditionalFormatting>
  <conditionalFormatting sqref="F1881">
    <cfRule type="duplicateValues" dxfId="11623" priority="28133"/>
  </conditionalFormatting>
  <conditionalFormatting sqref="F1881">
    <cfRule type="duplicateValues" dxfId="11622" priority="28131"/>
    <cfRule type="duplicateValues" dxfId="11621" priority="28132"/>
  </conditionalFormatting>
  <conditionalFormatting sqref="J1881">
    <cfRule type="duplicateValues" dxfId="11620" priority="28010"/>
  </conditionalFormatting>
  <conditionalFormatting sqref="J1881">
    <cfRule type="duplicateValues" dxfId="11619" priority="28005"/>
    <cfRule type="duplicateValues" dxfId="11618" priority="28006"/>
    <cfRule type="duplicateValues" dxfId="11617" priority="28007"/>
    <cfRule type="duplicateValues" dxfId="11616" priority="28008"/>
    <cfRule type="duplicateValues" dxfId="11615" priority="28009"/>
  </conditionalFormatting>
  <conditionalFormatting sqref="J1881">
    <cfRule type="duplicateValues" dxfId="11614" priority="28003"/>
    <cfRule type="duplicateValues" dxfId="11613" priority="28004"/>
  </conditionalFormatting>
  <conditionalFormatting sqref="J1881">
    <cfRule type="duplicateValues" dxfId="11612" priority="28000"/>
    <cfRule type="duplicateValues" dxfId="11611" priority="28001"/>
    <cfRule type="duplicateValues" dxfId="11610" priority="28002"/>
  </conditionalFormatting>
  <conditionalFormatting sqref="F1882">
    <cfRule type="duplicateValues" dxfId="11609" priority="27988"/>
  </conditionalFormatting>
  <conditionalFormatting sqref="F1882">
    <cfRule type="duplicateValues" dxfId="11608" priority="27986"/>
    <cfRule type="duplicateValues" dxfId="11607" priority="27987"/>
  </conditionalFormatting>
  <conditionalFormatting sqref="J1882">
    <cfRule type="duplicateValues" dxfId="11606" priority="27865"/>
  </conditionalFormatting>
  <conditionalFormatting sqref="J1882">
    <cfRule type="duplicateValues" dxfId="11605" priority="27860"/>
    <cfRule type="duplicateValues" dxfId="11604" priority="27861"/>
    <cfRule type="duplicateValues" dxfId="11603" priority="27862"/>
    <cfRule type="duplicateValues" dxfId="11602" priority="27863"/>
    <cfRule type="duplicateValues" dxfId="11601" priority="27864"/>
  </conditionalFormatting>
  <conditionalFormatting sqref="J1882">
    <cfRule type="duplicateValues" dxfId="11600" priority="27858"/>
    <cfRule type="duplicateValues" dxfId="11599" priority="27859"/>
  </conditionalFormatting>
  <conditionalFormatting sqref="J1882">
    <cfRule type="duplicateValues" dxfId="11598" priority="27855"/>
    <cfRule type="duplicateValues" dxfId="11597" priority="27856"/>
    <cfRule type="duplicateValues" dxfId="11596" priority="27857"/>
  </conditionalFormatting>
  <conditionalFormatting sqref="F1883">
    <cfRule type="duplicateValues" dxfId="11595" priority="27843"/>
  </conditionalFormatting>
  <conditionalFormatting sqref="F1883">
    <cfRule type="duplicateValues" dxfId="11594" priority="27841"/>
    <cfRule type="duplicateValues" dxfId="11593" priority="27842"/>
  </conditionalFormatting>
  <conditionalFormatting sqref="J1883">
    <cfRule type="duplicateValues" dxfId="11592" priority="27840"/>
  </conditionalFormatting>
  <conditionalFormatting sqref="J1883">
    <cfRule type="duplicateValues" dxfId="11591" priority="27835"/>
    <cfRule type="duplicateValues" dxfId="11590" priority="27836"/>
    <cfRule type="duplicateValues" dxfId="11589" priority="27837"/>
    <cfRule type="duplicateValues" dxfId="11588" priority="27838"/>
    <cfRule type="duplicateValues" dxfId="11587" priority="27839"/>
  </conditionalFormatting>
  <conditionalFormatting sqref="J1883">
    <cfRule type="duplicateValues" dxfId="11586" priority="27833"/>
    <cfRule type="duplicateValues" dxfId="11585" priority="27834"/>
  </conditionalFormatting>
  <conditionalFormatting sqref="J1883">
    <cfRule type="duplicateValues" dxfId="11584" priority="27830"/>
    <cfRule type="duplicateValues" dxfId="11583" priority="27831"/>
    <cfRule type="duplicateValues" dxfId="11582" priority="27832"/>
  </conditionalFormatting>
  <conditionalFormatting sqref="F1103:F1123 F1045:F1051">
    <cfRule type="duplicateValues" dxfId="11581" priority="184412"/>
  </conditionalFormatting>
  <conditionalFormatting sqref="J1103:J1123 J1045:J1051">
    <cfRule type="duplicateValues" dxfId="11580" priority="184414"/>
  </conditionalFormatting>
  <conditionalFormatting sqref="F1103:F1123 F1045:F1051">
    <cfRule type="duplicateValues" dxfId="11579" priority="184416"/>
    <cfRule type="duplicateValues" dxfId="11578" priority="184417"/>
  </conditionalFormatting>
  <conditionalFormatting sqref="J1103:J1123 J1045:J1051">
    <cfRule type="duplicateValues" dxfId="11577" priority="184420"/>
    <cfRule type="duplicateValues" dxfId="11576" priority="184421"/>
    <cfRule type="duplicateValues" dxfId="11575" priority="184422"/>
    <cfRule type="duplicateValues" dxfId="11574" priority="184423"/>
    <cfRule type="duplicateValues" dxfId="11573" priority="184424"/>
  </conditionalFormatting>
  <conditionalFormatting sqref="J1103:J1123 J1045:J1051">
    <cfRule type="duplicateValues" dxfId="11572" priority="184430"/>
    <cfRule type="duplicateValues" dxfId="11571" priority="184431"/>
  </conditionalFormatting>
  <conditionalFormatting sqref="J1103:J1123 J1045:J1051">
    <cfRule type="duplicateValues" dxfId="11570" priority="184434"/>
    <cfRule type="duplicateValues" dxfId="11569" priority="184435"/>
    <cfRule type="duplicateValues" dxfId="11568" priority="184436"/>
  </conditionalFormatting>
  <conditionalFormatting sqref="J1476:J1884 J1:J1474 J2000:J2447 J1886:J1998 J2449:J2612 J2614:J1048576">
    <cfRule type="duplicateValues" dxfId="11567" priority="185300"/>
    <cfRule type="duplicateValues" dxfId="11566" priority="185301"/>
  </conditionalFormatting>
  <conditionalFormatting sqref="J1885">
    <cfRule type="duplicateValues" dxfId="11565" priority="27683"/>
    <cfRule type="duplicateValues" dxfId="11564" priority="27684"/>
  </conditionalFormatting>
  <conditionalFormatting sqref="J1885">
    <cfRule type="duplicateValues" dxfId="11563" priority="27682"/>
  </conditionalFormatting>
  <conditionalFormatting sqref="J1885">
    <cfRule type="duplicateValues" dxfId="11562" priority="27677"/>
    <cfRule type="duplicateValues" dxfId="11561" priority="27678"/>
    <cfRule type="duplicateValues" dxfId="11560" priority="27679"/>
    <cfRule type="duplicateValues" dxfId="11559" priority="27680"/>
    <cfRule type="duplicateValues" dxfId="11558" priority="27681"/>
  </conditionalFormatting>
  <conditionalFormatting sqref="J1885">
    <cfRule type="duplicateValues" dxfId="11557" priority="27672"/>
    <cfRule type="duplicateValues" dxfId="11556" priority="27673"/>
    <cfRule type="duplicateValues" dxfId="11555" priority="27674"/>
  </conditionalFormatting>
  <conditionalFormatting sqref="F1906:F1911">
    <cfRule type="duplicateValues" dxfId="11554" priority="27671"/>
  </conditionalFormatting>
  <conditionalFormatting sqref="F1906:F1911">
    <cfRule type="duplicateValues" dxfId="11553" priority="27669"/>
    <cfRule type="duplicateValues" dxfId="11552" priority="27670"/>
  </conditionalFormatting>
  <conditionalFormatting sqref="J1906:J1911">
    <cfRule type="duplicateValues" dxfId="11551" priority="27668"/>
  </conditionalFormatting>
  <conditionalFormatting sqref="J1906:J1911">
    <cfRule type="duplicateValues" dxfId="11550" priority="27663"/>
    <cfRule type="duplicateValues" dxfId="11549" priority="27664"/>
    <cfRule type="duplicateValues" dxfId="11548" priority="27665"/>
    <cfRule type="duplicateValues" dxfId="11547" priority="27666"/>
    <cfRule type="duplicateValues" dxfId="11546" priority="27667"/>
  </conditionalFormatting>
  <conditionalFormatting sqref="J1906:J1911">
    <cfRule type="duplicateValues" dxfId="11545" priority="27661"/>
    <cfRule type="duplicateValues" dxfId="11544" priority="27662"/>
  </conditionalFormatting>
  <conditionalFormatting sqref="J1906:J1911">
    <cfRule type="duplicateValues" dxfId="11543" priority="27658"/>
    <cfRule type="duplicateValues" dxfId="11542" priority="27659"/>
    <cfRule type="duplicateValues" dxfId="11541" priority="27660"/>
  </conditionalFormatting>
  <conditionalFormatting sqref="J1906">
    <cfRule type="duplicateValues" dxfId="11540" priority="27657"/>
  </conditionalFormatting>
  <conditionalFormatting sqref="J1906">
    <cfRule type="duplicateValues" dxfId="11539" priority="27652"/>
    <cfRule type="duplicateValues" dxfId="11538" priority="27653"/>
    <cfRule type="duplicateValues" dxfId="11537" priority="27654"/>
    <cfRule type="duplicateValues" dxfId="11536" priority="27655"/>
    <cfRule type="duplicateValues" dxfId="11535" priority="27656"/>
  </conditionalFormatting>
  <conditionalFormatting sqref="J1906">
    <cfRule type="duplicateValues" dxfId="11534" priority="27650"/>
    <cfRule type="duplicateValues" dxfId="11533" priority="27651"/>
  </conditionalFormatting>
  <conditionalFormatting sqref="J1906">
    <cfRule type="duplicateValues" dxfId="11532" priority="27647"/>
    <cfRule type="duplicateValues" dxfId="11531" priority="27648"/>
    <cfRule type="duplicateValues" dxfId="11530" priority="27649"/>
  </conditionalFormatting>
  <conditionalFormatting sqref="J1907">
    <cfRule type="duplicateValues" dxfId="11529" priority="27646"/>
  </conditionalFormatting>
  <conditionalFormatting sqref="J1907">
    <cfRule type="duplicateValues" dxfId="11528" priority="27641"/>
    <cfRule type="duplicateValues" dxfId="11527" priority="27642"/>
    <cfRule type="duplicateValues" dxfId="11526" priority="27643"/>
    <cfRule type="duplicateValues" dxfId="11525" priority="27644"/>
    <cfRule type="duplicateValues" dxfId="11524" priority="27645"/>
  </conditionalFormatting>
  <conditionalFormatting sqref="J1907">
    <cfRule type="duplicateValues" dxfId="11523" priority="27639"/>
    <cfRule type="duplicateValues" dxfId="11522" priority="27640"/>
  </conditionalFormatting>
  <conditionalFormatting sqref="J1907">
    <cfRule type="duplicateValues" dxfId="11521" priority="27636"/>
    <cfRule type="duplicateValues" dxfId="11520" priority="27637"/>
    <cfRule type="duplicateValues" dxfId="11519" priority="27638"/>
  </conditionalFormatting>
  <conditionalFormatting sqref="F1912">
    <cfRule type="duplicateValues" dxfId="11518" priority="27635"/>
  </conditionalFormatting>
  <conditionalFormatting sqref="F1912">
    <cfRule type="duplicateValues" dxfId="11517" priority="27633"/>
    <cfRule type="duplicateValues" dxfId="11516" priority="27634"/>
  </conditionalFormatting>
  <conditionalFormatting sqref="J1912">
    <cfRule type="duplicateValues" dxfId="11515" priority="27632"/>
  </conditionalFormatting>
  <conditionalFormatting sqref="J1912">
    <cfRule type="duplicateValues" dxfId="11514" priority="27627"/>
    <cfRule type="duplicateValues" dxfId="11513" priority="27628"/>
    <cfRule type="duplicateValues" dxfId="11512" priority="27629"/>
    <cfRule type="duplicateValues" dxfId="11511" priority="27630"/>
    <cfRule type="duplicateValues" dxfId="11510" priority="27631"/>
  </conditionalFormatting>
  <conditionalFormatting sqref="J1912">
    <cfRule type="duplicateValues" dxfId="11509" priority="27625"/>
    <cfRule type="duplicateValues" dxfId="11508" priority="27626"/>
  </conditionalFormatting>
  <conditionalFormatting sqref="J1912">
    <cfRule type="duplicateValues" dxfId="11507" priority="27622"/>
    <cfRule type="duplicateValues" dxfId="11506" priority="27623"/>
    <cfRule type="duplicateValues" dxfId="11505" priority="27624"/>
  </conditionalFormatting>
  <conditionalFormatting sqref="F1913">
    <cfRule type="duplicateValues" dxfId="11504" priority="27621"/>
  </conditionalFormatting>
  <conditionalFormatting sqref="F1913">
    <cfRule type="duplicateValues" dxfId="11503" priority="27619"/>
    <cfRule type="duplicateValues" dxfId="11502" priority="27620"/>
  </conditionalFormatting>
  <conditionalFormatting sqref="J1913">
    <cfRule type="duplicateValues" dxfId="11501" priority="27618"/>
  </conditionalFormatting>
  <conditionalFormatting sqref="J1913">
    <cfRule type="duplicateValues" dxfId="11500" priority="27613"/>
    <cfRule type="duplicateValues" dxfId="11499" priority="27614"/>
    <cfRule type="duplicateValues" dxfId="11498" priority="27615"/>
    <cfRule type="duplicateValues" dxfId="11497" priority="27616"/>
    <cfRule type="duplicateValues" dxfId="11496" priority="27617"/>
  </conditionalFormatting>
  <conditionalFormatting sqref="J1913">
    <cfRule type="duplicateValues" dxfId="11495" priority="27611"/>
    <cfRule type="duplicateValues" dxfId="11494" priority="27612"/>
  </conditionalFormatting>
  <conditionalFormatting sqref="J1913">
    <cfRule type="duplicateValues" dxfId="11493" priority="27608"/>
    <cfRule type="duplicateValues" dxfId="11492" priority="27609"/>
    <cfRule type="duplicateValues" dxfId="11491" priority="27610"/>
  </conditionalFormatting>
  <conditionalFormatting sqref="F1914">
    <cfRule type="duplicateValues" dxfId="11490" priority="27607"/>
  </conditionalFormatting>
  <conditionalFormatting sqref="F1914">
    <cfRule type="duplicateValues" dxfId="11489" priority="27605"/>
    <cfRule type="duplicateValues" dxfId="11488" priority="27606"/>
  </conditionalFormatting>
  <conditionalFormatting sqref="J1914">
    <cfRule type="duplicateValues" dxfId="11487" priority="27604"/>
  </conditionalFormatting>
  <conditionalFormatting sqref="J1914">
    <cfRule type="duplicateValues" dxfId="11486" priority="27599"/>
    <cfRule type="duplicateValues" dxfId="11485" priority="27600"/>
    <cfRule type="duplicateValues" dxfId="11484" priority="27601"/>
    <cfRule type="duplicateValues" dxfId="11483" priority="27602"/>
    <cfRule type="duplicateValues" dxfId="11482" priority="27603"/>
  </conditionalFormatting>
  <conditionalFormatting sqref="J1914">
    <cfRule type="duplicateValues" dxfId="11481" priority="27597"/>
    <cfRule type="duplicateValues" dxfId="11480" priority="27598"/>
  </conditionalFormatting>
  <conditionalFormatting sqref="J1914">
    <cfRule type="duplicateValues" dxfId="11479" priority="27594"/>
    <cfRule type="duplicateValues" dxfId="11478" priority="27595"/>
    <cfRule type="duplicateValues" dxfId="11477" priority="27596"/>
  </conditionalFormatting>
  <conditionalFormatting sqref="F1915">
    <cfRule type="duplicateValues" dxfId="11476" priority="27593"/>
  </conditionalFormatting>
  <conditionalFormatting sqref="F1915">
    <cfRule type="duplicateValues" dxfId="11475" priority="27591"/>
    <cfRule type="duplicateValues" dxfId="11474" priority="27592"/>
  </conditionalFormatting>
  <conditionalFormatting sqref="J1915">
    <cfRule type="duplicateValues" dxfId="11473" priority="27590"/>
  </conditionalFormatting>
  <conditionalFormatting sqref="J1915">
    <cfRule type="duplicateValues" dxfId="11472" priority="27585"/>
    <cfRule type="duplicateValues" dxfId="11471" priority="27586"/>
    <cfRule type="duplicateValues" dxfId="11470" priority="27587"/>
    <cfRule type="duplicateValues" dxfId="11469" priority="27588"/>
    <cfRule type="duplicateValues" dxfId="11468" priority="27589"/>
  </conditionalFormatting>
  <conditionalFormatting sqref="J1915">
    <cfRule type="duplicateValues" dxfId="11467" priority="27583"/>
    <cfRule type="duplicateValues" dxfId="11466" priority="27584"/>
  </conditionalFormatting>
  <conditionalFormatting sqref="J1915">
    <cfRule type="duplicateValues" dxfId="11465" priority="27580"/>
    <cfRule type="duplicateValues" dxfId="11464" priority="27581"/>
    <cfRule type="duplicateValues" dxfId="11463" priority="27582"/>
  </conditionalFormatting>
  <conditionalFormatting sqref="F1916:F1936">
    <cfRule type="duplicateValues" dxfId="11462" priority="27567"/>
  </conditionalFormatting>
  <conditionalFormatting sqref="F1916:F1936">
    <cfRule type="duplicateValues" dxfId="11461" priority="27565"/>
    <cfRule type="duplicateValues" dxfId="11460" priority="27566"/>
  </conditionalFormatting>
  <conditionalFormatting sqref="J1916:J1936">
    <cfRule type="duplicateValues" dxfId="11459" priority="27564"/>
  </conditionalFormatting>
  <conditionalFormatting sqref="J1916:J1936">
    <cfRule type="duplicateValues" dxfId="11458" priority="27559"/>
    <cfRule type="duplicateValues" dxfId="11457" priority="27560"/>
    <cfRule type="duplicateValues" dxfId="11456" priority="27561"/>
    <cfRule type="duplicateValues" dxfId="11455" priority="27562"/>
    <cfRule type="duplicateValues" dxfId="11454" priority="27563"/>
  </conditionalFormatting>
  <conditionalFormatting sqref="J1916:J1936">
    <cfRule type="duplicateValues" dxfId="11453" priority="27557"/>
    <cfRule type="duplicateValues" dxfId="11452" priority="27558"/>
  </conditionalFormatting>
  <conditionalFormatting sqref="J1916:J1936">
    <cfRule type="duplicateValues" dxfId="11451" priority="27554"/>
    <cfRule type="duplicateValues" dxfId="11450" priority="27555"/>
    <cfRule type="duplicateValues" dxfId="11449" priority="27556"/>
  </conditionalFormatting>
  <conditionalFormatting sqref="F1916">
    <cfRule type="duplicateValues" dxfId="11448" priority="27550"/>
  </conditionalFormatting>
  <conditionalFormatting sqref="F1916">
    <cfRule type="duplicateValues" dxfId="11447" priority="27548"/>
    <cfRule type="duplicateValues" dxfId="11446" priority="27549"/>
  </conditionalFormatting>
  <conditionalFormatting sqref="F1917">
    <cfRule type="duplicateValues" dxfId="11445" priority="27544"/>
  </conditionalFormatting>
  <conditionalFormatting sqref="F1917">
    <cfRule type="duplicateValues" dxfId="11444" priority="27542"/>
    <cfRule type="duplicateValues" dxfId="11443" priority="27543"/>
  </conditionalFormatting>
  <conditionalFormatting sqref="F1918">
    <cfRule type="duplicateValues" dxfId="11442" priority="27538"/>
  </conditionalFormatting>
  <conditionalFormatting sqref="F1918">
    <cfRule type="duplicateValues" dxfId="11441" priority="27536"/>
    <cfRule type="duplicateValues" dxfId="11440" priority="27537"/>
  </conditionalFormatting>
  <conditionalFormatting sqref="F1919">
    <cfRule type="duplicateValues" dxfId="11439" priority="27532"/>
  </conditionalFormatting>
  <conditionalFormatting sqref="F1919">
    <cfRule type="duplicateValues" dxfId="11438" priority="27530"/>
    <cfRule type="duplicateValues" dxfId="11437" priority="27531"/>
  </conditionalFormatting>
  <conditionalFormatting sqref="F1920">
    <cfRule type="duplicateValues" dxfId="11436" priority="27526"/>
  </conditionalFormatting>
  <conditionalFormatting sqref="F1920">
    <cfRule type="duplicateValues" dxfId="11435" priority="27524"/>
    <cfRule type="duplicateValues" dxfId="11434" priority="27525"/>
  </conditionalFormatting>
  <conditionalFormatting sqref="F1921">
    <cfRule type="duplicateValues" dxfId="11433" priority="27520"/>
  </conditionalFormatting>
  <conditionalFormatting sqref="F1921">
    <cfRule type="duplicateValues" dxfId="11432" priority="27518"/>
    <cfRule type="duplicateValues" dxfId="11431" priority="27519"/>
  </conditionalFormatting>
  <conditionalFormatting sqref="F1922:F1923">
    <cfRule type="duplicateValues" dxfId="11430" priority="27514"/>
  </conditionalFormatting>
  <conditionalFormatting sqref="F1922:F1923">
    <cfRule type="duplicateValues" dxfId="11429" priority="27512"/>
    <cfRule type="duplicateValues" dxfId="11428" priority="27513"/>
  </conditionalFormatting>
  <conditionalFormatting sqref="F1923">
    <cfRule type="duplicateValues" dxfId="11427" priority="27508"/>
  </conditionalFormatting>
  <conditionalFormatting sqref="F1923">
    <cfRule type="duplicateValues" dxfId="11426" priority="27506"/>
    <cfRule type="duplicateValues" dxfId="11425" priority="27507"/>
  </conditionalFormatting>
  <conditionalFormatting sqref="J1916">
    <cfRule type="duplicateValues" dxfId="11424" priority="27502"/>
  </conditionalFormatting>
  <conditionalFormatting sqref="J1916">
    <cfRule type="duplicateValues" dxfId="11423" priority="27497"/>
    <cfRule type="duplicateValues" dxfId="11422" priority="27498"/>
    <cfRule type="duplicateValues" dxfId="11421" priority="27499"/>
    <cfRule type="duplicateValues" dxfId="11420" priority="27500"/>
    <cfRule type="duplicateValues" dxfId="11419" priority="27501"/>
  </conditionalFormatting>
  <conditionalFormatting sqref="J1916">
    <cfRule type="duplicateValues" dxfId="11418" priority="27495"/>
    <cfRule type="duplicateValues" dxfId="11417" priority="27496"/>
  </conditionalFormatting>
  <conditionalFormatting sqref="J1916">
    <cfRule type="duplicateValues" dxfId="11416" priority="27492"/>
    <cfRule type="duplicateValues" dxfId="11415" priority="27493"/>
    <cfRule type="duplicateValues" dxfId="11414" priority="27494"/>
  </conditionalFormatting>
  <conditionalFormatting sqref="J1917">
    <cfRule type="duplicateValues" dxfId="11413" priority="27491"/>
  </conditionalFormatting>
  <conditionalFormatting sqref="J1917">
    <cfRule type="duplicateValues" dxfId="11412" priority="27486"/>
    <cfRule type="duplicateValues" dxfId="11411" priority="27487"/>
    <cfRule type="duplicateValues" dxfId="11410" priority="27488"/>
    <cfRule type="duplicateValues" dxfId="11409" priority="27489"/>
    <cfRule type="duplicateValues" dxfId="11408" priority="27490"/>
  </conditionalFormatting>
  <conditionalFormatting sqref="J1917">
    <cfRule type="duplicateValues" dxfId="11407" priority="27484"/>
    <cfRule type="duplicateValues" dxfId="11406" priority="27485"/>
  </conditionalFormatting>
  <conditionalFormatting sqref="J1917">
    <cfRule type="duplicateValues" dxfId="11405" priority="27481"/>
    <cfRule type="duplicateValues" dxfId="11404" priority="27482"/>
    <cfRule type="duplicateValues" dxfId="11403" priority="27483"/>
  </conditionalFormatting>
  <conditionalFormatting sqref="J1918">
    <cfRule type="duplicateValues" dxfId="11402" priority="27480"/>
  </conditionalFormatting>
  <conditionalFormatting sqref="J1918">
    <cfRule type="duplicateValues" dxfId="11401" priority="27475"/>
    <cfRule type="duplicateValues" dxfId="11400" priority="27476"/>
    <cfRule type="duplicateValues" dxfId="11399" priority="27477"/>
    <cfRule type="duplicateValues" dxfId="11398" priority="27478"/>
    <cfRule type="duplicateValues" dxfId="11397" priority="27479"/>
  </conditionalFormatting>
  <conditionalFormatting sqref="J1918">
    <cfRule type="duplicateValues" dxfId="11396" priority="27473"/>
    <cfRule type="duplicateValues" dxfId="11395" priority="27474"/>
  </conditionalFormatting>
  <conditionalFormatting sqref="J1918">
    <cfRule type="duplicateValues" dxfId="11394" priority="27470"/>
    <cfRule type="duplicateValues" dxfId="11393" priority="27471"/>
    <cfRule type="duplicateValues" dxfId="11392" priority="27472"/>
  </conditionalFormatting>
  <conditionalFormatting sqref="J1919">
    <cfRule type="duplicateValues" dxfId="11391" priority="27469"/>
  </conditionalFormatting>
  <conditionalFormatting sqref="J1919">
    <cfRule type="duplicateValues" dxfId="11390" priority="27464"/>
    <cfRule type="duplicateValues" dxfId="11389" priority="27465"/>
    <cfRule type="duplicateValues" dxfId="11388" priority="27466"/>
    <cfRule type="duplicateValues" dxfId="11387" priority="27467"/>
    <cfRule type="duplicateValues" dxfId="11386" priority="27468"/>
  </conditionalFormatting>
  <conditionalFormatting sqref="J1919">
    <cfRule type="duplicateValues" dxfId="11385" priority="27462"/>
    <cfRule type="duplicateValues" dxfId="11384" priority="27463"/>
  </conditionalFormatting>
  <conditionalFormatting sqref="J1919">
    <cfRule type="duplicateValues" dxfId="11383" priority="27459"/>
    <cfRule type="duplicateValues" dxfId="11382" priority="27460"/>
    <cfRule type="duplicateValues" dxfId="11381" priority="27461"/>
  </conditionalFormatting>
  <conditionalFormatting sqref="J1920">
    <cfRule type="duplicateValues" dxfId="11380" priority="27458"/>
  </conditionalFormatting>
  <conditionalFormatting sqref="J1920">
    <cfRule type="duplicateValues" dxfId="11379" priority="27453"/>
    <cfRule type="duplicateValues" dxfId="11378" priority="27454"/>
    <cfRule type="duplicateValues" dxfId="11377" priority="27455"/>
    <cfRule type="duplicateValues" dxfId="11376" priority="27456"/>
    <cfRule type="duplicateValues" dxfId="11375" priority="27457"/>
  </conditionalFormatting>
  <conditionalFormatting sqref="J1920">
    <cfRule type="duplicateValues" dxfId="11374" priority="27451"/>
    <cfRule type="duplicateValues" dxfId="11373" priority="27452"/>
  </conditionalFormatting>
  <conditionalFormatting sqref="J1920">
    <cfRule type="duplicateValues" dxfId="11372" priority="27448"/>
    <cfRule type="duplicateValues" dxfId="11371" priority="27449"/>
    <cfRule type="duplicateValues" dxfId="11370" priority="27450"/>
  </conditionalFormatting>
  <conditionalFormatting sqref="J1921">
    <cfRule type="duplicateValues" dxfId="11369" priority="27436"/>
  </conditionalFormatting>
  <conditionalFormatting sqref="J1921">
    <cfRule type="duplicateValues" dxfId="11368" priority="27431"/>
    <cfRule type="duplicateValues" dxfId="11367" priority="27432"/>
    <cfRule type="duplicateValues" dxfId="11366" priority="27433"/>
    <cfRule type="duplicateValues" dxfId="11365" priority="27434"/>
    <cfRule type="duplicateValues" dxfId="11364" priority="27435"/>
  </conditionalFormatting>
  <conditionalFormatting sqref="J1921">
    <cfRule type="duplicateValues" dxfId="11363" priority="27429"/>
    <cfRule type="duplicateValues" dxfId="11362" priority="27430"/>
  </conditionalFormatting>
  <conditionalFormatting sqref="J1921">
    <cfRule type="duplicateValues" dxfId="11361" priority="27426"/>
    <cfRule type="duplicateValues" dxfId="11360" priority="27427"/>
    <cfRule type="duplicateValues" dxfId="11359" priority="27428"/>
  </conditionalFormatting>
  <conditionalFormatting sqref="J1922">
    <cfRule type="duplicateValues" dxfId="11358" priority="27425"/>
  </conditionalFormatting>
  <conditionalFormatting sqref="J1922">
    <cfRule type="duplicateValues" dxfId="11357" priority="27420"/>
    <cfRule type="duplicateValues" dxfId="11356" priority="27421"/>
    <cfRule type="duplicateValues" dxfId="11355" priority="27422"/>
    <cfRule type="duplicateValues" dxfId="11354" priority="27423"/>
    <cfRule type="duplicateValues" dxfId="11353" priority="27424"/>
  </conditionalFormatting>
  <conditionalFormatting sqref="J1922">
    <cfRule type="duplicateValues" dxfId="11352" priority="27418"/>
    <cfRule type="duplicateValues" dxfId="11351" priority="27419"/>
  </conditionalFormatting>
  <conditionalFormatting sqref="J1922">
    <cfRule type="duplicateValues" dxfId="11350" priority="27415"/>
    <cfRule type="duplicateValues" dxfId="11349" priority="27416"/>
    <cfRule type="duplicateValues" dxfId="11348" priority="27417"/>
  </conditionalFormatting>
  <conditionalFormatting sqref="J1923">
    <cfRule type="duplicateValues" dxfId="11347" priority="27414"/>
  </conditionalFormatting>
  <conditionalFormatting sqref="J1923">
    <cfRule type="duplicateValues" dxfId="11346" priority="27409"/>
    <cfRule type="duplicateValues" dxfId="11345" priority="27410"/>
    <cfRule type="duplicateValues" dxfId="11344" priority="27411"/>
    <cfRule type="duplicateValues" dxfId="11343" priority="27412"/>
    <cfRule type="duplicateValues" dxfId="11342" priority="27413"/>
  </conditionalFormatting>
  <conditionalFormatting sqref="J1923">
    <cfRule type="duplicateValues" dxfId="11341" priority="27407"/>
    <cfRule type="duplicateValues" dxfId="11340" priority="27408"/>
  </conditionalFormatting>
  <conditionalFormatting sqref="J1923">
    <cfRule type="duplicateValues" dxfId="11339" priority="27404"/>
    <cfRule type="duplicateValues" dxfId="11338" priority="27405"/>
    <cfRule type="duplicateValues" dxfId="11337" priority="27406"/>
  </conditionalFormatting>
  <conditionalFormatting sqref="J1924:J1925">
    <cfRule type="duplicateValues" dxfId="11336" priority="27403"/>
  </conditionalFormatting>
  <conditionalFormatting sqref="J1924:J1925">
    <cfRule type="duplicateValues" dxfId="11335" priority="27398"/>
    <cfRule type="duplicateValues" dxfId="11334" priority="27399"/>
    <cfRule type="duplicateValues" dxfId="11333" priority="27400"/>
    <cfRule type="duplicateValues" dxfId="11332" priority="27401"/>
    <cfRule type="duplicateValues" dxfId="11331" priority="27402"/>
  </conditionalFormatting>
  <conditionalFormatting sqref="J1924:J1925">
    <cfRule type="duplicateValues" dxfId="11330" priority="27396"/>
    <cfRule type="duplicateValues" dxfId="11329" priority="27397"/>
  </conditionalFormatting>
  <conditionalFormatting sqref="J1924:J1925">
    <cfRule type="duplicateValues" dxfId="11328" priority="27393"/>
    <cfRule type="duplicateValues" dxfId="11327" priority="27394"/>
    <cfRule type="duplicateValues" dxfId="11326" priority="27395"/>
  </conditionalFormatting>
  <conditionalFormatting sqref="J1925">
    <cfRule type="duplicateValues" dxfId="11325" priority="27392"/>
  </conditionalFormatting>
  <conditionalFormatting sqref="J1925">
    <cfRule type="duplicateValues" dxfId="11324" priority="27387"/>
    <cfRule type="duplicateValues" dxfId="11323" priority="27388"/>
    <cfRule type="duplicateValues" dxfId="11322" priority="27389"/>
    <cfRule type="duplicateValues" dxfId="11321" priority="27390"/>
    <cfRule type="duplicateValues" dxfId="11320" priority="27391"/>
  </conditionalFormatting>
  <conditionalFormatting sqref="J1925">
    <cfRule type="duplicateValues" dxfId="11319" priority="27385"/>
    <cfRule type="duplicateValues" dxfId="11318" priority="27386"/>
  </conditionalFormatting>
  <conditionalFormatting sqref="J1925">
    <cfRule type="duplicateValues" dxfId="11317" priority="27382"/>
    <cfRule type="duplicateValues" dxfId="11316" priority="27383"/>
    <cfRule type="duplicateValues" dxfId="11315" priority="27384"/>
  </conditionalFormatting>
  <conditionalFormatting sqref="F1927">
    <cfRule type="duplicateValues" dxfId="11314" priority="27381"/>
  </conditionalFormatting>
  <conditionalFormatting sqref="F1927">
    <cfRule type="duplicateValues" dxfId="11313" priority="27379"/>
    <cfRule type="duplicateValues" dxfId="11312" priority="27380"/>
  </conditionalFormatting>
  <conditionalFormatting sqref="F1928">
    <cfRule type="duplicateValues" dxfId="11311" priority="27375"/>
  </conditionalFormatting>
  <conditionalFormatting sqref="F1928">
    <cfRule type="duplicateValues" dxfId="11310" priority="27373"/>
    <cfRule type="duplicateValues" dxfId="11309" priority="27374"/>
  </conditionalFormatting>
  <conditionalFormatting sqref="F1929">
    <cfRule type="duplicateValues" dxfId="11308" priority="27369"/>
  </conditionalFormatting>
  <conditionalFormatting sqref="F1929">
    <cfRule type="duplicateValues" dxfId="11307" priority="27367"/>
    <cfRule type="duplicateValues" dxfId="11306" priority="27368"/>
  </conditionalFormatting>
  <conditionalFormatting sqref="F1930">
    <cfRule type="duplicateValues" dxfId="11305" priority="27363"/>
  </conditionalFormatting>
  <conditionalFormatting sqref="F1930">
    <cfRule type="duplicateValues" dxfId="11304" priority="27361"/>
    <cfRule type="duplicateValues" dxfId="11303" priority="27362"/>
  </conditionalFormatting>
  <conditionalFormatting sqref="F1931">
    <cfRule type="duplicateValues" dxfId="11302" priority="27357"/>
  </conditionalFormatting>
  <conditionalFormatting sqref="F1931">
    <cfRule type="duplicateValues" dxfId="11301" priority="27355"/>
    <cfRule type="duplicateValues" dxfId="11300" priority="27356"/>
  </conditionalFormatting>
  <conditionalFormatting sqref="J1926">
    <cfRule type="duplicateValues" dxfId="11299" priority="27351"/>
  </conditionalFormatting>
  <conditionalFormatting sqref="J1926">
    <cfRule type="duplicateValues" dxfId="11298" priority="27346"/>
    <cfRule type="duplicateValues" dxfId="11297" priority="27347"/>
    <cfRule type="duplicateValues" dxfId="11296" priority="27348"/>
    <cfRule type="duplicateValues" dxfId="11295" priority="27349"/>
    <cfRule type="duplicateValues" dxfId="11294" priority="27350"/>
  </conditionalFormatting>
  <conditionalFormatting sqref="J1926">
    <cfRule type="duplicateValues" dxfId="11293" priority="27344"/>
    <cfRule type="duplicateValues" dxfId="11292" priority="27345"/>
  </conditionalFormatting>
  <conditionalFormatting sqref="J1926">
    <cfRule type="duplicateValues" dxfId="11291" priority="27341"/>
    <cfRule type="duplicateValues" dxfId="11290" priority="27342"/>
    <cfRule type="duplicateValues" dxfId="11289" priority="27343"/>
  </conditionalFormatting>
  <conditionalFormatting sqref="J1927">
    <cfRule type="duplicateValues" dxfId="11288" priority="27329"/>
  </conditionalFormatting>
  <conditionalFormatting sqref="J1927">
    <cfRule type="duplicateValues" dxfId="11287" priority="27324"/>
    <cfRule type="duplicateValues" dxfId="11286" priority="27325"/>
    <cfRule type="duplicateValues" dxfId="11285" priority="27326"/>
    <cfRule type="duplicateValues" dxfId="11284" priority="27327"/>
    <cfRule type="duplicateValues" dxfId="11283" priority="27328"/>
  </conditionalFormatting>
  <conditionalFormatting sqref="J1927">
    <cfRule type="duplicateValues" dxfId="11282" priority="27322"/>
    <cfRule type="duplicateValues" dxfId="11281" priority="27323"/>
  </conditionalFormatting>
  <conditionalFormatting sqref="J1927">
    <cfRule type="duplicateValues" dxfId="11280" priority="27319"/>
    <cfRule type="duplicateValues" dxfId="11279" priority="27320"/>
    <cfRule type="duplicateValues" dxfId="11278" priority="27321"/>
  </conditionalFormatting>
  <conditionalFormatting sqref="J1928">
    <cfRule type="duplicateValues" dxfId="11277" priority="27296"/>
  </conditionalFormatting>
  <conditionalFormatting sqref="J1928">
    <cfRule type="duplicateValues" dxfId="11276" priority="27291"/>
    <cfRule type="duplicateValues" dxfId="11275" priority="27292"/>
    <cfRule type="duplicateValues" dxfId="11274" priority="27293"/>
    <cfRule type="duplicateValues" dxfId="11273" priority="27294"/>
    <cfRule type="duplicateValues" dxfId="11272" priority="27295"/>
  </conditionalFormatting>
  <conditionalFormatting sqref="J1928">
    <cfRule type="duplicateValues" dxfId="11271" priority="27289"/>
    <cfRule type="duplicateValues" dxfId="11270" priority="27290"/>
  </conditionalFormatting>
  <conditionalFormatting sqref="J1928">
    <cfRule type="duplicateValues" dxfId="11269" priority="27286"/>
    <cfRule type="duplicateValues" dxfId="11268" priority="27287"/>
    <cfRule type="duplicateValues" dxfId="11267" priority="27288"/>
  </conditionalFormatting>
  <conditionalFormatting sqref="J1929">
    <cfRule type="duplicateValues" dxfId="11266" priority="27263"/>
  </conditionalFormatting>
  <conditionalFormatting sqref="J1929">
    <cfRule type="duplicateValues" dxfId="11265" priority="27258"/>
    <cfRule type="duplicateValues" dxfId="11264" priority="27259"/>
    <cfRule type="duplicateValues" dxfId="11263" priority="27260"/>
    <cfRule type="duplicateValues" dxfId="11262" priority="27261"/>
    <cfRule type="duplicateValues" dxfId="11261" priority="27262"/>
  </conditionalFormatting>
  <conditionalFormatting sqref="J1929">
    <cfRule type="duplicateValues" dxfId="11260" priority="27256"/>
    <cfRule type="duplicateValues" dxfId="11259" priority="27257"/>
  </conditionalFormatting>
  <conditionalFormatting sqref="J1929">
    <cfRule type="duplicateValues" dxfId="11258" priority="27253"/>
    <cfRule type="duplicateValues" dxfId="11257" priority="27254"/>
    <cfRule type="duplicateValues" dxfId="11256" priority="27255"/>
  </conditionalFormatting>
  <conditionalFormatting sqref="J1930">
    <cfRule type="duplicateValues" dxfId="11255" priority="27197"/>
  </conditionalFormatting>
  <conditionalFormatting sqref="J1930">
    <cfRule type="duplicateValues" dxfId="11254" priority="27192"/>
    <cfRule type="duplicateValues" dxfId="11253" priority="27193"/>
    <cfRule type="duplicateValues" dxfId="11252" priority="27194"/>
    <cfRule type="duplicateValues" dxfId="11251" priority="27195"/>
    <cfRule type="duplicateValues" dxfId="11250" priority="27196"/>
  </conditionalFormatting>
  <conditionalFormatting sqref="J1930">
    <cfRule type="duplicateValues" dxfId="11249" priority="27190"/>
    <cfRule type="duplicateValues" dxfId="11248" priority="27191"/>
  </conditionalFormatting>
  <conditionalFormatting sqref="J1930">
    <cfRule type="duplicateValues" dxfId="11247" priority="27187"/>
    <cfRule type="duplicateValues" dxfId="11246" priority="27188"/>
    <cfRule type="duplicateValues" dxfId="11245" priority="27189"/>
  </conditionalFormatting>
  <conditionalFormatting sqref="J1931:J1932">
    <cfRule type="duplicateValues" dxfId="11244" priority="27164"/>
  </conditionalFormatting>
  <conditionalFormatting sqref="J1931:J1932">
    <cfRule type="duplicateValues" dxfId="11243" priority="27159"/>
    <cfRule type="duplicateValues" dxfId="11242" priority="27160"/>
    <cfRule type="duplicateValues" dxfId="11241" priority="27161"/>
    <cfRule type="duplicateValues" dxfId="11240" priority="27162"/>
    <cfRule type="duplicateValues" dxfId="11239" priority="27163"/>
  </conditionalFormatting>
  <conditionalFormatting sqref="J1931:J1932">
    <cfRule type="duplicateValues" dxfId="11238" priority="27157"/>
    <cfRule type="duplicateValues" dxfId="11237" priority="27158"/>
  </conditionalFormatting>
  <conditionalFormatting sqref="J1931:J1932">
    <cfRule type="duplicateValues" dxfId="11236" priority="27154"/>
    <cfRule type="duplicateValues" dxfId="11235" priority="27155"/>
    <cfRule type="duplicateValues" dxfId="11234" priority="27156"/>
  </conditionalFormatting>
  <conditionalFormatting sqref="F1925:F1936">
    <cfRule type="duplicateValues" dxfId="11233" priority="27131"/>
  </conditionalFormatting>
  <conditionalFormatting sqref="F1925:F1936">
    <cfRule type="duplicateValues" dxfId="11232" priority="27129"/>
    <cfRule type="duplicateValues" dxfId="11231" priority="27130"/>
  </conditionalFormatting>
  <conditionalFormatting sqref="J1925:J1936">
    <cfRule type="duplicateValues" dxfId="11230" priority="27125"/>
  </conditionalFormatting>
  <conditionalFormatting sqref="J1925:J1936">
    <cfRule type="duplicateValues" dxfId="11229" priority="27120"/>
    <cfRule type="duplicateValues" dxfId="11228" priority="27121"/>
    <cfRule type="duplicateValues" dxfId="11227" priority="27122"/>
    <cfRule type="duplicateValues" dxfId="11226" priority="27123"/>
    <cfRule type="duplicateValues" dxfId="11225" priority="27124"/>
  </conditionalFormatting>
  <conditionalFormatting sqref="J1925:J1936">
    <cfRule type="duplicateValues" dxfId="11224" priority="27118"/>
    <cfRule type="duplicateValues" dxfId="11223" priority="27119"/>
  </conditionalFormatting>
  <conditionalFormatting sqref="J1925:J1936">
    <cfRule type="duplicateValues" dxfId="11222" priority="27115"/>
    <cfRule type="duplicateValues" dxfId="11221" priority="27116"/>
    <cfRule type="duplicateValues" dxfId="11220" priority="27117"/>
  </conditionalFormatting>
  <conditionalFormatting sqref="F1937">
    <cfRule type="duplicateValues" dxfId="11219" priority="27114"/>
  </conditionalFormatting>
  <conditionalFormatting sqref="F1937">
    <cfRule type="duplicateValues" dxfId="11218" priority="27112"/>
    <cfRule type="duplicateValues" dxfId="11217" priority="27113"/>
  </conditionalFormatting>
  <conditionalFormatting sqref="J1933">
    <cfRule type="duplicateValues" dxfId="11216" priority="27102"/>
  </conditionalFormatting>
  <conditionalFormatting sqref="J1933">
    <cfRule type="duplicateValues" dxfId="11215" priority="27097"/>
    <cfRule type="duplicateValues" dxfId="11214" priority="27098"/>
    <cfRule type="duplicateValues" dxfId="11213" priority="27099"/>
    <cfRule type="duplicateValues" dxfId="11212" priority="27100"/>
    <cfRule type="duplicateValues" dxfId="11211" priority="27101"/>
  </conditionalFormatting>
  <conditionalFormatting sqref="J1933">
    <cfRule type="duplicateValues" dxfId="11210" priority="27095"/>
    <cfRule type="duplicateValues" dxfId="11209" priority="27096"/>
  </conditionalFormatting>
  <conditionalFormatting sqref="J1933">
    <cfRule type="duplicateValues" dxfId="11208" priority="27092"/>
    <cfRule type="duplicateValues" dxfId="11207" priority="27093"/>
    <cfRule type="duplicateValues" dxfId="11206" priority="27094"/>
  </conditionalFormatting>
  <conditionalFormatting sqref="J1934">
    <cfRule type="duplicateValues" dxfId="11205" priority="27069"/>
  </conditionalFormatting>
  <conditionalFormatting sqref="J1934">
    <cfRule type="duplicateValues" dxfId="11204" priority="27064"/>
    <cfRule type="duplicateValues" dxfId="11203" priority="27065"/>
    <cfRule type="duplicateValues" dxfId="11202" priority="27066"/>
    <cfRule type="duplicateValues" dxfId="11201" priority="27067"/>
    <cfRule type="duplicateValues" dxfId="11200" priority="27068"/>
  </conditionalFormatting>
  <conditionalFormatting sqref="J1934">
    <cfRule type="duplicateValues" dxfId="11199" priority="27062"/>
    <cfRule type="duplicateValues" dxfId="11198" priority="27063"/>
  </conditionalFormatting>
  <conditionalFormatting sqref="J1934">
    <cfRule type="duplicateValues" dxfId="11197" priority="27059"/>
    <cfRule type="duplicateValues" dxfId="11196" priority="27060"/>
    <cfRule type="duplicateValues" dxfId="11195" priority="27061"/>
  </conditionalFormatting>
  <conditionalFormatting sqref="J1935">
    <cfRule type="duplicateValues" dxfId="11194" priority="27036"/>
  </conditionalFormatting>
  <conditionalFormatting sqref="J1935">
    <cfRule type="duplicateValues" dxfId="11193" priority="27031"/>
    <cfRule type="duplicateValues" dxfId="11192" priority="27032"/>
    <cfRule type="duplicateValues" dxfId="11191" priority="27033"/>
    <cfRule type="duplicateValues" dxfId="11190" priority="27034"/>
    <cfRule type="duplicateValues" dxfId="11189" priority="27035"/>
  </conditionalFormatting>
  <conditionalFormatting sqref="J1935">
    <cfRule type="duplicateValues" dxfId="11188" priority="27029"/>
    <cfRule type="duplicateValues" dxfId="11187" priority="27030"/>
  </conditionalFormatting>
  <conditionalFormatting sqref="J1935">
    <cfRule type="duplicateValues" dxfId="11186" priority="27026"/>
    <cfRule type="duplicateValues" dxfId="11185" priority="27027"/>
    <cfRule type="duplicateValues" dxfId="11184" priority="27028"/>
  </conditionalFormatting>
  <conditionalFormatting sqref="J1936">
    <cfRule type="duplicateValues" dxfId="11183" priority="27003"/>
  </conditionalFormatting>
  <conditionalFormatting sqref="J1936">
    <cfRule type="duplicateValues" dxfId="11182" priority="26998"/>
    <cfRule type="duplicateValues" dxfId="11181" priority="26999"/>
    <cfRule type="duplicateValues" dxfId="11180" priority="27000"/>
    <cfRule type="duplicateValues" dxfId="11179" priority="27001"/>
    <cfRule type="duplicateValues" dxfId="11178" priority="27002"/>
  </conditionalFormatting>
  <conditionalFormatting sqref="J1936">
    <cfRule type="duplicateValues" dxfId="11177" priority="26996"/>
    <cfRule type="duplicateValues" dxfId="11176" priority="26997"/>
  </conditionalFormatting>
  <conditionalFormatting sqref="J1936">
    <cfRule type="duplicateValues" dxfId="11175" priority="26993"/>
    <cfRule type="duplicateValues" dxfId="11174" priority="26994"/>
    <cfRule type="duplicateValues" dxfId="11173" priority="26995"/>
  </conditionalFormatting>
  <conditionalFormatting sqref="J1937">
    <cfRule type="duplicateValues" dxfId="11172" priority="26970"/>
  </conditionalFormatting>
  <conditionalFormatting sqref="J1937">
    <cfRule type="duplicateValues" dxfId="11171" priority="26965"/>
    <cfRule type="duplicateValues" dxfId="11170" priority="26966"/>
    <cfRule type="duplicateValues" dxfId="11169" priority="26967"/>
    <cfRule type="duplicateValues" dxfId="11168" priority="26968"/>
    <cfRule type="duplicateValues" dxfId="11167" priority="26969"/>
  </conditionalFormatting>
  <conditionalFormatting sqref="J1937">
    <cfRule type="duplicateValues" dxfId="11166" priority="26963"/>
    <cfRule type="duplicateValues" dxfId="11165" priority="26964"/>
  </conditionalFormatting>
  <conditionalFormatting sqref="J1937">
    <cfRule type="duplicateValues" dxfId="11164" priority="26960"/>
    <cfRule type="duplicateValues" dxfId="11163" priority="26961"/>
    <cfRule type="duplicateValues" dxfId="11162" priority="26962"/>
  </conditionalFormatting>
  <conditionalFormatting sqref="F1938:F1941">
    <cfRule type="duplicateValues" dxfId="11161" priority="26915"/>
  </conditionalFormatting>
  <conditionalFormatting sqref="F1938:F1941">
    <cfRule type="duplicateValues" dxfId="11160" priority="26913"/>
    <cfRule type="duplicateValues" dxfId="11159" priority="26914"/>
  </conditionalFormatting>
  <conditionalFormatting sqref="J1938:J1941">
    <cfRule type="duplicateValues" dxfId="11158" priority="26912"/>
  </conditionalFormatting>
  <conditionalFormatting sqref="J1938:J1941">
    <cfRule type="duplicateValues" dxfId="11157" priority="26907"/>
    <cfRule type="duplicateValues" dxfId="11156" priority="26908"/>
    <cfRule type="duplicateValues" dxfId="11155" priority="26909"/>
    <cfRule type="duplicateValues" dxfId="11154" priority="26910"/>
    <cfRule type="duplicateValues" dxfId="11153" priority="26911"/>
  </conditionalFormatting>
  <conditionalFormatting sqref="J1938:J1941">
    <cfRule type="duplicateValues" dxfId="11152" priority="26905"/>
    <cfRule type="duplicateValues" dxfId="11151" priority="26906"/>
  </conditionalFormatting>
  <conditionalFormatting sqref="J1938:J1941">
    <cfRule type="duplicateValues" dxfId="11150" priority="26902"/>
    <cfRule type="duplicateValues" dxfId="11149" priority="26903"/>
    <cfRule type="duplicateValues" dxfId="11148" priority="26904"/>
  </conditionalFormatting>
  <conditionalFormatting sqref="F1935:F1937">
    <cfRule type="duplicateValues" dxfId="11147" priority="26842"/>
  </conditionalFormatting>
  <conditionalFormatting sqref="F1935:F1937">
    <cfRule type="duplicateValues" dxfId="11146" priority="26840"/>
    <cfRule type="duplicateValues" dxfId="11145" priority="26841"/>
  </conditionalFormatting>
  <conditionalFormatting sqref="J1935:J1937">
    <cfRule type="duplicateValues" dxfId="11144" priority="26839"/>
  </conditionalFormatting>
  <conditionalFormatting sqref="J1935:J1937">
    <cfRule type="duplicateValues" dxfId="11143" priority="26834"/>
    <cfRule type="duplicateValues" dxfId="11142" priority="26835"/>
    <cfRule type="duplicateValues" dxfId="11141" priority="26836"/>
    <cfRule type="duplicateValues" dxfId="11140" priority="26837"/>
    <cfRule type="duplicateValues" dxfId="11139" priority="26838"/>
  </conditionalFormatting>
  <conditionalFormatting sqref="J1935:J1937">
    <cfRule type="duplicateValues" dxfId="11138" priority="26832"/>
    <cfRule type="duplicateValues" dxfId="11137" priority="26833"/>
  </conditionalFormatting>
  <conditionalFormatting sqref="J1935:J1937">
    <cfRule type="duplicateValues" dxfId="11136" priority="26829"/>
    <cfRule type="duplicateValues" dxfId="11135" priority="26830"/>
    <cfRule type="duplicateValues" dxfId="11134" priority="26831"/>
  </conditionalFormatting>
  <conditionalFormatting sqref="F1883:F1905">
    <cfRule type="duplicateValues" dxfId="11133" priority="202019"/>
  </conditionalFormatting>
  <conditionalFormatting sqref="F1883:F1905">
    <cfRule type="duplicateValues" dxfId="11132" priority="202021"/>
    <cfRule type="duplicateValues" dxfId="11131" priority="202022"/>
  </conditionalFormatting>
  <conditionalFormatting sqref="J1883:J1884 J1886:J1905">
    <cfRule type="duplicateValues" dxfId="11130" priority="202103"/>
  </conditionalFormatting>
  <conditionalFormatting sqref="J1883:J1884 J1886:J1905">
    <cfRule type="duplicateValues" dxfId="11129" priority="202105"/>
    <cfRule type="duplicateValues" dxfId="11128" priority="202106"/>
    <cfRule type="duplicateValues" dxfId="11127" priority="202107"/>
    <cfRule type="duplicateValues" dxfId="11126" priority="202108"/>
    <cfRule type="duplicateValues" dxfId="11125" priority="202109"/>
  </conditionalFormatting>
  <conditionalFormatting sqref="J1883:J1884 J1886:J1905">
    <cfRule type="duplicateValues" dxfId="11124" priority="202115"/>
    <cfRule type="duplicateValues" dxfId="11123" priority="202116"/>
  </conditionalFormatting>
  <conditionalFormatting sqref="J1883:J1884 J1886:J1905">
    <cfRule type="duplicateValues" dxfId="11122" priority="202119"/>
    <cfRule type="duplicateValues" dxfId="11121" priority="202120"/>
    <cfRule type="duplicateValues" dxfId="11120" priority="202121"/>
  </conditionalFormatting>
  <conditionalFormatting sqref="F1942:F1946">
    <cfRule type="duplicateValues" dxfId="11119" priority="26769"/>
  </conditionalFormatting>
  <conditionalFormatting sqref="F1942:F1946">
    <cfRule type="duplicateValues" dxfId="11118" priority="26767"/>
    <cfRule type="duplicateValues" dxfId="11117" priority="26768"/>
  </conditionalFormatting>
  <conditionalFormatting sqref="J1942:J1946">
    <cfRule type="duplicateValues" dxfId="11116" priority="26766"/>
  </conditionalFormatting>
  <conditionalFormatting sqref="J1942:J1946">
    <cfRule type="duplicateValues" dxfId="11115" priority="26761"/>
    <cfRule type="duplicateValues" dxfId="11114" priority="26762"/>
    <cfRule type="duplicateValues" dxfId="11113" priority="26763"/>
    <cfRule type="duplicateValues" dxfId="11112" priority="26764"/>
    <cfRule type="duplicateValues" dxfId="11111" priority="26765"/>
  </conditionalFormatting>
  <conditionalFormatting sqref="J1942:J1946">
    <cfRule type="duplicateValues" dxfId="11110" priority="26759"/>
    <cfRule type="duplicateValues" dxfId="11109" priority="26760"/>
  </conditionalFormatting>
  <conditionalFormatting sqref="J1942:J1946">
    <cfRule type="duplicateValues" dxfId="11108" priority="26756"/>
    <cfRule type="duplicateValues" dxfId="11107" priority="26757"/>
    <cfRule type="duplicateValues" dxfId="11106" priority="26758"/>
  </conditionalFormatting>
  <conditionalFormatting sqref="F1939">
    <cfRule type="duplicateValues" dxfId="11105" priority="26696"/>
  </conditionalFormatting>
  <conditionalFormatting sqref="F1939">
    <cfRule type="duplicateValues" dxfId="11104" priority="26694"/>
    <cfRule type="duplicateValues" dxfId="11103" priority="26695"/>
  </conditionalFormatting>
  <conditionalFormatting sqref="J1939">
    <cfRule type="duplicateValues" dxfId="11102" priority="26693"/>
  </conditionalFormatting>
  <conditionalFormatting sqref="J1939">
    <cfRule type="duplicateValues" dxfId="11101" priority="26688"/>
    <cfRule type="duplicateValues" dxfId="11100" priority="26689"/>
    <cfRule type="duplicateValues" dxfId="11099" priority="26690"/>
    <cfRule type="duplicateValues" dxfId="11098" priority="26691"/>
    <cfRule type="duplicateValues" dxfId="11097" priority="26692"/>
  </conditionalFormatting>
  <conditionalFormatting sqref="J1939">
    <cfRule type="duplicateValues" dxfId="11096" priority="26686"/>
    <cfRule type="duplicateValues" dxfId="11095" priority="26687"/>
  </conditionalFormatting>
  <conditionalFormatting sqref="J1939">
    <cfRule type="duplicateValues" dxfId="11094" priority="26683"/>
    <cfRule type="duplicateValues" dxfId="11093" priority="26684"/>
    <cfRule type="duplicateValues" dxfId="11092" priority="26685"/>
  </conditionalFormatting>
  <conditionalFormatting sqref="F1940">
    <cfRule type="duplicateValues" dxfId="11091" priority="26682"/>
  </conditionalFormatting>
  <conditionalFormatting sqref="F1940">
    <cfRule type="duplicateValues" dxfId="11090" priority="26680"/>
    <cfRule type="duplicateValues" dxfId="11089" priority="26681"/>
  </conditionalFormatting>
  <conditionalFormatting sqref="J1940">
    <cfRule type="duplicateValues" dxfId="11088" priority="26679"/>
  </conditionalFormatting>
  <conditionalFormatting sqref="J1940">
    <cfRule type="duplicateValues" dxfId="11087" priority="26674"/>
    <cfRule type="duplicateValues" dxfId="11086" priority="26675"/>
    <cfRule type="duplicateValues" dxfId="11085" priority="26676"/>
    <cfRule type="duplicateValues" dxfId="11084" priority="26677"/>
    <cfRule type="duplicateValues" dxfId="11083" priority="26678"/>
  </conditionalFormatting>
  <conditionalFormatting sqref="J1940">
    <cfRule type="duplicateValues" dxfId="11082" priority="26672"/>
    <cfRule type="duplicateValues" dxfId="11081" priority="26673"/>
  </conditionalFormatting>
  <conditionalFormatting sqref="J1940">
    <cfRule type="duplicateValues" dxfId="11080" priority="26669"/>
    <cfRule type="duplicateValues" dxfId="11079" priority="26670"/>
    <cfRule type="duplicateValues" dxfId="11078" priority="26671"/>
  </conditionalFormatting>
  <conditionalFormatting sqref="F1941">
    <cfRule type="duplicateValues" dxfId="11077" priority="26668"/>
  </conditionalFormatting>
  <conditionalFormatting sqref="F1941">
    <cfRule type="duplicateValues" dxfId="11076" priority="26666"/>
    <cfRule type="duplicateValues" dxfId="11075" priority="26667"/>
  </conditionalFormatting>
  <conditionalFormatting sqref="J1941">
    <cfRule type="duplicateValues" dxfId="11074" priority="26665"/>
  </conditionalFormatting>
  <conditionalFormatting sqref="J1941">
    <cfRule type="duplicateValues" dxfId="11073" priority="26660"/>
    <cfRule type="duplicateValues" dxfId="11072" priority="26661"/>
    <cfRule type="duplicateValues" dxfId="11071" priority="26662"/>
    <cfRule type="duplicateValues" dxfId="11070" priority="26663"/>
    <cfRule type="duplicateValues" dxfId="11069" priority="26664"/>
  </conditionalFormatting>
  <conditionalFormatting sqref="J1941">
    <cfRule type="duplicateValues" dxfId="11068" priority="26658"/>
    <cfRule type="duplicateValues" dxfId="11067" priority="26659"/>
  </conditionalFormatting>
  <conditionalFormatting sqref="J1941">
    <cfRule type="duplicateValues" dxfId="11066" priority="26655"/>
    <cfRule type="duplicateValues" dxfId="11065" priority="26656"/>
    <cfRule type="duplicateValues" dxfId="11064" priority="26657"/>
  </conditionalFormatting>
  <conditionalFormatting sqref="F1942">
    <cfRule type="duplicateValues" dxfId="11063" priority="26654"/>
  </conditionalFormatting>
  <conditionalFormatting sqref="F1942">
    <cfRule type="duplicateValues" dxfId="11062" priority="26652"/>
    <cfRule type="duplicateValues" dxfId="11061" priority="26653"/>
  </conditionalFormatting>
  <conditionalFormatting sqref="J1942">
    <cfRule type="duplicateValues" dxfId="11060" priority="26651"/>
  </conditionalFormatting>
  <conditionalFormatting sqref="J1942">
    <cfRule type="duplicateValues" dxfId="11059" priority="26646"/>
    <cfRule type="duplicateValues" dxfId="11058" priority="26647"/>
    <cfRule type="duplicateValues" dxfId="11057" priority="26648"/>
    <cfRule type="duplicateValues" dxfId="11056" priority="26649"/>
    <cfRule type="duplicateValues" dxfId="11055" priority="26650"/>
  </conditionalFormatting>
  <conditionalFormatting sqref="J1942">
    <cfRule type="duplicateValues" dxfId="11054" priority="26644"/>
    <cfRule type="duplicateValues" dxfId="11053" priority="26645"/>
  </conditionalFormatting>
  <conditionalFormatting sqref="J1942">
    <cfRule type="duplicateValues" dxfId="11052" priority="26641"/>
    <cfRule type="duplicateValues" dxfId="11051" priority="26642"/>
    <cfRule type="duplicateValues" dxfId="11050" priority="26643"/>
  </conditionalFormatting>
  <conditionalFormatting sqref="F1943">
    <cfRule type="duplicateValues" dxfId="11049" priority="26567"/>
  </conditionalFormatting>
  <conditionalFormatting sqref="F1943">
    <cfRule type="duplicateValues" dxfId="11048" priority="26565"/>
    <cfRule type="duplicateValues" dxfId="11047" priority="26566"/>
  </conditionalFormatting>
  <conditionalFormatting sqref="J1943">
    <cfRule type="duplicateValues" dxfId="11046" priority="26546"/>
  </conditionalFormatting>
  <conditionalFormatting sqref="J1943">
    <cfRule type="duplicateValues" dxfId="11045" priority="26541"/>
    <cfRule type="duplicateValues" dxfId="11044" priority="26542"/>
    <cfRule type="duplicateValues" dxfId="11043" priority="26543"/>
    <cfRule type="duplicateValues" dxfId="11042" priority="26544"/>
    <cfRule type="duplicateValues" dxfId="11041" priority="26545"/>
  </conditionalFormatting>
  <conditionalFormatting sqref="J1943">
    <cfRule type="duplicateValues" dxfId="11040" priority="26539"/>
    <cfRule type="duplicateValues" dxfId="11039" priority="26540"/>
  </conditionalFormatting>
  <conditionalFormatting sqref="J1943">
    <cfRule type="duplicateValues" dxfId="11038" priority="26536"/>
    <cfRule type="duplicateValues" dxfId="11037" priority="26537"/>
    <cfRule type="duplicateValues" dxfId="11036" priority="26538"/>
  </conditionalFormatting>
  <conditionalFormatting sqref="F1947:F1950">
    <cfRule type="duplicateValues" dxfId="11035" priority="26524"/>
  </conditionalFormatting>
  <conditionalFormatting sqref="F1947:F1950">
    <cfRule type="duplicateValues" dxfId="11034" priority="26522"/>
    <cfRule type="duplicateValues" dxfId="11033" priority="26523"/>
  </conditionalFormatting>
  <conditionalFormatting sqref="J1947:J1950">
    <cfRule type="duplicateValues" dxfId="11032" priority="26521"/>
  </conditionalFormatting>
  <conditionalFormatting sqref="J1947:J1950">
    <cfRule type="duplicateValues" dxfId="11031" priority="26516"/>
    <cfRule type="duplicateValues" dxfId="11030" priority="26517"/>
    <cfRule type="duplicateValues" dxfId="11029" priority="26518"/>
    <cfRule type="duplicateValues" dxfId="11028" priority="26519"/>
    <cfRule type="duplicateValues" dxfId="11027" priority="26520"/>
  </conditionalFormatting>
  <conditionalFormatting sqref="J1947:J1950">
    <cfRule type="duplicateValues" dxfId="11026" priority="26514"/>
    <cfRule type="duplicateValues" dxfId="11025" priority="26515"/>
  </conditionalFormatting>
  <conditionalFormatting sqref="J1947:J1950">
    <cfRule type="duplicateValues" dxfId="11024" priority="26511"/>
    <cfRule type="duplicateValues" dxfId="11023" priority="26512"/>
    <cfRule type="duplicateValues" dxfId="11022" priority="26513"/>
  </conditionalFormatting>
  <conditionalFormatting sqref="F1944">
    <cfRule type="duplicateValues" dxfId="11021" priority="26451"/>
  </conditionalFormatting>
  <conditionalFormatting sqref="F1944">
    <cfRule type="duplicateValues" dxfId="11020" priority="26449"/>
    <cfRule type="duplicateValues" dxfId="11019" priority="26450"/>
  </conditionalFormatting>
  <conditionalFormatting sqref="J1944">
    <cfRule type="duplicateValues" dxfId="11018" priority="26430"/>
  </conditionalFormatting>
  <conditionalFormatting sqref="J1944">
    <cfRule type="duplicateValues" dxfId="11017" priority="26425"/>
    <cfRule type="duplicateValues" dxfId="11016" priority="26426"/>
    <cfRule type="duplicateValues" dxfId="11015" priority="26427"/>
    <cfRule type="duplicateValues" dxfId="11014" priority="26428"/>
    <cfRule type="duplicateValues" dxfId="11013" priority="26429"/>
  </conditionalFormatting>
  <conditionalFormatting sqref="J1944">
    <cfRule type="duplicateValues" dxfId="11012" priority="26423"/>
    <cfRule type="duplicateValues" dxfId="11011" priority="26424"/>
  </conditionalFormatting>
  <conditionalFormatting sqref="J1944">
    <cfRule type="duplicateValues" dxfId="11010" priority="26420"/>
    <cfRule type="duplicateValues" dxfId="11009" priority="26421"/>
    <cfRule type="duplicateValues" dxfId="11008" priority="26422"/>
  </conditionalFormatting>
  <conditionalFormatting sqref="F1945">
    <cfRule type="duplicateValues" dxfId="11007" priority="26408"/>
  </conditionalFormatting>
  <conditionalFormatting sqref="F1945">
    <cfRule type="duplicateValues" dxfId="11006" priority="26406"/>
    <cfRule type="duplicateValues" dxfId="11005" priority="26407"/>
  </conditionalFormatting>
  <conditionalFormatting sqref="J1945">
    <cfRule type="duplicateValues" dxfId="11004" priority="26387"/>
  </conditionalFormatting>
  <conditionalFormatting sqref="J1945">
    <cfRule type="duplicateValues" dxfId="11003" priority="26382"/>
    <cfRule type="duplicateValues" dxfId="11002" priority="26383"/>
    <cfRule type="duplicateValues" dxfId="11001" priority="26384"/>
    <cfRule type="duplicateValues" dxfId="11000" priority="26385"/>
    <cfRule type="duplicateValues" dxfId="10999" priority="26386"/>
  </conditionalFormatting>
  <conditionalFormatting sqref="J1945">
    <cfRule type="duplicateValues" dxfId="10998" priority="26380"/>
    <cfRule type="duplicateValues" dxfId="10997" priority="26381"/>
  </conditionalFormatting>
  <conditionalFormatting sqref="J1945">
    <cfRule type="duplicateValues" dxfId="10996" priority="26377"/>
    <cfRule type="duplicateValues" dxfId="10995" priority="26378"/>
    <cfRule type="duplicateValues" dxfId="10994" priority="26379"/>
  </conditionalFormatting>
  <conditionalFormatting sqref="F1946">
    <cfRule type="duplicateValues" dxfId="10993" priority="26365"/>
  </conditionalFormatting>
  <conditionalFormatting sqref="F1946">
    <cfRule type="duplicateValues" dxfId="10992" priority="26363"/>
    <cfRule type="duplicateValues" dxfId="10991" priority="26364"/>
  </conditionalFormatting>
  <conditionalFormatting sqref="J1946">
    <cfRule type="duplicateValues" dxfId="10990" priority="26344"/>
  </conditionalFormatting>
  <conditionalFormatting sqref="J1946">
    <cfRule type="duplicateValues" dxfId="10989" priority="26339"/>
    <cfRule type="duplicateValues" dxfId="10988" priority="26340"/>
    <cfRule type="duplicateValues" dxfId="10987" priority="26341"/>
    <cfRule type="duplicateValues" dxfId="10986" priority="26342"/>
    <cfRule type="duplicateValues" dxfId="10985" priority="26343"/>
  </conditionalFormatting>
  <conditionalFormatting sqref="J1946">
    <cfRule type="duplicateValues" dxfId="10984" priority="26337"/>
    <cfRule type="duplicateValues" dxfId="10983" priority="26338"/>
  </conditionalFormatting>
  <conditionalFormatting sqref="J1946">
    <cfRule type="duplicateValues" dxfId="10982" priority="26334"/>
    <cfRule type="duplicateValues" dxfId="10981" priority="26335"/>
    <cfRule type="duplicateValues" dxfId="10980" priority="26336"/>
  </conditionalFormatting>
  <conditionalFormatting sqref="F1947">
    <cfRule type="duplicateValues" dxfId="10979" priority="26333"/>
  </conditionalFormatting>
  <conditionalFormatting sqref="F1947">
    <cfRule type="duplicateValues" dxfId="10978" priority="26331"/>
    <cfRule type="duplicateValues" dxfId="10977" priority="26332"/>
  </conditionalFormatting>
  <conditionalFormatting sqref="J1947">
    <cfRule type="duplicateValues" dxfId="10976" priority="26330"/>
  </conditionalFormatting>
  <conditionalFormatting sqref="J1947">
    <cfRule type="duplicateValues" dxfId="10975" priority="26325"/>
    <cfRule type="duplicateValues" dxfId="10974" priority="26326"/>
    <cfRule type="duplicateValues" dxfId="10973" priority="26327"/>
    <cfRule type="duplicateValues" dxfId="10972" priority="26328"/>
    <cfRule type="duplicateValues" dxfId="10971" priority="26329"/>
  </conditionalFormatting>
  <conditionalFormatting sqref="J1947">
    <cfRule type="duplicateValues" dxfId="10970" priority="26323"/>
    <cfRule type="duplicateValues" dxfId="10969" priority="26324"/>
  </conditionalFormatting>
  <conditionalFormatting sqref="J1947">
    <cfRule type="duplicateValues" dxfId="10968" priority="26320"/>
    <cfRule type="duplicateValues" dxfId="10967" priority="26321"/>
    <cfRule type="duplicateValues" dxfId="10966" priority="26322"/>
  </conditionalFormatting>
  <conditionalFormatting sqref="F1951:F1954">
    <cfRule type="duplicateValues" dxfId="10965" priority="26228"/>
  </conditionalFormatting>
  <conditionalFormatting sqref="F1951:F1954">
    <cfRule type="duplicateValues" dxfId="10964" priority="26226"/>
    <cfRule type="duplicateValues" dxfId="10963" priority="26227"/>
  </conditionalFormatting>
  <conditionalFormatting sqref="J1951:J1954">
    <cfRule type="duplicateValues" dxfId="10962" priority="26225"/>
  </conditionalFormatting>
  <conditionalFormatting sqref="J1951:J1954">
    <cfRule type="duplicateValues" dxfId="10961" priority="26220"/>
    <cfRule type="duplicateValues" dxfId="10960" priority="26221"/>
    <cfRule type="duplicateValues" dxfId="10959" priority="26222"/>
    <cfRule type="duplicateValues" dxfId="10958" priority="26223"/>
    <cfRule type="duplicateValues" dxfId="10957" priority="26224"/>
  </conditionalFormatting>
  <conditionalFormatting sqref="J1951:J1954">
    <cfRule type="duplicateValues" dxfId="10956" priority="26218"/>
    <cfRule type="duplicateValues" dxfId="10955" priority="26219"/>
  </conditionalFormatting>
  <conditionalFormatting sqref="J1951:J1954">
    <cfRule type="duplicateValues" dxfId="10954" priority="26215"/>
    <cfRule type="duplicateValues" dxfId="10953" priority="26216"/>
    <cfRule type="duplicateValues" dxfId="10952" priority="26217"/>
  </conditionalFormatting>
  <conditionalFormatting sqref="F1948">
    <cfRule type="duplicateValues" dxfId="10951" priority="26155"/>
  </conditionalFormatting>
  <conditionalFormatting sqref="F1948">
    <cfRule type="duplicateValues" dxfId="10950" priority="26153"/>
    <cfRule type="duplicateValues" dxfId="10949" priority="26154"/>
  </conditionalFormatting>
  <conditionalFormatting sqref="J1948">
    <cfRule type="duplicateValues" dxfId="10948" priority="26116"/>
  </conditionalFormatting>
  <conditionalFormatting sqref="J1948">
    <cfRule type="duplicateValues" dxfId="10947" priority="26111"/>
    <cfRule type="duplicateValues" dxfId="10946" priority="26112"/>
    <cfRule type="duplicateValues" dxfId="10945" priority="26113"/>
    <cfRule type="duplicateValues" dxfId="10944" priority="26114"/>
    <cfRule type="duplicateValues" dxfId="10943" priority="26115"/>
  </conditionalFormatting>
  <conditionalFormatting sqref="J1948">
    <cfRule type="duplicateValues" dxfId="10942" priority="26109"/>
    <cfRule type="duplicateValues" dxfId="10941" priority="26110"/>
  </conditionalFormatting>
  <conditionalFormatting sqref="J1948">
    <cfRule type="duplicateValues" dxfId="10940" priority="26106"/>
    <cfRule type="duplicateValues" dxfId="10939" priority="26107"/>
    <cfRule type="duplicateValues" dxfId="10938" priority="26108"/>
  </conditionalFormatting>
  <conditionalFormatting sqref="F1949">
    <cfRule type="duplicateValues" dxfId="10937" priority="26094"/>
  </conditionalFormatting>
  <conditionalFormatting sqref="F1949">
    <cfRule type="duplicateValues" dxfId="10936" priority="26092"/>
    <cfRule type="duplicateValues" dxfId="10935" priority="26093"/>
  </conditionalFormatting>
  <conditionalFormatting sqref="J1949">
    <cfRule type="duplicateValues" dxfId="10934" priority="26055"/>
  </conditionalFormatting>
  <conditionalFormatting sqref="J1949">
    <cfRule type="duplicateValues" dxfId="10933" priority="26050"/>
    <cfRule type="duplicateValues" dxfId="10932" priority="26051"/>
    <cfRule type="duplicateValues" dxfId="10931" priority="26052"/>
    <cfRule type="duplicateValues" dxfId="10930" priority="26053"/>
    <cfRule type="duplicateValues" dxfId="10929" priority="26054"/>
  </conditionalFormatting>
  <conditionalFormatting sqref="J1949">
    <cfRule type="duplicateValues" dxfId="10928" priority="26048"/>
    <cfRule type="duplicateValues" dxfId="10927" priority="26049"/>
  </conditionalFormatting>
  <conditionalFormatting sqref="J1949">
    <cfRule type="duplicateValues" dxfId="10926" priority="26045"/>
    <cfRule type="duplicateValues" dxfId="10925" priority="26046"/>
    <cfRule type="duplicateValues" dxfId="10924" priority="26047"/>
  </conditionalFormatting>
  <conditionalFormatting sqref="F1950">
    <cfRule type="duplicateValues" dxfId="10923" priority="26033"/>
  </conditionalFormatting>
  <conditionalFormatting sqref="F1950">
    <cfRule type="duplicateValues" dxfId="10922" priority="26031"/>
    <cfRule type="duplicateValues" dxfId="10921" priority="26032"/>
  </conditionalFormatting>
  <conditionalFormatting sqref="J1950">
    <cfRule type="duplicateValues" dxfId="10920" priority="25994"/>
  </conditionalFormatting>
  <conditionalFormatting sqref="J1950">
    <cfRule type="duplicateValues" dxfId="10919" priority="25989"/>
    <cfRule type="duplicateValues" dxfId="10918" priority="25990"/>
    <cfRule type="duplicateValues" dxfId="10917" priority="25991"/>
    <cfRule type="duplicateValues" dxfId="10916" priority="25992"/>
    <cfRule type="duplicateValues" dxfId="10915" priority="25993"/>
  </conditionalFormatting>
  <conditionalFormatting sqref="J1950">
    <cfRule type="duplicateValues" dxfId="10914" priority="25987"/>
    <cfRule type="duplicateValues" dxfId="10913" priority="25988"/>
  </conditionalFormatting>
  <conditionalFormatting sqref="J1950">
    <cfRule type="duplicateValues" dxfId="10912" priority="25984"/>
    <cfRule type="duplicateValues" dxfId="10911" priority="25985"/>
    <cfRule type="duplicateValues" dxfId="10910" priority="25986"/>
  </conditionalFormatting>
  <conditionalFormatting sqref="F1951">
    <cfRule type="duplicateValues" dxfId="10909" priority="25972"/>
  </conditionalFormatting>
  <conditionalFormatting sqref="F1951">
    <cfRule type="duplicateValues" dxfId="10908" priority="25970"/>
    <cfRule type="duplicateValues" dxfId="10907" priority="25971"/>
  </conditionalFormatting>
  <conditionalFormatting sqref="J1951">
    <cfRule type="duplicateValues" dxfId="10906" priority="25969"/>
  </conditionalFormatting>
  <conditionalFormatting sqref="J1951">
    <cfRule type="duplicateValues" dxfId="10905" priority="25964"/>
    <cfRule type="duplicateValues" dxfId="10904" priority="25965"/>
    <cfRule type="duplicateValues" dxfId="10903" priority="25966"/>
    <cfRule type="duplicateValues" dxfId="10902" priority="25967"/>
    <cfRule type="duplicateValues" dxfId="10901" priority="25968"/>
  </conditionalFormatting>
  <conditionalFormatting sqref="J1951">
    <cfRule type="duplicateValues" dxfId="10900" priority="25962"/>
    <cfRule type="duplicateValues" dxfId="10899" priority="25963"/>
  </conditionalFormatting>
  <conditionalFormatting sqref="J1951">
    <cfRule type="duplicateValues" dxfId="10898" priority="25959"/>
    <cfRule type="duplicateValues" dxfId="10897" priority="25960"/>
    <cfRule type="duplicateValues" dxfId="10896" priority="25961"/>
  </conditionalFormatting>
  <conditionalFormatting sqref="F1952">
    <cfRule type="duplicateValues" dxfId="10895" priority="25838"/>
  </conditionalFormatting>
  <conditionalFormatting sqref="F1952">
    <cfRule type="duplicateValues" dxfId="10894" priority="25836"/>
    <cfRule type="duplicateValues" dxfId="10893" priority="25837"/>
  </conditionalFormatting>
  <conditionalFormatting sqref="J1952">
    <cfRule type="duplicateValues" dxfId="10892" priority="25835"/>
  </conditionalFormatting>
  <conditionalFormatting sqref="J1952">
    <cfRule type="duplicateValues" dxfId="10891" priority="25830"/>
    <cfRule type="duplicateValues" dxfId="10890" priority="25831"/>
    <cfRule type="duplicateValues" dxfId="10889" priority="25832"/>
    <cfRule type="duplicateValues" dxfId="10888" priority="25833"/>
    <cfRule type="duplicateValues" dxfId="10887" priority="25834"/>
  </conditionalFormatting>
  <conditionalFormatting sqref="J1952">
    <cfRule type="duplicateValues" dxfId="10886" priority="25828"/>
    <cfRule type="duplicateValues" dxfId="10885" priority="25829"/>
  </conditionalFormatting>
  <conditionalFormatting sqref="J1952">
    <cfRule type="duplicateValues" dxfId="10884" priority="25825"/>
    <cfRule type="duplicateValues" dxfId="10883" priority="25826"/>
    <cfRule type="duplicateValues" dxfId="10882" priority="25827"/>
  </conditionalFormatting>
  <conditionalFormatting sqref="F1955:F1960">
    <cfRule type="duplicateValues" dxfId="10881" priority="25704"/>
  </conditionalFormatting>
  <conditionalFormatting sqref="F1955:F1960">
    <cfRule type="duplicateValues" dxfId="10880" priority="25702"/>
    <cfRule type="duplicateValues" dxfId="10879" priority="25703"/>
  </conditionalFormatting>
  <conditionalFormatting sqref="J1955:J1960">
    <cfRule type="duplicateValues" dxfId="10878" priority="25701"/>
  </conditionalFormatting>
  <conditionalFormatting sqref="J1955:J1960">
    <cfRule type="duplicateValues" dxfId="10877" priority="25696"/>
    <cfRule type="duplicateValues" dxfId="10876" priority="25697"/>
    <cfRule type="duplicateValues" dxfId="10875" priority="25698"/>
    <cfRule type="duplicateValues" dxfId="10874" priority="25699"/>
    <cfRule type="duplicateValues" dxfId="10873" priority="25700"/>
  </conditionalFormatting>
  <conditionalFormatting sqref="J1955:J1960">
    <cfRule type="duplicateValues" dxfId="10872" priority="25694"/>
    <cfRule type="duplicateValues" dxfId="10871" priority="25695"/>
  </conditionalFormatting>
  <conditionalFormatting sqref="J1955:J1960">
    <cfRule type="duplicateValues" dxfId="10870" priority="25691"/>
    <cfRule type="duplicateValues" dxfId="10869" priority="25692"/>
    <cfRule type="duplicateValues" dxfId="10868" priority="25693"/>
  </conditionalFormatting>
  <conditionalFormatting sqref="F1953">
    <cfRule type="duplicateValues" dxfId="10867" priority="25631"/>
  </conditionalFormatting>
  <conditionalFormatting sqref="F1953">
    <cfRule type="duplicateValues" dxfId="10866" priority="25629"/>
    <cfRule type="duplicateValues" dxfId="10865" priority="25630"/>
  </conditionalFormatting>
  <conditionalFormatting sqref="J1953">
    <cfRule type="duplicateValues" dxfId="10864" priority="25574"/>
  </conditionalFormatting>
  <conditionalFormatting sqref="J1953">
    <cfRule type="duplicateValues" dxfId="10863" priority="25569"/>
    <cfRule type="duplicateValues" dxfId="10862" priority="25570"/>
    <cfRule type="duplicateValues" dxfId="10861" priority="25571"/>
    <cfRule type="duplicateValues" dxfId="10860" priority="25572"/>
    <cfRule type="duplicateValues" dxfId="10859" priority="25573"/>
  </conditionalFormatting>
  <conditionalFormatting sqref="J1953">
    <cfRule type="duplicateValues" dxfId="10858" priority="25567"/>
    <cfRule type="duplicateValues" dxfId="10857" priority="25568"/>
  </conditionalFormatting>
  <conditionalFormatting sqref="J1953">
    <cfRule type="duplicateValues" dxfId="10856" priority="25564"/>
    <cfRule type="duplicateValues" dxfId="10855" priority="25565"/>
    <cfRule type="duplicateValues" dxfId="10854" priority="25566"/>
  </conditionalFormatting>
  <conditionalFormatting sqref="F1954">
    <cfRule type="duplicateValues" dxfId="10853" priority="25552"/>
  </conditionalFormatting>
  <conditionalFormatting sqref="F1954">
    <cfRule type="duplicateValues" dxfId="10852" priority="25550"/>
    <cfRule type="duplicateValues" dxfId="10851" priority="25551"/>
  </conditionalFormatting>
  <conditionalFormatting sqref="J1954">
    <cfRule type="duplicateValues" dxfId="10850" priority="25495"/>
  </conditionalFormatting>
  <conditionalFormatting sqref="J1954">
    <cfRule type="duplicateValues" dxfId="10849" priority="25490"/>
    <cfRule type="duplicateValues" dxfId="10848" priority="25491"/>
    <cfRule type="duplicateValues" dxfId="10847" priority="25492"/>
    <cfRule type="duplicateValues" dxfId="10846" priority="25493"/>
    <cfRule type="duplicateValues" dxfId="10845" priority="25494"/>
  </conditionalFormatting>
  <conditionalFormatting sqref="J1954">
    <cfRule type="duplicateValues" dxfId="10844" priority="25488"/>
    <cfRule type="duplicateValues" dxfId="10843" priority="25489"/>
  </conditionalFormatting>
  <conditionalFormatting sqref="J1954">
    <cfRule type="duplicateValues" dxfId="10842" priority="25485"/>
    <cfRule type="duplicateValues" dxfId="10841" priority="25486"/>
    <cfRule type="duplicateValues" dxfId="10840" priority="25487"/>
  </conditionalFormatting>
  <conditionalFormatting sqref="F1955">
    <cfRule type="duplicateValues" dxfId="10839" priority="25473"/>
  </conditionalFormatting>
  <conditionalFormatting sqref="F1955">
    <cfRule type="duplicateValues" dxfId="10838" priority="25471"/>
    <cfRule type="duplicateValues" dxfId="10837" priority="25472"/>
  </conditionalFormatting>
  <conditionalFormatting sqref="J1955">
    <cfRule type="duplicateValues" dxfId="10836" priority="25398"/>
  </conditionalFormatting>
  <conditionalFormatting sqref="J1955">
    <cfRule type="duplicateValues" dxfId="10835" priority="25393"/>
    <cfRule type="duplicateValues" dxfId="10834" priority="25394"/>
    <cfRule type="duplicateValues" dxfId="10833" priority="25395"/>
    <cfRule type="duplicateValues" dxfId="10832" priority="25396"/>
    <cfRule type="duplicateValues" dxfId="10831" priority="25397"/>
  </conditionalFormatting>
  <conditionalFormatting sqref="J1955">
    <cfRule type="duplicateValues" dxfId="10830" priority="25391"/>
    <cfRule type="duplicateValues" dxfId="10829" priority="25392"/>
  </conditionalFormatting>
  <conditionalFormatting sqref="J1955">
    <cfRule type="duplicateValues" dxfId="10828" priority="25388"/>
    <cfRule type="duplicateValues" dxfId="10827" priority="25389"/>
    <cfRule type="duplicateValues" dxfId="10826" priority="25390"/>
  </conditionalFormatting>
  <conditionalFormatting sqref="F1956">
    <cfRule type="duplicateValues" dxfId="10825" priority="25277"/>
  </conditionalFormatting>
  <conditionalFormatting sqref="F1956">
    <cfRule type="duplicateValues" dxfId="10824" priority="25275"/>
    <cfRule type="duplicateValues" dxfId="10823" priority="25276"/>
  </conditionalFormatting>
  <conditionalFormatting sqref="J1956">
    <cfRule type="duplicateValues" dxfId="10822" priority="25202"/>
  </conditionalFormatting>
  <conditionalFormatting sqref="J1956">
    <cfRule type="duplicateValues" dxfId="10821" priority="25197"/>
    <cfRule type="duplicateValues" dxfId="10820" priority="25198"/>
    <cfRule type="duplicateValues" dxfId="10819" priority="25199"/>
    <cfRule type="duplicateValues" dxfId="10818" priority="25200"/>
    <cfRule type="duplicateValues" dxfId="10817" priority="25201"/>
  </conditionalFormatting>
  <conditionalFormatting sqref="J1956">
    <cfRule type="duplicateValues" dxfId="10816" priority="25195"/>
    <cfRule type="duplicateValues" dxfId="10815" priority="25196"/>
  </conditionalFormatting>
  <conditionalFormatting sqref="J1956">
    <cfRule type="duplicateValues" dxfId="10814" priority="25192"/>
    <cfRule type="duplicateValues" dxfId="10813" priority="25193"/>
    <cfRule type="duplicateValues" dxfId="10812" priority="25194"/>
  </conditionalFormatting>
  <conditionalFormatting sqref="F1957">
    <cfRule type="duplicateValues" dxfId="10811" priority="25081"/>
  </conditionalFormatting>
  <conditionalFormatting sqref="F1957">
    <cfRule type="duplicateValues" dxfId="10810" priority="25079"/>
    <cfRule type="duplicateValues" dxfId="10809" priority="25080"/>
  </conditionalFormatting>
  <conditionalFormatting sqref="J1957">
    <cfRule type="duplicateValues" dxfId="10808" priority="25006"/>
  </conditionalFormatting>
  <conditionalFormatting sqref="J1957">
    <cfRule type="duplicateValues" dxfId="10807" priority="25001"/>
    <cfRule type="duplicateValues" dxfId="10806" priority="25002"/>
    <cfRule type="duplicateValues" dxfId="10805" priority="25003"/>
    <cfRule type="duplicateValues" dxfId="10804" priority="25004"/>
    <cfRule type="duplicateValues" dxfId="10803" priority="25005"/>
  </conditionalFormatting>
  <conditionalFormatting sqref="J1957">
    <cfRule type="duplicateValues" dxfId="10802" priority="24999"/>
    <cfRule type="duplicateValues" dxfId="10801" priority="25000"/>
  </conditionalFormatting>
  <conditionalFormatting sqref="J1957">
    <cfRule type="duplicateValues" dxfId="10800" priority="24996"/>
    <cfRule type="duplicateValues" dxfId="10799" priority="24997"/>
    <cfRule type="duplicateValues" dxfId="10798" priority="24998"/>
  </conditionalFormatting>
  <conditionalFormatting sqref="F1958">
    <cfRule type="duplicateValues" dxfId="10797" priority="24885"/>
  </conditionalFormatting>
  <conditionalFormatting sqref="F1958">
    <cfRule type="duplicateValues" dxfId="10796" priority="24883"/>
    <cfRule type="duplicateValues" dxfId="10795" priority="24884"/>
  </conditionalFormatting>
  <conditionalFormatting sqref="J1958">
    <cfRule type="duplicateValues" dxfId="10794" priority="24810"/>
  </conditionalFormatting>
  <conditionalFormatting sqref="J1958">
    <cfRule type="duplicateValues" dxfId="10793" priority="24805"/>
    <cfRule type="duplicateValues" dxfId="10792" priority="24806"/>
    <cfRule type="duplicateValues" dxfId="10791" priority="24807"/>
    <cfRule type="duplicateValues" dxfId="10790" priority="24808"/>
    <cfRule type="duplicateValues" dxfId="10789" priority="24809"/>
  </conditionalFormatting>
  <conditionalFormatting sqref="J1958">
    <cfRule type="duplicateValues" dxfId="10788" priority="24803"/>
    <cfRule type="duplicateValues" dxfId="10787" priority="24804"/>
  </conditionalFormatting>
  <conditionalFormatting sqref="J1958">
    <cfRule type="duplicateValues" dxfId="10786" priority="24800"/>
    <cfRule type="duplicateValues" dxfId="10785" priority="24801"/>
    <cfRule type="duplicateValues" dxfId="10784" priority="24802"/>
  </conditionalFormatting>
  <conditionalFormatting sqref="F1959">
    <cfRule type="duplicateValues" dxfId="10783" priority="24799"/>
  </conditionalFormatting>
  <conditionalFormatting sqref="F1959">
    <cfRule type="duplicateValues" dxfId="10782" priority="24797"/>
    <cfRule type="duplicateValues" dxfId="10781" priority="24798"/>
  </conditionalFormatting>
  <conditionalFormatting sqref="J1959">
    <cfRule type="duplicateValues" dxfId="10780" priority="24724"/>
  </conditionalFormatting>
  <conditionalFormatting sqref="J1959">
    <cfRule type="duplicateValues" dxfId="10779" priority="24719"/>
    <cfRule type="duplicateValues" dxfId="10778" priority="24720"/>
    <cfRule type="duplicateValues" dxfId="10777" priority="24721"/>
    <cfRule type="duplicateValues" dxfId="10776" priority="24722"/>
    <cfRule type="duplicateValues" dxfId="10775" priority="24723"/>
  </conditionalFormatting>
  <conditionalFormatting sqref="J1959">
    <cfRule type="duplicateValues" dxfId="10774" priority="24717"/>
    <cfRule type="duplicateValues" dxfId="10773" priority="24718"/>
  </conditionalFormatting>
  <conditionalFormatting sqref="J1959">
    <cfRule type="duplicateValues" dxfId="10772" priority="24714"/>
    <cfRule type="duplicateValues" dxfId="10771" priority="24715"/>
    <cfRule type="duplicateValues" dxfId="10770" priority="24716"/>
  </conditionalFormatting>
  <conditionalFormatting sqref="F1961:F1967">
    <cfRule type="duplicateValues" dxfId="10769" priority="24702"/>
  </conditionalFormatting>
  <conditionalFormatting sqref="F1961:F1967">
    <cfRule type="duplicateValues" dxfId="10768" priority="24700"/>
    <cfRule type="duplicateValues" dxfId="10767" priority="24701"/>
  </conditionalFormatting>
  <conditionalFormatting sqref="J1961:J1967">
    <cfRule type="duplicateValues" dxfId="10766" priority="24699"/>
  </conditionalFormatting>
  <conditionalFormatting sqref="J1961:J1967">
    <cfRule type="duplicateValues" dxfId="10765" priority="24694"/>
    <cfRule type="duplicateValues" dxfId="10764" priority="24695"/>
    <cfRule type="duplicateValues" dxfId="10763" priority="24696"/>
    <cfRule type="duplicateValues" dxfId="10762" priority="24697"/>
    <cfRule type="duplicateValues" dxfId="10761" priority="24698"/>
  </conditionalFormatting>
  <conditionalFormatting sqref="J1961:J1967">
    <cfRule type="duplicateValues" dxfId="10760" priority="24692"/>
    <cfRule type="duplicateValues" dxfId="10759" priority="24693"/>
  </conditionalFormatting>
  <conditionalFormatting sqref="J1961:J1967">
    <cfRule type="duplicateValues" dxfId="10758" priority="24689"/>
    <cfRule type="duplicateValues" dxfId="10757" priority="24690"/>
    <cfRule type="duplicateValues" dxfId="10756" priority="24691"/>
  </conditionalFormatting>
  <conditionalFormatting sqref="F1960">
    <cfRule type="duplicateValues" dxfId="10755" priority="24629"/>
  </conditionalFormatting>
  <conditionalFormatting sqref="F1960">
    <cfRule type="duplicateValues" dxfId="10754" priority="24627"/>
    <cfRule type="duplicateValues" dxfId="10753" priority="24628"/>
  </conditionalFormatting>
  <conditionalFormatting sqref="J1960">
    <cfRule type="duplicateValues" dxfId="10752" priority="24554"/>
  </conditionalFormatting>
  <conditionalFormatting sqref="J1960">
    <cfRule type="duplicateValues" dxfId="10751" priority="24549"/>
    <cfRule type="duplicateValues" dxfId="10750" priority="24550"/>
    <cfRule type="duplicateValues" dxfId="10749" priority="24551"/>
    <cfRule type="duplicateValues" dxfId="10748" priority="24552"/>
    <cfRule type="duplicateValues" dxfId="10747" priority="24553"/>
  </conditionalFormatting>
  <conditionalFormatting sqref="J1960">
    <cfRule type="duplicateValues" dxfId="10746" priority="24547"/>
    <cfRule type="duplicateValues" dxfId="10745" priority="24548"/>
  </conditionalFormatting>
  <conditionalFormatting sqref="J1960">
    <cfRule type="duplicateValues" dxfId="10744" priority="24544"/>
    <cfRule type="duplicateValues" dxfId="10743" priority="24545"/>
    <cfRule type="duplicateValues" dxfId="10742" priority="24546"/>
  </conditionalFormatting>
  <conditionalFormatting sqref="F1961">
    <cfRule type="duplicateValues" dxfId="10741" priority="24532"/>
  </conditionalFormatting>
  <conditionalFormatting sqref="F1961">
    <cfRule type="duplicateValues" dxfId="10740" priority="24530"/>
    <cfRule type="duplicateValues" dxfId="10739" priority="24531"/>
  </conditionalFormatting>
  <conditionalFormatting sqref="J1961">
    <cfRule type="duplicateValues" dxfId="10738" priority="24529"/>
  </conditionalFormatting>
  <conditionalFormatting sqref="J1961">
    <cfRule type="duplicateValues" dxfId="10737" priority="24524"/>
    <cfRule type="duplicateValues" dxfId="10736" priority="24525"/>
    <cfRule type="duplicateValues" dxfId="10735" priority="24526"/>
    <cfRule type="duplicateValues" dxfId="10734" priority="24527"/>
    <cfRule type="duplicateValues" dxfId="10733" priority="24528"/>
  </conditionalFormatting>
  <conditionalFormatting sqref="J1961">
    <cfRule type="duplicateValues" dxfId="10732" priority="24522"/>
    <cfRule type="duplicateValues" dxfId="10731" priority="24523"/>
  </conditionalFormatting>
  <conditionalFormatting sqref="J1961">
    <cfRule type="duplicateValues" dxfId="10730" priority="24519"/>
    <cfRule type="duplicateValues" dxfId="10729" priority="24520"/>
    <cfRule type="duplicateValues" dxfId="10728" priority="24521"/>
  </conditionalFormatting>
  <conditionalFormatting sqref="F1962">
    <cfRule type="duplicateValues" dxfId="10727" priority="24362"/>
  </conditionalFormatting>
  <conditionalFormatting sqref="F1962">
    <cfRule type="duplicateValues" dxfId="10726" priority="24360"/>
    <cfRule type="duplicateValues" dxfId="10725" priority="24361"/>
  </conditionalFormatting>
  <conditionalFormatting sqref="J1962">
    <cfRule type="duplicateValues" dxfId="10724" priority="24269"/>
  </conditionalFormatting>
  <conditionalFormatting sqref="J1962">
    <cfRule type="duplicateValues" dxfId="10723" priority="24264"/>
    <cfRule type="duplicateValues" dxfId="10722" priority="24265"/>
    <cfRule type="duplicateValues" dxfId="10721" priority="24266"/>
    <cfRule type="duplicateValues" dxfId="10720" priority="24267"/>
    <cfRule type="duplicateValues" dxfId="10719" priority="24268"/>
  </conditionalFormatting>
  <conditionalFormatting sqref="J1962">
    <cfRule type="duplicateValues" dxfId="10718" priority="24262"/>
    <cfRule type="duplicateValues" dxfId="10717" priority="24263"/>
  </conditionalFormatting>
  <conditionalFormatting sqref="J1962">
    <cfRule type="duplicateValues" dxfId="10716" priority="24259"/>
    <cfRule type="duplicateValues" dxfId="10715" priority="24260"/>
    <cfRule type="duplicateValues" dxfId="10714" priority="24261"/>
  </conditionalFormatting>
  <conditionalFormatting sqref="F1963">
    <cfRule type="duplicateValues" dxfId="10713" priority="24247"/>
  </conditionalFormatting>
  <conditionalFormatting sqref="F1963">
    <cfRule type="duplicateValues" dxfId="10712" priority="24245"/>
    <cfRule type="duplicateValues" dxfId="10711" priority="24246"/>
  </conditionalFormatting>
  <conditionalFormatting sqref="J1963">
    <cfRule type="duplicateValues" dxfId="10710" priority="24154"/>
  </conditionalFormatting>
  <conditionalFormatting sqref="J1963">
    <cfRule type="duplicateValues" dxfId="10709" priority="24149"/>
    <cfRule type="duplicateValues" dxfId="10708" priority="24150"/>
    <cfRule type="duplicateValues" dxfId="10707" priority="24151"/>
    <cfRule type="duplicateValues" dxfId="10706" priority="24152"/>
    <cfRule type="duplicateValues" dxfId="10705" priority="24153"/>
  </conditionalFormatting>
  <conditionalFormatting sqref="J1963">
    <cfRule type="duplicateValues" dxfId="10704" priority="24147"/>
    <cfRule type="duplicateValues" dxfId="10703" priority="24148"/>
  </conditionalFormatting>
  <conditionalFormatting sqref="J1963">
    <cfRule type="duplicateValues" dxfId="10702" priority="24144"/>
    <cfRule type="duplicateValues" dxfId="10701" priority="24145"/>
    <cfRule type="duplicateValues" dxfId="10700" priority="24146"/>
  </conditionalFormatting>
  <conditionalFormatting sqref="F1968:F1972">
    <cfRule type="duplicateValues" dxfId="10699" priority="24143"/>
  </conditionalFormatting>
  <conditionalFormatting sqref="F1968:F1972">
    <cfRule type="duplicateValues" dxfId="10698" priority="24141"/>
    <cfRule type="duplicateValues" dxfId="10697" priority="24142"/>
  </conditionalFormatting>
  <conditionalFormatting sqref="J1968:J1972">
    <cfRule type="duplicateValues" dxfId="10696" priority="24140"/>
  </conditionalFormatting>
  <conditionalFormatting sqref="J1968:J1972">
    <cfRule type="duplicateValues" dxfId="10695" priority="24135"/>
    <cfRule type="duplicateValues" dxfId="10694" priority="24136"/>
    <cfRule type="duplicateValues" dxfId="10693" priority="24137"/>
    <cfRule type="duplicateValues" dxfId="10692" priority="24138"/>
    <cfRule type="duplicateValues" dxfId="10691" priority="24139"/>
  </conditionalFormatting>
  <conditionalFormatting sqref="J1968:J1972">
    <cfRule type="duplicateValues" dxfId="10690" priority="24133"/>
    <cfRule type="duplicateValues" dxfId="10689" priority="24134"/>
  </conditionalFormatting>
  <conditionalFormatting sqref="J1968:J1972">
    <cfRule type="duplicateValues" dxfId="10688" priority="24130"/>
    <cfRule type="duplicateValues" dxfId="10687" priority="24131"/>
    <cfRule type="duplicateValues" dxfId="10686" priority="24132"/>
  </conditionalFormatting>
  <conditionalFormatting sqref="F1964">
    <cfRule type="duplicateValues" dxfId="10685" priority="24070"/>
  </conditionalFormatting>
  <conditionalFormatting sqref="F1964">
    <cfRule type="duplicateValues" dxfId="10684" priority="24068"/>
    <cfRule type="duplicateValues" dxfId="10683" priority="24069"/>
  </conditionalFormatting>
  <conditionalFormatting sqref="J1964">
    <cfRule type="duplicateValues" dxfId="10682" priority="23973"/>
    <cfRule type="duplicateValues" dxfId="10681" priority="23974"/>
    <cfRule type="duplicateValues" dxfId="10680" priority="23975"/>
    <cfRule type="duplicateValues" dxfId="10679" priority="23976"/>
    <cfRule type="duplicateValues" dxfId="10678" priority="23977"/>
  </conditionalFormatting>
  <conditionalFormatting sqref="J1964">
    <cfRule type="duplicateValues" dxfId="10677" priority="23972" stopIfTrue="1"/>
  </conditionalFormatting>
  <conditionalFormatting sqref="J1964">
    <cfRule type="duplicateValues" dxfId="10676" priority="23970"/>
    <cfRule type="duplicateValues" dxfId="10675" priority="23971"/>
  </conditionalFormatting>
  <conditionalFormatting sqref="J1964">
    <cfRule type="duplicateValues" dxfId="10674" priority="23967"/>
    <cfRule type="duplicateValues" dxfId="10673" priority="23968"/>
    <cfRule type="duplicateValues" dxfId="10672" priority="23969"/>
  </conditionalFormatting>
  <conditionalFormatting sqref="I1964:J1964">
    <cfRule type="duplicateValues" dxfId="10671" priority="23966"/>
  </conditionalFormatting>
  <conditionalFormatting sqref="I1964:J1964">
    <cfRule type="duplicateValues" dxfId="10670" priority="23963"/>
    <cfRule type="duplicateValues" dxfId="10669" priority="23964"/>
  </conditionalFormatting>
  <conditionalFormatting sqref="F1965">
    <cfRule type="duplicateValues" dxfId="10668" priority="23854"/>
  </conditionalFormatting>
  <conditionalFormatting sqref="F1965">
    <cfRule type="duplicateValues" dxfId="10667" priority="23852"/>
    <cfRule type="duplicateValues" dxfId="10666" priority="23853"/>
  </conditionalFormatting>
  <conditionalFormatting sqref="J1965">
    <cfRule type="duplicateValues" dxfId="10665" priority="23757"/>
    <cfRule type="duplicateValues" dxfId="10664" priority="23758"/>
    <cfRule type="duplicateValues" dxfId="10663" priority="23759"/>
    <cfRule type="duplicateValues" dxfId="10662" priority="23760"/>
    <cfRule type="duplicateValues" dxfId="10661" priority="23761"/>
  </conditionalFormatting>
  <conditionalFormatting sqref="J1965">
    <cfRule type="duplicateValues" dxfId="10660" priority="23756" stopIfTrue="1"/>
  </conditionalFormatting>
  <conditionalFormatting sqref="J1965">
    <cfRule type="duplicateValues" dxfId="10659" priority="23754"/>
    <cfRule type="duplicateValues" dxfId="10658" priority="23755"/>
  </conditionalFormatting>
  <conditionalFormatting sqref="J1965">
    <cfRule type="duplicateValues" dxfId="10657" priority="23751"/>
    <cfRule type="duplicateValues" dxfId="10656" priority="23752"/>
    <cfRule type="duplicateValues" dxfId="10655" priority="23753"/>
  </conditionalFormatting>
  <conditionalFormatting sqref="I1965:J1965">
    <cfRule type="duplicateValues" dxfId="10654" priority="23750"/>
  </conditionalFormatting>
  <conditionalFormatting sqref="I1965:J1965">
    <cfRule type="duplicateValues" dxfId="10653" priority="23747"/>
    <cfRule type="duplicateValues" dxfId="10652" priority="23748"/>
  </conditionalFormatting>
  <conditionalFormatting sqref="F1966">
    <cfRule type="duplicateValues" dxfId="10651" priority="23638"/>
  </conditionalFormatting>
  <conditionalFormatting sqref="F1966">
    <cfRule type="duplicateValues" dxfId="10650" priority="23636"/>
    <cfRule type="duplicateValues" dxfId="10649" priority="23637"/>
  </conditionalFormatting>
  <conditionalFormatting sqref="J1966">
    <cfRule type="duplicateValues" dxfId="10648" priority="23545"/>
  </conditionalFormatting>
  <conditionalFormatting sqref="J1966">
    <cfRule type="duplicateValues" dxfId="10647" priority="23540"/>
    <cfRule type="duplicateValues" dxfId="10646" priority="23541"/>
    <cfRule type="duplicateValues" dxfId="10645" priority="23542"/>
    <cfRule type="duplicateValues" dxfId="10644" priority="23543"/>
    <cfRule type="duplicateValues" dxfId="10643" priority="23544"/>
  </conditionalFormatting>
  <conditionalFormatting sqref="J1966">
    <cfRule type="duplicateValues" dxfId="10642" priority="23538"/>
    <cfRule type="duplicateValues" dxfId="10641" priority="23539"/>
  </conditionalFormatting>
  <conditionalFormatting sqref="J1966">
    <cfRule type="duplicateValues" dxfId="10640" priority="23535"/>
    <cfRule type="duplicateValues" dxfId="10639" priority="23536"/>
    <cfRule type="duplicateValues" dxfId="10638" priority="23537"/>
  </conditionalFormatting>
  <conditionalFormatting sqref="F1967">
    <cfRule type="duplicateValues" dxfId="10637" priority="23523"/>
  </conditionalFormatting>
  <conditionalFormatting sqref="F1967">
    <cfRule type="duplicateValues" dxfId="10636" priority="23521"/>
    <cfRule type="duplicateValues" dxfId="10635" priority="23522"/>
  </conditionalFormatting>
  <conditionalFormatting sqref="J1967">
    <cfRule type="duplicateValues" dxfId="10634" priority="23430"/>
  </conditionalFormatting>
  <conditionalFormatting sqref="J1967">
    <cfRule type="duplicateValues" dxfId="10633" priority="23425"/>
    <cfRule type="duplicateValues" dxfId="10632" priority="23426"/>
    <cfRule type="duplicateValues" dxfId="10631" priority="23427"/>
    <cfRule type="duplicateValues" dxfId="10630" priority="23428"/>
    <cfRule type="duplicateValues" dxfId="10629" priority="23429"/>
  </conditionalFormatting>
  <conditionalFormatting sqref="J1967">
    <cfRule type="duplicateValues" dxfId="10628" priority="23423"/>
    <cfRule type="duplicateValues" dxfId="10627" priority="23424"/>
  </conditionalFormatting>
  <conditionalFormatting sqref="J1967">
    <cfRule type="duplicateValues" dxfId="10626" priority="23420"/>
    <cfRule type="duplicateValues" dxfId="10625" priority="23421"/>
    <cfRule type="duplicateValues" dxfId="10624" priority="23422"/>
  </conditionalFormatting>
  <conditionalFormatting sqref="F1968">
    <cfRule type="duplicateValues" dxfId="10623" priority="23408"/>
  </conditionalFormatting>
  <conditionalFormatting sqref="F1968">
    <cfRule type="duplicateValues" dxfId="10622" priority="23406"/>
    <cfRule type="duplicateValues" dxfId="10621" priority="23407"/>
  </conditionalFormatting>
  <conditionalFormatting sqref="J1968">
    <cfRule type="duplicateValues" dxfId="10620" priority="23405"/>
  </conditionalFormatting>
  <conditionalFormatting sqref="J1968">
    <cfRule type="duplicateValues" dxfId="10619" priority="23400"/>
    <cfRule type="duplicateValues" dxfId="10618" priority="23401"/>
    <cfRule type="duplicateValues" dxfId="10617" priority="23402"/>
    <cfRule type="duplicateValues" dxfId="10616" priority="23403"/>
    <cfRule type="duplicateValues" dxfId="10615" priority="23404"/>
  </conditionalFormatting>
  <conditionalFormatting sqref="J1968">
    <cfRule type="duplicateValues" dxfId="10614" priority="23398"/>
    <cfRule type="duplicateValues" dxfId="10613" priority="23399"/>
  </conditionalFormatting>
  <conditionalFormatting sqref="J1968">
    <cfRule type="duplicateValues" dxfId="10612" priority="23395"/>
    <cfRule type="duplicateValues" dxfId="10611" priority="23396"/>
    <cfRule type="duplicateValues" dxfId="10610" priority="23397"/>
  </conditionalFormatting>
  <conditionalFormatting sqref="F1969">
    <cfRule type="duplicateValues" dxfId="10609" priority="23220"/>
  </conditionalFormatting>
  <conditionalFormatting sqref="F1969">
    <cfRule type="duplicateValues" dxfId="10608" priority="23218"/>
    <cfRule type="duplicateValues" dxfId="10607" priority="23219"/>
  </conditionalFormatting>
  <conditionalFormatting sqref="J1969">
    <cfRule type="duplicateValues" dxfId="10606" priority="23217"/>
  </conditionalFormatting>
  <conditionalFormatting sqref="J1969">
    <cfRule type="duplicateValues" dxfId="10605" priority="23212"/>
    <cfRule type="duplicateValues" dxfId="10604" priority="23213"/>
    <cfRule type="duplicateValues" dxfId="10603" priority="23214"/>
    <cfRule type="duplicateValues" dxfId="10602" priority="23215"/>
    <cfRule type="duplicateValues" dxfId="10601" priority="23216"/>
  </conditionalFormatting>
  <conditionalFormatting sqref="J1969">
    <cfRule type="duplicateValues" dxfId="10600" priority="23210"/>
    <cfRule type="duplicateValues" dxfId="10599" priority="23211"/>
  </conditionalFormatting>
  <conditionalFormatting sqref="J1969">
    <cfRule type="duplicateValues" dxfId="10598" priority="23207"/>
    <cfRule type="duplicateValues" dxfId="10597" priority="23208"/>
    <cfRule type="duplicateValues" dxfId="10596" priority="23209"/>
  </conditionalFormatting>
  <conditionalFormatting sqref="F1970">
    <cfRule type="duplicateValues" dxfId="10595" priority="23032"/>
  </conditionalFormatting>
  <conditionalFormatting sqref="F1970">
    <cfRule type="duplicateValues" dxfId="10594" priority="23030"/>
    <cfRule type="duplicateValues" dxfId="10593" priority="23031"/>
  </conditionalFormatting>
  <conditionalFormatting sqref="J1970">
    <cfRule type="duplicateValues" dxfId="10592" priority="22921"/>
  </conditionalFormatting>
  <conditionalFormatting sqref="J1970">
    <cfRule type="duplicateValues" dxfId="10591" priority="22916"/>
    <cfRule type="duplicateValues" dxfId="10590" priority="22917"/>
    <cfRule type="duplicateValues" dxfId="10589" priority="22918"/>
    <cfRule type="duplicateValues" dxfId="10588" priority="22919"/>
    <cfRule type="duplicateValues" dxfId="10587" priority="22920"/>
  </conditionalFormatting>
  <conditionalFormatting sqref="J1970">
    <cfRule type="duplicateValues" dxfId="10586" priority="22914"/>
    <cfRule type="duplicateValues" dxfId="10585" priority="22915"/>
  </conditionalFormatting>
  <conditionalFormatting sqref="J1970">
    <cfRule type="duplicateValues" dxfId="10584" priority="22911"/>
    <cfRule type="duplicateValues" dxfId="10583" priority="22912"/>
    <cfRule type="duplicateValues" dxfId="10582" priority="22913"/>
  </conditionalFormatting>
  <conditionalFormatting sqref="F1971:F1972">
    <cfRule type="duplicateValues" dxfId="10581" priority="22837"/>
  </conditionalFormatting>
  <conditionalFormatting sqref="F1971:F1972">
    <cfRule type="duplicateValues" dxfId="10580" priority="22835"/>
    <cfRule type="duplicateValues" dxfId="10579" priority="22836"/>
  </conditionalFormatting>
  <conditionalFormatting sqref="J1971:J1972">
    <cfRule type="duplicateValues" dxfId="10578" priority="22726"/>
  </conditionalFormatting>
  <conditionalFormatting sqref="J1971:J1972">
    <cfRule type="duplicateValues" dxfId="10577" priority="22721"/>
    <cfRule type="duplicateValues" dxfId="10576" priority="22722"/>
    <cfRule type="duplicateValues" dxfId="10575" priority="22723"/>
    <cfRule type="duplicateValues" dxfId="10574" priority="22724"/>
    <cfRule type="duplicateValues" dxfId="10573" priority="22725"/>
  </conditionalFormatting>
  <conditionalFormatting sqref="J1971:J1972">
    <cfRule type="duplicateValues" dxfId="10572" priority="22719"/>
    <cfRule type="duplicateValues" dxfId="10571" priority="22720"/>
  </conditionalFormatting>
  <conditionalFormatting sqref="J1971:J1972">
    <cfRule type="duplicateValues" dxfId="10570" priority="22716"/>
    <cfRule type="duplicateValues" dxfId="10569" priority="22717"/>
    <cfRule type="duplicateValues" dxfId="10568" priority="22718"/>
  </conditionalFormatting>
  <conditionalFormatting sqref="F1641:F1642">
    <cfRule type="duplicateValues" dxfId="10567" priority="22715"/>
  </conditionalFormatting>
  <conditionalFormatting sqref="F1641:F1642">
    <cfRule type="duplicateValues" dxfId="10566" priority="22713"/>
    <cfRule type="duplicateValues" dxfId="10565" priority="22714"/>
  </conditionalFormatting>
  <conditionalFormatting sqref="J1641:J1642">
    <cfRule type="duplicateValues" dxfId="10564" priority="22712"/>
  </conditionalFormatting>
  <conditionalFormatting sqref="J1641:J1642">
    <cfRule type="duplicateValues" dxfId="10563" priority="22707"/>
    <cfRule type="duplicateValues" dxfId="10562" priority="22708"/>
    <cfRule type="duplicateValues" dxfId="10561" priority="22709"/>
    <cfRule type="duplicateValues" dxfId="10560" priority="22710"/>
    <cfRule type="duplicateValues" dxfId="10559" priority="22711"/>
  </conditionalFormatting>
  <conditionalFormatting sqref="J1641:J1642">
    <cfRule type="duplicateValues" dxfId="10558" priority="22705"/>
    <cfRule type="duplicateValues" dxfId="10557" priority="22706"/>
  </conditionalFormatting>
  <conditionalFormatting sqref="J1641:J1642">
    <cfRule type="duplicateValues" dxfId="10556" priority="22702"/>
    <cfRule type="duplicateValues" dxfId="10555" priority="22703"/>
    <cfRule type="duplicateValues" dxfId="10554" priority="22704"/>
  </conditionalFormatting>
  <conditionalFormatting sqref="F1973:F2008">
    <cfRule type="duplicateValues" dxfId="10553" priority="215772"/>
  </conditionalFormatting>
  <conditionalFormatting sqref="F1973:F2008">
    <cfRule type="duplicateValues" dxfId="10552" priority="215774"/>
    <cfRule type="duplicateValues" dxfId="10551" priority="215775"/>
  </conditionalFormatting>
  <conditionalFormatting sqref="J2000:J2008 J1973:J1998">
    <cfRule type="duplicateValues" dxfId="10550" priority="215778"/>
  </conditionalFormatting>
  <conditionalFormatting sqref="J2000:J2008 J1973:J1998">
    <cfRule type="duplicateValues" dxfId="10549" priority="215780"/>
    <cfRule type="duplicateValues" dxfId="10548" priority="215781"/>
    <cfRule type="duplicateValues" dxfId="10547" priority="215782"/>
    <cfRule type="duplicateValues" dxfId="10546" priority="215783"/>
    <cfRule type="duplicateValues" dxfId="10545" priority="215784"/>
  </conditionalFormatting>
  <conditionalFormatting sqref="J2000:J2008 J1973:J1998">
    <cfRule type="duplicateValues" dxfId="10544" priority="215790"/>
    <cfRule type="duplicateValues" dxfId="10543" priority="215791"/>
  </conditionalFormatting>
  <conditionalFormatting sqref="J2000:J2008 J1973:J1998">
    <cfRule type="duplicateValues" dxfId="10542" priority="215794"/>
    <cfRule type="duplicateValues" dxfId="10541" priority="215795"/>
    <cfRule type="duplicateValues" dxfId="10540" priority="215796"/>
  </conditionalFormatting>
  <conditionalFormatting sqref="F1997">
    <cfRule type="duplicateValues" dxfId="10539" priority="22701"/>
  </conditionalFormatting>
  <conditionalFormatting sqref="F1997">
    <cfRule type="duplicateValues" dxfId="10538" priority="22699"/>
    <cfRule type="duplicateValues" dxfId="10537" priority="22700"/>
  </conditionalFormatting>
  <conditionalFormatting sqref="J1997">
    <cfRule type="duplicateValues" dxfId="10536" priority="22695"/>
  </conditionalFormatting>
  <conditionalFormatting sqref="J1997">
    <cfRule type="duplicateValues" dxfId="10535" priority="22690"/>
    <cfRule type="duplicateValues" dxfId="10534" priority="22691"/>
    <cfRule type="duplicateValues" dxfId="10533" priority="22692"/>
    <cfRule type="duplicateValues" dxfId="10532" priority="22693"/>
    <cfRule type="duplicateValues" dxfId="10531" priority="22694"/>
  </conditionalFormatting>
  <conditionalFormatting sqref="J1997">
    <cfRule type="duplicateValues" dxfId="10530" priority="22688"/>
    <cfRule type="duplicateValues" dxfId="10529" priority="22689"/>
  </conditionalFormatting>
  <conditionalFormatting sqref="J1997">
    <cfRule type="duplicateValues" dxfId="10528" priority="22685"/>
    <cfRule type="duplicateValues" dxfId="10527" priority="22686"/>
    <cfRule type="duplicateValues" dxfId="10526" priority="22687"/>
  </conditionalFormatting>
  <conditionalFormatting sqref="F1998">
    <cfRule type="duplicateValues" dxfId="10525" priority="22684"/>
  </conditionalFormatting>
  <conditionalFormatting sqref="F1998">
    <cfRule type="duplicateValues" dxfId="10524" priority="22682"/>
    <cfRule type="duplicateValues" dxfId="10523" priority="22683"/>
  </conditionalFormatting>
  <conditionalFormatting sqref="J1998">
    <cfRule type="duplicateValues" dxfId="10522" priority="22678"/>
  </conditionalFormatting>
  <conditionalFormatting sqref="J1998">
    <cfRule type="duplicateValues" dxfId="10521" priority="22673"/>
    <cfRule type="duplicateValues" dxfId="10520" priority="22674"/>
    <cfRule type="duplicateValues" dxfId="10519" priority="22675"/>
    <cfRule type="duplicateValues" dxfId="10518" priority="22676"/>
    <cfRule type="duplicateValues" dxfId="10517" priority="22677"/>
  </conditionalFormatting>
  <conditionalFormatting sqref="J1998">
    <cfRule type="duplicateValues" dxfId="10516" priority="22671"/>
    <cfRule type="duplicateValues" dxfId="10515" priority="22672"/>
  </conditionalFormatting>
  <conditionalFormatting sqref="J1998">
    <cfRule type="duplicateValues" dxfId="10514" priority="22668"/>
    <cfRule type="duplicateValues" dxfId="10513" priority="22669"/>
    <cfRule type="duplicateValues" dxfId="10512" priority="22670"/>
  </conditionalFormatting>
  <conditionalFormatting sqref="I1998:J1998">
    <cfRule type="duplicateValues" dxfId="10511" priority="22656"/>
  </conditionalFormatting>
  <conditionalFormatting sqref="I1998:J1998">
    <cfRule type="duplicateValues" dxfId="10510" priority="22654"/>
    <cfRule type="duplicateValues" dxfId="10509" priority="22655"/>
  </conditionalFormatting>
  <conditionalFormatting sqref="F1999">
    <cfRule type="duplicateValues" dxfId="10508" priority="22653"/>
  </conditionalFormatting>
  <conditionalFormatting sqref="F1999">
    <cfRule type="duplicateValues" dxfId="10507" priority="22651"/>
    <cfRule type="duplicateValues" dxfId="10506" priority="22652"/>
  </conditionalFormatting>
  <conditionalFormatting sqref="F2000">
    <cfRule type="duplicateValues" dxfId="10505" priority="22636"/>
  </conditionalFormatting>
  <conditionalFormatting sqref="F2000">
    <cfRule type="duplicateValues" dxfId="10504" priority="22634"/>
    <cfRule type="duplicateValues" dxfId="10503" priority="22635"/>
  </conditionalFormatting>
  <conditionalFormatting sqref="J2000">
    <cfRule type="duplicateValues" dxfId="10502" priority="22630"/>
  </conditionalFormatting>
  <conditionalFormatting sqref="J2000">
    <cfRule type="duplicateValues" dxfId="10501" priority="22625"/>
    <cfRule type="duplicateValues" dxfId="10500" priority="22626"/>
    <cfRule type="duplicateValues" dxfId="10499" priority="22627"/>
    <cfRule type="duplicateValues" dxfId="10498" priority="22628"/>
    <cfRule type="duplicateValues" dxfId="10497" priority="22629"/>
  </conditionalFormatting>
  <conditionalFormatting sqref="J2000">
    <cfRule type="duplicateValues" dxfId="10496" priority="22623"/>
    <cfRule type="duplicateValues" dxfId="10495" priority="22624"/>
  </conditionalFormatting>
  <conditionalFormatting sqref="J2000">
    <cfRule type="duplicateValues" dxfId="10494" priority="22620"/>
    <cfRule type="duplicateValues" dxfId="10493" priority="22621"/>
    <cfRule type="duplicateValues" dxfId="10492" priority="22622"/>
  </conditionalFormatting>
  <conditionalFormatting sqref="F2001">
    <cfRule type="duplicateValues" dxfId="10491" priority="22608"/>
  </conditionalFormatting>
  <conditionalFormatting sqref="F2001">
    <cfRule type="duplicateValues" dxfId="10490" priority="22606"/>
    <cfRule type="duplicateValues" dxfId="10489" priority="22607"/>
  </conditionalFormatting>
  <conditionalFormatting sqref="J2001">
    <cfRule type="duplicateValues" dxfId="10488" priority="22602"/>
  </conditionalFormatting>
  <conditionalFormatting sqref="J2001">
    <cfRule type="duplicateValues" dxfId="10487" priority="22597"/>
    <cfRule type="duplicateValues" dxfId="10486" priority="22598"/>
    <cfRule type="duplicateValues" dxfId="10485" priority="22599"/>
    <cfRule type="duplicateValues" dxfId="10484" priority="22600"/>
    <cfRule type="duplicateValues" dxfId="10483" priority="22601"/>
  </conditionalFormatting>
  <conditionalFormatting sqref="J2001">
    <cfRule type="duplicateValues" dxfId="10482" priority="22595"/>
    <cfRule type="duplicateValues" dxfId="10481" priority="22596"/>
  </conditionalFormatting>
  <conditionalFormatting sqref="J2001">
    <cfRule type="duplicateValues" dxfId="10480" priority="22592"/>
    <cfRule type="duplicateValues" dxfId="10479" priority="22593"/>
    <cfRule type="duplicateValues" dxfId="10478" priority="22594"/>
  </conditionalFormatting>
  <conditionalFormatting sqref="F2002">
    <cfRule type="duplicateValues" dxfId="10477" priority="22591"/>
  </conditionalFormatting>
  <conditionalFormatting sqref="F2002">
    <cfRule type="duplicateValues" dxfId="10476" priority="22589"/>
    <cfRule type="duplicateValues" dxfId="10475" priority="22590"/>
  </conditionalFormatting>
  <conditionalFormatting sqref="J2002">
    <cfRule type="duplicateValues" dxfId="10474" priority="22585"/>
  </conditionalFormatting>
  <conditionalFormatting sqref="J2002">
    <cfRule type="duplicateValues" dxfId="10473" priority="22580"/>
    <cfRule type="duplicateValues" dxfId="10472" priority="22581"/>
    <cfRule type="duplicateValues" dxfId="10471" priority="22582"/>
    <cfRule type="duplicateValues" dxfId="10470" priority="22583"/>
    <cfRule type="duplicateValues" dxfId="10469" priority="22584"/>
  </conditionalFormatting>
  <conditionalFormatting sqref="J2002">
    <cfRule type="duplicateValues" dxfId="10468" priority="22578"/>
    <cfRule type="duplicateValues" dxfId="10467" priority="22579"/>
  </conditionalFormatting>
  <conditionalFormatting sqref="J2002">
    <cfRule type="duplicateValues" dxfId="10466" priority="22575"/>
    <cfRule type="duplicateValues" dxfId="10465" priority="22576"/>
    <cfRule type="duplicateValues" dxfId="10464" priority="22577"/>
  </conditionalFormatting>
  <conditionalFormatting sqref="F2003">
    <cfRule type="duplicateValues" dxfId="10463" priority="22574"/>
  </conditionalFormatting>
  <conditionalFormatting sqref="F2003">
    <cfRule type="duplicateValues" dxfId="10462" priority="22572"/>
    <cfRule type="duplicateValues" dxfId="10461" priority="22573"/>
  </conditionalFormatting>
  <conditionalFormatting sqref="I2003:J2003">
    <cfRule type="duplicateValues" dxfId="10460" priority="22568"/>
  </conditionalFormatting>
  <conditionalFormatting sqref="I2003:J2003">
    <cfRule type="duplicateValues" dxfId="10459" priority="22565"/>
    <cfRule type="duplicateValues" dxfId="10458" priority="22566"/>
  </conditionalFormatting>
  <conditionalFormatting sqref="F2004">
    <cfRule type="duplicateValues" dxfId="10457" priority="22558"/>
  </conditionalFormatting>
  <conditionalFormatting sqref="F2004">
    <cfRule type="duplicateValues" dxfId="10456" priority="22556"/>
    <cfRule type="duplicateValues" dxfId="10455" priority="22557"/>
  </conditionalFormatting>
  <conditionalFormatting sqref="J2004">
    <cfRule type="duplicateValues" dxfId="10454" priority="22552"/>
  </conditionalFormatting>
  <conditionalFormatting sqref="J2004">
    <cfRule type="duplicateValues" dxfId="10453" priority="22547"/>
    <cfRule type="duplicateValues" dxfId="10452" priority="22548"/>
    <cfRule type="duplicateValues" dxfId="10451" priority="22549"/>
    <cfRule type="duplicateValues" dxfId="10450" priority="22550"/>
    <cfRule type="duplicateValues" dxfId="10449" priority="22551"/>
  </conditionalFormatting>
  <conditionalFormatting sqref="J2004">
    <cfRule type="duplicateValues" dxfId="10448" priority="22545"/>
    <cfRule type="duplicateValues" dxfId="10447" priority="22546"/>
  </conditionalFormatting>
  <conditionalFormatting sqref="J2004">
    <cfRule type="duplicateValues" dxfId="10446" priority="22542"/>
    <cfRule type="duplicateValues" dxfId="10445" priority="22543"/>
    <cfRule type="duplicateValues" dxfId="10444" priority="22544"/>
  </conditionalFormatting>
  <conditionalFormatting sqref="F2005">
    <cfRule type="duplicateValues" dxfId="10443" priority="22541"/>
  </conditionalFormatting>
  <conditionalFormatting sqref="F2005">
    <cfRule type="duplicateValues" dxfId="10442" priority="22539"/>
    <cfRule type="duplicateValues" dxfId="10441" priority="22540"/>
  </conditionalFormatting>
  <conditionalFormatting sqref="J2005">
    <cfRule type="duplicateValues" dxfId="10440" priority="22535"/>
  </conditionalFormatting>
  <conditionalFormatting sqref="J2005">
    <cfRule type="duplicateValues" dxfId="10439" priority="22530"/>
    <cfRule type="duplicateValues" dxfId="10438" priority="22531"/>
    <cfRule type="duplicateValues" dxfId="10437" priority="22532"/>
    <cfRule type="duplicateValues" dxfId="10436" priority="22533"/>
    <cfRule type="duplicateValues" dxfId="10435" priority="22534"/>
  </conditionalFormatting>
  <conditionalFormatting sqref="J2005">
    <cfRule type="duplicateValues" dxfId="10434" priority="22528"/>
    <cfRule type="duplicateValues" dxfId="10433" priority="22529"/>
  </conditionalFormatting>
  <conditionalFormatting sqref="J2005">
    <cfRule type="duplicateValues" dxfId="10432" priority="22525"/>
    <cfRule type="duplicateValues" dxfId="10431" priority="22526"/>
    <cfRule type="duplicateValues" dxfId="10430" priority="22527"/>
  </conditionalFormatting>
  <conditionalFormatting sqref="F2006">
    <cfRule type="duplicateValues" dxfId="10429" priority="22524"/>
  </conditionalFormatting>
  <conditionalFormatting sqref="F2006">
    <cfRule type="duplicateValues" dxfId="10428" priority="22522"/>
    <cfRule type="duplicateValues" dxfId="10427" priority="22523"/>
  </conditionalFormatting>
  <conditionalFormatting sqref="J2006">
    <cfRule type="duplicateValues" dxfId="10426" priority="22518"/>
  </conditionalFormatting>
  <conditionalFormatting sqref="J2006">
    <cfRule type="duplicateValues" dxfId="10425" priority="22513"/>
    <cfRule type="duplicateValues" dxfId="10424" priority="22514"/>
    <cfRule type="duplicateValues" dxfId="10423" priority="22515"/>
    <cfRule type="duplicateValues" dxfId="10422" priority="22516"/>
    <cfRule type="duplicateValues" dxfId="10421" priority="22517"/>
  </conditionalFormatting>
  <conditionalFormatting sqref="J2006">
    <cfRule type="duplicateValues" dxfId="10420" priority="22511"/>
    <cfRule type="duplicateValues" dxfId="10419" priority="22512"/>
  </conditionalFormatting>
  <conditionalFormatting sqref="J2006">
    <cfRule type="duplicateValues" dxfId="10418" priority="22508"/>
    <cfRule type="duplicateValues" dxfId="10417" priority="22509"/>
    <cfRule type="duplicateValues" dxfId="10416" priority="22510"/>
  </conditionalFormatting>
  <conditionalFormatting sqref="F2007">
    <cfRule type="duplicateValues" dxfId="10415" priority="22507"/>
  </conditionalFormatting>
  <conditionalFormatting sqref="F2007">
    <cfRule type="duplicateValues" dxfId="10414" priority="22505"/>
    <cfRule type="duplicateValues" dxfId="10413" priority="22506"/>
  </conditionalFormatting>
  <conditionalFormatting sqref="F2009:F2014">
    <cfRule type="duplicateValues" dxfId="10412" priority="22501"/>
  </conditionalFormatting>
  <conditionalFormatting sqref="F2009:F2014">
    <cfRule type="duplicateValues" dxfId="10411" priority="22499"/>
    <cfRule type="duplicateValues" dxfId="10410" priority="22500"/>
  </conditionalFormatting>
  <conditionalFormatting sqref="J2009:J2014">
    <cfRule type="duplicateValues" dxfId="10409" priority="22498"/>
  </conditionalFormatting>
  <conditionalFormatting sqref="J2009:J2014">
    <cfRule type="duplicateValues" dxfId="10408" priority="22493"/>
    <cfRule type="duplicateValues" dxfId="10407" priority="22494"/>
    <cfRule type="duplicateValues" dxfId="10406" priority="22495"/>
    <cfRule type="duplicateValues" dxfId="10405" priority="22496"/>
    <cfRule type="duplicateValues" dxfId="10404" priority="22497"/>
  </conditionalFormatting>
  <conditionalFormatting sqref="J2009:J2014">
    <cfRule type="duplicateValues" dxfId="10403" priority="22491"/>
    <cfRule type="duplicateValues" dxfId="10402" priority="22492"/>
  </conditionalFormatting>
  <conditionalFormatting sqref="J2009:J2014">
    <cfRule type="duplicateValues" dxfId="10401" priority="22488"/>
    <cfRule type="duplicateValues" dxfId="10400" priority="22489"/>
    <cfRule type="duplicateValues" dxfId="10399" priority="22490"/>
  </conditionalFormatting>
  <conditionalFormatting sqref="J2007">
    <cfRule type="duplicateValues" dxfId="10398" priority="22487"/>
  </conditionalFormatting>
  <conditionalFormatting sqref="J2007">
    <cfRule type="duplicateValues" dxfId="10397" priority="22482"/>
    <cfRule type="duplicateValues" dxfId="10396" priority="22483"/>
    <cfRule type="duplicateValues" dxfId="10395" priority="22484"/>
    <cfRule type="duplicateValues" dxfId="10394" priority="22485"/>
    <cfRule type="duplicateValues" dxfId="10393" priority="22486"/>
  </conditionalFormatting>
  <conditionalFormatting sqref="J2007">
    <cfRule type="duplicateValues" dxfId="10392" priority="22480"/>
    <cfRule type="duplicateValues" dxfId="10391" priority="22481"/>
  </conditionalFormatting>
  <conditionalFormatting sqref="J2007">
    <cfRule type="duplicateValues" dxfId="10390" priority="22477"/>
    <cfRule type="duplicateValues" dxfId="10389" priority="22478"/>
    <cfRule type="duplicateValues" dxfId="10388" priority="22479"/>
  </conditionalFormatting>
  <conditionalFormatting sqref="F2008">
    <cfRule type="duplicateValues" dxfId="10387" priority="22465"/>
  </conditionalFormatting>
  <conditionalFormatting sqref="F2008">
    <cfRule type="duplicateValues" dxfId="10386" priority="22463"/>
    <cfRule type="duplicateValues" dxfId="10385" priority="22464"/>
  </conditionalFormatting>
  <conditionalFormatting sqref="J2008">
    <cfRule type="duplicateValues" dxfId="10384" priority="22459"/>
  </conditionalFormatting>
  <conditionalFormatting sqref="J2008">
    <cfRule type="duplicateValues" dxfId="10383" priority="22454"/>
    <cfRule type="duplicateValues" dxfId="10382" priority="22455"/>
    <cfRule type="duplicateValues" dxfId="10381" priority="22456"/>
    <cfRule type="duplicateValues" dxfId="10380" priority="22457"/>
    <cfRule type="duplicateValues" dxfId="10379" priority="22458"/>
  </conditionalFormatting>
  <conditionalFormatting sqref="J2008">
    <cfRule type="duplicateValues" dxfId="10378" priority="22452"/>
    <cfRule type="duplicateValues" dxfId="10377" priority="22453"/>
  </conditionalFormatting>
  <conditionalFormatting sqref="J2008">
    <cfRule type="duplicateValues" dxfId="10376" priority="22449"/>
    <cfRule type="duplicateValues" dxfId="10375" priority="22450"/>
    <cfRule type="duplicateValues" dxfId="10374" priority="22451"/>
  </conditionalFormatting>
  <conditionalFormatting sqref="F2009">
    <cfRule type="duplicateValues" dxfId="10373" priority="22437"/>
  </conditionalFormatting>
  <conditionalFormatting sqref="F2009">
    <cfRule type="duplicateValues" dxfId="10372" priority="22435"/>
    <cfRule type="duplicateValues" dxfId="10371" priority="22436"/>
  </conditionalFormatting>
  <conditionalFormatting sqref="J2009">
    <cfRule type="duplicateValues" dxfId="10370" priority="22428"/>
  </conditionalFormatting>
  <conditionalFormatting sqref="J2009">
    <cfRule type="duplicateValues" dxfId="10369" priority="22423"/>
    <cfRule type="duplicateValues" dxfId="10368" priority="22424"/>
    <cfRule type="duplicateValues" dxfId="10367" priority="22425"/>
    <cfRule type="duplicateValues" dxfId="10366" priority="22426"/>
    <cfRule type="duplicateValues" dxfId="10365" priority="22427"/>
  </conditionalFormatting>
  <conditionalFormatting sqref="J2009">
    <cfRule type="duplicateValues" dxfId="10364" priority="22421"/>
    <cfRule type="duplicateValues" dxfId="10363" priority="22422"/>
  </conditionalFormatting>
  <conditionalFormatting sqref="J2009">
    <cfRule type="duplicateValues" dxfId="10362" priority="22418"/>
    <cfRule type="duplicateValues" dxfId="10361" priority="22419"/>
    <cfRule type="duplicateValues" dxfId="10360" priority="22420"/>
  </conditionalFormatting>
  <conditionalFormatting sqref="F2010">
    <cfRule type="duplicateValues" dxfId="10359" priority="22406"/>
  </conditionalFormatting>
  <conditionalFormatting sqref="F2010">
    <cfRule type="duplicateValues" dxfId="10358" priority="22404"/>
    <cfRule type="duplicateValues" dxfId="10357" priority="22405"/>
  </conditionalFormatting>
  <conditionalFormatting sqref="J2010">
    <cfRule type="duplicateValues" dxfId="10356" priority="22397"/>
  </conditionalFormatting>
  <conditionalFormatting sqref="J2010">
    <cfRule type="duplicateValues" dxfId="10355" priority="22392"/>
    <cfRule type="duplicateValues" dxfId="10354" priority="22393"/>
    <cfRule type="duplicateValues" dxfId="10353" priority="22394"/>
    <cfRule type="duplicateValues" dxfId="10352" priority="22395"/>
    <cfRule type="duplicateValues" dxfId="10351" priority="22396"/>
  </conditionalFormatting>
  <conditionalFormatting sqref="J2010">
    <cfRule type="duplicateValues" dxfId="10350" priority="22390"/>
    <cfRule type="duplicateValues" dxfId="10349" priority="22391"/>
  </conditionalFormatting>
  <conditionalFormatting sqref="J2010">
    <cfRule type="duplicateValues" dxfId="10348" priority="22387"/>
    <cfRule type="duplicateValues" dxfId="10347" priority="22388"/>
    <cfRule type="duplicateValues" dxfId="10346" priority="22389"/>
  </conditionalFormatting>
  <conditionalFormatting sqref="F2011">
    <cfRule type="duplicateValues" dxfId="10345" priority="22375"/>
  </conditionalFormatting>
  <conditionalFormatting sqref="F2011">
    <cfRule type="duplicateValues" dxfId="10344" priority="22373"/>
    <cfRule type="duplicateValues" dxfId="10343" priority="22374"/>
  </conditionalFormatting>
  <conditionalFormatting sqref="J2011">
    <cfRule type="duplicateValues" dxfId="10342" priority="22366"/>
  </conditionalFormatting>
  <conditionalFormatting sqref="J2011">
    <cfRule type="duplicateValues" dxfId="10341" priority="22361"/>
    <cfRule type="duplicateValues" dxfId="10340" priority="22362"/>
    <cfRule type="duplicateValues" dxfId="10339" priority="22363"/>
    <cfRule type="duplicateValues" dxfId="10338" priority="22364"/>
    <cfRule type="duplicateValues" dxfId="10337" priority="22365"/>
  </conditionalFormatting>
  <conditionalFormatting sqref="J2011">
    <cfRule type="duplicateValues" dxfId="10336" priority="22359"/>
    <cfRule type="duplicateValues" dxfId="10335" priority="22360"/>
  </conditionalFormatting>
  <conditionalFormatting sqref="J2011">
    <cfRule type="duplicateValues" dxfId="10334" priority="22356"/>
    <cfRule type="duplicateValues" dxfId="10333" priority="22357"/>
    <cfRule type="duplicateValues" dxfId="10332" priority="22358"/>
  </conditionalFormatting>
  <conditionalFormatting sqref="F2012">
    <cfRule type="duplicateValues" dxfId="10331" priority="22344"/>
  </conditionalFormatting>
  <conditionalFormatting sqref="F2012">
    <cfRule type="duplicateValues" dxfId="10330" priority="22342"/>
    <cfRule type="duplicateValues" dxfId="10329" priority="22343"/>
  </conditionalFormatting>
  <conditionalFormatting sqref="J2012">
    <cfRule type="duplicateValues" dxfId="10328" priority="22335"/>
  </conditionalFormatting>
  <conditionalFormatting sqref="J2012">
    <cfRule type="duplicateValues" dxfId="10327" priority="22330"/>
    <cfRule type="duplicateValues" dxfId="10326" priority="22331"/>
    <cfRule type="duplicateValues" dxfId="10325" priority="22332"/>
    <cfRule type="duplicateValues" dxfId="10324" priority="22333"/>
    <cfRule type="duplicateValues" dxfId="10323" priority="22334"/>
  </conditionalFormatting>
  <conditionalFormatting sqref="J2012">
    <cfRule type="duplicateValues" dxfId="10322" priority="22328"/>
    <cfRule type="duplicateValues" dxfId="10321" priority="22329"/>
  </conditionalFormatting>
  <conditionalFormatting sqref="J2012">
    <cfRule type="duplicateValues" dxfId="10320" priority="22325"/>
    <cfRule type="duplicateValues" dxfId="10319" priority="22326"/>
    <cfRule type="duplicateValues" dxfId="10318" priority="22327"/>
  </conditionalFormatting>
  <conditionalFormatting sqref="F2013">
    <cfRule type="duplicateValues" dxfId="10317" priority="22299"/>
  </conditionalFormatting>
  <conditionalFormatting sqref="F2013">
    <cfRule type="duplicateValues" dxfId="10316" priority="22297"/>
    <cfRule type="duplicateValues" dxfId="10315" priority="22298"/>
  </conditionalFormatting>
  <conditionalFormatting sqref="J2013">
    <cfRule type="duplicateValues" dxfId="10314" priority="22290"/>
  </conditionalFormatting>
  <conditionalFormatting sqref="J2013">
    <cfRule type="duplicateValues" dxfId="10313" priority="22285"/>
    <cfRule type="duplicateValues" dxfId="10312" priority="22286"/>
    <cfRule type="duplicateValues" dxfId="10311" priority="22287"/>
    <cfRule type="duplicateValues" dxfId="10310" priority="22288"/>
    <cfRule type="duplicateValues" dxfId="10309" priority="22289"/>
  </conditionalFormatting>
  <conditionalFormatting sqref="J2013">
    <cfRule type="duplicateValues" dxfId="10308" priority="22283"/>
    <cfRule type="duplicateValues" dxfId="10307" priority="22284"/>
  </conditionalFormatting>
  <conditionalFormatting sqref="J2013">
    <cfRule type="duplicateValues" dxfId="10306" priority="22280"/>
    <cfRule type="duplicateValues" dxfId="10305" priority="22281"/>
    <cfRule type="duplicateValues" dxfId="10304" priority="22282"/>
  </conditionalFormatting>
  <conditionalFormatting sqref="F2014">
    <cfRule type="duplicateValues" dxfId="10303" priority="22268"/>
  </conditionalFormatting>
  <conditionalFormatting sqref="F2014">
    <cfRule type="duplicateValues" dxfId="10302" priority="22266"/>
    <cfRule type="duplicateValues" dxfId="10301" priority="22267"/>
  </conditionalFormatting>
  <conditionalFormatting sqref="J2014">
    <cfRule type="duplicateValues" dxfId="10300" priority="22259"/>
  </conditionalFormatting>
  <conditionalFormatting sqref="J2014">
    <cfRule type="duplicateValues" dxfId="10299" priority="22254"/>
    <cfRule type="duplicateValues" dxfId="10298" priority="22255"/>
    <cfRule type="duplicateValues" dxfId="10297" priority="22256"/>
    <cfRule type="duplicateValues" dxfId="10296" priority="22257"/>
    <cfRule type="duplicateValues" dxfId="10295" priority="22258"/>
  </conditionalFormatting>
  <conditionalFormatting sqref="J2014">
    <cfRule type="duplicateValues" dxfId="10294" priority="22252"/>
    <cfRule type="duplicateValues" dxfId="10293" priority="22253"/>
  </conditionalFormatting>
  <conditionalFormatting sqref="J2014">
    <cfRule type="duplicateValues" dxfId="10292" priority="22249"/>
    <cfRule type="duplicateValues" dxfId="10291" priority="22250"/>
    <cfRule type="duplicateValues" dxfId="10290" priority="22251"/>
  </conditionalFormatting>
  <conditionalFormatting sqref="F2015">
    <cfRule type="duplicateValues" dxfId="10289" priority="22237"/>
  </conditionalFormatting>
  <conditionalFormatting sqref="F2015">
    <cfRule type="duplicateValues" dxfId="10288" priority="22235"/>
    <cfRule type="duplicateValues" dxfId="10287" priority="22236"/>
  </conditionalFormatting>
  <conditionalFormatting sqref="J2015">
    <cfRule type="duplicateValues" dxfId="10286" priority="22225"/>
  </conditionalFormatting>
  <conditionalFormatting sqref="J2015">
    <cfRule type="duplicateValues" dxfId="10285" priority="22220"/>
    <cfRule type="duplicateValues" dxfId="10284" priority="22221"/>
    <cfRule type="duplicateValues" dxfId="10283" priority="22222"/>
    <cfRule type="duplicateValues" dxfId="10282" priority="22223"/>
    <cfRule type="duplicateValues" dxfId="10281" priority="22224"/>
  </conditionalFormatting>
  <conditionalFormatting sqref="J2015">
    <cfRule type="duplicateValues" dxfId="10280" priority="22218"/>
    <cfRule type="duplicateValues" dxfId="10279" priority="22219"/>
  </conditionalFormatting>
  <conditionalFormatting sqref="J2015">
    <cfRule type="duplicateValues" dxfId="10278" priority="22215"/>
    <cfRule type="duplicateValues" dxfId="10277" priority="22216"/>
    <cfRule type="duplicateValues" dxfId="10276" priority="22217"/>
  </conditionalFormatting>
  <conditionalFormatting sqref="F2016">
    <cfRule type="duplicateValues" dxfId="10275" priority="22203"/>
  </conditionalFormatting>
  <conditionalFormatting sqref="F2016">
    <cfRule type="duplicateValues" dxfId="10274" priority="22201"/>
    <cfRule type="duplicateValues" dxfId="10273" priority="22202"/>
  </conditionalFormatting>
  <conditionalFormatting sqref="J2016">
    <cfRule type="duplicateValues" dxfId="10272" priority="22191"/>
  </conditionalFormatting>
  <conditionalFormatting sqref="J2016">
    <cfRule type="duplicateValues" dxfId="10271" priority="22186"/>
    <cfRule type="duplicateValues" dxfId="10270" priority="22187"/>
    <cfRule type="duplicateValues" dxfId="10269" priority="22188"/>
    <cfRule type="duplicateValues" dxfId="10268" priority="22189"/>
    <cfRule type="duplicateValues" dxfId="10267" priority="22190"/>
  </conditionalFormatting>
  <conditionalFormatting sqref="J2016">
    <cfRule type="duplicateValues" dxfId="10266" priority="22184"/>
    <cfRule type="duplicateValues" dxfId="10265" priority="22185"/>
  </conditionalFormatting>
  <conditionalFormatting sqref="J2016">
    <cfRule type="duplicateValues" dxfId="10264" priority="22181"/>
    <cfRule type="duplicateValues" dxfId="10263" priority="22182"/>
    <cfRule type="duplicateValues" dxfId="10262" priority="22183"/>
  </conditionalFormatting>
  <conditionalFormatting sqref="F2017">
    <cfRule type="duplicateValues" dxfId="10261" priority="22169"/>
  </conditionalFormatting>
  <conditionalFormatting sqref="F2017">
    <cfRule type="duplicateValues" dxfId="10260" priority="22167"/>
    <cfRule type="duplicateValues" dxfId="10259" priority="22168"/>
  </conditionalFormatting>
  <conditionalFormatting sqref="J2017">
    <cfRule type="duplicateValues" dxfId="10258" priority="22157"/>
  </conditionalFormatting>
  <conditionalFormatting sqref="J2017">
    <cfRule type="duplicateValues" dxfId="10257" priority="22152"/>
    <cfRule type="duplicateValues" dxfId="10256" priority="22153"/>
    <cfRule type="duplicateValues" dxfId="10255" priority="22154"/>
    <cfRule type="duplicateValues" dxfId="10254" priority="22155"/>
    <cfRule type="duplicateValues" dxfId="10253" priority="22156"/>
  </conditionalFormatting>
  <conditionalFormatting sqref="J2017">
    <cfRule type="duplicateValues" dxfId="10252" priority="22150"/>
    <cfRule type="duplicateValues" dxfId="10251" priority="22151"/>
  </conditionalFormatting>
  <conditionalFormatting sqref="J2017">
    <cfRule type="duplicateValues" dxfId="10250" priority="22147"/>
    <cfRule type="duplicateValues" dxfId="10249" priority="22148"/>
    <cfRule type="duplicateValues" dxfId="10248" priority="22149"/>
  </conditionalFormatting>
  <conditionalFormatting sqref="F2018">
    <cfRule type="duplicateValues" dxfId="10247" priority="22124"/>
  </conditionalFormatting>
  <conditionalFormatting sqref="F2018">
    <cfRule type="duplicateValues" dxfId="10246" priority="22122"/>
    <cfRule type="duplicateValues" dxfId="10245" priority="22123"/>
  </conditionalFormatting>
  <conditionalFormatting sqref="J2018">
    <cfRule type="duplicateValues" dxfId="10244" priority="22112"/>
  </conditionalFormatting>
  <conditionalFormatting sqref="J2018">
    <cfRule type="duplicateValues" dxfId="10243" priority="22107"/>
    <cfRule type="duplicateValues" dxfId="10242" priority="22108"/>
    <cfRule type="duplicateValues" dxfId="10241" priority="22109"/>
    <cfRule type="duplicateValues" dxfId="10240" priority="22110"/>
    <cfRule type="duplicateValues" dxfId="10239" priority="22111"/>
  </conditionalFormatting>
  <conditionalFormatting sqref="J2018">
    <cfRule type="duplicateValues" dxfId="10238" priority="22105"/>
    <cfRule type="duplicateValues" dxfId="10237" priority="22106"/>
  </conditionalFormatting>
  <conditionalFormatting sqref="J2018">
    <cfRule type="duplicateValues" dxfId="10236" priority="22102"/>
    <cfRule type="duplicateValues" dxfId="10235" priority="22103"/>
    <cfRule type="duplicateValues" dxfId="10234" priority="22104"/>
  </conditionalFormatting>
  <conditionalFormatting sqref="F2019">
    <cfRule type="duplicateValues" dxfId="10233" priority="22101"/>
  </conditionalFormatting>
  <conditionalFormatting sqref="F2019">
    <cfRule type="duplicateValues" dxfId="10232" priority="22099"/>
    <cfRule type="duplicateValues" dxfId="10231" priority="22100"/>
  </conditionalFormatting>
  <conditionalFormatting sqref="J2019">
    <cfRule type="duplicateValues" dxfId="10230" priority="22089"/>
  </conditionalFormatting>
  <conditionalFormatting sqref="J2019">
    <cfRule type="duplicateValues" dxfId="10229" priority="22084"/>
    <cfRule type="duplicateValues" dxfId="10228" priority="22085"/>
    <cfRule type="duplicateValues" dxfId="10227" priority="22086"/>
    <cfRule type="duplicateValues" dxfId="10226" priority="22087"/>
    <cfRule type="duplicateValues" dxfId="10225" priority="22088"/>
  </conditionalFormatting>
  <conditionalFormatting sqref="J2019">
    <cfRule type="duplicateValues" dxfId="10224" priority="22082"/>
    <cfRule type="duplicateValues" dxfId="10223" priority="22083"/>
  </conditionalFormatting>
  <conditionalFormatting sqref="J2019">
    <cfRule type="duplicateValues" dxfId="10222" priority="22079"/>
    <cfRule type="duplicateValues" dxfId="10221" priority="22080"/>
    <cfRule type="duplicateValues" dxfId="10220" priority="22081"/>
  </conditionalFormatting>
  <conditionalFormatting sqref="F2020">
    <cfRule type="duplicateValues" dxfId="10219" priority="22078"/>
  </conditionalFormatting>
  <conditionalFormatting sqref="F2020">
    <cfRule type="duplicateValues" dxfId="10218" priority="22076"/>
    <cfRule type="duplicateValues" dxfId="10217" priority="22077"/>
  </conditionalFormatting>
  <conditionalFormatting sqref="J2020">
    <cfRule type="duplicateValues" dxfId="10216" priority="22066"/>
  </conditionalFormatting>
  <conditionalFormatting sqref="J2020">
    <cfRule type="duplicateValues" dxfId="10215" priority="22061"/>
    <cfRule type="duplicateValues" dxfId="10214" priority="22062"/>
    <cfRule type="duplicateValues" dxfId="10213" priority="22063"/>
    <cfRule type="duplicateValues" dxfId="10212" priority="22064"/>
    <cfRule type="duplicateValues" dxfId="10211" priority="22065"/>
  </conditionalFormatting>
  <conditionalFormatting sqref="J2020">
    <cfRule type="duplicateValues" dxfId="10210" priority="22059"/>
    <cfRule type="duplicateValues" dxfId="10209" priority="22060"/>
  </conditionalFormatting>
  <conditionalFormatting sqref="J2020">
    <cfRule type="duplicateValues" dxfId="10208" priority="22056"/>
    <cfRule type="duplicateValues" dxfId="10207" priority="22057"/>
    <cfRule type="duplicateValues" dxfId="10206" priority="22058"/>
  </conditionalFormatting>
  <conditionalFormatting sqref="F2021">
    <cfRule type="duplicateValues" dxfId="10205" priority="22044"/>
  </conditionalFormatting>
  <conditionalFormatting sqref="F2021">
    <cfRule type="duplicateValues" dxfId="10204" priority="22042"/>
    <cfRule type="duplicateValues" dxfId="10203" priority="22043"/>
  </conditionalFormatting>
  <conditionalFormatting sqref="J2021">
    <cfRule type="duplicateValues" dxfId="10202" priority="22032"/>
  </conditionalFormatting>
  <conditionalFormatting sqref="J2021">
    <cfRule type="duplicateValues" dxfId="10201" priority="22027"/>
    <cfRule type="duplicateValues" dxfId="10200" priority="22028"/>
    <cfRule type="duplicateValues" dxfId="10199" priority="22029"/>
    <cfRule type="duplicateValues" dxfId="10198" priority="22030"/>
    <cfRule type="duplicateValues" dxfId="10197" priority="22031"/>
  </conditionalFormatting>
  <conditionalFormatting sqref="J2021">
    <cfRule type="duplicateValues" dxfId="10196" priority="22025"/>
    <cfRule type="duplicateValues" dxfId="10195" priority="22026"/>
  </conditionalFormatting>
  <conditionalFormatting sqref="J2021">
    <cfRule type="duplicateValues" dxfId="10194" priority="22022"/>
    <cfRule type="duplicateValues" dxfId="10193" priority="22023"/>
    <cfRule type="duplicateValues" dxfId="10192" priority="22024"/>
  </conditionalFormatting>
  <conditionalFormatting sqref="F2022">
    <cfRule type="duplicateValues" dxfId="10191" priority="22010"/>
  </conditionalFormatting>
  <conditionalFormatting sqref="F2022">
    <cfRule type="duplicateValues" dxfId="10190" priority="22008"/>
    <cfRule type="duplicateValues" dxfId="10189" priority="22009"/>
  </conditionalFormatting>
  <conditionalFormatting sqref="J2022">
    <cfRule type="duplicateValues" dxfId="10188" priority="21998"/>
  </conditionalFormatting>
  <conditionalFormatting sqref="J2022">
    <cfRule type="duplicateValues" dxfId="10187" priority="21993"/>
    <cfRule type="duplicateValues" dxfId="10186" priority="21994"/>
    <cfRule type="duplicateValues" dxfId="10185" priority="21995"/>
    <cfRule type="duplicateValues" dxfId="10184" priority="21996"/>
    <cfRule type="duplicateValues" dxfId="10183" priority="21997"/>
  </conditionalFormatting>
  <conditionalFormatting sqref="J2022">
    <cfRule type="duplicateValues" dxfId="10182" priority="21991"/>
    <cfRule type="duplicateValues" dxfId="10181" priority="21992"/>
  </conditionalFormatting>
  <conditionalFormatting sqref="J2022">
    <cfRule type="duplicateValues" dxfId="10180" priority="21988"/>
    <cfRule type="duplicateValues" dxfId="10179" priority="21989"/>
    <cfRule type="duplicateValues" dxfId="10178" priority="21990"/>
  </conditionalFormatting>
  <conditionalFormatting sqref="F2023">
    <cfRule type="duplicateValues" dxfId="10177" priority="21987"/>
  </conditionalFormatting>
  <conditionalFormatting sqref="F2023">
    <cfRule type="duplicateValues" dxfId="10176" priority="21985"/>
    <cfRule type="duplicateValues" dxfId="10175" priority="21986"/>
  </conditionalFormatting>
  <conditionalFormatting sqref="J2023">
    <cfRule type="duplicateValues" dxfId="10174" priority="21975"/>
  </conditionalFormatting>
  <conditionalFormatting sqref="J2023">
    <cfRule type="duplicateValues" dxfId="10173" priority="21970"/>
    <cfRule type="duplicateValues" dxfId="10172" priority="21971"/>
    <cfRule type="duplicateValues" dxfId="10171" priority="21972"/>
    <cfRule type="duplicateValues" dxfId="10170" priority="21973"/>
    <cfRule type="duplicateValues" dxfId="10169" priority="21974"/>
  </conditionalFormatting>
  <conditionalFormatting sqref="J2023">
    <cfRule type="duplicateValues" dxfId="10168" priority="21968"/>
    <cfRule type="duplicateValues" dxfId="10167" priority="21969"/>
  </conditionalFormatting>
  <conditionalFormatting sqref="J2023">
    <cfRule type="duplicateValues" dxfId="10166" priority="21965"/>
    <cfRule type="duplicateValues" dxfId="10165" priority="21966"/>
    <cfRule type="duplicateValues" dxfId="10164" priority="21967"/>
  </conditionalFormatting>
  <conditionalFormatting sqref="F2024">
    <cfRule type="duplicateValues" dxfId="10163" priority="21953"/>
  </conditionalFormatting>
  <conditionalFormatting sqref="F2024">
    <cfRule type="duplicateValues" dxfId="10162" priority="21951"/>
    <cfRule type="duplicateValues" dxfId="10161" priority="21952"/>
  </conditionalFormatting>
  <conditionalFormatting sqref="F2026:F2030">
    <cfRule type="duplicateValues" dxfId="10160" priority="21941"/>
  </conditionalFormatting>
  <conditionalFormatting sqref="F2026:F2030">
    <cfRule type="duplicateValues" dxfId="10159" priority="21939"/>
    <cfRule type="duplicateValues" dxfId="10158" priority="21940"/>
  </conditionalFormatting>
  <conditionalFormatting sqref="J2026:J2030">
    <cfRule type="duplicateValues" dxfId="10157" priority="21938"/>
  </conditionalFormatting>
  <conditionalFormatting sqref="J2026:J2030">
    <cfRule type="duplicateValues" dxfId="10156" priority="21933"/>
    <cfRule type="duplicateValues" dxfId="10155" priority="21934"/>
    <cfRule type="duplicateValues" dxfId="10154" priority="21935"/>
    <cfRule type="duplicateValues" dxfId="10153" priority="21936"/>
    <cfRule type="duplicateValues" dxfId="10152" priority="21937"/>
  </conditionalFormatting>
  <conditionalFormatting sqref="J2026:J2030">
    <cfRule type="duplicateValues" dxfId="10151" priority="21931"/>
    <cfRule type="duplicateValues" dxfId="10150" priority="21932"/>
  </conditionalFormatting>
  <conditionalFormatting sqref="J2026:J2030">
    <cfRule type="duplicateValues" dxfId="10149" priority="21928"/>
    <cfRule type="duplicateValues" dxfId="10148" priority="21929"/>
    <cfRule type="duplicateValues" dxfId="10147" priority="21930"/>
  </conditionalFormatting>
  <conditionalFormatting sqref="F2015:F2025">
    <cfRule type="duplicateValues" dxfId="10146" priority="226077"/>
  </conditionalFormatting>
  <conditionalFormatting sqref="F2015:F2025">
    <cfRule type="duplicateValues" dxfId="10145" priority="226079"/>
    <cfRule type="duplicateValues" dxfId="10144" priority="226080"/>
  </conditionalFormatting>
  <conditionalFormatting sqref="J2015:J2025">
    <cfRule type="duplicateValues" dxfId="10143" priority="226083"/>
  </conditionalFormatting>
  <conditionalFormatting sqref="J2015:J2025">
    <cfRule type="duplicateValues" dxfId="10142" priority="226085"/>
    <cfRule type="duplicateValues" dxfId="10141" priority="226086"/>
    <cfRule type="duplicateValues" dxfId="10140" priority="226087"/>
    <cfRule type="duplicateValues" dxfId="10139" priority="226088"/>
    <cfRule type="duplicateValues" dxfId="10138" priority="226089"/>
  </conditionalFormatting>
  <conditionalFormatting sqref="J2015:J2025">
    <cfRule type="duplicateValues" dxfId="10137" priority="226095"/>
    <cfRule type="duplicateValues" dxfId="10136" priority="226096"/>
  </conditionalFormatting>
  <conditionalFormatting sqref="J2015:J2025">
    <cfRule type="duplicateValues" dxfId="10135" priority="226099"/>
    <cfRule type="duplicateValues" dxfId="10134" priority="226100"/>
    <cfRule type="duplicateValues" dxfId="10133" priority="226101"/>
  </conditionalFormatting>
  <conditionalFormatting sqref="J2024">
    <cfRule type="duplicateValues" dxfId="10132" priority="21927"/>
  </conditionalFormatting>
  <conditionalFormatting sqref="J2024">
    <cfRule type="duplicateValues" dxfId="10131" priority="21922"/>
    <cfRule type="duplicateValues" dxfId="10130" priority="21923"/>
    <cfRule type="duplicateValues" dxfId="10129" priority="21924"/>
    <cfRule type="duplicateValues" dxfId="10128" priority="21925"/>
    <cfRule type="duplicateValues" dxfId="10127" priority="21926"/>
  </conditionalFormatting>
  <conditionalFormatting sqref="J2024">
    <cfRule type="duplicateValues" dxfId="10126" priority="21920"/>
    <cfRule type="duplicateValues" dxfId="10125" priority="21921"/>
  </conditionalFormatting>
  <conditionalFormatting sqref="J2024">
    <cfRule type="duplicateValues" dxfId="10124" priority="21917"/>
    <cfRule type="duplicateValues" dxfId="10123" priority="21918"/>
    <cfRule type="duplicateValues" dxfId="10122" priority="21919"/>
  </conditionalFormatting>
  <conditionalFormatting sqref="F2025">
    <cfRule type="duplicateValues" dxfId="10121" priority="21916"/>
  </conditionalFormatting>
  <conditionalFormatting sqref="F2025">
    <cfRule type="duplicateValues" dxfId="10120" priority="21914"/>
    <cfRule type="duplicateValues" dxfId="10119" priority="21915"/>
  </conditionalFormatting>
  <conditionalFormatting sqref="J2025">
    <cfRule type="duplicateValues" dxfId="10118" priority="21904"/>
  </conditionalFormatting>
  <conditionalFormatting sqref="J2025">
    <cfRule type="duplicateValues" dxfId="10117" priority="21899"/>
    <cfRule type="duplicateValues" dxfId="10116" priority="21900"/>
    <cfRule type="duplicateValues" dxfId="10115" priority="21901"/>
    <cfRule type="duplicateValues" dxfId="10114" priority="21902"/>
    <cfRule type="duplicateValues" dxfId="10113" priority="21903"/>
  </conditionalFormatting>
  <conditionalFormatting sqref="J2025">
    <cfRule type="duplicateValues" dxfId="10112" priority="21897"/>
    <cfRule type="duplicateValues" dxfId="10111" priority="21898"/>
  </conditionalFormatting>
  <conditionalFormatting sqref="J2025">
    <cfRule type="duplicateValues" dxfId="10110" priority="21894"/>
    <cfRule type="duplicateValues" dxfId="10109" priority="21895"/>
    <cfRule type="duplicateValues" dxfId="10108" priority="21896"/>
  </conditionalFormatting>
  <conditionalFormatting sqref="F2026">
    <cfRule type="duplicateValues" dxfId="10107" priority="21893"/>
  </conditionalFormatting>
  <conditionalFormatting sqref="F2026">
    <cfRule type="duplicateValues" dxfId="10106" priority="21891"/>
    <cfRule type="duplicateValues" dxfId="10105" priority="21892"/>
  </conditionalFormatting>
  <conditionalFormatting sqref="J2026">
    <cfRule type="duplicateValues" dxfId="10104" priority="21874"/>
    <cfRule type="duplicateValues" dxfId="10103" priority="21875"/>
    <cfRule type="duplicateValues" dxfId="10102" priority="21876"/>
    <cfRule type="duplicateValues" dxfId="10101" priority="21877"/>
    <cfRule type="duplicateValues" dxfId="10100" priority="21878"/>
  </conditionalFormatting>
  <conditionalFormatting sqref="J2026">
    <cfRule type="duplicateValues" dxfId="10099" priority="21873" stopIfTrue="1"/>
  </conditionalFormatting>
  <conditionalFormatting sqref="J2026">
    <cfRule type="duplicateValues" dxfId="10098" priority="21871"/>
    <cfRule type="duplicateValues" dxfId="10097" priority="21872"/>
  </conditionalFormatting>
  <conditionalFormatting sqref="J2026">
    <cfRule type="duplicateValues" dxfId="10096" priority="21868"/>
    <cfRule type="duplicateValues" dxfId="10095" priority="21869"/>
    <cfRule type="duplicateValues" dxfId="10094" priority="21870"/>
  </conditionalFormatting>
  <conditionalFormatting sqref="I2026:J2026 L2026">
    <cfRule type="duplicateValues" dxfId="10093" priority="21855"/>
  </conditionalFormatting>
  <conditionalFormatting sqref="I2026:J2026 L2026">
    <cfRule type="duplicateValues" dxfId="10092" priority="21852"/>
    <cfRule type="duplicateValues" dxfId="10091" priority="21853"/>
  </conditionalFormatting>
  <conditionalFormatting sqref="F2027">
    <cfRule type="duplicateValues" dxfId="10090" priority="21836"/>
  </conditionalFormatting>
  <conditionalFormatting sqref="F2027">
    <cfRule type="duplicateValues" dxfId="10089" priority="21834"/>
    <cfRule type="duplicateValues" dxfId="10088" priority="21835"/>
  </conditionalFormatting>
  <conditionalFormatting sqref="J2027">
    <cfRule type="duplicateValues" dxfId="10087" priority="21821"/>
  </conditionalFormatting>
  <conditionalFormatting sqref="J2027">
    <cfRule type="duplicateValues" dxfId="10086" priority="21816"/>
    <cfRule type="duplicateValues" dxfId="10085" priority="21817"/>
    <cfRule type="duplicateValues" dxfId="10084" priority="21818"/>
    <cfRule type="duplicateValues" dxfId="10083" priority="21819"/>
    <cfRule type="duplicateValues" dxfId="10082" priority="21820"/>
  </conditionalFormatting>
  <conditionalFormatting sqref="J2027">
    <cfRule type="duplicateValues" dxfId="10081" priority="21814"/>
    <cfRule type="duplicateValues" dxfId="10080" priority="21815"/>
  </conditionalFormatting>
  <conditionalFormatting sqref="J2027">
    <cfRule type="duplicateValues" dxfId="10079" priority="21811"/>
    <cfRule type="duplicateValues" dxfId="10078" priority="21812"/>
    <cfRule type="duplicateValues" dxfId="10077" priority="21813"/>
  </conditionalFormatting>
  <conditionalFormatting sqref="F2028">
    <cfRule type="duplicateValues" dxfId="10076" priority="21788"/>
  </conditionalFormatting>
  <conditionalFormatting sqref="F2028">
    <cfRule type="duplicateValues" dxfId="10075" priority="21786"/>
    <cfRule type="duplicateValues" dxfId="10074" priority="21787"/>
  </conditionalFormatting>
  <conditionalFormatting sqref="J2028">
    <cfRule type="duplicateValues" dxfId="10073" priority="21773"/>
  </conditionalFormatting>
  <conditionalFormatting sqref="J2028">
    <cfRule type="duplicateValues" dxfId="10072" priority="21768"/>
    <cfRule type="duplicateValues" dxfId="10071" priority="21769"/>
    <cfRule type="duplicateValues" dxfId="10070" priority="21770"/>
    <cfRule type="duplicateValues" dxfId="10069" priority="21771"/>
    <cfRule type="duplicateValues" dxfId="10068" priority="21772"/>
  </conditionalFormatting>
  <conditionalFormatting sqref="J2028">
    <cfRule type="duplicateValues" dxfId="10067" priority="21766"/>
    <cfRule type="duplicateValues" dxfId="10066" priority="21767"/>
  </conditionalFormatting>
  <conditionalFormatting sqref="J2028">
    <cfRule type="duplicateValues" dxfId="10065" priority="21763"/>
    <cfRule type="duplicateValues" dxfId="10064" priority="21764"/>
    <cfRule type="duplicateValues" dxfId="10063" priority="21765"/>
  </conditionalFormatting>
  <conditionalFormatting sqref="F2031:F2040">
    <cfRule type="duplicateValues" dxfId="10062" priority="21740"/>
  </conditionalFormatting>
  <conditionalFormatting sqref="F2031:F2040">
    <cfRule type="duplicateValues" dxfId="10061" priority="21738"/>
    <cfRule type="duplicateValues" dxfId="10060" priority="21739"/>
  </conditionalFormatting>
  <conditionalFormatting sqref="J2031:J2040">
    <cfRule type="duplicateValues" dxfId="10059" priority="21737"/>
  </conditionalFormatting>
  <conditionalFormatting sqref="J2031:J2040">
    <cfRule type="duplicateValues" dxfId="10058" priority="21732"/>
    <cfRule type="duplicateValues" dxfId="10057" priority="21733"/>
    <cfRule type="duplicateValues" dxfId="10056" priority="21734"/>
    <cfRule type="duplicateValues" dxfId="10055" priority="21735"/>
    <cfRule type="duplicateValues" dxfId="10054" priority="21736"/>
  </conditionalFormatting>
  <conditionalFormatting sqref="J2031:J2040">
    <cfRule type="duplicateValues" dxfId="10053" priority="21730"/>
    <cfRule type="duplicateValues" dxfId="10052" priority="21731"/>
  </conditionalFormatting>
  <conditionalFormatting sqref="J2031:J2040">
    <cfRule type="duplicateValues" dxfId="10051" priority="21727"/>
    <cfRule type="duplicateValues" dxfId="10050" priority="21728"/>
    <cfRule type="duplicateValues" dxfId="10049" priority="21729"/>
  </conditionalFormatting>
  <conditionalFormatting sqref="F2029">
    <cfRule type="duplicateValues" dxfId="10048" priority="21726"/>
  </conditionalFormatting>
  <conditionalFormatting sqref="F2029">
    <cfRule type="duplicateValues" dxfId="10047" priority="21724"/>
    <cfRule type="duplicateValues" dxfId="10046" priority="21725"/>
  </conditionalFormatting>
  <conditionalFormatting sqref="J2029">
    <cfRule type="duplicateValues" dxfId="10045" priority="21711"/>
  </conditionalFormatting>
  <conditionalFormatting sqref="J2029">
    <cfRule type="duplicateValues" dxfId="10044" priority="21706"/>
    <cfRule type="duplicateValues" dxfId="10043" priority="21707"/>
    <cfRule type="duplicateValues" dxfId="10042" priority="21708"/>
    <cfRule type="duplicateValues" dxfId="10041" priority="21709"/>
    <cfRule type="duplicateValues" dxfId="10040" priority="21710"/>
  </conditionalFormatting>
  <conditionalFormatting sqref="J2029">
    <cfRule type="duplicateValues" dxfId="10039" priority="21704"/>
    <cfRule type="duplicateValues" dxfId="10038" priority="21705"/>
  </conditionalFormatting>
  <conditionalFormatting sqref="J2029">
    <cfRule type="duplicateValues" dxfId="10037" priority="21701"/>
    <cfRule type="duplicateValues" dxfId="10036" priority="21702"/>
    <cfRule type="duplicateValues" dxfId="10035" priority="21703"/>
  </conditionalFormatting>
  <conditionalFormatting sqref="F2030">
    <cfRule type="duplicateValues" dxfId="10034" priority="21700"/>
  </conditionalFormatting>
  <conditionalFormatting sqref="F2030">
    <cfRule type="duplicateValues" dxfId="10033" priority="21698"/>
    <cfRule type="duplicateValues" dxfId="10032" priority="21699"/>
  </conditionalFormatting>
  <conditionalFormatting sqref="J2030">
    <cfRule type="duplicateValues" dxfId="10031" priority="21685"/>
  </conditionalFormatting>
  <conditionalFormatting sqref="J2030">
    <cfRule type="duplicateValues" dxfId="10030" priority="21680"/>
    <cfRule type="duplicateValues" dxfId="10029" priority="21681"/>
    <cfRule type="duplicateValues" dxfId="10028" priority="21682"/>
    <cfRule type="duplicateValues" dxfId="10027" priority="21683"/>
    <cfRule type="duplicateValues" dxfId="10026" priority="21684"/>
  </conditionalFormatting>
  <conditionalFormatting sqref="J2030">
    <cfRule type="duplicateValues" dxfId="10025" priority="21678"/>
    <cfRule type="duplicateValues" dxfId="10024" priority="21679"/>
  </conditionalFormatting>
  <conditionalFormatting sqref="J2030">
    <cfRule type="duplicateValues" dxfId="10023" priority="21675"/>
    <cfRule type="duplicateValues" dxfId="10022" priority="21676"/>
    <cfRule type="duplicateValues" dxfId="10021" priority="21677"/>
  </conditionalFormatting>
  <conditionalFormatting sqref="F2031:F2032">
    <cfRule type="duplicateValues" dxfId="10020" priority="21674"/>
  </conditionalFormatting>
  <conditionalFormatting sqref="F2031:F2032">
    <cfRule type="duplicateValues" dxfId="10019" priority="21672"/>
    <cfRule type="duplicateValues" dxfId="10018" priority="21673"/>
  </conditionalFormatting>
  <conditionalFormatting sqref="J2031:J2032">
    <cfRule type="duplicateValues" dxfId="10017" priority="21671"/>
  </conditionalFormatting>
  <conditionalFormatting sqref="J2031:J2032">
    <cfRule type="duplicateValues" dxfId="10016" priority="21666"/>
    <cfRule type="duplicateValues" dxfId="10015" priority="21667"/>
    <cfRule type="duplicateValues" dxfId="10014" priority="21668"/>
    <cfRule type="duplicateValues" dxfId="10013" priority="21669"/>
    <cfRule type="duplicateValues" dxfId="10012" priority="21670"/>
  </conditionalFormatting>
  <conditionalFormatting sqref="J2031:J2032">
    <cfRule type="duplicateValues" dxfId="10011" priority="21664"/>
    <cfRule type="duplicateValues" dxfId="10010" priority="21665"/>
  </conditionalFormatting>
  <conditionalFormatting sqref="J2031:J2032">
    <cfRule type="duplicateValues" dxfId="10009" priority="21661"/>
    <cfRule type="duplicateValues" dxfId="10008" priority="21662"/>
    <cfRule type="duplicateValues" dxfId="10007" priority="21663"/>
  </conditionalFormatting>
  <conditionalFormatting sqref="F2033">
    <cfRule type="duplicateValues" dxfId="10006" priority="21634"/>
  </conditionalFormatting>
  <conditionalFormatting sqref="F2033">
    <cfRule type="duplicateValues" dxfId="10005" priority="21632"/>
    <cfRule type="duplicateValues" dxfId="10004" priority="21633"/>
  </conditionalFormatting>
  <conditionalFormatting sqref="J2033">
    <cfRule type="duplicateValues" dxfId="10003" priority="21612"/>
    <cfRule type="duplicateValues" dxfId="10002" priority="21613"/>
    <cfRule type="duplicateValues" dxfId="10001" priority="21614"/>
    <cfRule type="duplicateValues" dxfId="10000" priority="21615"/>
    <cfRule type="duplicateValues" dxfId="9999" priority="21616"/>
  </conditionalFormatting>
  <conditionalFormatting sqref="J2033">
    <cfRule type="duplicateValues" dxfId="9998" priority="21611" stopIfTrue="1"/>
  </conditionalFormatting>
  <conditionalFormatting sqref="J2033">
    <cfRule type="duplicateValues" dxfId="9997" priority="21609"/>
    <cfRule type="duplicateValues" dxfId="9996" priority="21610"/>
  </conditionalFormatting>
  <conditionalFormatting sqref="J2033">
    <cfRule type="duplicateValues" dxfId="9995" priority="21606"/>
    <cfRule type="duplicateValues" dxfId="9994" priority="21607"/>
    <cfRule type="duplicateValues" dxfId="9993" priority="21608"/>
  </conditionalFormatting>
  <conditionalFormatting sqref="I2033:J2033">
    <cfRule type="duplicateValues" dxfId="9992" priority="21594"/>
  </conditionalFormatting>
  <conditionalFormatting sqref="I2033:J2033">
    <cfRule type="duplicateValues" dxfId="9991" priority="21591"/>
    <cfRule type="duplicateValues" dxfId="9990" priority="21592"/>
  </conditionalFormatting>
  <conditionalFormatting sqref="F2034">
    <cfRule type="duplicateValues" dxfId="9989" priority="21572"/>
  </conditionalFormatting>
  <conditionalFormatting sqref="F2034">
    <cfRule type="duplicateValues" dxfId="9988" priority="21570"/>
    <cfRule type="duplicateValues" dxfId="9987" priority="21571"/>
  </conditionalFormatting>
  <conditionalFormatting sqref="J2034">
    <cfRule type="duplicateValues" dxfId="9986" priority="21554"/>
  </conditionalFormatting>
  <conditionalFormatting sqref="J2034">
    <cfRule type="duplicateValues" dxfId="9985" priority="21549"/>
    <cfRule type="duplicateValues" dxfId="9984" priority="21550"/>
    <cfRule type="duplicateValues" dxfId="9983" priority="21551"/>
    <cfRule type="duplicateValues" dxfId="9982" priority="21552"/>
    <cfRule type="duplicateValues" dxfId="9981" priority="21553"/>
  </conditionalFormatting>
  <conditionalFormatting sqref="J2034">
    <cfRule type="duplicateValues" dxfId="9980" priority="21547"/>
    <cfRule type="duplicateValues" dxfId="9979" priority="21548"/>
  </conditionalFormatting>
  <conditionalFormatting sqref="J2034">
    <cfRule type="duplicateValues" dxfId="9978" priority="21544"/>
    <cfRule type="duplicateValues" dxfId="9977" priority="21545"/>
    <cfRule type="duplicateValues" dxfId="9976" priority="21546"/>
  </conditionalFormatting>
  <conditionalFormatting sqref="F2035">
    <cfRule type="duplicateValues" dxfId="9975" priority="21532"/>
  </conditionalFormatting>
  <conditionalFormatting sqref="F2035">
    <cfRule type="duplicateValues" dxfId="9974" priority="21530"/>
    <cfRule type="duplicateValues" dxfId="9973" priority="21531"/>
  </conditionalFormatting>
  <conditionalFormatting sqref="J2035">
    <cfRule type="duplicateValues" dxfId="9972" priority="21514"/>
  </conditionalFormatting>
  <conditionalFormatting sqref="J2035">
    <cfRule type="duplicateValues" dxfId="9971" priority="21509"/>
    <cfRule type="duplicateValues" dxfId="9970" priority="21510"/>
    <cfRule type="duplicateValues" dxfId="9969" priority="21511"/>
    <cfRule type="duplicateValues" dxfId="9968" priority="21512"/>
    <cfRule type="duplicateValues" dxfId="9967" priority="21513"/>
  </conditionalFormatting>
  <conditionalFormatting sqref="J2035">
    <cfRule type="duplicateValues" dxfId="9966" priority="21507"/>
    <cfRule type="duplicateValues" dxfId="9965" priority="21508"/>
  </conditionalFormatting>
  <conditionalFormatting sqref="J2035">
    <cfRule type="duplicateValues" dxfId="9964" priority="21504"/>
    <cfRule type="duplicateValues" dxfId="9963" priority="21505"/>
    <cfRule type="duplicateValues" dxfId="9962" priority="21506"/>
  </conditionalFormatting>
  <conditionalFormatting sqref="F2036">
    <cfRule type="duplicateValues" dxfId="9961" priority="21492"/>
  </conditionalFormatting>
  <conditionalFormatting sqref="F2036">
    <cfRule type="duplicateValues" dxfId="9960" priority="21490"/>
    <cfRule type="duplicateValues" dxfId="9959" priority="21491"/>
  </conditionalFormatting>
  <conditionalFormatting sqref="J2036">
    <cfRule type="duplicateValues" dxfId="9958" priority="21474"/>
  </conditionalFormatting>
  <conditionalFormatting sqref="J2036">
    <cfRule type="duplicateValues" dxfId="9957" priority="21469"/>
    <cfRule type="duplicateValues" dxfId="9956" priority="21470"/>
    <cfRule type="duplicateValues" dxfId="9955" priority="21471"/>
    <cfRule type="duplicateValues" dxfId="9954" priority="21472"/>
    <cfRule type="duplicateValues" dxfId="9953" priority="21473"/>
  </conditionalFormatting>
  <conditionalFormatting sqref="J2036">
    <cfRule type="duplicateValues" dxfId="9952" priority="21467"/>
    <cfRule type="duplicateValues" dxfId="9951" priority="21468"/>
  </conditionalFormatting>
  <conditionalFormatting sqref="J2036">
    <cfRule type="duplicateValues" dxfId="9950" priority="21464"/>
    <cfRule type="duplicateValues" dxfId="9949" priority="21465"/>
    <cfRule type="duplicateValues" dxfId="9948" priority="21466"/>
  </conditionalFormatting>
  <conditionalFormatting sqref="F2037">
    <cfRule type="duplicateValues" dxfId="9947" priority="21452"/>
  </conditionalFormatting>
  <conditionalFormatting sqref="F2037">
    <cfRule type="duplicateValues" dxfId="9946" priority="21450"/>
    <cfRule type="duplicateValues" dxfId="9945" priority="21451"/>
  </conditionalFormatting>
  <conditionalFormatting sqref="J2037">
    <cfRule type="duplicateValues" dxfId="9944" priority="21434"/>
  </conditionalFormatting>
  <conditionalFormatting sqref="J2037">
    <cfRule type="duplicateValues" dxfId="9943" priority="21429"/>
    <cfRule type="duplicateValues" dxfId="9942" priority="21430"/>
    <cfRule type="duplicateValues" dxfId="9941" priority="21431"/>
    <cfRule type="duplicateValues" dxfId="9940" priority="21432"/>
    <cfRule type="duplicateValues" dxfId="9939" priority="21433"/>
  </conditionalFormatting>
  <conditionalFormatting sqref="J2037">
    <cfRule type="duplicateValues" dxfId="9938" priority="21427"/>
    <cfRule type="duplicateValues" dxfId="9937" priority="21428"/>
  </conditionalFormatting>
  <conditionalFormatting sqref="J2037">
    <cfRule type="duplicateValues" dxfId="9936" priority="21424"/>
    <cfRule type="duplicateValues" dxfId="9935" priority="21425"/>
    <cfRule type="duplicateValues" dxfId="9934" priority="21426"/>
  </conditionalFormatting>
  <conditionalFormatting sqref="F2038">
    <cfRule type="duplicateValues" dxfId="9933" priority="21401"/>
  </conditionalFormatting>
  <conditionalFormatting sqref="F2038">
    <cfRule type="duplicateValues" dxfId="9932" priority="21399"/>
    <cfRule type="duplicateValues" dxfId="9931" priority="21400"/>
  </conditionalFormatting>
  <conditionalFormatting sqref="J2038">
    <cfRule type="duplicateValues" dxfId="9930" priority="21383"/>
  </conditionalFormatting>
  <conditionalFormatting sqref="J2038">
    <cfRule type="duplicateValues" dxfId="9929" priority="21378"/>
    <cfRule type="duplicateValues" dxfId="9928" priority="21379"/>
    <cfRule type="duplicateValues" dxfId="9927" priority="21380"/>
    <cfRule type="duplicateValues" dxfId="9926" priority="21381"/>
    <cfRule type="duplicateValues" dxfId="9925" priority="21382"/>
  </conditionalFormatting>
  <conditionalFormatting sqref="J2038">
    <cfRule type="duplicateValues" dxfId="9924" priority="21376"/>
    <cfRule type="duplicateValues" dxfId="9923" priority="21377"/>
  </conditionalFormatting>
  <conditionalFormatting sqref="J2038">
    <cfRule type="duplicateValues" dxfId="9922" priority="21373"/>
    <cfRule type="duplicateValues" dxfId="9921" priority="21374"/>
    <cfRule type="duplicateValues" dxfId="9920" priority="21375"/>
  </conditionalFormatting>
  <conditionalFormatting sqref="F2041:F2053">
    <cfRule type="duplicateValues" dxfId="9919" priority="21350"/>
  </conditionalFormatting>
  <conditionalFormatting sqref="F2041:F2053">
    <cfRule type="duplicateValues" dxfId="9918" priority="21348"/>
    <cfRule type="duplicateValues" dxfId="9917" priority="21349"/>
  </conditionalFormatting>
  <conditionalFormatting sqref="J2041:J2053">
    <cfRule type="duplicateValues" dxfId="9916" priority="21347"/>
  </conditionalFormatting>
  <conditionalFormatting sqref="J2041:J2053">
    <cfRule type="duplicateValues" dxfId="9915" priority="21342"/>
    <cfRule type="duplicateValues" dxfId="9914" priority="21343"/>
    <cfRule type="duplicateValues" dxfId="9913" priority="21344"/>
    <cfRule type="duplicateValues" dxfId="9912" priority="21345"/>
    <cfRule type="duplicateValues" dxfId="9911" priority="21346"/>
  </conditionalFormatting>
  <conditionalFormatting sqref="J2041:J2053">
    <cfRule type="duplicateValues" dxfId="9910" priority="21340"/>
    <cfRule type="duplicateValues" dxfId="9909" priority="21341"/>
  </conditionalFormatting>
  <conditionalFormatting sqref="J2041:J2053">
    <cfRule type="duplicateValues" dxfId="9908" priority="21337"/>
    <cfRule type="duplicateValues" dxfId="9907" priority="21338"/>
    <cfRule type="duplicateValues" dxfId="9906" priority="21339"/>
  </conditionalFormatting>
  <conditionalFormatting sqref="F2039">
    <cfRule type="duplicateValues" dxfId="9905" priority="21336"/>
  </conditionalFormatting>
  <conditionalFormatting sqref="F2039">
    <cfRule type="duplicateValues" dxfId="9904" priority="21334"/>
    <cfRule type="duplicateValues" dxfId="9903" priority="21335"/>
  </conditionalFormatting>
  <conditionalFormatting sqref="J2039">
    <cfRule type="duplicateValues" dxfId="9902" priority="21318"/>
  </conditionalFormatting>
  <conditionalFormatting sqref="J2039">
    <cfRule type="duplicateValues" dxfId="9901" priority="21313"/>
    <cfRule type="duplicateValues" dxfId="9900" priority="21314"/>
    <cfRule type="duplicateValues" dxfId="9899" priority="21315"/>
    <cfRule type="duplicateValues" dxfId="9898" priority="21316"/>
    <cfRule type="duplicateValues" dxfId="9897" priority="21317"/>
  </conditionalFormatting>
  <conditionalFormatting sqref="J2039">
    <cfRule type="duplicateValues" dxfId="9896" priority="21311"/>
    <cfRule type="duplicateValues" dxfId="9895" priority="21312"/>
  </conditionalFormatting>
  <conditionalFormatting sqref="J2039">
    <cfRule type="duplicateValues" dxfId="9894" priority="21308"/>
    <cfRule type="duplicateValues" dxfId="9893" priority="21309"/>
    <cfRule type="duplicateValues" dxfId="9892" priority="21310"/>
  </conditionalFormatting>
  <conditionalFormatting sqref="F2040">
    <cfRule type="duplicateValues" dxfId="9891" priority="21296"/>
  </conditionalFormatting>
  <conditionalFormatting sqref="F2040">
    <cfRule type="duplicateValues" dxfId="9890" priority="21294"/>
    <cfRule type="duplicateValues" dxfId="9889" priority="21295"/>
  </conditionalFormatting>
  <conditionalFormatting sqref="J2040">
    <cfRule type="duplicateValues" dxfId="9888" priority="21278"/>
  </conditionalFormatting>
  <conditionalFormatting sqref="J2040">
    <cfRule type="duplicateValues" dxfId="9887" priority="21273"/>
    <cfRule type="duplicateValues" dxfId="9886" priority="21274"/>
    <cfRule type="duplicateValues" dxfId="9885" priority="21275"/>
    <cfRule type="duplicateValues" dxfId="9884" priority="21276"/>
    <cfRule type="duplicateValues" dxfId="9883" priority="21277"/>
  </conditionalFormatting>
  <conditionalFormatting sqref="J2040">
    <cfRule type="duplicateValues" dxfId="9882" priority="21271"/>
    <cfRule type="duplicateValues" dxfId="9881" priority="21272"/>
  </conditionalFormatting>
  <conditionalFormatting sqref="J2040">
    <cfRule type="duplicateValues" dxfId="9880" priority="21268"/>
    <cfRule type="duplicateValues" dxfId="9879" priority="21269"/>
    <cfRule type="duplicateValues" dxfId="9878" priority="21270"/>
  </conditionalFormatting>
  <conditionalFormatting sqref="F2041">
    <cfRule type="duplicateValues" dxfId="9877" priority="21256"/>
  </conditionalFormatting>
  <conditionalFormatting sqref="F2041">
    <cfRule type="duplicateValues" dxfId="9876" priority="21254"/>
    <cfRule type="duplicateValues" dxfId="9875" priority="21255"/>
  </conditionalFormatting>
  <conditionalFormatting sqref="J2041">
    <cfRule type="duplicateValues" dxfId="9874" priority="21253"/>
  </conditionalFormatting>
  <conditionalFormatting sqref="J2041">
    <cfRule type="duplicateValues" dxfId="9873" priority="21248"/>
    <cfRule type="duplicateValues" dxfId="9872" priority="21249"/>
    <cfRule type="duplicateValues" dxfId="9871" priority="21250"/>
    <cfRule type="duplicateValues" dxfId="9870" priority="21251"/>
    <cfRule type="duplicateValues" dxfId="9869" priority="21252"/>
  </conditionalFormatting>
  <conditionalFormatting sqref="J2041">
    <cfRule type="duplicateValues" dxfId="9868" priority="21246"/>
    <cfRule type="duplicateValues" dxfId="9867" priority="21247"/>
  </conditionalFormatting>
  <conditionalFormatting sqref="J2041">
    <cfRule type="duplicateValues" dxfId="9866" priority="21243"/>
    <cfRule type="duplicateValues" dxfId="9865" priority="21244"/>
    <cfRule type="duplicateValues" dxfId="9864" priority="21245"/>
  </conditionalFormatting>
  <conditionalFormatting sqref="F2042">
    <cfRule type="duplicateValues" dxfId="9863" priority="21202"/>
  </conditionalFormatting>
  <conditionalFormatting sqref="F2042">
    <cfRule type="duplicateValues" dxfId="9862" priority="21200"/>
    <cfRule type="duplicateValues" dxfId="9861" priority="21201"/>
  </conditionalFormatting>
  <conditionalFormatting sqref="J2042">
    <cfRule type="duplicateValues" dxfId="9860" priority="21199"/>
  </conditionalFormatting>
  <conditionalFormatting sqref="J2042">
    <cfRule type="duplicateValues" dxfId="9859" priority="21194"/>
    <cfRule type="duplicateValues" dxfId="9858" priority="21195"/>
    <cfRule type="duplicateValues" dxfId="9857" priority="21196"/>
    <cfRule type="duplicateValues" dxfId="9856" priority="21197"/>
    <cfRule type="duplicateValues" dxfId="9855" priority="21198"/>
  </conditionalFormatting>
  <conditionalFormatting sqref="J2042">
    <cfRule type="duplicateValues" dxfId="9854" priority="21192"/>
    <cfRule type="duplicateValues" dxfId="9853" priority="21193"/>
  </conditionalFormatting>
  <conditionalFormatting sqref="J2042">
    <cfRule type="duplicateValues" dxfId="9852" priority="21189"/>
    <cfRule type="duplicateValues" dxfId="9851" priority="21190"/>
    <cfRule type="duplicateValues" dxfId="9850" priority="21191"/>
  </conditionalFormatting>
  <conditionalFormatting sqref="F2043">
    <cfRule type="duplicateValues" dxfId="9849" priority="21148"/>
  </conditionalFormatting>
  <conditionalFormatting sqref="F2043">
    <cfRule type="duplicateValues" dxfId="9848" priority="21146"/>
    <cfRule type="duplicateValues" dxfId="9847" priority="21147"/>
  </conditionalFormatting>
  <conditionalFormatting sqref="F2044">
    <cfRule type="duplicateValues" dxfId="9846" priority="21127"/>
  </conditionalFormatting>
  <conditionalFormatting sqref="F2044">
    <cfRule type="duplicateValues" dxfId="9845" priority="21125"/>
    <cfRule type="duplicateValues" dxfId="9844" priority="21126"/>
  </conditionalFormatting>
  <conditionalFormatting sqref="J2044">
    <cfRule type="duplicateValues" dxfId="9843" priority="21106"/>
  </conditionalFormatting>
  <conditionalFormatting sqref="J2044">
    <cfRule type="duplicateValues" dxfId="9842" priority="21101"/>
    <cfRule type="duplicateValues" dxfId="9841" priority="21102"/>
    <cfRule type="duplicateValues" dxfId="9840" priority="21103"/>
    <cfRule type="duplicateValues" dxfId="9839" priority="21104"/>
    <cfRule type="duplicateValues" dxfId="9838" priority="21105"/>
  </conditionalFormatting>
  <conditionalFormatting sqref="J2044">
    <cfRule type="duplicateValues" dxfId="9837" priority="21099"/>
    <cfRule type="duplicateValues" dxfId="9836" priority="21100"/>
  </conditionalFormatting>
  <conditionalFormatting sqref="J2044">
    <cfRule type="duplicateValues" dxfId="9835" priority="21096"/>
    <cfRule type="duplicateValues" dxfId="9834" priority="21097"/>
    <cfRule type="duplicateValues" dxfId="9833" priority="21098"/>
  </conditionalFormatting>
  <conditionalFormatting sqref="F2045">
    <cfRule type="duplicateValues" dxfId="9832" priority="21095"/>
  </conditionalFormatting>
  <conditionalFormatting sqref="F2045">
    <cfRule type="duplicateValues" dxfId="9831" priority="21093"/>
    <cfRule type="duplicateValues" dxfId="9830" priority="21094"/>
  </conditionalFormatting>
  <conditionalFormatting sqref="F2046">
    <cfRule type="duplicateValues" dxfId="9829" priority="21074"/>
  </conditionalFormatting>
  <conditionalFormatting sqref="F2046">
    <cfRule type="duplicateValues" dxfId="9828" priority="21072"/>
    <cfRule type="duplicateValues" dxfId="9827" priority="21073"/>
  </conditionalFormatting>
  <conditionalFormatting sqref="J2045">
    <cfRule type="duplicateValues" dxfId="9826" priority="21053"/>
  </conditionalFormatting>
  <conditionalFormatting sqref="J2045">
    <cfRule type="duplicateValues" dxfId="9825" priority="21048"/>
    <cfRule type="duplicateValues" dxfId="9824" priority="21049"/>
    <cfRule type="duplicateValues" dxfId="9823" priority="21050"/>
    <cfRule type="duplicateValues" dxfId="9822" priority="21051"/>
    <cfRule type="duplicateValues" dxfId="9821" priority="21052"/>
  </conditionalFormatting>
  <conditionalFormatting sqref="J2045">
    <cfRule type="duplicateValues" dxfId="9820" priority="21046"/>
    <cfRule type="duplicateValues" dxfId="9819" priority="21047"/>
  </conditionalFormatting>
  <conditionalFormatting sqref="J2045">
    <cfRule type="duplicateValues" dxfId="9818" priority="21043"/>
    <cfRule type="duplicateValues" dxfId="9817" priority="21044"/>
    <cfRule type="duplicateValues" dxfId="9816" priority="21045"/>
  </conditionalFormatting>
  <conditionalFormatting sqref="J2046">
    <cfRule type="duplicateValues" dxfId="9815" priority="21042"/>
  </conditionalFormatting>
  <conditionalFormatting sqref="J2046">
    <cfRule type="duplicateValues" dxfId="9814" priority="21037"/>
    <cfRule type="duplicateValues" dxfId="9813" priority="21038"/>
    <cfRule type="duplicateValues" dxfId="9812" priority="21039"/>
    <cfRule type="duplicateValues" dxfId="9811" priority="21040"/>
    <cfRule type="duplicateValues" dxfId="9810" priority="21041"/>
  </conditionalFormatting>
  <conditionalFormatting sqref="J2046">
    <cfRule type="duplicateValues" dxfId="9809" priority="21035"/>
    <cfRule type="duplicateValues" dxfId="9808" priority="21036"/>
  </conditionalFormatting>
  <conditionalFormatting sqref="J2046">
    <cfRule type="duplicateValues" dxfId="9807" priority="21032"/>
    <cfRule type="duplicateValues" dxfId="9806" priority="21033"/>
    <cfRule type="duplicateValues" dxfId="9805" priority="21034"/>
  </conditionalFormatting>
  <conditionalFormatting sqref="F2047">
    <cfRule type="duplicateValues" dxfId="9804" priority="21031"/>
  </conditionalFormatting>
  <conditionalFormatting sqref="F2047">
    <cfRule type="duplicateValues" dxfId="9803" priority="21029"/>
    <cfRule type="duplicateValues" dxfId="9802" priority="21030"/>
  </conditionalFormatting>
  <conditionalFormatting sqref="J2047">
    <cfRule type="duplicateValues" dxfId="9801" priority="21010"/>
  </conditionalFormatting>
  <conditionalFormatting sqref="J2047">
    <cfRule type="duplicateValues" dxfId="9800" priority="21005"/>
    <cfRule type="duplicateValues" dxfId="9799" priority="21006"/>
    <cfRule type="duplicateValues" dxfId="9798" priority="21007"/>
    <cfRule type="duplicateValues" dxfId="9797" priority="21008"/>
    <cfRule type="duplicateValues" dxfId="9796" priority="21009"/>
  </conditionalFormatting>
  <conditionalFormatting sqref="J2047">
    <cfRule type="duplicateValues" dxfId="9795" priority="21003"/>
    <cfRule type="duplicateValues" dxfId="9794" priority="21004"/>
  </conditionalFormatting>
  <conditionalFormatting sqref="J2047">
    <cfRule type="duplicateValues" dxfId="9793" priority="21000"/>
    <cfRule type="duplicateValues" dxfId="9792" priority="21001"/>
    <cfRule type="duplicateValues" dxfId="9791" priority="21002"/>
  </conditionalFormatting>
  <conditionalFormatting sqref="F2048">
    <cfRule type="duplicateValues" dxfId="9790" priority="20999"/>
  </conditionalFormatting>
  <conditionalFormatting sqref="F2048">
    <cfRule type="duplicateValues" dxfId="9789" priority="20997"/>
    <cfRule type="duplicateValues" dxfId="9788" priority="20998"/>
  </conditionalFormatting>
  <conditionalFormatting sqref="J2048">
    <cfRule type="duplicateValues" dxfId="9787" priority="20978"/>
  </conditionalFormatting>
  <conditionalFormatting sqref="J2048">
    <cfRule type="duplicateValues" dxfId="9786" priority="20973"/>
    <cfRule type="duplicateValues" dxfId="9785" priority="20974"/>
    <cfRule type="duplicateValues" dxfId="9784" priority="20975"/>
    <cfRule type="duplicateValues" dxfId="9783" priority="20976"/>
    <cfRule type="duplicateValues" dxfId="9782" priority="20977"/>
  </conditionalFormatting>
  <conditionalFormatting sqref="J2048">
    <cfRule type="duplicateValues" dxfId="9781" priority="20971"/>
    <cfRule type="duplicateValues" dxfId="9780" priority="20972"/>
  </conditionalFormatting>
  <conditionalFormatting sqref="J2048">
    <cfRule type="duplicateValues" dxfId="9779" priority="20968"/>
    <cfRule type="duplicateValues" dxfId="9778" priority="20969"/>
    <cfRule type="duplicateValues" dxfId="9777" priority="20970"/>
  </conditionalFormatting>
  <conditionalFormatting sqref="F2049:F2050">
    <cfRule type="duplicateValues" dxfId="9776" priority="20967"/>
  </conditionalFormatting>
  <conditionalFormatting sqref="F2049:F2050">
    <cfRule type="duplicateValues" dxfId="9775" priority="20965"/>
    <cfRule type="duplicateValues" dxfId="9774" priority="20966"/>
  </conditionalFormatting>
  <conditionalFormatting sqref="J2049:J2050">
    <cfRule type="duplicateValues" dxfId="9773" priority="20946"/>
  </conditionalFormatting>
  <conditionalFormatting sqref="J2049:J2050">
    <cfRule type="duplicateValues" dxfId="9772" priority="20941"/>
    <cfRule type="duplicateValues" dxfId="9771" priority="20942"/>
    <cfRule type="duplicateValues" dxfId="9770" priority="20943"/>
    <cfRule type="duplicateValues" dxfId="9769" priority="20944"/>
    <cfRule type="duplicateValues" dxfId="9768" priority="20945"/>
  </conditionalFormatting>
  <conditionalFormatting sqref="J2049:J2050">
    <cfRule type="duplicateValues" dxfId="9767" priority="20939"/>
    <cfRule type="duplicateValues" dxfId="9766" priority="20940"/>
  </conditionalFormatting>
  <conditionalFormatting sqref="J2049:J2050">
    <cfRule type="duplicateValues" dxfId="9765" priority="20936"/>
    <cfRule type="duplicateValues" dxfId="9764" priority="20937"/>
    <cfRule type="duplicateValues" dxfId="9763" priority="20938"/>
  </conditionalFormatting>
  <conditionalFormatting sqref="F2051">
    <cfRule type="duplicateValues" dxfId="9762" priority="20935"/>
  </conditionalFormatting>
  <conditionalFormatting sqref="F2051">
    <cfRule type="duplicateValues" dxfId="9761" priority="20933"/>
    <cfRule type="duplicateValues" dxfId="9760" priority="20934"/>
  </conditionalFormatting>
  <conditionalFormatting sqref="J2051">
    <cfRule type="duplicateValues" dxfId="9759" priority="20914"/>
  </conditionalFormatting>
  <conditionalFormatting sqref="J2051">
    <cfRule type="duplicateValues" dxfId="9758" priority="20909"/>
    <cfRule type="duplicateValues" dxfId="9757" priority="20910"/>
    <cfRule type="duplicateValues" dxfId="9756" priority="20911"/>
    <cfRule type="duplicateValues" dxfId="9755" priority="20912"/>
    <cfRule type="duplicateValues" dxfId="9754" priority="20913"/>
  </conditionalFormatting>
  <conditionalFormatting sqref="J2051">
    <cfRule type="duplicateValues" dxfId="9753" priority="20907"/>
    <cfRule type="duplicateValues" dxfId="9752" priority="20908"/>
  </conditionalFormatting>
  <conditionalFormatting sqref="J2051">
    <cfRule type="duplicateValues" dxfId="9751" priority="20904"/>
    <cfRule type="duplicateValues" dxfId="9750" priority="20905"/>
    <cfRule type="duplicateValues" dxfId="9749" priority="20906"/>
  </conditionalFormatting>
  <conditionalFormatting sqref="F2052">
    <cfRule type="duplicateValues" dxfId="9748" priority="20892"/>
  </conditionalFormatting>
  <conditionalFormatting sqref="F2052">
    <cfRule type="duplicateValues" dxfId="9747" priority="20890"/>
    <cfRule type="duplicateValues" dxfId="9746" priority="20891"/>
  </conditionalFormatting>
  <conditionalFormatting sqref="J2052">
    <cfRule type="duplicateValues" dxfId="9745" priority="20871"/>
  </conditionalFormatting>
  <conditionalFormatting sqref="J2052">
    <cfRule type="duplicateValues" dxfId="9744" priority="20866"/>
    <cfRule type="duplicateValues" dxfId="9743" priority="20867"/>
    <cfRule type="duplicateValues" dxfId="9742" priority="20868"/>
    <cfRule type="duplicateValues" dxfId="9741" priority="20869"/>
    <cfRule type="duplicateValues" dxfId="9740" priority="20870"/>
  </conditionalFormatting>
  <conditionalFormatting sqref="J2052">
    <cfRule type="duplicateValues" dxfId="9739" priority="20864"/>
    <cfRule type="duplicateValues" dxfId="9738" priority="20865"/>
  </conditionalFormatting>
  <conditionalFormatting sqref="J2052">
    <cfRule type="duplicateValues" dxfId="9737" priority="20861"/>
    <cfRule type="duplicateValues" dxfId="9736" priority="20862"/>
    <cfRule type="duplicateValues" dxfId="9735" priority="20863"/>
  </conditionalFormatting>
  <conditionalFormatting sqref="F2054:F2061">
    <cfRule type="duplicateValues" dxfId="9734" priority="20849"/>
  </conditionalFormatting>
  <conditionalFormatting sqref="F2054:F2061">
    <cfRule type="duplicateValues" dxfId="9733" priority="20847"/>
    <cfRule type="duplicateValues" dxfId="9732" priority="20848"/>
  </conditionalFormatting>
  <conditionalFormatting sqref="J2054:J2061">
    <cfRule type="duplicateValues" dxfId="9731" priority="20846"/>
  </conditionalFormatting>
  <conditionalFormatting sqref="J2054:J2061">
    <cfRule type="duplicateValues" dxfId="9730" priority="20841"/>
    <cfRule type="duplicateValues" dxfId="9729" priority="20842"/>
    <cfRule type="duplicateValues" dxfId="9728" priority="20843"/>
    <cfRule type="duplicateValues" dxfId="9727" priority="20844"/>
    <cfRule type="duplicateValues" dxfId="9726" priority="20845"/>
  </conditionalFormatting>
  <conditionalFormatting sqref="J2054:J2061">
    <cfRule type="duplicateValues" dxfId="9725" priority="20839"/>
    <cfRule type="duplicateValues" dxfId="9724" priority="20840"/>
  </conditionalFormatting>
  <conditionalFormatting sqref="J2054:J2061">
    <cfRule type="duplicateValues" dxfId="9723" priority="20836"/>
    <cfRule type="duplicateValues" dxfId="9722" priority="20837"/>
    <cfRule type="duplicateValues" dxfId="9721" priority="20838"/>
  </conditionalFormatting>
  <conditionalFormatting sqref="F2053">
    <cfRule type="duplicateValues" dxfId="9720" priority="20835"/>
  </conditionalFormatting>
  <conditionalFormatting sqref="F2053">
    <cfRule type="duplicateValues" dxfId="9719" priority="20833"/>
    <cfRule type="duplicateValues" dxfId="9718" priority="20834"/>
  </conditionalFormatting>
  <conditionalFormatting sqref="J2053">
    <cfRule type="duplicateValues" dxfId="9717" priority="20814"/>
  </conditionalFormatting>
  <conditionalFormatting sqref="J2053">
    <cfRule type="duplicateValues" dxfId="9716" priority="20809"/>
    <cfRule type="duplicateValues" dxfId="9715" priority="20810"/>
    <cfRule type="duplicateValues" dxfId="9714" priority="20811"/>
    <cfRule type="duplicateValues" dxfId="9713" priority="20812"/>
    <cfRule type="duplicateValues" dxfId="9712" priority="20813"/>
  </conditionalFormatting>
  <conditionalFormatting sqref="J2053">
    <cfRule type="duplicateValues" dxfId="9711" priority="20807"/>
    <cfRule type="duplicateValues" dxfId="9710" priority="20808"/>
  </conditionalFormatting>
  <conditionalFormatting sqref="J2053">
    <cfRule type="duplicateValues" dxfId="9709" priority="20804"/>
    <cfRule type="duplicateValues" dxfId="9708" priority="20805"/>
    <cfRule type="duplicateValues" dxfId="9707" priority="20806"/>
  </conditionalFormatting>
  <conditionalFormatting sqref="F2054">
    <cfRule type="duplicateValues" dxfId="9706" priority="20781"/>
  </conditionalFormatting>
  <conditionalFormatting sqref="F2054">
    <cfRule type="duplicateValues" dxfId="9705" priority="20779"/>
    <cfRule type="duplicateValues" dxfId="9704" priority="20780"/>
  </conditionalFormatting>
  <conditionalFormatting sqref="J2054">
    <cfRule type="duplicateValues" dxfId="9703" priority="20778"/>
  </conditionalFormatting>
  <conditionalFormatting sqref="J2054">
    <cfRule type="duplicateValues" dxfId="9702" priority="20773"/>
    <cfRule type="duplicateValues" dxfId="9701" priority="20774"/>
    <cfRule type="duplicateValues" dxfId="9700" priority="20775"/>
    <cfRule type="duplicateValues" dxfId="9699" priority="20776"/>
    <cfRule type="duplicateValues" dxfId="9698" priority="20777"/>
  </conditionalFormatting>
  <conditionalFormatting sqref="J2054">
    <cfRule type="duplicateValues" dxfId="9697" priority="20771"/>
    <cfRule type="duplicateValues" dxfId="9696" priority="20772"/>
  </conditionalFormatting>
  <conditionalFormatting sqref="J2054">
    <cfRule type="duplicateValues" dxfId="9695" priority="20768"/>
    <cfRule type="duplicateValues" dxfId="9694" priority="20769"/>
    <cfRule type="duplicateValues" dxfId="9693" priority="20770"/>
  </conditionalFormatting>
  <conditionalFormatting sqref="F2055">
    <cfRule type="duplicateValues" dxfId="9692" priority="20713"/>
  </conditionalFormatting>
  <conditionalFormatting sqref="F2055">
    <cfRule type="duplicateValues" dxfId="9691" priority="20711"/>
    <cfRule type="duplicateValues" dxfId="9690" priority="20712"/>
  </conditionalFormatting>
  <conditionalFormatting sqref="J2055">
    <cfRule type="duplicateValues" dxfId="9689" priority="20689"/>
  </conditionalFormatting>
  <conditionalFormatting sqref="J2055">
    <cfRule type="duplicateValues" dxfId="9688" priority="20684"/>
    <cfRule type="duplicateValues" dxfId="9687" priority="20685"/>
    <cfRule type="duplicateValues" dxfId="9686" priority="20686"/>
    <cfRule type="duplicateValues" dxfId="9685" priority="20687"/>
    <cfRule type="duplicateValues" dxfId="9684" priority="20688"/>
  </conditionalFormatting>
  <conditionalFormatting sqref="J2055">
    <cfRule type="duplicateValues" dxfId="9683" priority="20682"/>
    <cfRule type="duplicateValues" dxfId="9682" priority="20683"/>
  </conditionalFormatting>
  <conditionalFormatting sqref="J2055">
    <cfRule type="duplicateValues" dxfId="9681" priority="20679"/>
    <cfRule type="duplicateValues" dxfId="9680" priority="20680"/>
    <cfRule type="duplicateValues" dxfId="9679" priority="20681"/>
  </conditionalFormatting>
  <conditionalFormatting sqref="F2056">
    <cfRule type="duplicateValues" dxfId="9678" priority="20667"/>
  </conditionalFormatting>
  <conditionalFormatting sqref="F2056">
    <cfRule type="duplicateValues" dxfId="9677" priority="20665"/>
    <cfRule type="duplicateValues" dxfId="9676" priority="20666"/>
  </conditionalFormatting>
  <conditionalFormatting sqref="J2056">
    <cfRule type="duplicateValues" dxfId="9675" priority="20643"/>
  </conditionalFormatting>
  <conditionalFormatting sqref="J2056">
    <cfRule type="duplicateValues" dxfId="9674" priority="20638"/>
    <cfRule type="duplicateValues" dxfId="9673" priority="20639"/>
    <cfRule type="duplicateValues" dxfId="9672" priority="20640"/>
    <cfRule type="duplicateValues" dxfId="9671" priority="20641"/>
    <cfRule type="duplicateValues" dxfId="9670" priority="20642"/>
  </conditionalFormatting>
  <conditionalFormatting sqref="J2056">
    <cfRule type="duplicateValues" dxfId="9669" priority="20636"/>
    <cfRule type="duplicateValues" dxfId="9668" priority="20637"/>
  </conditionalFormatting>
  <conditionalFormatting sqref="J2056">
    <cfRule type="duplicateValues" dxfId="9667" priority="20633"/>
    <cfRule type="duplicateValues" dxfId="9666" priority="20634"/>
    <cfRule type="duplicateValues" dxfId="9665" priority="20635"/>
  </conditionalFormatting>
  <conditionalFormatting sqref="F2057:F2059">
    <cfRule type="duplicateValues" dxfId="9664" priority="20621"/>
  </conditionalFormatting>
  <conditionalFormatting sqref="F2057:F2059">
    <cfRule type="duplicateValues" dxfId="9663" priority="20619"/>
    <cfRule type="duplicateValues" dxfId="9662" priority="20620"/>
  </conditionalFormatting>
  <conditionalFormatting sqref="J2057:J2059">
    <cfRule type="duplicateValues" dxfId="9661" priority="20597"/>
  </conditionalFormatting>
  <conditionalFormatting sqref="J2057:J2059">
    <cfRule type="duplicateValues" dxfId="9660" priority="20592"/>
    <cfRule type="duplicateValues" dxfId="9659" priority="20593"/>
    <cfRule type="duplicateValues" dxfId="9658" priority="20594"/>
    <cfRule type="duplicateValues" dxfId="9657" priority="20595"/>
    <cfRule type="duplicateValues" dxfId="9656" priority="20596"/>
  </conditionalFormatting>
  <conditionalFormatting sqref="J2057:J2059">
    <cfRule type="duplicateValues" dxfId="9655" priority="20590"/>
    <cfRule type="duplicateValues" dxfId="9654" priority="20591"/>
  </conditionalFormatting>
  <conditionalFormatting sqref="J2057:J2059">
    <cfRule type="duplicateValues" dxfId="9653" priority="20587"/>
    <cfRule type="duplicateValues" dxfId="9652" priority="20588"/>
    <cfRule type="duplicateValues" dxfId="9651" priority="20589"/>
  </conditionalFormatting>
  <conditionalFormatting sqref="F2062:F2073">
    <cfRule type="duplicateValues" dxfId="9650" priority="20575"/>
  </conditionalFormatting>
  <conditionalFormatting sqref="F2062:F2073">
    <cfRule type="duplicateValues" dxfId="9649" priority="20573"/>
    <cfRule type="duplicateValues" dxfId="9648" priority="20574"/>
  </conditionalFormatting>
  <conditionalFormatting sqref="J2062:J2073">
    <cfRule type="duplicateValues" dxfId="9647" priority="20572"/>
  </conditionalFormatting>
  <conditionalFormatting sqref="J2062:J2073">
    <cfRule type="duplicateValues" dxfId="9646" priority="20567"/>
    <cfRule type="duplicateValues" dxfId="9645" priority="20568"/>
    <cfRule type="duplicateValues" dxfId="9644" priority="20569"/>
    <cfRule type="duplicateValues" dxfId="9643" priority="20570"/>
    <cfRule type="duplicateValues" dxfId="9642" priority="20571"/>
  </conditionalFormatting>
  <conditionalFormatting sqref="J2062:J2073">
    <cfRule type="duplicateValues" dxfId="9641" priority="20565"/>
    <cfRule type="duplicateValues" dxfId="9640" priority="20566"/>
  </conditionalFormatting>
  <conditionalFormatting sqref="J2062:J2073">
    <cfRule type="duplicateValues" dxfId="9639" priority="20562"/>
    <cfRule type="duplicateValues" dxfId="9638" priority="20563"/>
    <cfRule type="duplicateValues" dxfId="9637" priority="20564"/>
  </conditionalFormatting>
  <conditionalFormatting sqref="F2060">
    <cfRule type="duplicateValues" dxfId="9636" priority="20561"/>
  </conditionalFormatting>
  <conditionalFormatting sqref="F2060">
    <cfRule type="duplicateValues" dxfId="9635" priority="20559"/>
    <cfRule type="duplicateValues" dxfId="9634" priority="20560"/>
  </conditionalFormatting>
  <conditionalFormatting sqref="J2060">
    <cfRule type="duplicateValues" dxfId="9633" priority="20537"/>
  </conditionalFormatting>
  <conditionalFormatting sqref="J2060">
    <cfRule type="duplicateValues" dxfId="9632" priority="20532"/>
    <cfRule type="duplicateValues" dxfId="9631" priority="20533"/>
    <cfRule type="duplicateValues" dxfId="9630" priority="20534"/>
    <cfRule type="duplicateValues" dxfId="9629" priority="20535"/>
    <cfRule type="duplicateValues" dxfId="9628" priority="20536"/>
  </conditionalFormatting>
  <conditionalFormatting sqref="J2060">
    <cfRule type="duplicateValues" dxfId="9627" priority="20530"/>
    <cfRule type="duplicateValues" dxfId="9626" priority="20531"/>
  </conditionalFormatting>
  <conditionalFormatting sqref="J2060">
    <cfRule type="duplicateValues" dxfId="9625" priority="20527"/>
    <cfRule type="duplicateValues" dxfId="9624" priority="20528"/>
    <cfRule type="duplicateValues" dxfId="9623" priority="20529"/>
  </conditionalFormatting>
  <conditionalFormatting sqref="F2061">
    <cfRule type="duplicateValues" dxfId="9622" priority="20515"/>
  </conditionalFormatting>
  <conditionalFormatting sqref="F2061">
    <cfRule type="duplicateValues" dxfId="9621" priority="20513"/>
    <cfRule type="duplicateValues" dxfId="9620" priority="20514"/>
  </conditionalFormatting>
  <conditionalFormatting sqref="J2061">
    <cfRule type="duplicateValues" dxfId="9619" priority="20491"/>
  </conditionalFormatting>
  <conditionalFormatting sqref="J2061">
    <cfRule type="duplicateValues" dxfId="9618" priority="20486"/>
    <cfRule type="duplicateValues" dxfId="9617" priority="20487"/>
    <cfRule type="duplicateValues" dxfId="9616" priority="20488"/>
    <cfRule type="duplicateValues" dxfId="9615" priority="20489"/>
    <cfRule type="duplicateValues" dxfId="9614" priority="20490"/>
  </conditionalFormatting>
  <conditionalFormatting sqref="J2061">
    <cfRule type="duplicateValues" dxfId="9613" priority="20484"/>
    <cfRule type="duplicateValues" dxfId="9612" priority="20485"/>
  </conditionalFormatting>
  <conditionalFormatting sqref="J2061">
    <cfRule type="duplicateValues" dxfId="9611" priority="20481"/>
    <cfRule type="duplicateValues" dxfId="9610" priority="20482"/>
    <cfRule type="duplicateValues" dxfId="9609" priority="20483"/>
  </conditionalFormatting>
  <conditionalFormatting sqref="F2062">
    <cfRule type="duplicateValues" dxfId="9608" priority="20469"/>
  </conditionalFormatting>
  <conditionalFormatting sqref="F2062">
    <cfRule type="duplicateValues" dxfId="9607" priority="20467"/>
    <cfRule type="duplicateValues" dxfId="9606" priority="20468"/>
  </conditionalFormatting>
  <conditionalFormatting sqref="J2062">
    <cfRule type="duplicateValues" dxfId="9605" priority="20442"/>
  </conditionalFormatting>
  <conditionalFormatting sqref="J2062">
    <cfRule type="duplicateValues" dxfId="9604" priority="20437"/>
    <cfRule type="duplicateValues" dxfId="9603" priority="20438"/>
    <cfRule type="duplicateValues" dxfId="9602" priority="20439"/>
    <cfRule type="duplicateValues" dxfId="9601" priority="20440"/>
    <cfRule type="duplicateValues" dxfId="9600" priority="20441"/>
  </conditionalFormatting>
  <conditionalFormatting sqref="J2062">
    <cfRule type="duplicateValues" dxfId="9599" priority="20435"/>
    <cfRule type="duplicateValues" dxfId="9598" priority="20436"/>
  </conditionalFormatting>
  <conditionalFormatting sqref="J2062">
    <cfRule type="duplicateValues" dxfId="9597" priority="20432"/>
    <cfRule type="duplicateValues" dxfId="9596" priority="20433"/>
    <cfRule type="duplicateValues" dxfId="9595" priority="20434"/>
  </conditionalFormatting>
  <conditionalFormatting sqref="F2063:F2064">
    <cfRule type="duplicateValues" dxfId="9594" priority="20420"/>
  </conditionalFormatting>
  <conditionalFormatting sqref="F2063:F2064">
    <cfRule type="duplicateValues" dxfId="9593" priority="20418"/>
    <cfRule type="duplicateValues" dxfId="9592" priority="20419"/>
  </conditionalFormatting>
  <conditionalFormatting sqref="J2063:J2064">
    <cfRule type="duplicateValues" dxfId="9591" priority="20393"/>
  </conditionalFormatting>
  <conditionalFormatting sqref="J2063:J2064">
    <cfRule type="duplicateValues" dxfId="9590" priority="20388"/>
    <cfRule type="duplicateValues" dxfId="9589" priority="20389"/>
    <cfRule type="duplicateValues" dxfId="9588" priority="20390"/>
    <cfRule type="duplicateValues" dxfId="9587" priority="20391"/>
    <cfRule type="duplicateValues" dxfId="9586" priority="20392"/>
  </conditionalFormatting>
  <conditionalFormatting sqref="J2063:J2064">
    <cfRule type="duplicateValues" dxfId="9585" priority="20386"/>
    <cfRule type="duplicateValues" dxfId="9584" priority="20387"/>
  </conditionalFormatting>
  <conditionalFormatting sqref="J2063:J2064">
    <cfRule type="duplicateValues" dxfId="9583" priority="20383"/>
    <cfRule type="duplicateValues" dxfId="9582" priority="20384"/>
    <cfRule type="duplicateValues" dxfId="9581" priority="20385"/>
  </conditionalFormatting>
  <conditionalFormatting sqref="F2065">
    <cfRule type="duplicateValues" dxfId="9580" priority="20371"/>
  </conditionalFormatting>
  <conditionalFormatting sqref="F2065">
    <cfRule type="duplicateValues" dxfId="9579" priority="20369"/>
    <cfRule type="duplicateValues" dxfId="9578" priority="20370"/>
  </conditionalFormatting>
  <conditionalFormatting sqref="J2065">
    <cfRule type="duplicateValues" dxfId="9577" priority="20344"/>
  </conditionalFormatting>
  <conditionalFormatting sqref="J2065">
    <cfRule type="duplicateValues" dxfId="9576" priority="20339"/>
    <cfRule type="duplicateValues" dxfId="9575" priority="20340"/>
    <cfRule type="duplicateValues" dxfId="9574" priority="20341"/>
    <cfRule type="duplicateValues" dxfId="9573" priority="20342"/>
    <cfRule type="duplicateValues" dxfId="9572" priority="20343"/>
  </conditionalFormatting>
  <conditionalFormatting sqref="J2065">
    <cfRule type="duplicateValues" dxfId="9571" priority="20337"/>
    <cfRule type="duplicateValues" dxfId="9570" priority="20338"/>
  </conditionalFormatting>
  <conditionalFormatting sqref="J2065">
    <cfRule type="duplicateValues" dxfId="9569" priority="20334"/>
    <cfRule type="duplicateValues" dxfId="9568" priority="20335"/>
    <cfRule type="duplicateValues" dxfId="9567" priority="20336"/>
  </conditionalFormatting>
  <conditionalFormatting sqref="F2066">
    <cfRule type="duplicateValues" dxfId="9566" priority="20322"/>
  </conditionalFormatting>
  <conditionalFormatting sqref="F2066">
    <cfRule type="duplicateValues" dxfId="9565" priority="20320"/>
    <cfRule type="duplicateValues" dxfId="9564" priority="20321"/>
  </conditionalFormatting>
  <conditionalFormatting sqref="J2066">
    <cfRule type="duplicateValues" dxfId="9563" priority="20295"/>
  </conditionalFormatting>
  <conditionalFormatting sqref="J2066">
    <cfRule type="duplicateValues" dxfId="9562" priority="20290"/>
    <cfRule type="duplicateValues" dxfId="9561" priority="20291"/>
    <cfRule type="duplicateValues" dxfId="9560" priority="20292"/>
    <cfRule type="duplicateValues" dxfId="9559" priority="20293"/>
    <cfRule type="duplicateValues" dxfId="9558" priority="20294"/>
  </conditionalFormatting>
  <conditionalFormatting sqref="J2066">
    <cfRule type="duplicateValues" dxfId="9557" priority="20288"/>
    <cfRule type="duplicateValues" dxfId="9556" priority="20289"/>
  </conditionalFormatting>
  <conditionalFormatting sqref="J2066">
    <cfRule type="duplicateValues" dxfId="9555" priority="20285"/>
    <cfRule type="duplicateValues" dxfId="9554" priority="20286"/>
    <cfRule type="duplicateValues" dxfId="9553" priority="20287"/>
  </conditionalFormatting>
  <conditionalFormatting sqref="F2067">
    <cfRule type="duplicateValues" dxfId="9552" priority="20273"/>
  </conditionalFormatting>
  <conditionalFormatting sqref="F2067">
    <cfRule type="duplicateValues" dxfId="9551" priority="20271"/>
    <cfRule type="duplicateValues" dxfId="9550" priority="20272"/>
  </conditionalFormatting>
  <conditionalFormatting sqref="J2067">
    <cfRule type="duplicateValues" dxfId="9549" priority="20246"/>
  </conditionalFormatting>
  <conditionalFormatting sqref="J2067">
    <cfRule type="duplicateValues" dxfId="9548" priority="20241"/>
    <cfRule type="duplicateValues" dxfId="9547" priority="20242"/>
    <cfRule type="duplicateValues" dxfId="9546" priority="20243"/>
    <cfRule type="duplicateValues" dxfId="9545" priority="20244"/>
    <cfRule type="duplicateValues" dxfId="9544" priority="20245"/>
  </conditionalFormatting>
  <conditionalFormatting sqref="J2067">
    <cfRule type="duplicateValues" dxfId="9543" priority="20239"/>
    <cfRule type="duplicateValues" dxfId="9542" priority="20240"/>
  </conditionalFormatting>
  <conditionalFormatting sqref="J2067">
    <cfRule type="duplicateValues" dxfId="9541" priority="20236"/>
    <cfRule type="duplicateValues" dxfId="9540" priority="20237"/>
    <cfRule type="duplicateValues" dxfId="9539" priority="20238"/>
  </conditionalFormatting>
  <conditionalFormatting sqref="F2068">
    <cfRule type="duplicateValues" dxfId="9538" priority="20224"/>
  </conditionalFormatting>
  <conditionalFormatting sqref="F2068">
    <cfRule type="duplicateValues" dxfId="9537" priority="20222"/>
    <cfRule type="duplicateValues" dxfId="9536" priority="20223"/>
  </conditionalFormatting>
  <conditionalFormatting sqref="J2068">
    <cfRule type="duplicateValues" dxfId="9535" priority="20197"/>
  </conditionalFormatting>
  <conditionalFormatting sqref="J2068">
    <cfRule type="duplicateValues" dxfId="9534" priority="20192"/>
    <cfRule type="duplicateValues" dxfId="9533" priority="20193"/>
    <cfRule type="duplicateValues" dxfId="9532" priority="20194"/>
    <cfRule type="duplicateValues" dxfId="9531" priority="20195"/>
    <cfRule type="duplicateValues" dxfId="9530" priority="20196"/>
  </conditionalFormatting>
  <conditionalFormatting sqref="J2068">
    <cfRule type="duplicateValues" dxfId="9529" priority="20190"/>
    <cfRule type="duplicateValues" dxfId="9528" priority="20191"/>
  </conditionalFormatting>
  <conditionalFormatting sqref="J2068">
    <cfRule type="duplicateValues" dxfId="9527" priority="20187"/>
    <cfRule type="duplicateValues" dxfId="9526" priority="20188"/>
    <cfRule type="duplicateValues" dxfId="9525" priority="20189"/>
  </conditionalFormatting>
  <conditionalFormatting sqref="F2069">
    <cfRule type="duplicateValues" dxfId="9524" priority="20175"/>
  </conditionalFormatting>
  <conditionalFormatting sqref="F2069">
    <cfRule type="duplicateValues" dxfId="9523" priority="20173"/>
    <cfRule type="duplicateValues" dxfId="9522" priority="20174"/>
  </conditionalFormatting>
  <conditionalFormatting sqref="J2069">
    <cfRule type="duplicateValues" dxfId="9521" priority="20148"/>
  </conditionalFormatting>
  <conditionalFormatting sqref="J2069">
    <cfRule type="duplicateValues" dxfId="9520" priority="20143"/>
    <cfRule type="duplicateValues" dxfId="9519" priority="20144"/>
    <cfRule type="duplicateValues" dxfId="9518" priority="20145"/>
    <cfRule type="duplicateValues" dxfId="9517" priority="20146"/>
    <cfRule type="duplicateValues" dxfId="9516" priority="20147"/>
  </conditionalFormatting>
  <conditionalFormatting sqref="J2069">
    <cfRule type="duplicateValues" dxfId="9515" priority="20141"/>
    <cfRule type="duplicateValues" dxfId="9514" priority="20142"/>
  </conditionalFormatting>
  <conditionalFormatting sqref="J2069">
    <cfRule type="duplicateValues" dxfId="9513" priority="20138"/>
    <cfRule type="duplicateValues" dxfId="9512" priority="20139"/>
    <cfRule type="duplicateValues" dxfId="9511" priority="20140"/>
  </conditionalFormatting>
  <conditionalFormatting sqref="F2070">
    <cfRule type="duplicateValues" dxfId="9510" priority="20126"/>
  </conditionalFormatting>
  <conditionalFormatting sqref="F2070">
    <cfRule type="duplicateValues" dxfId="9509" priority="20124"/>
    <cfRule type="duplicateValues" dxfId="9508" priority="20125"/>
  </conditionalFormatting>
  <conditionalFormatting sqref="J2070">
    <cfRule type="duplicateValues" dxfId="9507" priority="20099"/>
  </conditionalFormatting>
  <conditionalFormatting sqref="J2070">
    <cfRule type="duplicateValues" dxfId="9506" priority="20094"/>
    <cfRule type="duplicateValues" dxfId="9505" priority="20095"/>
    <cfRule type="duplicateValues" dxfId="9504" priority="20096"/>
    <cfRule type="duplicateValues" dxfId="9503" priority="20097"/>
    <cfRule type="duplicateValues" dxfId="9502" priority="20098"/>
  </conditionalFormatting>
  <conditionalFormatting sqref="J2070">
    <cfRule type="duplicateValues" dxfId="9501" priority="20092"/>
    <cfRule type="duplicateValues" dxfId="9500" priority="20093"/>
  </conditionalFormatting>
  <conditionalFormatting sqref="J2070">
    <cfRule type="duplicateValues" dxfId="9499" priority="20089"/>
    <cfRule type="duplicateValues" dxfId="9498" priority="20090"/>
    <cfRule type="duplicateValues" dxfId="9497" priority="20091"/>
  </conditionalFormatting>
  <conditionalFormatting sqref="F2071">
    <cfRule type="duplicateValues" dxfId="9496" priority="20077"/>
  </conditionalFormatting>
  <conditionalFormatting sqref="F2071">
    <cfRule type="duplicateValues" dxfId="9495" priority="20075"/>
    <cfRule type="duplicateValues" dxfId="9494" priority="20076"/>
  </conditionalFormatting>
  <conditionalFormatting sqref="J2071">
    <cfRule type="duplicateValues" dxfId="9493" priority="20050"/>
  </conditionalFormatting>
  <conditionalFormatting sqref="J2071">
    <cfRule type="duplicateValues" dxfId="9492" priority="20045"/>
    <cfRule type="duplicateValues" dxfId="9491" priority="20046"/>
    <cfRule type="duplicateValues" dxfId="9490" priority="20047"/>
    <cfRule type="duplicateValues" dxfId="9489" priority="20048"/>
    <cfRule type="duplicateValues" dxfId="9488" priority="20049"/>
  </conditionalFormatting>
  <conditionalFormatting sqref="J2071">
    <cfRule type="duplicateValues" dxfId="9487" priority="20043"/>
    <cfRule type="duplicateValues" dxfId="9486" priority="20044"/>
  </conditionalFormatting>
  <conditionalFormatting sqref="J2071">
    <cfRule type="duplicateValues" dxfId="9485" priority="20040"/>
    <cfRule type="duplicateValues" dxfId="9484" priority="20041"/>
    <cfRule type="duplicateValues" dxfId="9483" priority="20042"/>
  </conditionalFormatting>
  <conditionalFormatting sqref="F2074:F2078">
    <cfRule type="duplicateValues" dxfId="9482" priority="20028"/>
  </conditionalFormatting>
  <conditionalFormatting sqref="F2074:F2078">
    <cfRule type="duplicateValues" dxfId="9481" priority="20026"/>
    <cfRule type="duplicateValues" dxfId="9480" priority="20027"/>
  </conditionalFormatting>
  <conditionalFormatting sqref="J2074:J2078">
    <cfRule type="duplicateValues" dxfId="9479" priority="20025"/>
  </conditionalFormatting>
  <conditionalFormatting sqref="J2074:J2078">
    <cfRule type="duplicateValues" dxfId="9478" priority="20020"/>
    <cfRule type="duplicateValues" dxfId="9477" priority="20021"/>
    <cfRule type="duplicateValues" dxfId="9476" priority="20022"/>
    <cfRule type="duplicateValues" dxfId="9475" priority="20023"/>
    <cfRule type="duplicateValues" dxfId="9474" priority="20024"/>
  </conditionalFormatting>
  <conditionalFormatting sqref="J2074:J2078">
    <cfRule type="duplicateValues" dxfId="9473" priority="20018"/>
    <cfRule type="duplicateValues" dxfId="9472" priority="20019"/>
  </conditionalFormatting>
  <conditionalFormatting sqref="J2074:J2078">
    <cfRule type="duplicateValues" dxfId="9471" priority="20015"/>
    <cfRule type="duplicateValues" dxfId="9470" priority="20016"/>
    <cfRule type="duplicateValues" dxfId="9469" priority="20017"/>
  </conditionalFormatting>
  <conditionalFormatting sqref="F2072">
    <cfRule type="duplicateValues" dxfId="9468" priority="20014"/>
  </conditionalFormatting>
  <conditionalFormatting sqref="F2072">
    <cfRule type="duplicateValues" dxfId="9467" priority="20012"/>
    <cfRule type="duplicateValues" dxfId="9466" priority="20013"/>
  </conditionalFormatting>
  <conditionalFormatting sqref="J2072">
    <cfRule type="duplicateValues" dxfId="9465" priority="19987"/>
  </conditionalFormatting>
  <conditionalFormatting sqref="J2072">
    <cfRule type="duplicateValues" dxfId="9464" priority="19982"/>
    <cfRule type="duplicateValues" dxfId="9463" priority="19983"/>
    <cfRule type="duplicateValues" dxfId="9462" priority="19984"/>
    <cfRule type="duplicateValues" dxfId="9461" priority="19985"/>
    <cfRule type="duplicateValues" dxfId="9460" priority="19986"/>
  </conditionalFormatting>
  <conditionalFormatting sqref="J2072">
    <cfRule type="duplicateValues" dxfId="9459" priority="19980"/>
    <cfRule type="duplicateValues" dxfId="9458" priority="19981"/>
  </conditionalFormatting>
  <conditionalFormatting sqref="J2072">
    <cfRule type="duplicateValues" dxfId="9457" priority="19977"/>
    <cfRule type="duplicateValues" dxfId="9456" priority="19978"/>
    <cfRule type="duplicateValues" dxfId="9455" priority="19979"/>
  </conditionalFormatting>
  <conditionalFormatting sqref="F2073">
    <cfRule type="duplicateValues" dxfId="9454" priority="19965"/>
  </conditionalFormatting>
  <conditionalFormatting sqref="F2073">
    <cfRule type="duplicateValues" dxfId="9453" priority="19963"/>
    <cfRule type="duplicateValues" dxfId="9452" priority="19964"/>
  </conditionalFormatting>
  <conditionalFormatting sqref="J2073">
    <cfRule type="duplicateValues" dxfId="9451" priority="19938"/>
  </conditionalFormatting>
  <conditionalFormatting sqref="J2073">
    <cfRule type="duplicateValues" dxfId="9450" priority="19933"/>
    <cfRule type="duplicateValues" dxfId="9449" priority="19934"/>
    <cfRule type="duplicateValues" dxfId="9448" priority="19935"/>
    <cfRule type="duplicateValues" dxfId="9447" priority="19936"/>
    <cfRule type="duplicateValues" dxfId="9446" priority="19937"/>
  </conditionalFormatting>
  <conditionalFormatting sqref="J2073">
    <cfRule type="duplicateValues" dxfId="9445" priority="19931"/>
    <cfRule type="duplicateValues" dxfId="9444" priority="19932"/>
  </conditionalFormatting>
  <conditionalFormatting sqref="J2073">
    <cfRule type="duplicateValues" dxfId="9443" priority="19928"/>
    <cfRule type="duplicateValues" dxfId="9442" priority="19929"/>
    <cfRule type="duplicateValues" dxfId="9441" priority="19930"/>
  </conditionalFormatting>
  <conditionalFormatting sqref="I2073:J2073">
    <cfRule type="duplicateValues" dxfId="9440" priority="19927"/>
  </conditionalFormatting>
  <conditionalFormatting sqref="I2073:J2073">
    <cfRule type="duplicateValues" dxfId="9439" priority="19924"/>
    <cfRule type="duplicateValues" dxfId="9438" priority="19925"/>
  </conditionalFormatting>
  <conditionalFormatting sqref="F2074">
    <cfRule type="duplicateValues" dxfId="9437" priority="19896"/>
  </conditionalFormatting>
  <conditionalFormatting sqref="F2074">
    <cfRule type="duplicateValues" dxfId="9436" priority="19894"/>
    <cfRule type="duplicateValues" dxfId="9435" priority="19895"/>
  </conditionalFormatting>
  <conditionalFormatting sqref="J2074">
    <cfRule type="duplicateValues" dxfId="9434" priority="19866"/>
  </conditionalFormatting>
  <conditionalFormatting sqref="J2074">
    <cfRule type="duplicateValues" dxfId="9433" priority="19861"/>
    <cfRule type="duplicateValues" dxfId="9432" priority="19862"/>
    <cfRule type="duplicateValues" dxfId="9431" priority="19863"/>
    <cfRule type="duplicateValues" dxfId="9430" priority="19864"/>
    <cfRule type="duplicateValues" dxfId="9429" priority="19865"/>
  </conditionalFormatting>
  <conditionalFormatting sqref="J2074">
    <cfRule type="duplicateValues" dxfId="9428" priority="19859"/>
    <cfRule type="duplicateValues" dxfId="9427" priority="19860"/>
  </conditionalFormatting>
  <conditionalFormatting sqref="J2074">
    <cfRule type="duplicateValues" dxfId="9426" priority="19856"/>
    <cfRule type="duplicateValues" dxfId="9425" priority="19857"/>
    <cfRule type="duplicateValues" dxfId="9424" priority="19858"/>
  </conditionalFormatting>
  <conditionalFormatting sqref="F2075">
    <cfRule type="duplicateValues" dxfId="9423" priority="19844"/>
  </conditionalFormatting>
  <conditionalFormatting sqref="F2075">
    <cfRule type="duplicateValues" dxfId="9422" priority="19842"/>
    <cfRule type="duplicateValues" dxfId="9421" priority="19843"/>
  </conditionalFormatting>
  <conditionalFormatting sqref="J2075">
    <cfRule type="duplicateValues" dxfId="9420" priority="19814"/>
  </conditionalFormatting>
  <conditionalFormatting sqref="J2075">
    <cfRule type="duplicateValues" dxfId="9419" priority="19809"/>
    <cfRule type="duplicateValues" dxfId="9418" priority="19810"/>
    <cfRule type="duplicateValues" dxfId="9417" priority="19811"/>
    <cfRule type="duplicateValues" dxfId="9416" priority="19812"/>
    <cfRule type="duplicateValues" dxfId="9415" priority="19813"/>
  </conditionalFormatting>
  <conditionalFormatting sqref="J2075">
    <cfRule type="duplicateValues" dxfId="9414" priority="19807"/>
    <cfRule type="duplicateValues" dxfId="9413" priority="19808"/>
  </conditionalFormatting>
  <conditionalFormatting sqref="J2075">
    <cfRule type="duplicateValues" dxfId="9412" priority="19804"/>
    <cfRule type="duplicateValues" dxfId="9411" priority="19805"/>
    <cfRule type="duplicateValues" dxfId="9410" priority="19806"/>
  </conditionalFormatting>
  <conditionalFormatting sqref="F2079:F2093">
    <cfRule type="duplicateValues" dxfId="9409" priority="19792"/>
  </conditionalFormatting>
  <conditionalFormatting sqref="F2079:F2093">
    <cfRule type="duplicateValues" dxfId="9408" priority="19790"/>
    <cfRule type="duplicateValues" dxfId="9407" priority="19791"/>
  </conditionalFormatting>
  <conditionalFormatting sqref="J2079:J2093">
    <cfRule type="duplicateValues" dxfId="9406" priority="19789"/>
  </conditionalFormatting>
  <conditionalFormatting sqref="J2079:J2093">
    <cfRule type="duplicateValues" dxfId="9405" priority="19784"/>
    <cfRule type="duplicateValues" dxfId="9404" priority="19785"/>
    <cfRule type="duplicateValues" dxfId="9403" priority="19786"/>
    <cfRule type="duplicateValues" dxfId="9402" priority="19787"/>
    <cfRule type="duplicateValues" dxfId="9401" priority="19788"/>
  </conditionalFormatting>
  <conditionalFormatting sqref="J2079:J2093">
    <cfRule type="duplicateValues" dxfId="9400" priority="19782"/>
    <cfRule type="duplicateValues" dxfId="9399" priority="19783"/>
  </conditionalFormatting>
  <conditionalFormatting sqref="J2079:J2093">
    <cfRule type="duplicateValues" dxfId="9398" priority="19779"/>
    <cfRule type="duplicateValues" dxfId="9397" priority="19780"/>
    <cfRule type="duplicateValues" dxfId="9396" priority="19781"/>
  </conditionalFormatting>
  <conditionalFormatting sqref="F2076">
    <cfRule type="duplicateValues" dxfId="9395" priority="19778"/>
  </conditionalFormatting>
  <conditionalFormatting sqref="F2076">
    <cfRule type="duplicateValues" dxfId="9394" priority="19776"/>
    <cfRule type="duplicateValues" dxfId="9393" priority="19777"/>
  </conditionalFormatting>
  <conditionalFormatting sqref="F2077">
    <cfRule type="duplicateValues" dxfId="9392" priority="19748"/>
  </conditionalFormatting>
  <conditionalFormatting sqref="F2077">
    <cfRule type="duplicateValues" dxfId="9391" priority="19746"/>
    <cfRule type="duplicateValues" dxfId="9390" priority="19747"/>
  </conditionalFormatting>
  <conditionalFormatting sqref="J2077">
    <cfRule type="duplicateValues" dxfId="9389" priority="19718"/>
  </conditionalFormatting>
  <conditionalFormatting sqref="J2077">
    <cfRule type="duplicateValues" dxfId="9388" priority="19713"/>
    <cfRule type="duplicateValues" dxfId="9387" priority="19714"/>
    <cfRule type="duplicateValues" dxfId="9386" priority="19715"/>
    <cfRule type="duplicateValues" dxfId="9385" priority="19716"/>
    <cfRule type="duplicateValues" dxfId="9384" priority="19717"/>
  </conditionalFormatting>
  <conditionalFormatting sqref="J2077">
    <cfRule type="duplicateValues" dxfId="9383" priority="19711"/>
    <cfRule type="duplicateValues" dxfId="9382" priority="19712"/>
  </conditionalFormatting>
  <conditionalFormatting sqref="J2077">
    <cfRule type="duplicateValues" dxfId="9381" priority="19708"/>
    <cfRule type="duplicateValues" dxfId="9380" priority="19709"/>
    <cfRule type="duplicateValues" dxfId="9379" priority="19710"/>
  </conditionalFormatting>
  <conditionalFormatting sqref="F2078">
    <cfRule type="duplicateValues" dxfId="9378" priority="19707"/>
  </conditionalFormatting>
  <conditionalFormatting sqref="F2078">
    <cfRule type="duplicateValues" dxfId="9377" priority="19705"/>
    <cfRule type="duplicateValues" dxfId="9376" priority="19706"/>
  </conditionalFormatting>
  <conditionalFormatting sqref="J2078">
    <cfRule type="duplicateValues" dxfId="9375" priority="19677"/>
  </conditionalFormatting>
  <conditionalFormatting sqref="J2078">
    <cfRule type="duplicateValues" dxfId="9374" priority="19672"/>
    <cfRule type="duplicateValues" dxfId="9373" priority="19673"/>
    <cfRule type="duplicateValues" dxfId="9372" priority="19674"/>
    <cfRule type="duplicateValues" dxfId="9371" priority="19675"/>
    <cfRule type="duplicateValues" dxfId="9370" priority="19676"/>
  </conditionalFormatting>
  <conditionalFormatting sqref="J2078">
    <cfRule type="duplicateValues" dxfId="9369" priority="19670"/>
    <cfRule type="duplicateValues" dxfId="9368" priority="19671"/>
  </conditionalFormatting>
  <conditionalFormatting sqref="J2078">
    <cfRule type="duplicateValues" dxfId="9367" priority="19667"/>
    <cfRule type="duplicateValues" dxfId="9366" priority="19668"/>
    <cfRule type="duplicateValues" dxfId="9365" priority="19669"/>
  </conditionalFormatting>
  <conditionalFormatting sqref="F2079">
    <cfRule type="duplicateValues" dxfId="9364" priority="19666"/>
  </conditionalFormatting>
  <conditionalFormatting sqref="F2079">
    <cfRule type="duplicateValues" dxfId="9363" priority="19664"/>
    <cfRule type="duplicateValues" dxfId="9362" priority="19665"/>
  </conditionalFormatting>
  <conditionalFormatting sqref="J2079">
    <cfRule type="duplicateValues" dxfId="9361" priority="19633"/>
  </conditionalFormatting>
  <conditionalFormatting sqref="J2079">
    <cfRule type="duplicateValues" dxfId="9360" priority="19628"/>
    <cfRule type="duplicateValues" dxfId="9359" priority="19629"/>
    <cfRule type="duplicateValues" dxfId="9358" priority="19630"/>
    <cfRule type="duplicateValues" dxfId="9357" priority="19631"/>
    <cfRule type="duplicateValues" dxfId="9356" priority="19632"/>
  </conditionalFormatting>
  <conditionalFormatting sqref="J2079">
    <cfRule type="duplicateValues" dxfId="9355" priority="19626"/>
    <cfRule type="duplicateValues" dxfId="9354" priority="19627"/>
  </conditionalFormatting>
  <conditionalFormatting sqref="J2079">
    <cfRule type="duplicateValues" dxfId="9353" priority="19623"/>
    <cfRule type="duplicateValues" dxfId="9352" priority="19624"/>
    <cfRule type="duplicateValues" dxfId="9351" priority="19625"/>
  </conditionalFormatting>
  <conditionalFormatting sqref="F2080">
    <cfRule type="duplicateValues" dxfId="9350" priority="19611"/>
  </conditionalFormatting>
  <conditionalFormatting sqref="F2080">
    <cfRule type="duplicateValues" dxfId="9349" priority="19609"/>
    <cfRule type="duplicateValues" dxfId="9348" priority="19610"/>
  </conditionalFormatting>
  <conditionalFormatting sqref="J2080">
    <cfRule type="duplicateValues" dxfId="9347" priority="19578"/>
  </conditionalFormatting>
  <conditionalFormatting sqref="J2080">
    <cfRule type="duplicateValues" dxfId="9346" priority="19573"/>
    <cfRule type="duplicateValues" dxfId="9345" priority="19574"/>
    <cfRule type="duplicateValues" dxfId="9344" priority="19575"/>
    <cfRule type="duplicateValues" dxfId="9343" priority="19576"/>
    <cfRule type="duplicateValues" dxfId="9342" priority="19577"/>
  </conditionalFormatting>
  <conditionalFormatting sqref="J2080">
    <cfRule type="duplicateValues" dxfId="9341" priority="19571"/>
    <cfRule type="duplicateValues" dxfId="9340" priority="19572"/>
  </conditionalFormatting>
  <conditionalFormatting sqref="J2080">
    <cfRule type="duplicateValues" dxfId="9339" priority="19568"/>
    <cfRule type="duplicateValues" dxfId="9338" priority="19569"/>
    <cfRule type="duplicateValues" dxfId="9337" priority="19570"/>
  </conditionalFormatting>
  <conditionalFormatting sqref="F2081">
    <cfRule type="duplicateValues" dxfId="9336" priority="19556"/>
  </conditionalFormatting>
  <conditionalFormatting sqref="F2081">
    <cfRule type="duplicateValues" dxfId="9335" priority="19554"/>
    <cfRule type="duplicateValues" dxfId="9334" priority="19555"/>
  </conditionalFormatting>
  <conditionalFormatting sqref="J2081">
    <cfRule type="duplicateValues" dxfId="9333" priority="19523"/>
  </conditionalFormatting>
  <conditionalFormatting sqref="J2081">
    <cfRule type="duplicateValues" dxfId="9332" priority="19518"/>
    <cfRule type="duplicateValues" dxfId="9331" priority="19519"/>
    <cfRule type="duplicateValues" dxfId="9330" priority="19520"/>
    <cfRule type="duplicateValues" dxfId="9329" priority="19521"/>
    <cfRule type="duplicateValues" dxfId="9328" priority="19522"/>
  </conditionalFormatting>
  <conditionalFormatting sqref="J2081">
    <cfRule type="duplicateValues" dxfId="9327" priority="19516"/>
    <cfRule type="duplicateValues" dxfId="9326" priority="19517"/>
  </conditionalFormatting>
  <conditionalFormatting sqref="J2081">
    <cfRule type="duplicateValues" dxfId="9325" priority="19513"/>
    <cfRule type="duplicateValues" dxfId="9324" priority="19514"/>
    <cfRule type="duplicateValues" dxfId="9323" priority="19515"/>
  </conditionalFormatting>
  <conditionalFormatting sqref="F2082:F2083">
    <cfRule type="duplicateValues" dxfId="9322" priority="19501"/>
  </conditionalFormatting>
  <conditionalFormatting sqref="F2082:F2083">
    <cfRule type="duplicateValues" dxfId="9321" priority="19499"/>
    <cfRule type="duplicateValues" dxfId="9320" priority="19500"/>
  </conditionalFormatting>
  <conditionalFormatting sqref="J2082:J2083">
    <cfRule type="duplicateValues" dxfId="9319" priority="19468"/>
  </conditionalFormatting>
  <conditionalFormatting sqref="J2082:J2083">
    <cfRule type="duplicateValues" dxfId="9318" priority="19463"/>
    <cfRule type="duplicateValues" dxfId="9317" priority="19464"/>
    <cfRule type="duplicateValues" dxfId="9316" priority="19465"/>
    <cfRule type="duplicateValues" dxfId="9315" priority="19466"/>
    <cfRule type="duplicateValues" dxfId="9314" priority="19467"/>
  </conditionalFormatting>
  <conditionalFormatting sqref="J2082:J2083">
    <cfRule type="duplicateValues" dxfId="9313" priority="19461"/>
    <cfRule type="duplicateValues" dxfId="9312" priority="19462"/>
  </conditionalFormatting>
  <conditionalFormatting sqref="J2082:J2083">
    <cfRule type="duplicateValues" dxfId="9311" priority="19458"/>
    <cfRule type="duplicateValues" dxfId="9310" priority="19459"/>
    <cfRule type="duplicateValues" dxfId="9309" priority="19460"/>
  </conditionalFormatting>
  <conditionalFormatting sqref="F2084">
    <cfRule type="duplicateValues" dxfId="9308" priority="19446"/>
  </conditionalFormatting>
  <conditionalFormatting sqref="F2084">
    <cfRule type="duplicateValues" dxfId="9307" priority="19444"/>
    <cfRule type="duplicateValues" dxfId="9306" priority="19445"/>
  </conditionalFormatting>
  <conditionalFormatting sqref="J2084">
    <cfRule type="duplicateValues" dxfId="9305" priority="19413"/>
  </conditionalFormatting>
  <conditionalFormatting sqref="J2084">
    <cfRule type="duplicateValues" dxfId="9304" priority="19408"/>
    <cfRule type="duplicateValues" dxfId="9303" priority="19409"/>
    <cfRule type="duplicateValues" dxfId="9302" priority="19410"/>
    <cfRule type="duplicateValues" dxfId="9301" priority="19411"/>
    <cfRule type="duplicateValues" dxfId="9300" priority="19412"/>
  </conditionalFormatting>
  <conditionalFormatting sqref="J2084">
    <cfRule type="duplicateValues" dxfId="9299" priority="19406"/>
    <cfRule type="duplicateValues" dxfId="9298" priority="19407"/>
  </conditionalFormatting>
  <conditionalFormatting sqref="J2084">
    <cfRule type="duplicateValues" dxfId="9297" priority="19403"/>
    <cfRule type="duplicateValues" dxfId="9296" priority="19404"/>
    <cfRule type="duplicateValues" dxfId="9295" priority="19405"/>
  </conditionalFormatting>
  <conditionalFormatting sqref="F2085:F2087">
    <cfRule type="duplicateValues" dxfId="9294" priority="19402"/>
  </conditionalFormatting>
  <conditionalFormatting sqref="F2085:F2087">
    <cfRule type="duplicateValues" dxfId="9293" priority="19400"/>
    <cfRule type="duplicateValues" dxfId="9292" priority="19401"/>
  </conditionalFormatting>
  <conditionalFormatting sqref="J2085:J2087">
    <cfRule type="duplicateValues" dxfId="9291" priority="19369"/>
  </conditionalFormatting>
  <conditionalFormatting sqref="J2085:J2087">
    <cfRule type="duplicateValues" dxfId="9290" priority="19364"/>
    <cfRule type="duplicateValues" dxfId="9289" priority="19365"/>
    <cfRule type="duplicateValues" dxfId="9288" priority="19366"/>
    <cfRule type="duplicateValues" dxfId="9287" priority="19367"/>
    <cfRule type="duplicateValues" dxfId="9286" priority="19368"/>
  </conditionalFormatting>
  <conditionalFormatting sqref="J2085:J2087">
    <cfRule type="duplicateValues" dxfId="9285" priority="19362"/>
    <cfRule type="duplicateValues" dxfId="9284" priority="19363"/>
  </conditionalFormatting>
  <conditionalFormatting sqref="J2085:J2087">
    <cfRule type="duplicateValues" dxfId="9283" priority="19359"/>
    <cfRule type="duplicateValues" dxfId="9282" priority="19360"/>
    <cfRule type="duplicateValues" dxfId="9281" priority="19361"/>
  </conditionalFormatting>
  <conditionalFormatting sqref="F2088">
    <cfRule type="duplicateValues" dxfId="9280" priority="19358"/>
  </conditionalFormatting>
  <conditionalFormatting sqref="F2088">
    <cfRule type="duplicateValues" dxfId="9279" priority="19356"/>
    <cfRule type="duplicateValues" dxfId="9278" priority="19357"/>
  </conditionalFormatting>
  <conditionalFormatting sqref="J2088">
    <cfRule type="duplicateValues" dxfId="9277" priority="19325"/>
  </conditionalFormatting>
  <conditionalFormatting sqref="J2088">
    <cfRule type="duplicateValues" dxfId="9276" priority="19320"/>
    <cfRule type="duplicateValues" dxfId="9275" priority="19321"/>
    <cfRule type="duplicateValues" dxfId="9274" priority="19322"/>
    <cfRule type="duplicateValues" dxfId="9273" priority="19323"/>
    <cfRule type="duplicateValues" dxfId="9272" priority="19324"/>
  </conditionalFormatting>
  <conditionalFormatting sqref="J2088">
    <cfRule type="duplicateValues" dxfId="9271" priority="19318"/>
    <cfRule type="duplicateValues" dxfId="9270" priority="19319"/>
  </conditionalFormatting>
  <conditionalFormatting sqref="J2088">
    <cfRule type="duplicateValues" dxfId="9269" priority="19315"/>
    <cfRule type="duplicateValues" dxfId="9268" priority="19316"/>
    <cfRule type="duplicateValues" dxfId="9267" priority="19317"/>
  </conditionalFormatting>
  <conditionalFormatting sqref="F2089">
    <cfRule type="duplicateValues" dxfId="9266" priority="19314"/>
  </conditionalFormatting>
  <conditionalFormatting sqref="F2089">
    <cfRule type="duplicateValues" dxfId="9265" priority="19312"/>
    <cfRule type="duplicateValues" dxfId="9264" priority="19313"/>
  </conditionalFormatting>
  <conditionalFormatting sqref="F2090">
    <cfRule type="duplicateValues" dxfId="9263" priority="19281"/>
  </conditionalFormatting>
  <conditionalFormatting sqref="F2090">
    <cfRule type="duplicateValues" dxfId="9262" priority="19279"/>
    <cfRule type="duplicateValues" dxfId="9261" priority="19280"/>
  </conditionalFormatting>
  <conditionalFormatting sqref="F2091">
    <cfRule type="duplicateValues" dxfId="9260" priority="19248"/>
  </conditionalFormatting>
  <conditionalFormatting sqref="F2091">
    <cfRule type="duplicateValues" dxfId="9259" priority="19246"/>
    <cfRule type="duplicateValues" dxfId="9258" priority="19247"/>
  </conditionalFormatting>
  <conditionalFormatting sqref="J2089">
    <cfRule type="duplicateValues" dxfId="9257" priority="19215"/>
  </conditionalFormatting>
  <conditionalFormatting sqref="J2089">
    <cfRule type="duplicateValues" dxfId="9256" priority="19210"/>
    <cfRule type="duplicateValues" dxfId="9255" priority="19211"/>
    <cfRule type="duplicateValues" dxfId="9254" priority="19212"/>
    <cfRule type="duplicateValues" dxfId="9253" priority="19213"/>
    <cfRule type="duplicateValues" dxfId="9252" priority="19214"/>
  </conditionalFormatting>
  <conditionalFormatting sqref="J2089">
    <cfRule type="duplicateValues" dxfId="9251" priority="19208"/>
    <cfRule type="duplicateValues" dxfId="9250" priority="19209"/>
  </conditionalFormatting>
  <conditionalFormatting sqref="J2089">
    <cfRule type="duplicateValues" dxfId="9249" priority="19205"/>
    <cfRule type="duplicateValues" dxfId="9248" priority="19206"/>
    <cfRule type="duplicateValues" dxfId="9247" priority="19207"/>
  </conditionalFormatting>
  <conditionalFormatting sqref="J2090">
    <cfRule type="duplicateValues" dxfId="9246" priority="19182"/>
  </conditionalFormatting>
  <conditionalFormatting sqref="J2090">
    <cfRule type="duplicateValues" dxfId="9245" priority="19177"/>
    <cfRule type="duplicateValues" dxfId="9244" priority="19178"/>
    <cfRule type="duplicateValues" dxfId="9243" priority="19179"/>
    <cfRule type="duplicateValues" dxfId="9242" priority="19180"/>
    <cfRule type="duplicateValues" dxfId="9241" priority="19181"/>
  </conditionalFormatting>
  <conditionalFormatting sqref="J2090">
    <cfRule type="duplicateValues" dxfId="9240" priority="19175"/>
    <cfRule type="duplicateValues" dxfId="9239" priority="19176"/>
  </conditionalFormatting>
  <conditionalFormatting sqref="J2090">
    <cfRule type="duplicateValues" dxfId="9238" priority="19172"/>
    <cfRule type="duplicateValues" dxfId="9237" priority="19173"/>
    <cfRule type="duplicateValues" dxfId="9236" priority="19174"/>
  </conditionalFormatting>
  <conditionalFormatting sqref="I2090:J2090">
    <cfRule type="duplicateValues" dxfId="9235" priority="19160"/>
  </conditionalFormatting>
  <conditionalFormatting sqref="I2090:J2090">
    <cfRule type="duplicateValues" dxfId="9234" priority="19157"/>
    <cfRule type="duplicateValues" dxfId="9233" priority="19158"/>
  </conditionalFormatting>
  <conditionalFormatting sqref="J2091">
    <cfRule type="duplicateValues" dxfId="9232" priority="19125"/>
    <cfRule type="duplicateValues" dxfId="9231" priority="19126"/>
    <cfRule type="duplicateValues" dxfId="9230" priority="19127"/>
    <cfRule type="duplicateValues" dxfId="9229" priority="19128"/>
    <cfRule type="duplicateValues" dxfId="9228" priority="19129"/>
  </conditionalFormatting>
  <conditionalFormatting sqref="J2091">
    <cfRule type="duplicateValues" dxfId="9227" priority="19124" stopIfTrue="1"/>
  </conditionalFormatting>
  <conditionalFormatting sqref="J2091">
    <cfRule type="duplicateValues" dxfId="9226" priority="19122"/>
    <cfRule type="duplicateValues" dxfId="9225" priority="19123"/>
  </conditionalFormatting>
  <conditionalFormatting sqref="J2091">
    <cfRule type="duplicateValues" dxfId="9224" priority="19119"/>
    <cfRule type="duplicateValues" dxfId="9223" priority="19120"/>
    <cfRule type="duplicateValues" dxfId="9222" priority="19121"/>
  </conditionalFormatting>
  <conditionalFormatting sqref="I2091:J2091">
    <cfRule type="duplicateValues" dxfId="9221" priority="19118"/>
  </conditionalFormatting>
  <conditionalFormatting sqref="I2091:J2091">
    <cfRule type="duplicateValues" dxfId="9220" priority="19115"/>
    <cfRule type="duplicateValues" dxfId="9219" priority="19116"/>
  </conditionalFormatting>
  <conditionalFormatting sqref="F2094:F2099">
    <cfRule type="duplicateValues" dxfId="9218" priority="19081"/>
  </conditionalFormatting>
  <conditionalFormatting sqref="F2094:F2099">
    <cfRule type="duplicateValues" dxfId="9217" priority="19079"/>
    <cfRule type="duplicateValues" dxfId="9216" priority="19080"/>
  </conditionalFormatting>
  <conditionalFormatting sqref="J2094:J2099">
    <cfRule type="duplicateValues" dxfId="9215" priority="19078"/>
  </conditionalFormatting>
  <conditionalFormatting sqref="J2094:J2099">
    <cfRule type="duplicateValues" dxfId="9214" priority="19073"/>
    <cfRule type="duplicateValues" dxfId="9213" priority="19074"/>
    <cfRule type="duplicateValues" dxfId="9212" priority="19075"/>
    <cfRule type="duplicateValues" dxfId="9211" priority="19076"/>
    <cfRule type="duplicateValues" dxfId="9210" priority="19077"/>
  </conditionalFormatting>
  <conditionalFormatting sqref="J2094:J2099">
    <cfRule type="duplicateValues" dxfId="9209" priority="19071"/>
    <cfRule type="duplicateValues" dxfId="9208" priority="19072"/>
  </conditionalFormatting>
  <conditionalFormatting sqref="J2094:J2099">
    <cfRule type="duplicateValues" dxfId="9207" priority="19068"/>
    <cfRule type="duplicateValues" dxfId="9206" priority="19069"/>
    <cfRule type="duplicateValues" dxfId="9205" priority="19070"/>
  </conditionalFormatting>
  <conditionalFormatting sqref="F2092">
    <cfRule type="duplicateValues" dxfId="9204" priority="19067"/>
  </conditionalFormatting>
  <conditionalFormatting sqref="F2092">
    <cfRule type="duplicateValues" dxfId="9203" priority="19065"/>
    <cfRule type="duplicateValues" dxfId="9202" priority="19066"/>
  </conditionalFormatting>
  <conditionalFormatting sqref="J2092">
    <cfRule type="duplicateValues" dxfId="9201" priority="19034"/>
  </conditionalFormatting>
  <conditionalFormatting sqref="J2092">
    <cfRule type="duplicateValues" dxfId="9200" priority="19029"/>
    <cfRule type="duplicateValues" dxfId="9199" priority="19030"/>
    <cfRule type="duplicateValues" dxfId="9198" priority="19031"/>
    <cfRule type="duplicateValues" dxfId="9197" priority="19032"/>
    <cfRule type="duplicateValues" dxfId="9196" priority="19033"/>
  </conditionalFormatting>
  <conditionalFormatting sqref="J2092">
    <cfRule type="duplicateValues" dxfId="9195" priority="19027"/>
    <cfRule type="duplicateValues" dxfId="9194" priority="19028"/>
  </conditionalFormatting>
  <conditionalFormatting sqref="J2092">
    <cfRule type="duplicateValues" dxfId="9193" priority="19024"/>
    <cfRule type="duplicateValues" dxfId="9192" priority="19025"/>
    <cfRule type="duplicateValues" dxfId="9191" priority="19026"/>
  </conditionalFormatting>
  <conditionalFormatting sqref="F2093">
    <cfRule type="duplicateValues" dxfId="9190" priority="19023"/>
  </conditionalFormatting>
  <conditionalFormatting sqref="F2093">
    <cfRule type="duplicateValues" dxfId="9189" priority="19021"/>
    <cfRule type="duplicateValues" dxfId="9188" priority="19022"/>
  </conditionalFormatting>
  <conditionalFormatting sqref="J2093">
    <cfRule type="duplicateValues" dxfId="9187" priority="18990"/>
  </conditionalFormatting>
  <conditionalFormatting sqref="J2093">
    <cfRule type="duplicateValues" dxfId="9186" priority="18985"/>
    <cfRule type="duplicateValues" dxfId="9185" priority="18986"/>
    <cfRule type="duplicateValues" dxfId="9184" priority="18987"/>
    <cfRule type="duplicateValues" dxfId="9183" priority="18988"/>
    <cfRule type="duplicateValues" dxfId="9182" priority="18989"/>
  </conditionalFormatting>
  <conditionalFormatting sqref="J2093">
    <cfRule type="duplicateValues" dxfId="9181" priority="18983"/>
    <cfRule type="duplicateValues" dxfId="9180" priority="18984"/>
  </conditionalFormatting>
  <conditionalFormatting sqref="J2093">
    <cfRule type="duplicateValues" dxfId="9179" priority="18980"/>
    <cfRule type="duplicateValues" dxfId="9178" priority="18981"/>
    <cfRule type="duplicateValues" dxfId="9177" priority="18982"/>
  </conditionalFormatting>
  <conditionalFormatting sqref="F2094">
    <cfRule type="duplicateValues" dxfId="9176" priority="18968"/>
  </conditionalFormatting>
  <conditionalFormatting sqref="F2094">
    <cfRule type="duplicateValues" dxfId="9175" priority="18966"/>
    <cfRule type="duplicateValues" dxfId="9174" priority="18967"/>
  </conditionalFormatting>
  <conditionalFormatting sqref="J2094">
    <cfRule type="duplicateValues" dxfId="9173" priority="18928"/>
    <cfRule type="duplicateValues" dxfId="9172" priority="18929"/>
    <cfRule type="duplicateValues" dxfId="9171" priority="18930"/>
    <cfRule type="duplicateValues" dxfId="9170" priority="18931"/>
    <cfRule type="duplicateValues" dxfId="9169" priority="18932"/>
  </conditionalFormatting>
  <conditionalFormatting sqref="J2094">
    <cfRule type="duplicateValues" dxfId="9168" priority="18927" stopIfTrue="1"/>
  </conditionalFormatting>
  <conditionalFormatting sqref="J2094">
    <cfRule type="duplicateValues" dxfId="9167" priority="18925"/>
    <cfRule type="duplicateValues" dxfId="9166" priority="18926"/>
  </conditionalFormatting>
  <conditionalFormatting sqref="J2094">
    <cfRule type="duplicateValues" dxfId="9165" priority="18922"/>
    <cfRule type="duplicateValues" dxfId="9164" priority="18923"/>
    <cfRule type="duplicateValues" dxfId="9163" priority="18924"/>
  </conditionalFormatting>
  <conditionalFormatting sqref="I2094:J2094">
    <cfRule type="duplicateValues" dxfId="9162" priority="18910"/>
  </conditionalFormatting>
  <conditionalFormatting sqref="I2094:J2094">
    <cfRule type="duplicateValues" dxfId="9161" priority="18907"/>
    <cfRule type="duplicateValues" dxfId="9160" priority="18908"/>
  </conditionalFormatting>
  <conditionalFormatting sqref="F2095">
    <cfRule type="duplicateValues" dxfId="9159" priority="18870"/>
  </conditionalFormatting>
  <conditionalFormatting sqref="F2095">
    <cfRule type="duplicateValues" dxfId="9158" priority="18868"/>
    <cfRule type="duplicateValues" dxfId="9157" priority="18869"/>
  </conditionalFormatting>
  <conditionalFormatting sqref="J2095">
    <cfRule type="duplicateValues" dxfId="9156" priority="18834"/>
  </conditionalFormatting>
  <conditionalFormatting sqref="J2095">
    <cfRule type="duplicateValues" dxfId="9155" priority="18829"/>
    <cfRule type="duplicateValues" dxfId="9154" priority="18830"/>
    <cfRule type="duplicateValues" dxfId="9153" priority="18831"/>
    <cfRule type="duplicateValues" dxfId="9152" priority="18832"/>
    <cfRule type="duplicateValues" dxfId="9151" priority="18833"/>
  </conditionalFormatting>
  <conditionalFormatting sqref="J2095">
    <cfRule type="duplicateValues" dxfId="9150" priority="18827"/>
    <cfRule type="duplicateValues" dxfId="9149" priority="18828"/>
  </conditionalFormatting>
  <conditionalFormatting sqref="J2095">
    <cfRule type="duplicateValues" dxfId="9148" priority="18824"/>
    <cfRule type="duplicateValues" dxfId="9147" priority="18825"/>
    <cfRule type="duplicateValues" dxfId="9146" priority="18826"/>
  </conditionalFormatting>
  <conditionalFormatting sqref="F2096:F2097">
    <cfRule type="duplicateValues" dxfId="9145" priority="18823"/>
  </conditionalFormatting>
  <conditionalFormatting sqref="F2096:F2097">
    <cfRule type="duplicateValues" dxfId="9144" priority="18821"/>
    <cfRule type="duplicateValues" dxfId="9143" priority="18822"/>
  </conditionalFormatting>
  <conditionalFormatting sqref="J2096:J2097">
    <cfRule type="duplicateValues" dxfId="9142" priority="18787"/>
  </conditionalFormatting>
  <conditionalFormatting sqref="J2096:J2097">
    <cfRule type="duplicateValues" dxfId="9141" priority="18782"/>
    <cfRule type="duplicateValues" dxfId="9140" priority="18783"/>
    <cfRule type="duplicateValues" dxfId="9139" priority="18784"/>
    <cfRule type="duplicateValues" dxfId="9138" priority="18785"/>
    <cfRule type="duplicateValues" dxfId="9137" priority="18786"/>
  </conditionalFormatting>
  <conditionalFormatting sqref="J2096:J2097">
    <cfRule type="duplicateValues" dxfId="9136" priority="18780"/>
    <cfRule type="duplicateValues" dxfId="9135" priority="18781"/>
  </conditionalFormatting>
  <conditionalFormatting sqref="J2096:J2097">
    <cfRule type="duplicateValues" dxfId="9134" priority="18777"/>
    <cfRule type="duplicateValues" dxfId="9133" priority="18778"/>
    <cfRule type="duplicateValues" dxfId="9132" priority="18779"/>
  </conditionalFormatting>
  <conditionalFormatting sqref="F2100:F2105">
    <cfRule type="duplicateValues" dxfId="9131" priority="18776"/>
  </conditionalFormatting>
  <conditionalFormatting sqref="F2100:F2105">
    <cfRule type="duplicateValues" dxfId="9130" priority="18774"/>
    <cfRule type="duplicateValues" dxfId="9129" priority="18775"/>
  </conditionalFormatting>
  <conditionalFormatting sqref="J2100:J2105">
    <cfRule type="duplicateValues" dxfId="9128" priority="18773"/>
  </conditionalFormatting>
  <conditionalFormatting sqref="J2100:J2105">
    <cfRule type="duplicateValues" dxfId="9127" priority="18768"/>
    <cfRule type="duplicateValues" dxfId="9126" priority="18769"/>
    <cfRule type="duplicateValues" dxfId="9125" priority="18770"/>
    <cfRule type="duplicateValues" dxfId="9124" priority="18771"/>
    <cfRule type="duplicateValues" dxfId="9123" priority="18772"/>
  </conditionalFormatting>
  <conditionalFormatting sqref="J2100:J2105">
    <cfRule type="duplicateValues" dxfId="9122" priority="18766"/>
    <cfRule type="duplicateValues" dxfId="9121" priority="18767"/>
  </conditionalFormatting>
  <conditionalFormatting sqref="J2100:J2105">
    <cfRule type="duplicateValues" dxfId="9120" priority="18763"/>
    <cfRule type="duplicateValues" dxfId="9119" priority="18764"/>
    <cfRule type="duplicateValues" dxfId="9118" priority="18765"/>
  </conditionalFormatting>
  <conditionalFormatting sqref="F2098">
    <cfRule type="duplicateValues" dxfId="9117" priority="18762"/>
  </conditionalFormatting>
  <conditionalFormatting sqref="F2098">
    <cfRule type="duplicateValues" dxfId="9116" priority="18760"/>
    <cfRule type="duplicateValues" dxfId="9115" priority="18761"/>
  </conditionalFormatting>
  <conditionalFormatting sqref="J2098">
    <cfRule type="duplicateValues" dxfId="9114" priority="18726"/>
  </conditionalFormatting>
  <conditionalFormatting sqref="J2098">
    <cfRule type="duplicateValues" dxfId="9113" priority="18721"/>
    <cfRule type="duplicateValues" dxfId="9112" priority="18722"/>
    <cfRule type="duplicateValues" dxfId="9111" priority="18723"/>
    <cfRule type="duplicateValues" dxfId="9110" priority="18724"/>
    <cfRule type="duplicateValues" dxfId="9109" priority="18725"/>
  </conditionalFormatting>
  <conditionalFormatting sqref="J2098">
    <cfRule type="duplicateValues" dxfId="9108" priority="18719"/>
    <cfRule type="duplicateValues" dxfId="9107" priority="18720"/>
  </conditionalFormatting>
  <conditionalFormatting sqref="J2098">
    <cfRule type="duplicateValues" dxfId="9106" priority="18716"/>
    <cfRule type="duplicateValues" dxfId="9105" priority="18717"/>
    <cfRule type="duplicateValues" dxfId="9104" priority="18718"/>
  </conditionalFormatting>
  <conditionalFormatting sqref="F2099">
    <cfRule type="duplicateValues" dxfId="9103" priority="18715"/>
  </conditionalFormatting>
  <conditionalFormatting sqref="F2099">
    <cfRule type="duplicateValues" dxfId="9102" priority="18713"/>
    <cfRule type="duplicateValues" dxfId="9101" priority="18714"/>
  </conditionalFormatting>
  <conditionalFormatting sqref="J2099">
    <cfRule type="duplicateValues" dxfId="9100" priority="18679"/>
  </conditionalFormatting>
  <conditionalFormatting sqref="J2099">
    <cfRule type="duplicateValues" dxfId="9099" priority="18674"/>
    <cfRule type="duplicateValues" dxfId="9098" priority="18675"/>
    <cfRule type="duplicateValues" dxfId="9097" priority="18676"/>
    <cfRule type="duplicateValues" dxfId="9096" priority="18677"/>
    <cfRule type="duplicateValues" dxfId="9095" priority="18678"/>
  </conditionalFormatting>
  <conditionalFormatting sqref="J2099">
    <cfRule type="duplicateValues" dxfId="9094" priority="18672"/>
    <cfRule type="duplicateValues" dxfId="9093" priority="18673"/>
  </conditionalFormatting>
  <conditionalFormatting sqref="J2099">
    <cfRule type="duplicateValues" dxfId="9092" priority="18669"/>
    <cfRule type="duplicateValues" dxfId="9091" priority="18670"/>
    <cfRule type="duplicateValues" dxfId="9090" priority="18671"/>
  </conditionalFormatting>
  <conditionalFormatting sqref="F2100">
    <cfRule type="duplicateValues" dxfId="9089" priority="18668"/>
  </conditionalFormatting>
  <conditionalFormatting sqref="F2100">
    <cfRule type="duplicateValues" dxfId="9088" priority="18666"/>
    <cfRule type="duplicateValues" dxfId="9087" priority="18667"/>
  </conditionalFormatting>
  <conditionalFormatting sqref="J2100">
    <cfRule type="duplicateValues" dxfId="9086" priority="18629"/>
  </conditionalFormatting>
  <conditionalFormatting sqref="J2100">
    <cfRule type="duplicateValues" dxfId="9085" priority="18624"/>
    <cfRule type="duplicateValues" dxfId="9084" priority="18625"/>
    <cfRule type="duplicateValues" dxfId="9083" priority="18626"/>
    <cfRule type="duplicateValues" dxfId="9082" priority="18627"/>
    <cfRule type="duplicateValues" dxfId="9081" priority="18628"/>
  </conditionalFormatting>
  <conditionalFormatting sqref="J2100">
    <cfRule type="duplicateValues" dxfId="9080" priority="18622"/>
    <cfRule type="duplicateValues" dxfId="9079" priority="18623"/>
  </conditionalFormatting>
  <conditionalFormatting sqref="J2100">
    <cfRule type="duplicateValues" dxfId="9078" priority="18619"/>
    <cfRule type="duplicateValues" dxfId="9077" priority="18620"/>
    <cfRule type="duplicateValues" dxfId="9076" priority="18621"/>
  </conditionalFormatting>
  <conditionalFormatting sqref="F2101">
    <cfRule type="duplicateValues" dxfId="9075" priority="18607"/>
  </conditionalFormatting>
  <conditionalFormatting sqref="F2101">
    <cfRule type="duplicateValues" dxfId="9074" priority="18605"/>
    <cfRule type="duplicateValues" dxfId="9073" priority="18606"/>
  </conditionalFormatting>
  <conditionalFormatting sqref="J2101">
    <cfRule type="duplicateValues" dxfId="9072" priority="18568"/>
  </conditionalFormatting>
  <conditionalFormatting sqref="J2101">
    <cfRule type="duplicateValues" dxfId="9071" priority="18563"/>
    <cfRule type="duplicateValues" dxfId="9070" priority="18564"/>
    <cfRule type="duplicateValues" dxfId="9069" priority="18565"/>
    <cfRule type="duplicateValues" dxfId="9068" priority="18566"/>
    <cfRule type="duplicateValues" dxfId="9067" priority="18567"/>
  </conditionalFormatting>
  <conditionalFormatting sqref="J2101">
    <cfRule type="duplicateValues" dxfId="9066" priority="18561"/>
    <cfRule type="duplicateValues" dxfId="9065" priority="18562"/>
  </conditionalFormatting>
  <conditionalFormatting sqref="J2101">
    <cfRule type="duplicateValues" dxfId="9064" priority="18558"/>
    <cfRule type="duplicateValues" dxfId="9063" priority="18559"/>
    <cfRule type="duplicateValues" dxfId="9062" priority="18560"/>
  </conditionalFormatting>
  <conditionalFormatting sqref="F2102:F2103">
    <cfRule type="duplicateValues" dxfId="9061" priority="18546"/>
  </conditionalFormatting>
  <conditionalFormatting sqref="F2102:F2103">
    <cfRule type="duplicateValues" dxfId="9060" priority="18544"/>
    <cfRule type="duplicateValues" dxfId="9059" priority="18545"/>
  </conditionalFormatting>
  <conditionalFormatting sqref="J2102:J2103">
    <cfRule type="duplicateValues" dxfId="9058" priority="18507"/>
  </conditionalFormatting>
  <conditionalFormatting sqref="J2102:J2103">
    <cfRule type="duplicateValues" dxfId="9057" priority="18502"/>
    <cfRule type="duplicateValues" dxfId="9056" priority="18503"/>
    <cfRule type="duplicateValues" dxfId="9055" priority="18504"/>
    <cfRule type="duplicateValues" dxfId="9054" priority="18505"/>
    <cfRule type="duplicateValues" dxfId="9053" priority="18506"/>
  </conditionalFormatting>
  <conditionalFormatting sqref="J2102:J2103">
    <cfRule type="duplicateValues" dxfId="9052" priority="18500"/>
    <cfRule type="duplicateValues" dxfId="9051" priority="18501"/>
  </conditionalFormatting>
  <conditionalFormatting sqref="J2102:J2103">
    <cfRule type="duplicateValues" dxfId="9050" priority="18497"/>
    <cfRule type="duplicateValues" dxfId="9049" priority="18498"/>
    <cfRule type="duplicateValues" dxfId="9048" priority="18499"/>
  </conditionalFormatting>
  <conditionalFormatting sqref="F2104">
    <cfRule type="duplicateValues" dxfId="9047" priority="18485"/>
  </conditionalFormatting>
  <conditionalFormatting sqref="F2104">
    <cfRule type="duplicateValues" dxfId="9046" priority="18483"/>
    <cfRule type="duplicateValues" dxfId="9045" priority="18484"/>
  </conditionalFormatting>
  <conditionalFormatting sqref="J2104">
    <cfRule type="duplicateValues" dxfId="9044" priority="18446"/>
  </conditionalFormatting>
  <conditionalFormatting sqref="J2104">
    <cfRule type="duplicateValues" dxfId="9043" priority="18441"/>
    <cfRule type="duplicateValues" dxfId="9042" priority="18442"/>
    <cfRule type="duplicateValues" dxfId="9041" priority="18443"/>
    <cfRule type="duplicateValues" dxfId="9040" priority="18444"/>
    <cfRule type="duplicateValues" dxfId="9039" priority="18445"/>
  </conditionalFormatting>
  <conditionalFormatting sqref="J2104">
    <cfRule type="duplicateValues" dxfId="9038" priority="18439"/>
    <cfRule type="duplicateValues" dxfId="9037" priority="18440"/>
  </conditionalFormatting>
  <conditionalFormatting sqref="J2104">
    <cfRule type="duplicateValues" dxfId="9036" priority="18436"/>
    <cfRule type="duplicateValues" dxfId="9035" priority="18437"/>
    <cfRule type="duplicateValues" dxfId="9034" priority="18438"/>
  </conditionalFormatting>
  <conditionalFormatting sqref="F2106:F2121">
    <cfRule type="duplicateValues" dxfId="9033" priority="18424"/>
  </conditionalFormatting>
  <conditionalFormatting sqref="F2106:F2121">
    <cfRule type="duplicateValues" dxfId="9032" priority="18422"/>
    <cfRule type="duplicateValues" dxfId="9031" priority="18423"/>
  </conditionalFormatting>
  <conditionalFormatting sqref="J2106:J2121">
    <cfRule type="duplicateValues" dxfId="9030" priority="18421"/>
  </conditionalFormatting>
  <conditionalFormatting sqref="J2106:J2121">
    <cfRule type="duplicateValues" dxfId="9029" priority="18416"/>
    <cfRule type="duplicateValues" dxfId="9028" priority="18417"/>
    <cfRule type="duplicateValues" dxfId="9027" priority="18418"/>
    <cfRule type="duplicateValues" dxfId="9026" priority="18419"/>
    <cfRule type="duplicateValues" dxfId="9025" priority="18420"/>
  </conditionalFormatting>
  <conditionalFormatting sqref="J2106:J2121">
    <cfRule type="duplicateValues" dxfId="9024" priority="18414"/>
    <cfRule type="duplicateValues" dxfId="9023" priority="18415"/>
  </conditionalFormatting>
  <conditionalFormatting sqref="J2106:J2121">
    <cfRule type="duplicateValues" dxfId="9022" priority="18411"/>
    <cfRule type="duplicateValues" dxfId="9021" priority="18412"/>
    <cfRule type="duplicateValues" dxfId="9020" priority="18413"/>
  </conditionalFormatting>
  <conditionalFormatting sqref="F2105">
    <cfRule type="duplicateValues" dxfId="9019" priority="18410"/>
  </conditionalFormatting>
  <conditionalFormatting sqref="F2105">
    <cfRule type="duplicateValues" dxfId="9018" priority="18408"/>
    <cfRule type="duplicateValues" dxfId="9017" priority="18409"/>
  </conditionalFormatting>
  <conditionalFormatting sqref="J2105">
    <cfRule type="duplicateValues" dxfId="9016" priority="18371"/>
  </conditionalFormatting>
  <conditionalFormatting sqref="J2105">
    <cfRule type="duplicateValues" dxfId="9015" priority="18366"/>
    <cfRule type="duplicateValues" dxfId="9014" priority="18367"/>
    <cfRule type="duplicateValues" dxfId="9013" priority="18368"/>
    <cfRule type="duplicateValues" dxfId="9012" priority="18369"/>
    <cfRule type="duplicateValues" dxfId="9011" priority="18370"/>
  </conditionalFormatting>
  <conditionalFormatting sqref="J2105">
    <cfRule type="duplicateValues" dxfId="9010" priority="18364"/>
    <cfRule type="duplicateValues" dxfId="9009" priority="18365"/>
  </conditionalFormatting>
  <conditionalFormatting sqref="J2105">
    <cfRule type="duplicateValues" dxfId="9008" priority="18361"/>
    <cfRule type="duplicateValues" dxfId="9007" priority="18362"/>
    <cfRule type="duplicateValues" dxfId="9006" priority="18363"/>
  </conditionalFormatting>
  <conditionalFormatting sqref="F2106:F2107">
    <cfRule type="duplicateValues" dxfId="9005" priority="18360"/>
  </conditionalFormatting>
  <conditionalFormatting sqref="F2106:F2107">
    <cfRule type="duplicateValues" dxfId="9004" priority="18358"/>
    <cfRule type="duplicateValues" dxfId="9003" priority="18359"/>
  </conditionalFormatting>
  <conditionalFormatting sqref="J2106:J2107">
    <cfRule type="duplicateValues" dxfId="9002" priority="18357"/>
  </conditionalFormatting>
  <conditionalFormatting sqref="J2106:J2107">
    <cfRule type="duplicateValues" dxfId="9001" priority="18352"/>
    <cfRule type="duplicateValues" dxfId="9000" priority="18353"/>
    <cfRule type="duplicateValues" dxfId="8999" priority="18354"/>
    <cfRule type="duplicateValues" dxfId="8998" priority="18355"/>
    <cfRule type="duplicateValues" dxfId="8997" priority="18356"/>
  </conditionalFormatting>
  <conditionalFormatting sqref="J2106:J2107">
    <cfRule type="duplicateValues" dxfId="8996" priority="18350"/>
    <cfRule type="duplicateValues" dxfId="8995" priority="18351"/>
  </conditionalFormatting>
  <conditionalFormatting sqref="J2106:J2107">
    <cfRule type="duplicateValues" dxfId="8994" priority="18347"/>
    <cfRule type="duplicateValues" dxfId="8993" priority="18348"/>
    <cfRule type="duplicateValues" dxfId="8992" priority="18349"/>
  </conditionalFormatting>
  <conditionalFormatting sqref="F2110">
    <cfRule type="duplicateValues" dxfId="8991" priority="18296"/>
  </conditionalFormatting>
  <conditionalFormatting sqref="F2110">
    <cfRule type="duplicateValues" dxfId="8990" priority="18294"/>
    <cfRule type="duplicateValues" dxfId="8989" priority="18295"/>
  </conditionalFormatting>
  <conditionalFormatting sqref="J2110">
    <cfRule type="duplicateValues" dxfId="8988" priority="18254"/>
  </conditionalFormatting>
  <conditionalFormatting sqref="J2110">
    <cfRule type="duplicateValues" dxfId="8987" priority="18249"/>
    <cfRule type="duplicateValues" dxfId="8986" priority="18250"/>
    <cfRule type="duplicateValues" dxfId="8985" priority="18251"/>
    <cfRule type="duplicateValues" dxfId="8984" priority="18252"/>
    <cfRule type="duplicateValues" dxfId="8983" priority="18253"/>
  </conditionalFormatting>
  <conditionalFormatting sqref="J2110">
    <cfRule type="duplicateValues" dxfId="8982" priority="18247"/>
    <cfRule type="duplicateValues" dxfId="8981" priority="18248"/>
  </conditionalFormatting>
  <conditionalFormatting sqref="J2110">
    <cfRule type="duplicateValues" dxfId="8980" priority="18244"/>
    <cfRule type="duplicateValues" dxfId="8979" priority="18245"/>
    <cfRule type="duplicateValues" dxfId="8978" priority="18246"/>
  </conditionalFormatting>
  <conditionalFormatting sqref="F2111">
    <cfRule type="duplicateValues" dxfId="8977" priority="18232"/>
  </conditionalFormatting>
  <conditionalFormatting sqref="F2111">
    <cfRule type="duplicateValues" dxfId="8976" priority="18230"/>
    <cfRule type="duplicateValues" dxfId="8975" priority="18231"/>
  </conditionalFormatting>
  <conditionalFormatting sqref="J2111">
    <cfRule type="duplicateValues" dxfId="8974" priority="18190"/>
  </conditionalFormatting>
  <conditionalFormatting sqref="J2111">
    <cfRule type="duplicateValues" dxfId="8973" priority="18185"/>
    <cfRule type="duplicateValues" dxfId="8972" priority="18186"/>
    <cfRule type="duplicateValues" dxfId="8971" priority="18187"/>
    <cfRule type="duplicateValues" dxfId="8970" priority="18188"/>
    <cfRule type="duplicateValues" dxfId="8969" priority="18189"/>
  </conditionalFormatting>
  <conditionalFormatting sqref="J2111">
    <cfRule type="duplicateValues" dxfId="8968" priority="18183"/>
    <cfRule type="duplicateValues" dxfId="8967" priority="18184"/>
  </conditionalFormatting>
  <conditionalFormatting sqref="J2111">
    <cfRule type="duplicateValues" dxfId="8966" priority="18180"/>
    <cfRule type="duplicateValues" dxfId="8965" priority="18181"/>
    <cfRule type="duplicateValues" dxfId="8964" priority="18182"/>
  </conditionalFormatting>
  <conditionalFormatting sqref="F2112:F2114">
    <cfRule type="duplicateValues" dxfId="8963" priority="18168"/>
  </conditionalFormatting>
  <conditionalFormatting sqref="F2112:F2114">
    <cfRule type="duplicateValues" dxfId="8962" priority="18166"/>
    <cfRule type="duplicateValues" dxfId="8961" priority="18167"/>
  </conditionalFormatting>
  <conditionalFormatting sqref="J2112:J2114">
    <cfRule type="duplicateValues" dxfId="8960" priority="18126"/>
  </conditionalFormatting>
  <conditionalFormatting sqref="J2112:J2114">
    <cfRule type="duplicateValues" dxfId="8959" priority="18121"/>
    <cfRule type="duplicateValues" dxfId="8958" priority="18122"/>
    <cfRule type="duplicateValues" dxfId="8957" priority="18123"/>
    <cfRule type="duplicateValues" dxfId="8956" priority="18124"/>
    <cfRule type="duplicateValues" dxfId="8955" priority="18125"/>
  </conditionalFormatting>
  <conditionalFormatting sqref="J2112:J2114">
    <cfRule type="duplicateValues" dxfId="8954" priority="18119"/>
    <cfRule type="duplicateValues" dxfId="8953" priority="18120"/>
  </conditionalFormatting>
  <conditionalFormatting sqref="J2112:J2114">
    <cfRule type="duplicateValues" dxfId="8952" priority="18116"/>
    <cfRule type="duplicateValues" dxfId="8951" priority="18117"/>
    <cfRule type="duplicateValues" dxfId="8950" priority="18118"/>
  </conditionalFormatting>
  <conditionalFormatting sqref="F2115">
    <cfRule type="duplicateValues" dxfId="8949" priority="18104"/>
  </conditionalFormatting>
  <conditionalFormatting sqref="F2115">
    <cfRule type="duplicateValues" dxfId="8948" priority="18102"/>
    <cfRule type="duplicateValues" dxfId="8947" priority="18103"/>
  </conditionalFormatting>
  <conditionalFormatting sqref="J2115">
    <cfRule type="duplicateValues" dxfId="8946" priority="18062"/>
  </conditionalFormatting>
  <conditionalFormatting sqref="J2115">
    <cfRule type="duplicateValues" dxfId="8945" priority="18057"/>
    <cfRule type="duplicateValues" dxfId="8944" priority="18058"/>
    <cfRule type="duplicateValues" dxfId="8943" priority="18059"/>
    <cfRule type="duplicateValues" dxfId="8942" priority="18060"/>
    <cfRule type="duplicateValues" dxfId="8941" priority="18061"/>
  </conditionalFormatting>
  <conditionalFormatting sqref="J2115">
    <cfRule type="duplicateValues" dxfId="8940" priority="18055"/>
    <cfRule type="duplicateValues" dxfId="8939" priority="18056"/>
  </conditionalFormatting>
  <conditionalFormatting sqref="J2115">
    <cfRule type="duplicateValues" dxfId="8938" priority="18052"/>
    <cfRule type="duplicateValues" dxfId="8937" priority="18053"/>
    <cfRule type="duplicateValues" dxfId="8936" priority="18054"/>
  </conditionalFormatting>
  <conditionalFormatting sqref="F2116">
    <cfRule type="duplicateValues" dxfId="8935" priority="18051"/>
  </conditionalFormatting>
  <conditionalFormatting sqref="F2116">
    <cfRule type="duplicateValues" dxfId="8934" priority="18049"/>
    <cfRule type="duplicateValues" dxfId="8933" priority="18050"/>
  </conditionalFormatting>
  <conditionalFormatting sqref="J2116">
    <cfRule type="duplicateValues" dxfId="8932" priority="18009"/>
  </conditionalFormatting>
  <conditionalFormatting sqref="J2116">
    <cfRule type="duplicateValues" dxfId="8931" priority="18004"/>
    <cfRule type="duplicateValues" dxfId="8930" priority="18005"/>
    <cfRule type="duplicateValues" dxfId="8929" priority="18006"/>
    <cfRule type="duplicateValues" dxfId="8928" priority="18007"/>
    <cfRule type="duplicateValues" dxfId="8927" priority="18008"/>
  </conditionalFormatting>
  <conditionalFormatting sqref="J2116">
    <cfRule type="duplicateValues" dxfId="8926" priority="18002"/>
    <cfRule type="duplicateValues" dxfId="8925" priority="18003"/>
  </conditionalFormatting>
  <conditionalFormatting sqref="J2116">
    <cfRule type="duplicateValues" dxfId="8924" priority="17999"/>
    <cfRule type="duplicateValues" dxfId="8923" priority="18000"/>
    <cfRule type="duplicateValues" dxfId="8922" priority="18001"/>
  </conditionalFormatting>
  <conditionalFormatting sqref="F2117">
    <cfRule type="duplicateValues" dxfId="8921" priority="17987"/>
  </conditionalFormatting>
  <conditionalFormatting sqref="F2117">
    <cfRule type="duplicateValues" dxfId="8920" priority="17985"/>
    <cfRule type="duplicateValues" dxfId="8919" priority="17986"/>
  </conditionalFormatting>
  <conditionalFormatting sqref="J2117">
    <cfRule type="duplicateValues" dxfId="8918" priority="17945"/>
  </conditionalFormatting>
  <conditionalFormatting sqref="J2117">
    <cfRule type="duplicateValues" dxfId="8917" priority="17940"/>
    <cfRule type="duplicateValues" dxfId="8916" priority="17941"/>
    <cfRule type="duplicateValues" dxfId="8915" priority="17942"/>
    <cfRule type="duplicateValues" dxfId="8914" priority="17943"/>
    <cfRule type="duplicateValues" dxfId="8913" priority="17944"/>
  </conditionalFormatting>
  <conditionalFormatting sqref="J2117">
    <cfRule type="duplicateValues" dxfId="8912" priority="17938"/>
    <cfRule type="duplicateValues" dxfId="8911" priority="17939"/>
  </conditionalFormatting>
  <conditionalFormatting sqref="J2117">
    <cfRule type="duplicateValues" dxfId="8910" priority="17935"/>
    <cfRule type="duplicateValues" dxfId="8909" priority="17936"/>
    <cfRule type="duplicateValues" dxfId="8908" priority="17937"/>
  </conditionalFormatting>
  <conditionalFormatting sqref="F2118">
    <cfRule type="duplicateValues" dxfId="8907" priority="17923"/>
  </conditionalFormatting>
  <conditionalFormatting sqref="F2118">
    <cfRule type="duplicateValues" dxfId="8906" priority="17921"/>
    <cfRule type="duplicateValues" dxfId="8905" priority="17922"/>
  </conditionalFormatting>
  <conditionalFormatting sqref="J2118">
    <cfRule type="duplicateValues" dxfId="8904" priority="17881"/>
  </conditionalFormatting>
  <conditionalFormatting sqref="J2118">
    <cfRule type="duplicateValues" dxfId="8903" priority="17876"/>
    <cfRule type="duplicateValues" dxfId="8902" priority="17877"/>
    <cfRule type="duplicateValues" dxfId="8901" priority="17878"/>
    <cfRule type="duplicateValues" dxfId="8900" priority="17879"/>
    <cfRule type="duplicateValues" dxfId="8899" priority="17880"/>
  </conditionalFormatting>
  <conditionalFormatting sqref="J2118">
    <cfRule type="duplicateValues" dxfId="8898" priority="17874"/>
    <cfRule type="duplicateValues" dxfId="8897" priority="17875"/>
  </conditionalFormatting>
  <conditionalFormatting sqref="J2118">
    <cfRule type="duplicateValues" dxfId="8896" priority="17871"/>
    <cfRule type="duplicateValues" dxfId="8895" priority="17872"/>
    <cfRule type="duplicateValues" dxfId="8894" priority="17873"/>
  </conditionalFormatting>
  <conditionalFormatting sqref="F2119:F2120">
    <cfRule type="duplicateValues" dxfId="8893" priority="17859"/>
  </conditionalFormatting>
  <conditionalFormatting sqref="F2119:F2120">
    <cfRule type="duplicateValues" dxfId="8892" priority="17857"/>
    <cfRule type="duplicateValues" dxfId="8891" priority="17858"/>
  </conditionalFormatting>
  <conditionalFormatting sqref="J2119:J2120">
    <cfRule type="duplicateValues" dxfId="8890" priority="17817"/>
  </conditionalFormatting>
  <conditionalFormatting sqref="J2119:J2120">
    <cfRule type="duplicateValues" dxfId="8889" priority="17812"/>
    <cfRule type="duplicateValues" dxfId="8888" priority="17813"/>
    <cfRule type="duplicateValues" dxfId="8887" priority="17814"/>
    <cfRule type="duplicateValues" dxfId="8886" priority="17815"/>
    <cfRule type="duplicateValues" dxfId="8885" priority="17816"/>
  </conditionalFormatting>
  <conditionalFormatting sqref="J2119:J2120">
    <cfRule type="duplicateValues" dxfId="8884" priority="17810"/>
    <cfRule type="duplicateValues" dxfId="8883" priority="17811"/>
  </conditionalFormatting>
  <conditionalFormatting sqref="J2119:J2120">
    <cfRule type="duplicateValues" dxfId="8882" priority="17807"/>
    <cfRule type="duplicateValues" dxfId="8881" priority="17808"/>
    <cfRule type="duplicateValues" dxfId="8880" priority="17809"/>
  </conditionalFormatting>
  <conditionalFormatting sqref="F2122:F2127">
    <cfRule type="duplicateValues" dxfId="8879" priority="17795"/>
  </conditionalFormatting>
  <conditionalFormatting sqref="F2122:F2127">
    <cfRule type="duplicateValues" dxfId="8878" priority="17793"/>
    <cfRule type="duplicateValues" dxfId="8877" priority="17794"/>
  </conditionalFormatting>
  <conditionalFormatting sqref="J2122:J2127">
    <cfRule type="duplicateValues" dxfId="8876" priority="17792"/>
  </conditionalFormatting>
  <conditionalFormatting sqref="J2122:J2127">
    <cfRule type="duplicateValues" dxfId="8875" priority="17787"/>
    <cfRule type="duplicateValues" dxfId="8874" priority="17788"/>
    <cfRule type="duplicateValues" dxfId="8873" priority="17789"/>
    <cfRule type="duplicateValues" dxfId="8872" priority="17790"/>
    <cfRule type="duplicateValues" dxfId="8871" priority="17791"/>
  </conditionalFormatting>
  <conditionalFormatting sqref="J2122:J2127">
    <cfRule type="duplicateValues" dxfId="8870" priority="17785"/>
    <cfRule type="duplicateValues" dxfId="8869" priority="17786"/>
  </conditionalFormatting>
  <conditionalFormatting sqref="J2122:J2127">
    <cfRule type="duplicateValues" dxfId="8868" priority="17782"/>
    <cfRule type="duplicateValues" dxfId="8867" priority="17783"/>
    <cfRule type="duplicateValues" dxfId="8866" priority="17784"/>
  </conditionalFormatting>
  <conditionalFormatting sqref="F2121">
    <cfRule type="duplicateValues" dxfId="8865" priority="17781"/>
  </conditionalFormatting>
  <conditionalFormatting sqref="F2121">
    <cfRule type="duplicateValues" dxfId="8864" priority="17779"/>
    <cfRule type="duplicateValues" dxfId="8863" priority="17780"/>
  </conditionalFormatting>
  <conditionalFormatting sqref="J2121">
    <cfRule type="duplicateValues" dxfId="8862" priority="17739"/>
  </conditionalFormatting>
  <conditionalFormatting sqref="J2121">
    <cfRule type="duplicateValues" dxfId="8861" priority="17734"/>
    <cfRule type="duplicateValues" dxfId="8860" priority="17735"/>
    <cfRule type="duplicateValues" dxfId="8859" priority="17736"/>
    <cfRule type="duplicateValues" dxfId="8858" priority="17737"/>
    <cfRule type="duplicateValues" dxfId="8857" priority="17738"/>
  </conditionalFormatting>
  <conditionalFormatting sqref="J2121">
    <cfRule type="duplicateValues" dxfId="8856" priority="17732"/>
    <cfRule type="duplicateValues" dxfId="8855" priority="17733"/>
  </conditionalFormatting>
  <conditionalFormatting sqref="J2121">
    <cfRule type="duplicateValues" dxfId="8854" priority="17729"/>
    <cfRule type="duplicateValues" dxfId="8853" priority="17730"/>
    <cfRule type="duplicateValues" dxfId="8852" priority="17731"/>
  </conditionalFormatting>
  <conditionalFormatting sqref="F2122:F2123">
    <cfRule type="duplicateValues" dxfId="8851" priority="17717"/>
  </conditionalFormatting>
  <conditionalFormatting sqref="F2122:F2123">
    <cfRule type="duplicateValues" dxfId="8850" priority="17715"/>
    <cfRule type="duplicateValues" dxfId="8849" priority="17716"/>
  </conditionalFormatting>
  <conditionalFormatting sqref="J2122:J2123">
    <cfRule type="duplicateValues" dxfId="8848" priority="17714"/>
  </conditionalFormatting>
  <conditionalFormatting sqref="J2122:J2123">
    <cfRule type="duplicateValues" dxfId="8847" priority="17709"/>
    <cfRule type="duplicateValues" dxfId="8846" priority="17710"/>
    <cfRule type="duplicateValues" dxfId="8845" priority="17711"/>
    <cfRule type="duplicateValues" dxfId="8844" priority="17712"/>
    <cfRule type="duplicateValues" dxfId="8843" priority="17713"/>
  </conditionalFormatting>
  <conditionalFormatting sqref="J2122:J2123">
    <cfRule type="duplicateValues" dxfId="8842" priority="17707"/>
    <cfRule type="duplicateValues" dxfId="8841" priority="17708"/>
  </conditionalFormatting>
  <conditionalFormatting sqref="J2122:J2123">
    <cfRule type="duplicateValues" dxfId="8840" priority="17704"/>
    <cfRule type="duplicateValues" dxfId="8839" priority="17705"/>
    <cfRule type="duplicateValues" dxfId="8838" priority="17706"/>
  </conditionalFormatting>
  <conditionalFormatting sqref="J1351:J1353">
    <cfRule type="duplicateValues" dxfId="8837" priority="17639"/>
  </conditionalFormatting>
  <conditionalFormatting sqref="J1351:J1353">
    <cfRule type="duplicateValues" dxfId="8836" priority="17634"/>
    <cfRule type="duplicateValues" dxfId="8835" priority="17635"/>
    <cfRule type="duplicateValues" dxfId="8834" priority="17636"/>
    <cfRule type="duplicateValues" dxfId="8833" priority="17637"/>
    <cfRule type="duplicateValues" dxfId="8832" priority="17638"/>
  </conditionalFormatting>
  <conditionalFormatting sqref="J1351:J1353">
    <cfRule type="duplicateValues" dxfId="8831" priority="17632"/>
    <cfRule type="duplicateValues" dxfId="8830" priority="17633"/>
  </conditionalFormatting>
  <conditionalFormatting sqref="J1351:J1353">
    <cfRule type="duplicateValues" dxfId="8829" priority="17629"/>
    <cfRule type="duplicateValues" dxfId="8828" priority="17630"/>
    <cfRule type="duplicateValues" dxfId="8827" priority="17631"/>
  </conditionalFormatting>
  <conditionalFormatting sqref="J2125">
    <cfRule type="duplicateValues" dxfId="8826" priority="17628"/>
  </conditionalFormatting>
  <conditionalFormatting sqref="J2125">
    <cfRule type="duplicateValues" dxfId="8825" priority="17623"/>
    <cfRule type="duplicateValues" dxfId="8824" priority="17624"/>
    <cfRule type="duplicateValues" dxfId="8823" priority="17625"/>
    <cfRule type="duplicateValues" dxfId="8822" priority="17626"/>
    <cfRule type="duplicateValues" dxfId="8821" priority="17627"/>
  </conditionalFormatting>
  <conditionalFormatting sqref="J2125">
    <cfRule type="duplicateValues" dxfId="8820" priority="17621"/>
    <cfRule type="duplicateValues" dxfId="8819" priority="17622"/>
  </conditionalFormatting>
  <conditionalFormatting sqref="J2125">
    <cfRule type="duplicateValues" dxfId="8818" priority="17618"/>
    <cfRule type="duplicateValues" dxfId="8817" priority="17619"/>
    <cfRule type="duplicateValues" dxfId="8816" priority="17620"/>
  </conditionalFormatting>
  <conditionalFormatting sqref="J2127">
    <cfRule type="duplicateValues" dxfId="8815" priority="17592"/>
  </conditionalFormatting>
  <conditionalFormatting sqref="J2127">
    <cfRule type="duplicateValues" dxfId="8814" priority="17587"/>
    <cfRule type="duplicateValues" dxfId="8813" priority="17588"/>
    <cfRule type="duplicateValues" dxfId="8812" priority="17589"/>
    <cfRule type="duplicateValues" dxfId="8811" priority="17590"/>
    <cfRule type="duplicateValues" dxfId="8810" priority="17591"/>
  </conditionalFormatting>
  <conditionalFormatting sqref="J2127">
    <cfRule type="duplicateValues" dxfId="8809" priority="17585"/>
    <cfRule type="duplicateValues" dxfId="8808" priority="17586"/>
  </conditionalFormatting>
  <conditionalFormatting sqref="J2127">
    <cfRule type="duplicateValues" dxfId="8807" priority="17582"/>
    <cfRule type="duplicateValues" dxfId="8806" priority="17583"/>
    <cfRule type="duplicateValues" dxfId="8805" priority="17584"/>
  </conditionalFormatting>
  <conditionalFormatting sqref="J2128">
    <cfRule type="duplicateValues" dxfId="8804" priority="17559"/>
  </conditionalFormatting>
  <conditionalFormatting sqref="J2128">
    <cfRule type="duplicateValues" dxfId="8803" priority="17554"/>
    <cfRule type="duplicateValues" dxfId="8802" priority="17555"/>
    <cfRule type="duplicateValues" dxfId="8801" priority="17556"/>
    <cfRule type="duplicateValues" dxfId="8800" priority="17557"/>
    <cfRule type="duplicateValues" dxfId="8799" priority="17558"/>
  </conditionalFormatting>
  <conditionalFormatting sqref="J2128">
    <cfRule type="duplicateValues" dxfId="8798" priority="17552"/>
    <cfRule type="duplicateValues" dxfId="8797" priority="17553"/>
  </conditionalFormatting>
  <conditionalFormatting sqref="J2128">
    <cfRule type="duplicateValues" dxfId="8796" priority="17549"/>
    <cfRule type="duplicateValues" dxfId="8795" priority="17550"/>
    <cfRule type="duplicateValues" dxfId="8794" priority="17551"/>
  </conditionalFormatting>
  <conditionalFormatting sqref="J2129">
    <cfRule type="duplicateValues" dxfId="8793" priority="17526"/>
  </conditionalFormatting>
  <conditionalFormatting sqref="J2129">
    <cfRule type="duplicateValues" dxfId="8792" priority="17521"/>
    <cfRule type="duplicateValues" dxfId="8791" priority="17522"/>
    <cfRule type="duplicateValues" dxfId="8790" priority="17523"/>
    <cfRule type="duplicateValues" dxfId="8789" priority="17524"/>
    <cfRule type="duplicateValues" dxfId="8788" priority="17525"/>
  </conditionalFormatting>
  <conditionalFormatting sqref="J2129">
    <cfRule type="duplicateValues" dxfId="8787" priority="17519"/>
    <cfRule type="duplicateValues" dxfId="8786" priority="17520"/>
  </conditionalFormatting>
  <conditionalFormatting sqref="J2129">
    <cfRule type="duplicateValues" dxfId="8785" priority="17516"/>
    <cfRule type="duplicateValues" dxfId="8784" priority="17517"/>
    <cfRule type="duplicateValues" dxfId="8783" priority="17518"/>
  </conditionalFormatting>
  <conditionalFormatting sqref="J2130">
    <cfRule type="duplicateValues" dxfId="8782" priority="17504"/>
  </conditionalFormatting>
  <conditionalFormatting sqref="J2130">
    <cfRule type="duplicateValues" dxfId="8781" priority="17499"/>
    <cfRule type="duplicateValues" dxfId="8780" priority="17500"/>
    <cfRule type="duplicateValues" dxfId="8779" priority="17501"/>
    <cfRule type="duplicateValues" dxfId="8778" priority="17502"/>
    <cfRule type="duplicateValues" dxfId="8777" priority="17503"/>
  </conditionalFormatting>
  <conditionalFormatting sqref="J2130">
    <cfRule type="duplicateValues" dxfId="8776" priority="17497"/>
    <cfRule type="duplicateValues" dxfId="8775" priority="17498"/>
  </conditionalFormatting>
  <conditionalFormatting sqref="J2130">
    <cfRule type="duplicateValues" dxfId="8774" priority="17494"/>
    <cfRule type="duplicateValues" dxfId="8773" priority="17495"/>
    <cfRule type="duplicateValues" dxfId="8772" priority="17496"/>
  </conditionalFormatting>
  <conditionalFormatting sqref="J2131">
    <cfRule type="duplicateValues" dxfId="8771" priority="17471"/>
  </conditionalFormatting>
  <conditionalFormatting sqref="J2131">
    <cfRule type="duplicateValues" dxfId="8770" priority="17466"/>
    <cfRule type="duplicateValues" dxfId="8769" priority="17467"/>
    <cfRule type="duplicateValues" dxfId="8768" priority="17468"/>
    <cfRule type="duplicateValues" dxfId="8767" priority="17469"/>
    <cfRule type="duplicateValues" dxfId="8766" priority="17470"/>
  </conditionalFormatting>
  <conditionalFormatting sqref="J2131">
    <cfRule type="duplicateValues" dxfId="8765" priority="17464"/>
    <cfRule type="duplicateValues" dxfId="8764" priority="17465"/>
  </conditionalFormatting>
  <conditionalFormatting sqref="J2131">
    <cfRule type="duplicateValues" dxfId="8763" priority="17461"/>
    <cfRule type="duplicateValues" dxfId="8762" priority="17462"/>
    <cfRule type="duplicateValues" dxfId="8761" priority="17463"/>
  </conditionalFormatting>
  <conditionalFormatting sqref="J2132">
    <cfRule type="duplicateValues" dxfId="8760" priority="17449"/>
  </conditionalFormatting>
  <conditionalFormatting sqref="J2132">
    <cfRule type="duplicateValues" dxfId="8759" priority="17444"/>
    <cfRule type="duplicateValues" dxfId="8758" priority="17445"/>
    <cfRule type="duplicateValues" dxfId="8757" priority="17446"/>
    <cfRule type="duplicateValues" dxfId="8756" priority="17447"/>
    <cfRule type="duplicateValues" dxfId="8755" priority="17448"/>
  </conditionalFormatting>
  <conditionalFormatting sqref="J2132">
    <cfRule type="duplicateValues" dxfId="8754" priority="17442"/>
    <cfRule type="duplicateValues" dxfId="8753" priority="17443"/>
  </conditionalFormatting>
  <conditionalFormatting sqref="J2132">
    <cfRule type="duplicateValues" dxfId="8752" priority="17439"/>
    <cfRule type="duplicateValues" dxfId="8751" priority="17440"/>
    <cfRule type="duplicateValues" dxfId="8750" priority="17441"/>
  </conditionalFormatting>
  <conditionalFormatting sqref="J2133">
    <cfRule type="duplicateValues" dxfId="8749" priority="17427"/>
  </conditionalFormatting>
  <conditionalFormatting sqref="J2133">
    <cfRule type="duplicateValues" dxfId="8748" priority="17422"/>
    <cfRule type="duplicateValues" dxfId="8747" priority="17423"/>
    <cfRule type="duplicateValues" dxfId="8746" priority="17424"/>
    <cfRule type="duplicateValues" dxfId="8745" priority="17425"/>
    <cfRule type="duplicateValues" dxfId="8744" priority="17426"/>
  </conditionalFormatting>
  <conditionalFormatting sqref="J2133">
    <cfRule type="duplicateValues" dxfId="8743" priority="17420"/>
    <cfRule type="duplicateValues" dxfId="8742" priority="17421"/>
  </conditionalFormatting>
  <conditionalFormatting sqref="J2133">
    <cfRule type="duplicateValues" dxfId="8741" priority="17417"/>
    <cfRule type="duplicateValues" dxfId="8740" priority="17418"/>
    <cfRule type="duplicateValues" dxfId="8739" priority="17419"/>
  </conditionalFormatting>
  <conditionalFormatting sqref="F2134:F2164">
    <cfRule type="duplicateValues" dxfId="8738" priority="17405"/>
  </conditionalFormatting>
  <conditionalFormatting sqref="F2134:F2164">
    <cfRule type="duplicateValues" dxfId="8737" priority="17403"/>
    <cfRule type="duplicateValues" dxfId="8736" priority="17404"/>
  </conditionalFormatting>
  <conditionalFormatting sqref="J2134:J2164">
    <cfRule type="duplicateValues" dxfId="8735" priority="17402"/>
  </conditionalFormatting>
  <conditionalFormatting sqref="J2134:J2164">
    <cfRule type="duplicateValues" dxfId="8734" priority="17397"/>
    <cfRule type="duplicateValues" dxfId="8733" priority="17398"/>
    <cfRule type="duplicateValues" dxfId="8732" priority="17399"/>
    <cfRule type="duplicateValues" dxfId="8731" priority="17400"/>
    <cfRule type="duplicateValues" dxfId="8730" priority="17401"/>
  </conditionalFormatting>
  <conditionalFormatting sqref="J2134:J2164">
    <cfRule type="duplicateValues" dxfId="8729" priority="17395"/>
    <cfRule type="duplicateValues" dxfId="8728" priority="17396"/>
  </conditionalFormatting>
  <conditionalFormatting sqref="J2134:J2164">
    <cfRule type="duplicateValues" dxfId="8727" priority="17392"/>
    <cfRule type="duplicateValues" dxfId="8726" priority="17393"/>
    <cfRule type="duplicateValues" dxfId="8725" priority="17394"/>
  </conditionalFormatting>
  <conditionalFormatting sqref="J2134">
    <cfRule type="duplicateValues" dxfId="8724" priority="17369"/>
  </conditionalFormatting>
  <conditionalFormatting sqref="J2134">
    <cfRule type="duplicateValues" dxfId="8723" priority="17364"/>
    <cfRule type="duplicateValues" dxfId="8722" priority="17365"/>
    <cfRule type="duplicateValues" dxfId="8721" priority="17366"/>
    <cfRule type="duplicateValues" dxfId="8720" priority="17367"/>
    <cfRule type="duplicateValues" dxfId="8719" priority="17368"/>
  </conditionalFormatting>
  <conditionalFormatting sqref="J2134">
    <cfRule type="duplicateValues" dxfId="8718" priority="17362"/>
    <cfRule type="duplicateValues" dxfId="8717" priority="17363"/>
  </conditionalFormatting>
  <conditionalFormatting sqref="J2134">
    <cfRule type="duplicateValues" dxfId="8716" priority="17359"/>
    <cfRule type="duplicateValues" dxfId="8715" priority="17360"/>
    <cfRule type="duplicateValues" dxfId="8714" priority="17361"/>
  </conditionalFormatting>
  <conditionalFormatting sqref="F2128:F2133">
    <cfRule type="duplicateValues" dxfId="8713" priority="240742"/>
  </conditionalFormatting>
  <conditionalFormatting sqref="F2128:F2133">
    <cfRule type="duplicateValues" dxfId="8712" priority="240744"/>
    <cfRule type="duplicateValues" dxfId="8711" priority="240745"/>
  </conditionalFormatting>
  <conditionalFormatting sqref="J2128:J2133">
    <cfRule type="duplicateValues" dxfId="8710" priority="240748"/>
  </conditionalFormatting>
  <conditionalFormatting sqref="J2128:J2133">
    <cfRule type="duplicateValues" dxfId="8709" priority="240750"/>
    <cfRule type="duplicateValues" dxfId="8708" priority="240751"/>
    <cfRule type="duplicateValues" dxfId="8707" priority="240752"/>
    <cfRule type="duplicateValues" dxfId="8706" priority="240753"/>
    <cfRule type="duplicateValues" dxfId="8705" priority="240754"/>
  </conditionalFormatting>
  <conditionalFormatting sqref="J2128:J2133">
    <cfRule type="duplicateValues" dxfId="8704" priority="240760"/>
    <cfRule type="duplicateValues" dxfId="8703" priority="240761"/>
  </conditionalFormatting>
  <conditionalFormatting sqref="J2128:J2133">
    <cfRule type="duplicateValues" dxfId="8702" priority="240764"/>
    <cfRule type="duplicateValues" dxfId="8701" priority="240765"/>
    <cfRule type="duplicateValues" dxfId="8700" priority="240766"/>
  </conditionalFormatting>
  <conditionalFormatting sqref="J2157">
    <cfRule type="duplicateValues" dxfId="8699" priority="17347"/>
  </conditionalFormatting>
  <conditionalFormatting sqref="J2157">
    <cfRule type="duplicateValues" dxfId="8698" priority="17342"/>
    <cfRule type="duplicateValues" dxfId="8697" priority="17343"/>
    <cfRule type="duplicateValues" dxfId="8696" priority="17344"/>
    <cfRule type="duplicateValues" dxfId="8695" priority="17345"/>
    <cfRule type="duplicateValues" dxfId="8694" priority="17346"/>
  </conditionalFormatting>
  <conditionalFormatting sqref="J2157">
    <cfRule type="duplicateValues" dxfId="8693" priority="17340"/>
    <cfRule type="duplicateValues" dxfId="8692" priority="17341"/>
  </conditionalFormatting>
  <conditionalFormatting sqref="J2157">
    <cfRule type="duplicateValues" dxfId="8691" priority="17337"/>
    <cfRule type="duplicateValues" dxfId="8690" priority="17338"/>
    <cfRule type="duplicateValues" dxfId="8689" priority="17339"/>
  </conditionalFormatting>
  <conditionalFormatting sqref="J2158">
    <cfRule type="duplicateValues" dxfId="8688" priority="17325"/>
  </conditionalFormatting>
  <conditionalFormatting sqref="J2158">
    <cfRule type="duplicateValues" dxfId="8687" priority="17320"/>
    <cfRule type="duplicateValues" dxfId="8686" priority="17321"/>
    <cfRule type="duplicateValues" dxfId="8685" priority="17322"/>
    <cfRule type="duplicateValues" dxfId="8684" priority="17323"/>
    <cfRule type="duplicateValues" dxfId="8683" priority="17324"/>
  </conditionalFormatting>
  <conditionalFormatting sqref="J2158">
    <cfRule type="duplicateValues" dxfId="8682" priority="17318"/>
    <cfRule type="duplicateValues" dxfId="8681" priority="17319"/>
  </conditionalFormatting>
  <conditionalFormatting sqref="J2158">
    <cfRule type="duplicateValues" dxfId="8680" priority="17315"/>
    <cfRule type="duplicateValues" dxfId="8679" priority="17316"/>
    <cfRule type="duplicateValues" dxfId="8678" priority="17317"/>
  </conditionalFormatting>
  <conditionalFormatting sqref="F2162:F2169">
    <cfRule type="duplicateValues" dxfId="8677" priority="17303"/>
  </conditionalFormatting>
  <conditionalFormatting sqref="F2162:F2169">
    <cfRule type="duplicateValues" dxfId="8676" priority="17301"/>
    <cfRule type="duplicateValues" dxfId="8675" priority="17302"/>
  </conditionalFormatting>
  <conditionalFormatting sqref="J2162:J2169">
    <cfRule type="duplicateValues" dxfId="8674" priority="17300"/>
  </conditionalFormatting>
  <conditionalFormatting sqref="J2162:J2169">
    <cfRule type="duplicateValues" dxfId="8673" priority="17295"/>
    <cfRule type="duplicateValues" dxfId="8672" priority="17296"/>
    <cfRule type="duplicateValues" dxfId="8671" priority="17297"/>
    <cfRule type="duplicateValues" dxfId="8670" priority="17298"/>
    <cfRule type="duplicateValues" dxfId="8669" priority="17299"/>
  </conditionalFormatting>
  <conditionalFormatting sqref="J2162:J2169">
    <cfRule type="duplicateValues" dxfId="8668" priority="17293"/>
    <cfRule type="duplicateValues" dxfId="8667" priority="17294"/>
  </conditionalFormatting>
  <conditionalFormatting sqref="J2162:J2169">
    <cfRule type="duplicateValues" dxfId="8666" priority="17290"/>
    <cfRule type="duplicateValues" dxfId="8665" priority="17291"/>
    <cfRule type="duplicateValues" dxfId="8664" priority="17292"/>
  </conditionalFormatting>
  <conditionalFormatting sqref="J2159:J2164">
    <cfRule type="duplicateValues" dxfId="8663" priority="17267"/>
  </conditionalFormatting>
  <conditionalFormatting sqref="J2159:J2164">
    <cfRule type="duplicateValues" dxfId="8662" priority="17262"/>
    <cfRule type="duplicateValues" dxfId="8661" priority="17263"/>
    <cfRule type="duplicateValues" dxfId="8660" priority="17264"/>
    <cfRule type="duplicateValues" dxfId="8659" priority="17265"/>
    <cfRule type="duplicateValues" dxfId="8658" priority="17266"/>
  </conditionalFormatting>
  <conditionalFormatting sqref="J2159:J2164">
    <cfRule type="duplicateValues" dxfId="8657" priority="17260"/>
    <cfRule type="duplicateValues" dxfId="8656" priority="17261"/>
  </conditionalFormatting>
  <conditionalFormatting sqref="J2159:J2164">
    <cfRule type="duplicateValues" dxfId="8655" priority="17257"/>
    <cfRule type="duplicateValues" dxfId="8654" priority="17258"/>
    <cfRule type="duplicateValues" dxfId="8653" priority="17259"/>
  </conditionalFormatting>
  <conditionalFormatting sqref="F2165">
    <cfRule type="duplicateValues" dxfId="8652" priority="17245"/>
  </conditionalFormatting>
  <conditionalFormatting sqref="F2165">
    <cfRule type="duplicateValues" dxfId="8651" priority="17243"/>
    <cfRule type="duplicateValues" dxfId="8650" priority="17244"/>
  </conditionalFormatting>
  <conditionalFormatting sqref="J2165">
    <cfRule type="duplicateValues" dxfId="8649" priority="17242"/>
  </conditionalFormatting>
  <conditionalFormatting sqref="J2165">
    <cfRule type="duplicateValues" dxfId="8648" priority="17237"/>
    <cfRule type="duplicateValues" dxfId="8647" priority="17238"/>
    <cfRule type="duplicateValues" dxfId="8646" priority="17239"/>
    <cfRule type="duplicateValues" dxfId="8645" priority="17240"/>
    <cfRule type="duplicateValues" dxfId="8644" priority="17241"/>
  </conditionalFormatting>
  <conditionalFormatting sqref="J2165">
    <cfRule type="duplicateValues" dxfId="8643" priority="17235"/>
    <cfRule type="duplicateValues" dxfId="8642" priority="17236"/>
  </conditionalFormatting>
  <conditionalFormatting sqref="J2165">
    <cfRule type="duplicateValues" dxfId="8641" priority="17232"/>
    <cfRule type="duplicateValues" dxfId="8640" priority="17233"/>
    <cfRule type="duplicateValues" dxfId="8639" priority="17234"/>
  </conditionalFormatting>
  <conditionalFormatting sqref="F2166">
    <cfRule type="duplicateValues" dxfId="8638" priority="17209"/>
  </conditionalFormatting>
  <conditionalFormatting sqref="F2166">
    <cfRule type="duplicateValues" dxfId="8637" priority="17207"/>
    <cfRule type="duplicateValues" dxfId="8636" priority="17208"/>
  </conditionalFormatting>
  <conditionalFormatting sqref="J2166">
    <cfRule type="duplicateValues" dxfId="8635" priority="17206"/>
  </conditionalFormatting>
  <conditionalFormatting sqref="J2166">
    <cfRule type="duplicateValues" dxfId="8634" priority="17201"/>
    <cfRule type="duplicateValues" dxfId="8633" priority="17202"/>
    <cfRule type="duplicateValues" dxfId="8632" priority="17203"/>
    <cfRule type="duplicateValues" dxfId="8631" priority="17204"/>
    <cfRule type="duplicateValues" dxfId="8630" priority="17205"/>
  </conditionalFormatting>
  <conditionalFormatting sqref="J2166">
    <cfRule type="duplicateValues" dxfId="8629" priority="17199"/>
    <cfRule type="duplicateValues" dxfId="8628" priority="17200"/>
  </conditionalFormatting>
  <conditionalFormatting sqref="J2166">
    <cfRule type="duplicateValues" dxfId="8627" priority="17196"/>
    <cfRule type="duplicateValues" dxfId="8626" priority="17197"/>
    <cfRule type="duplicateValues" dxfId="8625" priority="17198"/>
  </conditionalFormatting>
  <conditionalFormatting sqref="F2170:F2175">
    <cfRule type="duplicateValues" dxfId="8624" priority="17184"/>
  </conditionalFormatting>
  <conditionalFormatting sqref="F2170:F2175">
    <cfRule type="duplicateValues" dxfId="8623" priority="17182"/>
    <cfRule type="duplicateValues" dxfId="8622" priority="17183"/>
  </conditionalFormatting>
  <conditionalFormatting sqref="J2170:J2175">
    <cfRule type="duplicateValues" dxfId="8621" priority="17181"/>
  </conditionalFormatting>
  <conditionalFormatting sqref="J2170:J2175">
    <cfRule type="duplicateValues" dxfId="8620" priority="17176"/>
    <cfRule type="duplicateValues" dxfId="8619" priority="17177"/>
    <cfRule type="duplicateValues" dxfId="8618" priority="17178"/>
    <cfRule type="duplicateValues" dxfId="8617" priority="17179"/>
    <cfRule type="duplicateValues" dxfId="8616" priority="17180"/>
  </conditionalFormatting>
  <conditionalFormatting sqref="J2170:J2175">
    <cfRule type="duplicateValues" dxfId="8615" priority="17174"/>
    <cfRule type="duplicateValues" dxfId="8614" priority="17175"/>
  </conditionalFormatting>
  <conditionalFormatting sqref="J2170:J2175">
    <cfRule type="duplicateValues" dxfId="8613" priority="17171"/>
    <cfRule type="duplicateValues" dxfId="8612" priority="17172"/>
    <cfRule type="duplicateValues" dxfId="8611" priority="17173"/>
  </conditionalFormatting>
  <conditionalFormatting sqref="F2167:F2169">
    <cfRule type="duplicateValues" dxfId="8610" priority="17148"/>
  </conditionalFormatting>
  <conditionalFormatting sqref="F2167:F2169">
    <cfRule type="duplicateValues" dxfId="8609" priority="17146"/>
    <cfRule type="duplicateValues" dxfId="8608" priority="17147"/>
  </conditionalFormatting>
  <conditionalFormatting sqref="J2167:J2169">
    <cfRule type="duplicateValues" dxfId="8607" priority="17145"/>
  </conditionalFormatting>
  <conditionalFormatting sqref="J2167:J2169">
    <cfRule type="duplicateValues" dxfId="8606" priority="17140"/>
    <cfRule type="duplicateValues" dxfId="8605" priority="17141"/>
    <cfRule type="duplicateValues" dxfId="8604" priority="17142"/>
    <cfRule type="duplicateValues" dxfId="8603" priority="17143"/>
    <cfRule type="duplicateValues" dxfId="8602" priority="17144"/>
  </conditionalFormatting>
  <conditionalFormatting sqref="J2167:J2169">
    <cfRule type="duplicateValues" dxfId="8601" priority="17138"/>
    <cfRule type="duplicateValues" dxfId="8600" priority="17139"/>
  </conditionalFormatting>
  <conditionalFormatting sqref="J2167:J2169">
    <cfRule type="duplicateValues" dxfId="8599" priority="17135"/>
    <cfRule type="duplicateValues" dxfId="8598" priority="17136"/>
    <cfRule type="duplicateValues" dxfId="8597" priority="17137"/>
  </conditionalFormatting>
  <conditionalFormatting sqref="F2170">
    <cfRule type="duplicateValues" dxfId="8596" priority="17123"/>
  </conditionalFormatting>
  <conditionalFormatting sqref="F2170">
    <cfRule type="duplicateValues" dxfId="8595" priority="17121"/>
    <cfRule type="duplicateValues" dxfId="8594" priority="17122"/>
  </conditionalFormatting>
  <conditionalFormatting sqref="J2170">
    <cfRule type="duplicateValues" dxfId="8593" priority="17117"/>
  </conditionalFormatting>
  <conditionalFormatting sqref="J2170">
    <cfRule type="duplicateValues" dxfId="8592" priority="17112"/>
    <cfRule type="duplicateValues" dxfId="8591" priority="17113"/>
    <cfRule type="duplicateValues" dxfId="8590" priority="17114"/>
    <cfRule type="duplicateValues" dxfId="8589" priority="17115"/>
    <cfRule type="duplicateValues" dxfId="8588" priority="17116"/>
  </conditionalFormatting>
  <conditionalFormatting sqref="J2170">
    <cfRule type="duplicateValues" dxfId="8587" priority="17110"/>
    <cfRule type="duplicateValues" dxfId="8586" priority="17111"/>
  </conditionalFormatting>
  <conditionalFormatting sqref="J2170">
    <cfRule type="duplicateValues" dxfId="8585" priority="17107"/>
    <cfRule type="duplicateValues" dxfId="8584" priority="17108"/>
    <cfRule type="duplicateValues" dxfId="8583" priority="17109"/>
  </conditionalFormatting>
  <conditionalFormatting sqref="F2171">
    <cfRule type="duplicateValues" dxfId="8582" priority="17084"/>
  </conditionalFormatting>
  <conditionalFormatting sqref="F2171">
    <cfRule type="duplicateValues" dxfId="8581" priority="17082"/>
    <cfRule type="duplicateValues" dxfId="8580" priority="17083"/>
  </conditionalFormatting>
  <conditionalFormatting sqref="J2171">
    <cfRule type="duplicateValues" dxfId="8579" priority="17078"/>
  </conditionalFormatting>
  <conditionalFormatting sqref="J2171">
    <cfRule type="duplicateValues" dxfId="8578" priority="17073"/>
    <cfRule type="duplicateValues" dxfId="8577" priority="17074"/>
    <cfRule type="duplicateValues" dxfId="8576" priority="17075"/>
    <cfRule type="duplicateValues" dxfId="8575" priority="17076"/>
    <cfRule type="duplicateValues" dxfId="8574" priority="17077"/>
  </conditionalFormatting>
  <conditionalFormatting sqref="J2171">
    <cfRule type="duplicateValues" dxfId="8573" priority="17071"/>
    <cfRule type="duplicateValues" dxfId="8572" priority="17072"/>
  </conditionalFormatting>
  <conditionalFormatting sqref="J2171">
    <cfRule type="duplicateValues" dxfId="8571" priority="17068"/>
    <cfRule type="duplicateValues" dxfId="8570" priority="17069"/>
    <cfRule type="duplicateValues" dxfId="8569" priority="17070"/>
  </conditionalFormatting>
  <conditionalFormatting sqref="F2172">
    <cfRule type="duplicateValues" dxfId="8568" priority="17045"/>
  </conditionalFormatting>
  <conditionalFormatting sqref="F2172">
    <cfRule type="duplicateValues" dxfId="8567" priority="17043"/>
    <cfRule type="duplicateValues" dxfId="8566" priority="17044"/>
  </conditionalFormatting>
  <conditionalFormatting sqref="J2172">
    <cfRule type="duplicateValues" dxfId="8565" priority="17039"/>
  </conditionalFormatting>
  <conditionalFormatting sqref="J2172">
    <cfRule type="duplicateValues" dxfId="8564" priority="17034"/>
    <cfRule type="duplicateValues" dxfId="8563" priority="17035"/>
    <cfRule type="duplicateValues" dxfId="8562" priority="17036"/>
    <cfRule type="duplicateValues" dxfId="8561" priority="17037"/>
    <cfRule type="duplicateValues" dxfId="8560" priority="17038"/>
  </conditionalFormatting>
  <conditionalFormatting sqref="J2172">
    <cfRule type="duplicateValues" dxfId="8559" priority="17032"/>
    <cfRule type="duplicateValues" dxfId="8558" priority="17033"/>
  </conditionalFormatting>
  <conditionalFormatting sqref="J2172">
    <cfRule type="duplicateValues" dxfId="8557" priority="17029"/>
    <cfRule type="duplicateValues" dxfId="8556" priority="17030"/>
    <cfRule type="duplicateValues" dxfId="8555" priority="17031"/>
  </conditionalFormatting>
  <conditionalFormatting sqref="F2173">
    <cfRule type="duplicateValues" dxfId="8554" priority="17017"/>
  </conditionalFormatting>
  <conditionalFormatting sqref="F2173">
    <cfRule type="duplicateValues" dxfId="8553" priority="17015"/>
    <cfRule type="duplicateValues" dxfId="8552" priority="17016"/>
  </conditionalFormatting>
  <conditionalFormatting sqref="J2173">
    <cfRule type="duplicateValues" dxfId="8551" priority="17011"/>
  </conditionalFormatting>
  <conditionalFormatting sqref="J2173">
    <cfRule type="duplicateValues" dxfId="8550" priority="17006"/>
    <cfRule type="duplicateValues" dxfId="8549" priority="17007"/>
    <cfRule type="duplicateValues" dxfId="8548" priority="17008"/>
    <cfRule type="duplicateValues" dxfId="8547" priority="17009"/>
    <cfRule type="duplicateValues" dxfId="8546" priority="17010"/>
  </conditionalFormatting>
  <conditionalFormatting sqref="J2173">
    <cfRule type="duplicateValues" dxfId="8545" priority="17004"/>
    <cfRule type="duplicateValues" dxfId="8544" priority="17005"/>
  </conditionalFormatting>
  <conditionalFormatting sqref="J2173">
    <cfRule type="duplicateValues" dxfId="8543" priority="17001"/>
    <cfRule type="duplicateValues" dxfId="8542" priority="17002"/>
    <cfRule type="duplicateValues" dxfId="8541" priority="17003"/>
  </conditionalFormatting>
  <conditionalFormatting sqref="F2176:F2184">
    <cfRule type="duplicateValues" dxfId="8540" priority="16989"/>
  </conditionalFormatting>
  <conditionalFormatting sqref="F2176:F2184">
    <cfRule type="duplicateValues" dxfId="8539" priority="16987"/>
    <cfRule type="duplicateValues" dxfId="8538" priority="16988"/>
  </conditionalFormatting>
  <conditionalFormatting sqref="J2176:J2184">
    <cfRule type="duplicateValues" dxfId="8537" priority="16986"/>
  </conditionalFormatting>
  <conditionalFormatting sqref="J2176:J2184">
    <cfRule type="duplicateValues" dxfId="8536" priority="16981"/>
    <cfRule type="duplicateValues" dxfId="8535" priority="16982"/>
    <cfRule type="duplicateValues" dxfId="8534" priority="16983"/>
    <cfRule type="duplicateValues" dxfId="8533" priority="16984"/>
    <cfRule type="duplicateValues" dxfId="8532" priority="16985"/>
  </conditionalFormatting>
  <conditionalFormatting sqref="J2176:J2184">
    <cfRule type="duplicateValues" dxfId="8531" priority="16979"/>
    <cfRule type="duplicateValues" dxfId="8530" priority="16980"/>
  </conditionalFormatting>
  <conditionalFormatting sqref="J2176:J2184">
    <cfRule type="duplicateValues" dxfId="8529" priority="16976"/>
    <cfRule type="duplicateValues" dxfId="8528" priority="16977"/>
    <cfRule type="duplicateValues" dxfId="8527" priority="16978"/>
  </conditionalFormatting>
  <conditionalFormatting sqref="F2174">
    <cfRule type="duplicateValues" dxfId="8526" priority="16953"/>
  </conditionalFormatting>
  <conditionalFormatting sqref="F2174">
    <cfRule type="duplicateValues" dxfId="8525" priority="16951"/>
    <cfRule type="duplicateValues" dxfId="8524" priority="16952"/>
  </conditionalFormatting>
  <conditionalFormatting sqref="J2174">
    <cfRule type="duplicateValues" dxfId="8523" priority="16947"/>
  </conditionalFormatting>
  <conditionalFormatting sqref="J2174">
    <cfRule type="duplicateValues" dxfId="8522" priority="16942"/>
    <cfRule type="duplicateValues" dxfId="8521" priority="16943"/>
    <cfRule type="duplicateValues" dxfId="8520" priority="16944"/>
    <cfRule type="duplicateValues" dxfId="8519" priority="16945"/>
    <cfRule type="duplicateValues" dxfId="8518" priority="16946"/>
  </conditionalFormatting>
  <conditionalFormatting sqref="J2174">
    <cfRule type="duplicateValues" dxfId="8517" priority="16940"/>
    <cfRule type="duplicateValues" dxfId="8516" priority="16941"/>
  </conditionalFormatting>
  <conditionalFormatting sqref="J2174">
    <cfRule type="duplicateValues" dxfId="8515" priority="16937"/>
    <cfRule type="duplicateValues" dxfId="8514" priority="16938"/>
    <cfRule type="duplicateValues" dxfId="8513" priority="16939"/>
  </conditionalFormatting>
  <conditionalFormatting sqref="F2175">
    <cfRule type="duplicateValues" dxfId="8512" priority="16936"/>
  </conditionalFormatting>
  <conditionalFormatting sqref="F2175">
    <cfRule type="duplicateValues" dxfId="8511" priority="16934"/>
    <cfRule type="duplicateValues" dxfId="8510" priority="16935"/>
  </conditionalFormatting>
  <conditionalFormatting sqref="J2175">
    <cfRule type="duplicateValues" dxfId="8509" priority="16930"/>
  </conditionalFormatting>
  <conditionalFormatting sqref="J2175">
    <cfRule type="duplicateValues" dxfId="8508" priority="16925"/>
    <cfRule type="duplicateValues" dxfId="8507" priority="16926"/>
    <cfRule type="duplicateValues" dxfId="8506" priority="16927"/>
    <cfRule type="duplicateValues" dxfId="8505" priority="16928"/>
    <cfRule type="duplicateValues" dxfId="8504" priority="16929"/>
  </conditionalFormatting>
  <conditionalFormatting sqref="J2175">
    <cfRule type="duplicateValues" dxfId="8503" priority="16923"/>
    <cfRule type="duplicateValues" dxfId="8502" priority="16924"/>
  </conditionalFormatting>
  <conditionalFormatting sqref="J2175">
    <cfRule type="duplicateValues" dxfId="8501" priority="16920"/>
    <cfRule type="duplicateValues" dxfId="8500" priority="16921"/>
    <cfRule type="duplicateValues" dxfId="8499" priority="16922"/>
  </conditionalFormatting>
  <conditionalFormatting sqref="F2176">
    <cfRule type="duplicateValues" dxfId="8498" priority="16919"/>
  </conditionalFormatting>
  <conditionalFormatting sqref="F2176">
    <cfRule type="duplicateValues" dxfId="8497" priority="16917"/>
    <cfRule type="duplicateValues" dxfId="8496" priority="16918"/>
  </conditionalFormatting>
  <conditionalFormatting sqref="J2176">
    <cfRule type="duplicateValues" dxfId="8495" priority="16910"/>
  </conditionalFormatting>
  <conditionalFormatting sqref="J2176">
    <cfRule type="duplicateValues" dxfId="8494" priority="16905"/>
    <cfRule type="duplicateValues" dxfId="8493" priority="16906"/>
    <cfRule type="duplicateValues" dxfId="8492" priority="16907"/>
    <cfRule type="duplicateValues" dxfId="8491" priority="16908"/>
    <cfRule type="duplicateValues" dxfId="8490" priority="16909"/>
  </conditionalFormatting>
  <conditionalFormatting sqref="J2176">
    <cfRule type="duplicateValues" dxfId="8489" priority="16903"/>
    <cfRule type="duplicateValues" dxfId="8488" priority="16904"/>
  </conditionalFormatting>
  <conditionalFormatting sqref="J2176">
    <cfRule type="duplicateValues" dxfId="8487" priority="16900"/>
    <cfRule type="duplicateValues" dxfId="8486" priority="16901"/>
    <cfRule type="duplicateValues" dxfId="8485" priority="16902"/>
  </conditionalFormatting>
  <conditionalFormatting sqref="F2177:F2178">
    <cfRule type="duplicateValues" dxfId="8484" priority="16888"/>
  </conditionalFormatting>
  <conditionalFormatting sqref="F2177:F2178">
    <cfRule type="duplicateValues" dxfId="8483" priority="16886"/>
    <cfRule type="duplicateValues" dxfId="8482" priority="16887"/>
  </conditionalFormatting>
  <conditionalFormatting sqref="J2177:J2178">
    <cfRule type="duplicateValues" dxfId="8481" priority="16879"/>
  </conditionalFormatting>
  <conditionalFormatting sqref="J2177:J2178">
    <cfRule type="duplicateValues" dxfId="8480" priority="16874"/>
    <cfRule type="duplicateValues" dxfId="8479" priority="16875"/>
    <cfRule type="duplicateValues" dxfId="8478" priority="16876"/>
    <cfRule type="duplicateValues" dxfId="8477" priority="16877"/>
    <cfRule type="duplicateValues" dxfId="8476" priority="16878"/>
  </conditionalFormatting>
  <conditionalFormatting sqref="J2177:J2178">
    <cfRule type="duplicateValues" dxfId="8475" priority="16872"/>
    <cfRule type="duplicateValues" dxfId="8474" priority="16873"/>
  </conditionalFormatting>
  <conditionalFormatting sqref="J2177:J2178">
    <cfRule type="duplicateValues" dxfId="8473" priority="16869"/>
    <cfRule type="duplicateValues" dxfId="8472" priority="16870"/>
    <cfRule type="duplicateValues" dxfId="8471" priority="16871"/>
  </conditionalFormatting>
  <conditionalFormatting sqref="F2179">
    <cfRule type="duplicateValues" dxfId="8470" priority="16857"/>
  </conditionalFormatting>
  <conditionalFormatting sqref="F2179">
    <cfRule type="duplicateValues" dxfId="8469" priority="16855"/>
    <cfRule type="duplicateValues" dxfId="8468" priority="16856"/>
  </conditionalFormatting>
  <conditionalFormatting sqref="J2179">
    <cfRule type="duplicateValues" dxfId="8467" priority="16848"/>
  </conditionalFormatting>
  <conditionalFormatting sqref="J2179">
    <cfRule type="duplicateValues" dxfId="8466" priority="16843"/>
    <cfRule type="duplicateValues" dxfId="8465" priority="16844"/>
    <cfRule type="duplicateValues" dxfId="8464" priority="16845"/>
    <cfRule type="duplicateValues" dxfId="8463" priority="16846"/>
    <cfRule type="duplicateValues" dxfId="8462" priority="16847"/>
  </conditionalFormatting>
  <conditionalFormatting sqref="J2179">
    <cfRule type="duplicateValues" dxfId="8461" priority="16841"/>
    <cfRule type="duplicateValues" dxfId="8460" priority="16842"/>
  </conditionalFormatting>
  <conditionalFormatting sqref="J2179">
    <cfRule type="duplicateValues" dxfId="8459" priority="16838"/>
    <cfRule type="duplicateValues" dxfId="8458" priority="16839"/>
    <cfRule type="duplicateValues" dxfId="8457" priority="16840"/>
  </conditionalFormatting>
  <conditionalFormatting sqref="F2180">
    <cfRule type="duplicateValues" dxfId="8456" priority="16826"/>
  </conditionalFormatting>
  <conditionalFormatting sqref="F2180">
    <cfRule type="duplicateValues" dxfId="8455" priority="16824"/>
    <cfRule type="duplicateValues" dxfId="8454" priority="16825"/>
  </conditionalFormatting>
  <conditionalFormatting sqref="J2180">
    <cfRule type="duplicateValues" dxfId="8453" priority="16817"/>
  </conditionalFormatting>
  <conditionalFormatting sqref="J2180">
    <cfRule type="duplicateValues" dxfId="8452" priority="16812"/>
    <cfRule type="duplicateValues" dxfId="8451" priority="16813"/>
    <cfRule type="duplicateValues" dxfId="8450" priority="16814"/>
    <cfRule type="duplicateValues" dxfId="8449" priority="16815"/>
    <cfRule type="duplicateValues" dxfId="8448" priority="16816"/>
  </conditionalFormatting>
  <conditionalFormatting sqref="J2180">
    <cfRule type="duplicateValues" dxfId="8447" priority="16810"/>
    <cfRule type="duplicateValues" dxfId="8446" priority="16811"/>
  </conditionalFormatting>
  <conditionalFormatting sqref="J2180">
    <cfRule type="duplicateValues" dxfId="8445" priority="16807"/>
    <cfRule type="duplicateValues" dxfId="8444" priority="16808"/>
    <cfRule type="duplicateValues" dxfId="8443" priority="16809"/>
  </conditionalFormatting>
  <conditionalFormatting sqref="F2184:F2189">
    <cfRule type="duplicateValues" dxfId="8442" priority="16762"/>
  </conditionalFormatting>
  <conditionalFormatting sqref="F2184:F2189">
    <cfRule type="duplicateValues" dxfId="8441" priority="16760"/>
    <cfRule type="duplicateValues" dxfId="8440" priority="16761"/>
  </conditionalFormatting>
  <conditionalFormatting sqref="J2184:J2189">
    <cfRule type="duplicateValues" dxfId="8439" priority="16759"/>
  </conditionalFormatting>
  <conditionalFormatting sqref="J2184:J2189">
    <cfRule type="duplicateValues" dxfId="8438" priority="16754"/>
    <cfRule type="duplicateValues" dxfId="8437" priority="16755"/>
    <cfRule type="duplicateValues" dxfId="8436" priority="16756"/>
    <cfRule type="duplicateValues" dxfId="8435" priority="16757"/>
    <cfRule type="duplicateValues" dxfId="8434" priority="16758"/>
  </conditionalFormatting>
  <conditionalFormatting sqref="J2184:J2189">
    <cfRule type="duplicateValues" dxfId="8433" priority="16752"/>
    <cfRule type="duplicateValues" dxfId="8432" priority="16753"/>
  </conditionalFormatting>
  <conditionalFormatting sqref="J2184:J2189">
    <cfRule type="duplicateValues" dxfId="8431" priority="16749"/>
    <cfRule type="duplicateValues" dxfId="8430" priority="16750"/>
    <cfRule type="duplicateValues" dxfId="8429" priority="16751"/>
  </conditionalFormatting>
  <conditionalFormatting sqref="F2181">
    <cfRule type="duplicateValues" dxfId="8428" priority="16726"/>
  </conditionalFormatting>
  <conditionalFormatting sqref="F2181">
    <cfRule type="duplicateValues" dxfId="8427" priority="16724"/>
    <cfRule type="duplicateValues" dxfId="8426" priority="16725"/>
  </conditionalFormatting>
  <conditionalFormatting sqref="J2181">
    <cfRule type="duplicateValues" dxfId="8425" priority="16717"/>
  </conditionalFormatting>
  <conditionalFormatting sqref="J2181">
    <cfRule type="duplicateValues" dxfId="8424" priority="16712"/>
    <cfRule type="duplicateValues" dxfId="8423" priority="16713"/>
    <cfRule type="duplicateValues" dxfId="8422" priority="16714"/>
    <cfRule type="duplicateValues" dxfId="8421" priority="16715"/>
    <cfRule type="duplicateValues" dxfId="8420" priority="16716"/>
  </conditionalFormatting>
  <conditionalFormatting sqref="J2181">
    <cfRule type="duplicateValues" dxfId="8419" priority="16710"/>
    <cfRule type="duplicateValues" dxfId="8418" priority="16711"/>
  </conditionalFormatting>
  <conditionalFormatting sqref="J2181">
    <cfRule type="duplicateValues" dxfId="8417" priority="16707"/>
    <cfRule type="duplicateValues" dxfId="8416" priority="16708"/>
    <cfRule type="duplicateValues" dxfId="8415" priority="16709"/>
  </conditionalFormatting>
  <conditionalFormatting sqref="F2182:F2184">
    <cfRule type="duplicateValues" dxfId="8414" priority="16662"/>
  </conditionalFormatting>
  <conditionalFormatting sqref="F2182:F2184">
    <cfRule type="duplicateValues" dxfId="8413" priority="16660"/>
    <cfRule type="duplicateValues" dxfId="8412" priority="16661"/>
  </conditionalFormatting>
  <conditionalFormatting sqref="J2182:J2184">
    <cfRule type="duplicateValues" dxfId="8411" priority="16653"/>
  </conditionalFormatting>
  <conditionalFormatting sqref="J2182:J2184">
    <cfRule type="duplicateValues" dxfId="8410" priority="16648"/>
    <cfRule type="duplicateValues" dxfId="8409" priority="16649"/>
    <cfRule type="duplicateValues" dxfId="8408" priority="16650"/>
    <cfRule type="duplicateValues" dxfId="8407" priority="16651"/>
    <cfRule type="duplicateValues" dxfId="8406" priority="16652"/>
  </conditionalFormatting>
  <conditionalFormatting sqref="J2182:J2184">
    <cfRule type="duplicateValues" dxfId="8405" priority="16646"/>
    <cfRule type="duplicateValues" dxfId="8404" priority="16647"/>
  </conditionalFormatting>
  <conditionalFormatting sqref="J2182:J2184">
    <cfRule type="duplicateValues" dxfId="8403" priority="16643"/>
    <cfRule type="duplicateValues" dxfId="8402" priority="16644"/>
    <cfRule type="duplicateValues" dxfId="8401" priority="16645"/>
  </conditionalFormatting>
  <conditionalFormatting sqref="F2185">
    <cfRule type="duplicateValues" dxfId="8400" priority="16598"/>
  </conditionalFormatting>
  <conditionalFormatting sqref="F2185">
    <cfRule type="duplicateValues" dxfId="8399" priority="16596"/>
    <cfRule type="duplicateValues" dxfId="8398" priority="16597"/>
  </conditionalFormatting>
  <conditionalFormatting sqref="J2185">
    <cfRule type="duplicateValues" dxfId="8397" priority="16586"/>
  </conditionalFormatting>
  <conditionalFormatting sqref="J2185">
    <cfRule type="duplicateValues" dxfId="8396" priority="16581"/>
    <cfRule type="duplicateValues" dxfId="8395" priority="16582"/>
    <cfRule type="duplicateValues" dxfId="8394" priority="16583"/>
    <cfRule type="duplicateValues" dxfId="8393" priority="16584"/>
    <cfRule type="duplicateValues" dxfId="8392" priority="16585"/>
  </conditionalFormatting>
  <conditionalFormatting sqref="J2185">
    <cfRule type="duplicateValues" dxfId="8391" priority="16579"/>
    <cfRule type="duplicateValues" dxfId="8390" priority="16580"/>
  </conditionalFormatting>
  <conditionalFormatting sqref="J2185">
    <cfRule type="duplicateValues" dxfId="8389" priority="16576"/>
    <cfRule type="duplicateValues" dxfId="8388" priority="16577"/>
    <cfRule type="duplicateValues" dxfId="8387" priority="16578"/>
  </conditionalFormatting>
  <conditionalFormatting sqref="F2186">
    <cfRule type="duplicateValues" dxfId="8386" priority="16553"/>
  </conditionalFormatting>
  <conditionalFormatting sqref="F2186">
    <cfRule type="duplicateValues" dxfId="8385" priority="16551"/>
    <cfRule type="duplicateValues" dxfId="8384" priority="16552"/>
  </conditionalFormatting>
  <conditionalFormatting sqref="J2186">
    <cfRule type="duplicateValues" dxfId="8383" priority="16505"/>
  </conditionalFormatting>
  <conditionalFormatting sqref="J2186">
    <cfRule type="duplicateValues" dxfId="8382" priority="16500"/>
    <cfRule type="duplicateValues" dxfId="8381" priority="16501"/>
    <cfRule type="duplicateValues" dxfId="8380" priority="16502"/>
    <cfRule type="duplicateValues" dxfId="8379" priority="16503"/>
    <cfRule type="duplicateValues" dxfId="8378" priority="16504"/>
  </conditionalFormatting>
  <conditionalFormatting sqref="J2186">
    <cfRule type="duplicateValues" dxfId="8377" priority="16498"/>
    <cfRule type="duplicateValues" dxfId="8376" priority="16499"/>
  </conditionalFormatting>
  <conditionalFormatting sqref="J2186">
    <cfRule type="duplicateValues" dxfId="8375" priority="16495"/>
    <cfRule type="duplicateValues" dxfId="8374" priority="16496"/>
    <cfRule type="duplicateValues" dxfId="8373" priority="16497"/>
  </conditionalFormatting>
  <conditionalFormatting sqref="F2187:F2189">
    <cfRule type="duplicateValues" dxfId="8372" priority="16417"/>
  </conditionalFormatting>
  <conditionalFormatting sqref="F2187:F2189">
    <cfRule type="duplicateValues" dxfId="8371" priority="16415"/>
    <cfRule type="duplicateValues" dxfId="8370" priority="16416"/>
  </conditionalFormatting>
  <conditionalFormatting sqref="J2187:J2189">
    <cfRule type="duplicateValues" dxfId="8369" priority="16405"/>
  </conditionalFormatting>
  <conditionalFormatting sqref="J2187:J2189">
    <cfRule type="duplicateValues" dxfId="8368" priority="16400"/>
    <cfRule type="duplicateValues" dxfId="8367" priority="16401"/>
    <cfRule type="duplicateValues" dxfId="8366" priority="16402"/>
    <cfRule type="duplicateValues" dxfId="8365" priority="16403"/>
    <cfRule type="duplicateValues" dxfId="8364" priority="16404"/>
  </conditionalFormatting>
  <conditionalFormatting sqref="J2187:J2189">
    <cfRule type="duplicateValues" dxfId="8363" priority="16398"/>
    <cfRule type="duplicateValues" dxfId="8362" priority="16399"/>
  </conditionalFormatting>
  <conditionalFormatting sqref="J2187:J2189">
    <cfRule type="duplicateValues" dxfId="8361" priority="16395"/>
    <cfRule type="duplicateValues" dxfId="8360" priority="16396"/>
    <cfRule type="duplicateValues" dxfId="8359" priority="16397"/>
  </conditionalFormatting>
  <conditionalFormatting sqref="I2199">
    <cfRule type="duplicateValues" dxfId="8358" priority="16317"/>
  </conditionalFormatting>
  <conditionalFormatting sqref="I2199">
    <cfRule type="duplicateValues" dxfId="8357" priority="16315"/>
    <cfRule type="duplicateValues" dxfId="8356" priority="16316"/>
  </conditionalFormatting>
  <conditionalFormatting sqref="J1326">
    <cfRule type="duplicateValues" dxfId="8355" priority="16300"/>
  </conditionalFormatting>
  <conditionalFormatting sqref="J1326">
    <cfRule type="duplicateValues" dxfId="8354" priority="16295"/>
    <cfRule type="duplicateValues" dxfId="8353" priority="16296"/>
    <cfRule type="duplicateValues" dxfId="8352" priority="16297"/>
    <cfRule type="duplicateValues" dxfId="8351" priority="16298"/>
    <cfRule type="duplicateValues" dxfId="8350" priority="16299"/>
  </conditionalFormatting>
  <conditionalFormatting sqref="J1326">
    <cfRule type="duplicateValues" dxfId="8349" priority="16293"/>
    <cfRule type="duplicateValues" dxfId="8348" priority="16294"/>
  </conditionalFormatting>
  <conditionalFormatting sqref="J1326">
    <cfRule type="duplicateValues" dxfId="8347" priority="16290"/>
    <cfRule type="duplicateValues" dxfId="8346" priority="16291"/>
    <cfRule type="duplicateValues" dxfId="8345" priority="16292"/>
  </conditionalFormatting>
  <conditionalFormatting sqref="F1326">
    <cfRule type="duplicateValues" dxfId="8344" priority="16289"/>
  </conditionalFormatting>
  <conditionalFormatting sqref="F1326">
    <cfRule type="duplicateValues" dxfId="8343" priority="16287"/>
    <cfRule type="duplicateValues" dxfId="8342" priority="16288"/>
  </conditionalFormatting>
  <conditionalFormatting sqref="F2189:F2212">
    <cfRule type="duplicateValues" dxfId="8341" priority="253349"/>
  </conditionalFormatting>
  <conditionalFormatting sqref="F2189:F2212">
    <cfRule type="duplicateValues" dxfId="8340" priority="253351"/>
    <cfRule type="duplicateValues" dxfId="8339" priority="253352"/>
  </conditionalFormatting>
  <conditionalFormatting sqref="J2189:J2212">
    <cfRule type="duplicateValues" dxfId="8338" priority="253355"/>
  </conditionalFormatting>
  <conditionalFormatting sqref="J2189:J2212">
    <cfRule type="duplicateValues" dxfId="8337" priority="253357"/>
    <cfRule type="duplicateValues" dxfId="8336" priority="253358"/>
    <cfRule type="duplicateValues" dxfId="8335" priority="253359"/>
    <cfRule type="duplicateValues" dxfId="8334" priority="253360"/>
    <cfRule type="duplicateValues" dxfId="8333" priority="253361"/>
  </conditionalFormatting>
  <conditionalFormatting sqref="J2189:J2212">
    <cfRule type="duplicateValues" dxfId="8332" priority="253367"/>
    <cfRule type="duplicateValues" dxfId="8331" priority="253368"/>
  </conditionalFormatting>
  <conditionalFormatting sqref="J2189:J2212">
    <cfRule type="duplicateValues" dxfId="8330" priority="253371"/>
    <cfRule type="duplicateValues" dxfId="8329" priority="253372"/>
    <cfRule type="duplicateValues" dxfId="8328" priority="253373"/>
  </conditionalFormatting>
  <conditionalFormatting sqref="F2205">
    <cfRule type="duplicateValues" dxfId="8327" priority="16272"/>
  </conditionalFormatting>
  <conditionalFormatting sqref="F2205">
    <cfRule type="duplicateValues" dxfId="8326" priority="16270"/>
    <cfRule type="duplicateValues" dxfId="8325" priority="16271"/>
  </conditionalFormatting>
  <conditionalFormatting sqref="J2205">
    <cfRule type="duplicateValues" dxfId="8324" priority="16266"/>
  </conditionalFormatting>
  <conditionalFormatting sqref="J2205">
    <cfRule type="duplicateValues" dxfId="8323" priority="16261"/>
    <cfRule type="duplicateValues" dxfId="8322" priority="16262"/>
    <cfRule type="duplicateValues" dxfId="8321" priority="16263"/>
    <cfRule type="duplicateValues" dxfId="8320" priority="16264"/>
    <cfRule type="duplicateValues" dxfId="8319" priority="16265"/>
  </conditionalFormatting>
  <conditionalFormatting sqref="J2205">
    <cfRule type="duplicateValues" dxfId="8318" priority="16259"/>
    <cfRule type="duplicateValues" dxfId="8317" priority="16260"/>
  </conditionalFormatting>
  <conditionalFormatting sqref="J2205">
    <cfRule type="duplicateValues" dxfId="8316" priority="16256"/>
    <cfRule type="duplicateValues" dxfId="8315" priority="16257"/>
    <cfRule type="duplicateValues" dxfId="8314" priority="16258"/>
  </conditionalFormatting>
  <conditionalFormatting sqref="F2206">
    <cfRule type="duplicateValues" dxfId="8313" priority="16255"/>
  </conditionalFormatting>
  <conditionalFormatting sqref="F2206">
    <cfRule type="duplicateValues" dxfId="8312" priority="16253"/>
    <cfRule type="duplicateValues" dxfId="8311" priority="16254"/>
  </conditionalFormatting>
  <conditionalFormatting sqref="J2206">
    <cfRule type="duplicateValues" dxfId="8310" priority="16249"/>
  </conditionalFormatting>
  <conditionalFormatting sqref="J2206">
    <cfRule type="duplicateValues" dxfId="8309" priority="16244"/>
    <cfRule type="duplicateValues" dxfId="8308" priority="16245"/>
    <cfRule type="duplicateValues" dxfId="8307" priority="16246"/>
    <cfRule type="duplicateValues" dxfId="8306" priority="16247"/>
    <cfRule type="duplicateValues" dxfId="8305" priority="16248"/>
  </conditionalFormatting>
  <conditionalFormatting sqref="J2206">
    <cfRule type="duplicateValues" dxfId="8304" priority="16242"/>
    <cfRule type="duplicateValues" dxfId="8303" priority="16243"/>
  </conditionalFormatting>
  <conditionalFormatting sqref="J2206">
    <cfRule type="duplicateValues" dxfId="8302" priority="16239"/>
    <cfRule type="duplicateValues" dxfId="8301" priority="16240"/>
    <cfRule type="duplicateValues" dxfId="8300" priority="16241"/>
  </conditionalFormatting>
  <conditionalFormatting sqref="F2207:F2210">
    <cfRule type="duplicateValues" dxfId="8299" priority="16227"/>
  </conditionalFormatting>
  <conditionalFormatting sqref="F2207:F2210">
    <cfRule type="duplicateValues" dxfId="8298" priority="16225"/>
    <cfRule type="duplicateValues" dxfId="8297" priority="16226"/>
  </conditionalFormatting>
  <conditionalFormatting sqref="J2207:J2210">
    <cfRule type="duplicateValues" dxfId="8296" priority="16221"/>
  </conditionalFormatting>
  <conditionalFormatting sqref="J2207:J2210">
    <cfRule type="duplicateValues" dxfId="8295" priority="16216"/>
    <cfRule type="duplicateValues" dxfId="8294" priority="16217"/>
    <cfRule type="duplicateValues" dxfId="8293" priority="16218"/>
    <cfRule type="duplicateValues" dxfId="8292" priority="16219"/>
    <cfRule type="duplicateValues" dxfId="8291" priority="16220"/>
  </conditionalFormatting>
  <conditionalFormatting sqref="J2207:J2210">
    <cfRule type="duplicateValues" dxfId="8290" priority="16214"/>
    <cfRule type="duplicateValues" dxfId="8289" priority="16215"/>
  </conditionalFormatting>
  <conditionalFormatting sqref="J2207:J2210">
    <cfRule type="duplicateValues" dxfId="8288" priority="16211"/>
    <cfRule type="duplicateValues" dxfId="8287" priority="16212"/>
    <cfRule type="duplicateValues" dxfId="8286" priority="16213"/>
  </conditionalFormatting>
  <conditionalFormatting sqref="F2213:F2220">
    <cfRule type="duplicateValues" dxfId="8285" priority="16199"/>
  </conditionalFormatting>
  <conditionalFormatting sqref="F2213:F2220">
    <cfRule type="duplicateValues" dxfId="8284" priority="16197"/>
    <cfRule type="duplicateValues" dxfId="8283" priority="16198"/>
  </conditionalFormatting>
  <conditionalFormatting sqref="J2213:J2220">
    <cfRule type="duplicateValues" dxfId="8282" priority="16196"/>
  </conditionalFormatting>
  <conditionalFormatting sqref="J2213:J2220">
    <cfRule type="duplicateValues" dxfId="8281" priority="16191"/>
    <cfRule type="duplicateValues" dxfId="8280" priority="16192"/>
    <cfRule type="duplicateValues" dxfId="8279" priority="16193"/>
    <cfRule type="duplicateValues" dxfId="8278" priority="16194"/>
    <cfRule type="duplicateValues" dxfId="8277" priority="16195"/>
  </conditionalFormatting>
  <conditionalFormatting sqref="J2213:J2220">
    <cfRule type="duplicateValues" dxfId="8276" priority="16189"/>
    <cfRule type="duplicateValues" dxfId="8275" priority="16190"/>
  </conditionalFormatting>
  <conditionalFormatting sqref="J2213:J2220">
    <cfRule type="duplicateValues" dxfId="8274" priority="16186"/>
    <cfRule type="duplicateValues" dxfId="8273" priority="16187"/>
    <cfRule type="duplicateValues" dxfId="8272" priority="16188"/>
  </conditionalFormatting>
  <conditionalFormatting sqref="F2211">
    <cfRule type="duplicateValues" dxfId="8271" priority="16185"/>
  </conditionalFormatting>
  <conditionalFormatting sqref="F2211">
    <cfRule type="duplicateValues" dxfId="8270" priority="16183"/>
    <cfRule type="duplicateValues" dxfId="8269" priority="16184"/>
  </conditionalFormatting>
  <conditionalFormatting sqref="J2211">
    <cfRule type="duplicateValues" dxfId="8268" priority="16179"/>
  </conditionalFormatting>
  <conditionalFormatting sqref="J2211">
    <cfRule type="duplicateValues" dxfId="8267" priority="16174"/>
    <cfRule type="duplicateValues" dxfId="8266" priority="16175"/>
    <cfRule type="duplicateValues" dxfId="8265" priority="16176"/>
    <cfRule type="duplicateValues" dxfId="8264" priority="16177"/>
    <cfRule type="duplicateValues" dxfId="8263" priority="16178"/>
  </conditionalFormatting>
  <conditionalFormatting sqref="J2211">
    <cfRule type="duplicateValues" dxfId="8262" priority="16172"/>
    <cfRule type="duplicateValues" dxfId="8261" priority="16173"/>
  </conditionalFormatting>
  <conditionalFormatting sqref="J2211">
    <cfRule type="duplicateValues" dxfId="8260" priority="16169"/>
    <cfRule type="duplicateValues" dxfId="8259" priority="16170"/>
    <cfRule type="duplicateValues" dxfId="8258" priority="16171"/>
  </conditionalFormatting>
  <conditionalFormatting sqref="F2212">
    <cfRule type="duplicateValues" dxfId="8257" priority="16168"/>
  </conditionalFormatting>
  <conditionalFormatting sqref="F2212">
    <cfRule type="duplicateValues" dxfId="8256" priority="16166"/>
    <cfRule type="duplicateValues" dxfId="8255" priority="16167"/>
  </conditionalFormatting>
  <conditionalFormatting sqref="J2212">
    <cfRule type="duplicateValues" dxfId="8254" priority="16162"/>
  </conditionalFormatting>
  <conditionalFormatting sqref="J2212">
    <cfRule type="duplicateValues" dxfId="8253" priority="16157"/>
    <cfRule type="duplicateValues" dxfId="8252" priority="16158"/>
    <cfRule type="duplicateValues" dxfId="8251" priority="16159"/>
    <cfRule type="duplicateValues" dxfId="8250" priority="16160"/>
    <cfRule type="duplicateValues" dxfId="8249" priority="16161"/>
  </conditionalFormatting>
  <conditionalFormatting sqref="J2212">
    <cfRule type="duplicateValues" dxfId="8248" priority="16155"/>
    <cfRule type="duplicateValues" dxfId="8247" priority="16156"/>
  </conditionalFormatting>
  <conditionalFormatting sqref="J2212">
    <cfRule type="duplicateValues" dxfId="8246" priority="16152"/>
    <cfRule type="duplicateValues" dxfId="8245" priority="16153"/>
    <cfRule type="duplicateValues" dxfId="8244" priority="16154"/>
  </conditionalFormatting>
  <conditionalFormatting sqref="F2213">
    <cfRule type="duplicateValues" dxfId="8243" priority="16140"/>
  </conditionalFormatting>
  <conditionalFormatting sqref="F2213">
    <cfRule type="duplicateValues" dxfId="8242" priority="16138"/>
    <cfRule type="duplicateValues" dxfId="8241" priority="16139"/>
  </conditionalFormatting>
  <conditionalFormatting sqref="J2213">
    <cfRule type="duplicateValues" dxfId="8240" priority="16131"/>
  </conditionalFormatting>
  <conditionalFormatting sqref="J2213">
    <cfRule type="duplicateValues" dxfId="8239" priority="16126"/>
    <cfRule type="duplicateValues" dxfId="8238" priority="16127"/>
    <cfRule type="duplicateValues" dxfId="8237" priority="16128"/>
    <cfRule type="duplicateValues" dxfId="8236" priority="16129"/>
    <cfRule type="duplicateValues" dxfId="8235" priority="16130"/>
  </conditionalFormatting>
  <conditionalFormatting sqref="J2213">
    <cfRule type="duplicateValues" dxfId="8234" priority="16124"/>
    <cfRule type="duplicateValues" dxfId="8233" priority="16125"/>
  </conditionalFormatting>
  <conditionalFormatting sqref="J2213">
    <cfRule type="duplicateValues" dxfId="8232" priority="16121"/>
    <cfRule type="duplicateValues" dxfId="8231" priority="16122"/>
    <cfRule type="duplicateValues" dxfId="8230" priority="16123"/>
  </conditionalFormatting>
  <conditionalFormatting sqref="F2214">
    <cfRule type="duplicateValues" dxfId="8229" priority="16120"/>
  </conditionalFormatting>
  <conditionalFormatting sqref="F2214">
    <cfRule type="duplicateValues" dxfId="8228" priority="16118"/>
    <cfRule type="duplicateValues" dxfId="8227" priority="16119"/>
  </conditionalFormatting>
  <conditionalFormatting sqref="J2214">
    <cfRule type="duplicateValues" dxfId="8226" priority="16111"/>
  </conditionalFormatting>
  <conditionalFormatting sqref="J2214">
    <cfRule type="duplicateValues" dxfId="8225" priority="16106"/>
    <cfRule type="duplicateValues" dxfId="8224" priority="16107"/>
    <cfRule type="duplicateValues" dxfId="8223" priority="16108"/>
    <cfRule type="duplicateValues" dxfId="8222" priority="16109"/>
    <cfRule type="duplicateValues" dxfId="8221" priority="16110"/>
  </conditionalFormatting>
  <conditionalFormatting sqref="J2214">
    <cfRule type="duplicateValues" dxfId="8220" priority="16104"/>
    <cfRule type="duplicateValues" dxfId="8219" priority="16105"/>
  </conditionalFormatting>
  <conditionalFormatting sqref="J2214">
    <cfRule type="duplicateValues" dxfId="8218" priority="16101"/>
    <cfRule type="duplicateValues" dxfId="8217" priority="16102"/>
    <cfRule type="duplicateValues" dxfId="8216" priority="16103"/>
  </conditionalFormatting>
  <conditionalFormatting sqref="F2215">
    <cfRule type="duplicateValues" dxfId="8215" priority="16100"/>
  </conditionalFormatting>
  <conditionalFormatting sqref="F2215">
    <cfRule type="duplicateValues" dxfId="8214" priority="16098"/>
    <cfRule type="duplicateValues" dxfId="8213" priority="16099"/>
  </conditionalFormatting>
  <conditionalFormatting sqref="J2215">
    <cfRule type="duplicateValues" dxfId="8212" priority="16091"/>
  </conditionalFormatting>
  <conditionalFormatting sqref="J2215">
    <cfRule type="duplicateValues" dxfId="8211" priority="16086"/>
    <cfRule type="duplicateValues" dxfId="8210" priority="16087"/>
    <cfRule type="duplicateValues" dxfId="8209" priority="16088"/>
    <cfRule type="duplicateValues" dxfId="8208" priority="16089"/>
    <cfRule type="duplicateValues" dxfId="8207" priority="16090"/>
  </conditionalFormatting>
  <conditionalFormatting sqref="J2215">
    <cfRule type="duplicateValues" dxfId="8206" priority="16084"/>
    <cfRule type="duplicateValues" dxfId="8205" priority="16085"/>
  </conditionalFormatting>
  <conditionalFormatting sqref="J2215">
    <cfRule type="duplicateValues" dxfId="8204" priority="16081"/>
    <cfRule type="duplicateValues" dxfId="8203" priority="16082"/>
    <cfRule type="duplicateValues" dxfId="8202" priority="16083"/>
  </conditionalFormatting>
  <conditionalFormatting sqref="F2216">
    <cfRule type="duplicateValues" dxfId="8201" priority="16060"/>
  </conditionalFormatting>
  <conditionalFormatting sqref="F2216">
    <cfRule type="duplicateValues" dxfId="8200" priority="16058"/>
    <cfRule type="duplicateValues" dxfId="8199" priority="16059"/>
  </conditionalFormatting>
  <conditionalFormatting sqref="J2216">
    <cfRule type="duplicateValues" dxfId="8198" priority="16051"/>
  </conditionalFormatting>
  <conditionalFormatting sqref="J2216">
    <cfRule type="duplicateValues" dxfId="8197" priority="16046"/>
    <cfRule type="duplicateValues" dxfId="8196" priority="16047"/>
    <cfRule type="duplicateValues" dxfId="8195" priority="16048"/>
    <cfRule type="duplicateValues" dxfId="8194" priority="16049"/>
    <cfRule type="duplicateValues" dxfId="8193" priority="16050"/>
  </conditionalFormatting>
  <conditionalFormatting sqref="J2216">
    <cfRule type="duplicateValues" dxfId="8192" priority="16044"/>
    <cfRule type="duplicateValues" dxfId="8191" priority="16045"/>
  </conditionalFormatting>
  <conditionalFormatting sqref="J2216">
    <cfRule type="duplicateValues" dxfId="8190" priority="16041"/>
    <cfRule type="duplicateValues" dxfId="8189" priority="16042"/>
    <cfRule type="duplicateValues" dxfId="8188" priority="16043"/>
  </conditionalFormatting>
  <conditionalFormatting sqref="F2217">
    <cfRule type="duplicateValues" dxfId="8187" priority="16020"/>
  </conditionalFormatting>
  <conditionalFormatting sqref="F2217">
    <cfRule type="duplicateValues" dxfId="8186" priority="16018"/>
    <cfRule type="duplicateValues" dxfId="8185" priority="16019"/>
  </conditionalFormatting>
  <conditionalFormatting sqref="J2217">
    <cfRule type="duplicateValues" dxfId="8184" priority="16002"/>
  </conditionalFormatting>
  <conditionalFormatting sqref="J2217">
    <cfRule type="duplicateValues" dxfId="8183" priority="15997"/>
    <cfRule type="duplicateValues" dxfId="8182" priority="15998"/>
    <cfRule type="duplicateValues" dxfId="8181" priority="15999"/>
    <cfRule type="duplicateValues" dxfId="8180" priority="16000"/>
    <cfRule type="duplicateValues" dxfId="8179" priority="16001"/>
  </conditionalFormatting>
  <conditionalFormatting sqref="J2217">
    <cfRule type="duplicateValues" dxfId="8178" priority="15995"/>
    <cfRule type="duplicateValues" dxfId="8177" priority="15996"/>
  </conditionalFormatting>
  <conditionalFormatting sqref="J2217">
    <cfRule type="duplicateValues" dxfId="8176" priority="15992"/>
    <cfRule type="duplicateValues" dxfId="8175" priority="15993"/>
    <cfRule type="duplicateValues" dxfId="8174" priority="15994"/>
  </conditionalFormatting>
  <conditionalFormatting sqref="F2218">
    <cfRule type="duplicateValues" dxfId="8173" priority="15980"/>
  </conditionalFormatting>
  <conditionalFormatting sqref="F2218">
    <cfRule type="duplicateValues" dxfId="8172" priority="15978"/>
    <cfRule type="duplicateValues" dxfId="8171" priority="15979"/>
  </conditionalFormatting>
  <conditionalFormatting sqref="J2218">
    <cfRule type="duplicateValues" dxfId="8170" priority="15962"/>
  </conditionalFormatting>
  <conditionalFormatting sqref="J2218">
    <cfRule type="duplicateValues" dxfId="8169" priority="15957"/>
    <cfRule type="duplicateValues" dxfId="8168" priority="15958"/>
    <cfRule type="duplicateValues" dxfId="8167" priority="15959"/>
    <cfRule type="duplicateValues" dxfId="8166" priority="15960"/>
    <cfRule type="duplicateValues" dxfId="8165" priority="15961"/>
  </conditionalFormatting>
  <conditionalFormatting sqref="J2218">
    <cfRule type="duplicateValues" dxfId="8164" priority="15955"/>
    <cfRule type="duplicateValues" dxfId="8163" priority="15956"/>
  </conditionalFormatting>
  <conditionalFormatting sqref="J2218">
    <cfRule type="duplicateValues" dxfId="8162" priority="15952"/>
    <cfRule type="duplicateValues" dxfId="8161" priority="15953"/>
    <cfRule type="duplicateValues" dxfId="8160" priority="15954"/>
  </conditionalFormatting>
  <conditionalFormatting sqref="F2219">
    <cfRule type="duplicateValues" dxfId="8159" priority="15951"/>
  </conditionalFormatting>
  <conditionalFormatting sqref="F2219">
    <cfRule type="duplicateValues" dxfId="8158" priority="15949"/>
    <cfRule type="duplicateValues" dxfId="8157" priority="15950"/>
  </conditionalFormatting>
  <conditionalFormatting sqref="J2219">
    <cfRule type="duplicateValues" dxfId="8156" priority="15933"/>
  </conditionalFormatting>
  <conditionalFormatting sqref="J2219">
    <cfRule type="duplicateValues" dxfId="8155" priority="15928"/>
    <cfRule type="duplicateValues" dxfId="8154" priority="15929"/>
    <cfRule type="duplicateValues" dxfId="8153" priority="15930"/>
    <cfRule type="duplicateValues" dxfId="8152" priority="15931"/>
    <cfRule type="duplicateValues" dxfId="8151" priority="15932"/>
  </conditionalFormatting>
  <conditionalFormatting sqref="J2219">
    <cfRule type="duplicateValues" dxfId="8150" priority="15926"/>
    <cfRule type="duplicateValues" dxfId="8149" priority="15927"/>
  </conditionalFormatting>
  <conditionalFormatting sqref="J2219">
    <cfRule type="duplicateValues" dxfId="8148" priority="15923"/>
    <cfRule type="duplicateValues" dxfId="8147" priority="15924"/>
    <cfRule type="duplicateValues" dxfId="8146" priority="15925"/>
  </conditionalFormatting>
  <conditionalFormatting sqref="F2221:F2249">
    <cfRule type="duplicateValues" dxfId="8145" priority="15922"/>
  </conditionalFormatting>
  <conditionalFormatting sqref="F2221:F2249">
    <cfRule type="duplicateValues" dxfId="8144" priority="15920"/>
    <cfRule type="duplicateValues" dxfId="8143" priority="15921"/>
  </conditionalFormatting>
  <conditionalFormatting sqref="J2221:J2249">
    <cfRule type="duplicateValues" dxfId="8142" priority="15919"/>
  </conditionalFormatting>
  <conditionalFormatting sqref="J2221:J2249">
    <cfRule type="duplicateValues" dxfId="8141" priority="15914"/>
    <cfRule type="duplicateValues" dxfId="8140" priority="15915"/>
    <cfRule type="duplicateValues" dxfId="8139" priority="15916"/>
    <cfRule type="duplicateValues" dxfId="8138" priority="15917"/>
    <cfRule type="duplicateValues" dxfId="8137" priority="15918"/>
  </conditionalFormatting>
  <conditionalFormatting sqref="J2221:J2249">
    <cfRule type="duplicateValues" dxfId="8136" priority="15912"/>
    <cfRule type="duplicateValues" dxfId="8135" priority="15913"/>
  </conditionalFormatting>
  <conditionalFormatting sqref="J2221:J2249">
    <cfRule type="duplicateValues" dxfId="8134" priority="15909"/>
    <cfRule type="duplicateValues" dxfId="8133" priority="15910"/>
    <cfRule type="duplicateValues" dxfId="8132" priority="15911"/>
  </conditionalFormatting>
  <conditionalFormatting sqref="F2220">
    <cfRule type="duplicateValues" dxfId="8131" priority="15908"/>
  </conditionalFormatting>
  <conditionalFormatting sqref="F2220">
    <cfRule type="duplicateValues" dxfId="8130" priority="15906"/>
    <cfRule type="duplicateValues" dxfId="8129" priority="15907"/>
  </conditionalFormatting>
  <conditionalFormatting sqref="J2220">
    <cfRule type="duplicateValues" dxfId="8128" priority="15890"/>
  </conditionalFormatting>
  <conditionalFormatting sqref="J2220">
    <cfRule type="duplicateValues" dxfId="8127" priority="15885"/>
    <cfRule type="duplicateValues" dxfId="8126" priority="15886"/>
    <cfRule type="duplicateValues" dxfId="8125" priority="15887"/>
    <cfRule type="duplicateValues" dxfId="8124" priority="15888"/>
    <cfRule type="duplicateValues" dxfId="8123" priority="15889"/>
  </conditionalFormatting>
  <conditionalFormatting sqref="J2220">
    <cfRule type="duplicateValues" dxfId="8122" priority="15883"/>
    <cfRule type="duplicateValues" dxfId="8121" priority="15884"/>
  </conditionalFormatting>
  <conditionalFormatting sqref="J2220">
    <cfRule type="duplicateValues" dxfId="8120" priority="15880"/>
    <cfRule type="duplicateValues" dxfId="8119" priority="15881"/>
    <cfRule type="duplicateValues" dxfId="8118" priority="15882"/>
  </conditionalFormatting>
  <conditionalFormatting sqref="F2221">
    <cfRule type="duplicateValues" dxfId="8117" priority="15868"/>
  </conditionalFormatting>
  <conditionalFormatting sqref="F2221">
    <cfRule type="duplicateValues" dxfId="8116" priority="15866"/>
    <cfRule type="duplicateValues" dxfId="8115" priority="15867"/>
  </conditionalFormatting>
  <conditionalFormatting sqref="J2221">
    <cfRule type="duplicateValues" dxfId="8114" priority="15847"/>
  </conditionalFormatting>
  <conditionalFormatting sqref="J2221">
    <cfRule type="duplicateValues" dxfId="8113" priority="15842"/>
    <cfRule type="duplicateValues" dxfId="8112" priority="15843"/>
    <cfRule type="duplicateValues" dxfId="8111" priority="15844"/>
    <cfRule type="duplicateValues" dxfId="8110" priority="15845"/>
    <cfRule type="duplicateValues" dxfId="8109" priority="15846"/>
  </conditionalFormatting>
  <conditionalFormatting sqref="J2221">
    <cfRule type="duplicateValues" dxfId="8108" priority="15840"/>
    <cfRule type="duplicateValues" dxfId="8107" priority="15841"/>
  </conditionalFormatting>
  <conditionalFormatting sqref="J2221">
    <cfRule type="duplicateValues" dxfId="8106" priority="15837"/>
    <cfRule type="duplicateValues" dxfId="8105" priority="15838"/>
    <cfRule type="duplicateValues" dxfId="8104" priority="15839"/>
  </conditionalFormatting>
  <conditionalFormatting sqref="F2222">
    <cfRule type="duplicateValues" dxfId="8103" priority="15825"/>
  </conditionalFormatting>
  <conditionalFormatting sqref="F2222">
    <cfRule type="duplicateValues" dxfId="8102" priority="15823"/>
    <cfRule type="duplicateValues" dxfId="8101" priority="15824"/>
  </conditionalFormatting>
  <conditionalFormatting sqref="J2222">
    <cfRule type="duplicateValues" dxfId="8100" priority="15804"/>
  </conditionalFormatting>
  <conditionalFormatting sqref="J2222">
    <cfRule type="duplicateValues" dxfId="8099" priority="15799"/>
    <cfRule type="duplicateValues" dxfId="8098" priority="15800"/>
    <cfRule type="duplicateValues" dxfId="8097" priority="15801"/>
    <cfRule type="duplicateValues" dxfId="8096" priority="15802"/>
    <cfRule type="duplicateValues" dxfId="8095" priority="15803"/>
  </conditionalFormatting>
  <conditionalFormatting sqref="J2222">
    <cfRule type="duplicateValues" dxfId="8094" priority="15797"/>
    <cfRule type="duplicateValues" dxfId="8093" priority="15798"/>
  </conditionalFormatting>
  <conditionalFormatting sqref="J2222">
    <cfRule type="duplicateValues" dxfId="8092" priority="15794"/>
    <cfRule type="duplicateValues" dxfId="8091" priority="15795"/>
    <cfRule type="duplicateValues" dxfId="8090" priority="15796"/>
  </conditionalFormatting>
  <conditionalFormatting sqref="F2249:F2264">
    <cfRule type="duplicateValues" dxfId="8089" priority="15793"/>
  </conditionalFormatting>
  <conditionalFormatting sqref="F2249:F2264">
    <cfRule type="duplicateValues" dxfId="8088" priority="15791"/>
    <cfRule type="duplicateValues" dxfId="8087" priority="15792"/>
  </conditionalFormatting>
  <conditionalFormatting sqref="J2249:J2264">
    <cfRule type="duplicateValues" dxfId="8086" priority="15790"/>
  </conditionalFormatting>
  <conditionalFormatting sqref="J2249:J2264">
    <cfRule type="duplicateValues" dxfId="8085" priority="15785"/>
    <cfRule type="duplicateValues" dxfId="8084" priority="15786"/>
    <cfRule type="duplicateValues" dxfId="8083" priority="15787"/>
    <cfRule type="duplicateValues" dxfId="8082" priority="15788"/>
    <cfRule type="duplicateValues" dxfId="8081" priority="15789"/>
  </conditionalFormatting>
  <conditionalFormatting sqref="J2249:J2264">
    <cfRule type="duplicateValues" dxfId="8080" priority="15783"/>
    <cfRule type="duplicateValues" dxfId="8079" priority="15784"/>
  </conditionalFormatting>
  <conditionalFormatting sqref="J2249:J2264">
    <cfRule type="duplicateValues" dxfId="8078" priority="15780"/>
    <cfRule type="duplicateValues" dxfId="8077" priority="15781"/>
    <cfRule type="duplicateValues" dxfId="8076" priority="15782"/>
  </conditionalFormatting>
  <conditionalFormatting sqref="J2247">
    <cfRule type="duplicateValues" dxfId="8075" priority="15779"/>
  </conditionalFormatting>
  <conditionalFormatting sqref="J2247">
    <cfRule type="duplicateValues" dxfId="8074" priority="15774"/>
    <cfRule type="duplicateValues" dxfId="8073" priority="15775"/>
    <cfRule type="duplicateValues" dxfId="8072" priority="15776"/>
    <cfRule type="duplicateValues" dxfId="8071" priority="15777"/>
    <cfRule type="duplicateValues" dxfId="8070" priority="15778"/>
  </conditionalFormatting>
  <conditionalFormatting sqref="J2247">
    <cfRule type="duplicateValues" dxfId="8069" priority="15772"/>
    <cfRule type="duplicateValues" dxfId="8068" priority="15773"/>
  </conditionalFormatting>
  <conditionalFormatting sqref="J2247">
    <cfRule type="duplicateValues" dxfId="8067" priority="15769"/>
    <cfRule type="duplicateValues" dxfId="8066" priority="15770"/>
    <cfRule type="duplicateValues" dxfId="8065" priority="15771"/>
  </conditionalFormatting>
  <conditionalFormatting sqref="J2248:J2249">
    <cfRule type="duplicateValues" dxfId="8064" priority="15757"/>
  </conditionalFormatting>
  <conditionalFormatting sqref="J2248:J2249">
    <cfRule type="duplicateValues" dxfId="8063" priority="15752"/>
    <cfRule type="duplicateValues" dxfId="8062" priority="15753"/>
    <cfRule type="duplicateValues" dxfId="8061" priority="15754"/>
    <cfRule type="duplicateValues" dxfId="8060" priority="15755"/>
    <cfRule type="duplicateValues" dxfId="8059" priority="15756"/>
  </conditionalFormatting>
  <conditionalFormatting sqref="J2248:J2249">
    <cfRule type="duplicateValues" dxfId="8058" priority="15750"/>
    <cfRule type="duplicateValues" dxfId="8057" priority="15751"/>
  </conditionalFormatting>
  <conditionalFormatting sqref="J2248:J2249">
    <cfRule type="duplicateValues" dxfId="8056" priority="15747"/>
    <cfRule type="duplicateValues" dxfId="8055" priority="15748"/>
    <cfRule type="duplicateValues" dxfId="8054" priority="15749"/>
  </conditionalFormatting>
  <conditionalFormatting sqref="F2250">
    <cfRule type="duplicateValues" dxfId="8053" priority="15735"/>
  </conditionalFormatting>
  <conditionalFormatting sqref="F2250">
    <cfRule type="duplicateValues" dxfId="8052" priority="15733"/>
    <cfRule type="duplicateValues" dxfId="8051" priority="15734"/>
  </conditionalFormatting>
  <conditionalFormatting sqref="J2250">
    <cfRule type="duplicateValues" dxfId="8050" priority="15732"/>
  </conditionalFormatting>
  <conditionalFormatting sqref="J2250">
    <cfRule type="duplicateValues" dxfId="8049" priority="15727"/>
    <cfRule type="duplicateValues" dxfId="8048" priority="15728"/>
    <cfRule type="duplicateValues" dxfId="8047" priority="15729"/>
    <cfRule type="duplicateValues" dxfId="8046" priority="15730"/>
    <cfRule type="duplicateValues" dxfId="8045" priority="15731"/>
  </conditionalFormatting>
  <conditionalFormatting sqref="J2250">
    <cfRule type="duplicateValues" dxfId="8044" priority="15725"/>
    <cfRule type="duplicateValues" dxfId="8043" priority="15726"/>
  </conditionalFormatting>
  <conditionalFormatting sqref="J2250">
    <cfRule type="duplicateValues" dxfId="8042" priority="15722"/>
    <cfRule type="duplicateValues" dxfId="8041" priority="15723"/>
    <cfRule type="duplicateValues" dxfId="8040" priority="15724"/>
  </conditionalFormatting>
  <conditionalFormatting sqref="F2251">
    <cfRule type="duplicateValues" dxfId="8039" priority="15710"/>
  </conditionalFormatting>
  <conditionalFormatting sqref="F2251">
    <cfRule type="duplicateValues" dxfId="8038" priority="15708"/>
    <cfRule type="duplicateValues" dxfId="8037" priority="15709"/>
  </conditionalFormatting>
  <conditionalFormatting sqref="J2251">
    <cfRule type="duplicateValues" dxfId="8036" priority="15707"/>
  </conditionalFormatting>
  <conditionalFormatting sqref="J2251">
    <cfRule type="duplicateValues" dxfId="8035" priority="15702"/>
    <cfRule type="duplicateValues" dxfId="8034" priority="15703"/>
    <cfRule type="duplicateValues" dxfId="8033" priority="15704"/>
    <cfRule type="duplicateValues" dxfId="8032" priority="15705"/>
    <cfRule type="duplicateValues" dxfId="8031" priority="15706"/>
  </conditionalFormatting>
  <conditionalFormatting sqref="J2251">
    <cfRule type="duplicateValues" dxfId="8030" priority="15700"/>
    <cfRule type="duplicateValues" dxfId="8029" priority="15701"/>
  </conditionalFormatting>
  <conditionalFormatting sqref="J2251">
    <cfRule type="duplicateValues" dxfId="8028" priority="15697"/>
    <cfRule type="duplicateValues" dxfId="8027" priority="15698"/>
    <cfRule type="duplicateValues" dxfId="8026" priority="15699"/>
  </conditionalFormatting>
  <conditionalFormatting sqref="F1387:F1395">
    <cfRule type="duplicateValues" dxfId="8025" priority="257581"/>
  </conditionalFormatting>
  <conditionalFormatting sqref="F1387:F1395">
    <cfRule type="duplicateValues" dxfId="8024" priority="257583"/>
    <cfRule type="duplicateValues" dxfId="8023" priority="257584"/>
  </conditionalFormatting>
  <conditionalFormatting sqref="J1387:J1395">
    <cfRule type="duplicateValues" dxfId="8022" priority="257587"/>
  </conditionalFormatting>
  <conditionalFormatting sqref="J1387:J1395">
    <cfRule type="duplicateValues" dxfId="8021" priority="257589"/>
    <cfRule type="duplicateValues" dxfId="8020" priority="257590"/>
    <cfRule type="duplicateValues" dxfId="8019" priority="257591"/>
    <cfRule type="duplicateValues" dxfId="8018" priority="257592"/>
    <cfRule type="duplicateValues" dxfId="8017" priority="257593"/>
  </conditionalFormatting>
  <conditionalFormatting sqref="J1387:J1395">
    <cfRule type="duplicateValues" dxfId="8016" priority="257599"/>
    <cfRule type="duplicateValues" dxfId="8015" priority="257600"/>
  </conditionalFormatting>
  <conditionalFormatting sqref="J1387:J1395">
    <cfRule type="duplicateValues" dxfId="8014" priority="257603"/>
    <cfRule type="duplicateValues" dxfId="8013" priority="257604"/>
    <cfRule type="duplicateValues" dxfId="8012" priority="257605"/>
  </conditionalFormatting>
  <conditionalFormatting sqref="F2031">
    <cfRule type="duplicateValues" dxfId="8011" priority="15685"/>
  </conditionalFormatting>
  <conditionalFormatting sqref="F2031">
    <cfRule type="duplicateValues" dxfId="8010" priority="15683"/>
    <cfRule type="duplicateValues" dxfId="8009" priority="15684"/>
  </conditionalFormatting>
  <conditionalFormatting sqref="J2031">
    <cfRule type="duplicateValues" dxfId="8008" priority="15682"/>
  </conditionalFormatting>
  <conditionalFormatting sqref="J2031">
    <cfRule type="duplicateValues" dxfId="8007" priority="15677"/>
    <cfRule type="duplicateValues" dxfId="8006" priority="15678"/>
    <cfRule type="duplicateValues" dxfId="8005" priority="15679"/>
    <cfRule type="duplicateValues" dxfId="8004" priority="15680"/>
    <cfRule type="duplicateValues" dxfId="8003" priority="15681"/>
  </conditionalFormatting>
  <conditionalFormatting sqref="J2031">
    <cfRule type="duplicateValues" dxfId="8002" priority="15675"/>
    <cfRule type="duplicateValues" dxfId="8001" priority="15676"/>
  </conditionalFormatting>
  <conditionalFormatting sqref="J2031">
    <cfRule type="duplicateValues" dxfId="8000" priority="15672"/>
    <cfRule type="duplicateValues" dxfId="7999" priority="15673"/>
    <cfRule type="duplicateValues" dxfId="7998" priority="15674"/>
  </conditionalFormatting>
  <conditionalFormatting sqref="J2256">
    <cfRule type="duplicateValues" dxfId="7997" priority="15671"/>
  </conditionalFormatting>
  <conditionalFormatting sqref="J2256">
    <cfRule type="duplicateValues" dxfId="7996" priority="15666"/>
    <cfRule type="duplicateValues" dxfId="7995" priority="15667"/>
    <cfRule type="duplicateValues" dxfId="7994" priority="15668"/>
    <cfRule type="duplicateValues" dxfId="7993" priority="15669"/>
    <cfRule type="duplicateValues" dxfId="7992" priority="15670"/>
  </conditionalFormatting>
  <conditionalFormatting sqref="J2256">
    <cfRule type="duplicateValues" dxfId="7991" priority="15664"/>
    <cfRule type="duplicateValues" dxfId="7990" priority="15665"/>
  </conditionalFormatting>
  <conditionalFormatting sqref="J2256">
    <cfRule type="duplicateValues" dxfId="7989" priority="15661"/>
    <cfRule type="duplicateValues" dxfId="7988" priority="15662"/>
    <cfRule type="duplicateValues" dxfId="7987" priority="15663"/>
  </conditionalFormatting>
  <conditionalFormatting sqref="J2257">
    <cfRule type="duplicateValues" dxfId="7986" priority="15638"/>
  </conditionalFormatting>
  <conditionalFormatting sqref="J2257">
    <cfRule type="duplicateValues" dxfId="7985" priority="15633"/>
    <cfRule type="duplicateValues" dxfId="7984" priority="15634"/>
    <cfRule type="duplicateValues" dxfId="7983" priority="15635"/>
    <cfRule type="duplicateValues" dxfId="7982" priority="15636"/>
    <cfRule type="duplicateValues" dxfId="7981" priority="15637"/>
  </conditionalFormatting>
  <conditionalFormatting sqref="J2257">
    <cfRule type="duplicateValues" dxfId="7980" priority="15631"/>
    <cfRule type="duplicateValues" dxfId="7979" priority="15632"/>
  </conditionalFormatting>
  <conditionalFormatting sqref="J2257">
    <cfRule type="duplicateValues" dxfId="7978" priority="15628"/>
    <cfRule type="duplicateValues" dxfId="7977" priority="15629"/>
    <cfRule type="duplicateValues" dxfId="7976" priority="15630"/>
  </conditionalFormatting>
  <conditionalFormatting sqref="J2258">
    <cfRule type="duplicateValues" dxfId="7975" priority="15616"/>
  </conditionalFormatting>
  <conditionalFormatting sqref="J2258">
    <cfRule type="duplicateValues" dxfId="7974" priority="15611"/>
    <cfRule type="duplicateValues" dxfId="7973" priority="15612"/>
    <cfRule type="duplicateValues" dxfId="7972" priority="15613"/>
    <cfRule type="duplicateValues" dxfId="7971" priority="15614"/>
    <cfRule type="duplicateValues" dxfId="7970" priority="15615"/>
  </conditionalFormatting>
  <conditionalFormatting sqref="J2258">
    <cfRule type="duplicateValues" dxfId="7969" priority="15609"/>
    <cfRule type="duplicateValues" dxfId="7968" priority="15610"/>
  </conditionalFormatting>
  <conditionalFormatting sqref="J2258">
    <cfRule type="duplicateValues" dxfId="7967" priority="15606"/>
    <cfRule type="duplicateValues" dxfId="7966" priority="15607"/>
    <cfRule type="duplicateValues" dxfId="7965" priority="15608"/>
  </conditionalFormatting>
  <conditionalFormatting sqref="J2259">
    <cfRule type="duplicateValues" dxfId="7964" priority="15594"/>
  </conditionalFormatting>
  <conditionalFormatting sqref="J2259">
    <cfRule type="duplicateValues" dxfId="7963" priority="15589"/>
    <cfRule type="duplicateValues" dxfId="7962" priority="15590"/>
    <cfRule type="duplicateValues" dxfId="7961" priority="15591"/>
    <cfRule type="duplicateValues" dxfId="7960" priority="15592"/>
    <cfRule type="duplicateValues" dxfId="7959" priority="15593"/>
  </conditionalFormatting>
  <conditionalFormatting sqref="J2259">
    <cfRule type="duplicateValues" dxfId="7958" priority="15587"/>
    <cfRule type="duplicateValues" dxfId="7957" priority="15588"/>
  </conditionalFormatting>
  <conditionalFormatting sqref="J2259">
    <cfRule type="duplicateValues" dxfId="7956" priority="15584"/>
    <cfRule type="duplicateValues" dxfId="7955" priority="15585"/>
    <cfRule type="duplicateValues" dxfId="7954" priority="15586"/>
  </conditionalFormatting>
  <conditionalFormatting sqref="J2260">
    <cfRule type="duplicateValues" dxfId="7953" priority="15572"/>
  </conditionalFormatting>
  <conditionalFormatting sqref="J2260">
    <cfRule type="duplicateValues" dxfId="7952" priority="15567"/>
    <cfRule type="duplicateValues" dxfId="7951" priority="15568"/>
    <cfRule type="duplicateValues" dxfId="7950" priority="15569"/>
    <cfRule type="duplicateValues" dxfId="7949" priority="15570"/>
    <cfRule type="duplicateValues" dxfId="7948" priority="15571"/>
  </conditionalFormatting>
  <conditionalFormatting sqref="J2260">
    <cfRule type="duplicateValues" dxfId="7947" priority="15565"/>
    <cfRule type="duplicateValues" dxfId="7946" priority="15566"/>
  </conditionalFormatting>
  <conditionalFormatting sqref="J2260">
    <cfRule type="duplicateValues" dxfId="7945" priority="15562"/>
    <cfRule type="duplicateValues" dxfId="7944" priority="15563"/>
    <cfRule type="duplicateValues" dxfId="7943" priority="15564"/>
  </conditionalFormatting>
  <conditionalFormatting sqref="F2265:F2272">
    <cfRule type="duplicateValues" dxfId="7942" priority="15550"/>
  </conditionalFormatting>
  <conditionalFormatting sqref="F2265:F2272">
    <cfRule type="duplicateValues" dxfId="7941" priority="15548"/>
    <cfRule type="duplicateValues" dxfId="7940" priority="15549"/>
  </conditionalFormatting>
  <conditionalFormatting sqref="J2265:J2272">
    <cfRule type="duplicateValues" dxfId="7939" priority="15547"/>
  </conditionalFormatting>
  <conditionalFormatting sqref="J2265:J2272">
    <cfRule type="duplicateValues" dxfId="7938" priority="15542"/>
    <cfRule type="duplicateValues" dxfId="7937" priority="15543"/>
    <cfRule type="duplicateValues" dxfId="7936" priority="15544"/>
    <cfRule type="duplicateValues" dxfId="7935" priority="15545"/>
    <cfRule type="duplicateValues" dxfId="7934" priority="15546"/>
  </conditionalFormatting>
  <conditionalFormatting sqref="J2265:J2272">
    <cfRule type="duplicateValues" dxfId="7933" priority="15540"/>
    <cfRule type="duplicateValues" dxfId="7932" priority="15541"/>
  </conditionalFormatting>
  <conditionalFormatting sqref="J2265:J2272">
    <cfRule type="duplicateValues" dxfId="7931" priority="15537"/>
    <cfRule type="duplicateValues" dxfId="7930" priority="15538"/>
    <cfRule type="duplicateValues" dxfId="7929" priority="15539"/>
  </conditionalFormatting>
  <conditionalFormatting sqref="J2264">
    <cfRule type="duplicateValues" dxfId="7928" priority="15536"/>
  </conditionalFormatting>
  <conditionalFormatting sqref="J2264">
    <cfRule type="duplicateValues" dxfId="7927" priority="15531"/>
    <cfRule type="duplicateValues" dxfId="7926" priority="15532"/>
    <cfRule type="duplicateValues" dxfId="7925" priority="15533"/>
    <cfRule type="duplicateValues" dxfId="7924" priority="15534"/>
    <cfRule type="duplicateValues" dxfId="7923" priority="15535"/>
  </conditionalFormatting>
  <conditionalFormatting sqref="J2264">
    <cfRule type="duplicateValues" dxfId="7922" priority="15529"/>
    <cfRule type="duplicateValues" dxfId="7921" priority="15530"/>
  </conditionalFormatting>
  <conditionalFormatting sqref="J2264">
    <cfRule type="duplicateValues" dxfId="7920" priority="15526"/>
    <cfRule type="duplicateValues" dxfId="7919" priority="15527"/>
    <cfRule type="duplicateValues" dxfId="7918" priority="15528"/>
  </conditionalFormatting>
  <conditionalFormatting sqref="F2265">
    <cfRule type="duplicateValues" dxfId="7917" priority="15514"/>
  </conditionalFormatting>
  <conditionalFormatting sqref="F2265">
    <cfRule type="duplicateValues" dxfId="7916" priority="15512"/>
    <cfRule type="duplicateValues" dxfId="7915" priority="15513"/>
  </conditionalFormatting>
  <conditionalFormatting sqref="J2265">
    <cfRule type="duplicateValues" dxfId="7914" priority="15511"/>
  </conditionalFormatting>
  <conditionalFormatting sqref="J2265">
    <cfRule type="duplicateValues" dxfId="7913" priority="15506"/>
    <cfRule type="duplicateValues" dxfId="7912" priority="15507"/>
    <cfRule type="duplicateValues" dxfId="7911" priority="15508"/>
    <cfRule type="duplicateValues" dxfId="7910" priority="15509"/>
    <cfRule type="duplicateValues" dxfId="7909" priority="15510"/>
  </conditionalFormatting>
  <conditionalFormatting sqref="J2265">
    <cfRule type="duplicateValues" dxfId="7908" priority="15504"/>
    <cfRule type="duplicateValues" dxfId="7907" priority="15505"/>
  </conditionalFormatting>
  <conditionalFormatting sqref="J2265">
    <cfRule type="duplicateValues" dxfId="7906" priority="15501"/>
    <cfRule type="duplicateValues" dxfId="7905" priority="15502"/>
    <cfRule type="duplicateValues" dxfId="7904" priority="15503"/>
  </conditionalFormatting>
  <conditionalFormatting sqref="F2266">
    <cfRule type="duplicateValues" dxfId="7903" priority="15489"/>
  </conditionalFormatting>
  <conditionalFormatting sqref="F2266">
    <cfRule type="duplicateValues" dxfId="7902" priority="15487"/>
    <cfRule type="duplicateValues" dxfId="7901" priority="15488"/>
  </conditionalFormatting>
  <conditionalFormatting sqref="J2266">
    <cfRule type="duplicateValues" dxfId="7900" priority="15486"/>
  </conditionalFormatting>
  <conditionalFormatting sqref="J2266">
    <cfRule type="duplicateValues" dxfId="7899" priority="15481"/>
    <cfRule type="duplicateValues" dxfId="7898" priority="15482"/>
    <cfRule type="duplicateValues" dxfId="7897" priority="15483"/>
    <cfRule type="duplicateValues" dxfId="7896" priority="15484"/>
    <cfRule type="duplicateValues" dxfId="7895" priority="15485"/>
  </conditionalFormatting>
  <conditionalFormatting sqref="J2266">
    <cfRule type="duplicateValues" dxfId="7894" priority="15479"/>
    <cfRule type="duplicateValues" dxfId="7893" priority="15480"/>
  </conditionalFormatting>
  <conditionalFormatting sqref="J2266">
    <cfRule type="duplicateValues" dxfId="7892" priority="15476"/>
    <cfRule type="duplicateValues" dxfId="7891" priority="15477"/>
    <cfRule type="duplicateValues" dxfId="7890" priority="15478"/>
  </conditionalFormatting>
  <conditionalFormatting sqref="F2267">
    <cfRule type="duplicateValues" dxfId="7889" priority="15464"/>
  </conditionalFormatting>
  <conditionalFormatting sqref="F2267">
    <cfRule type="duplicateValues" dxfId="7888" priority="15462"/>
    <cfRule type="duplicateValues" dxfId="7887" priority="15463"/>
  </conditionalFormatting>
  <conditionalFormatting sqref="J2267">
    <cfRule type="duplicateValues" dxfId="7886" priority="15461"/>
  </conditionalFormatting>
  <conditionalFormatting sqref="J2267">
    <cfRule type="duplicateValues" dxfId="7885" priority="15456"/>
    <cfRule type="duplicateValues" dxfId="7884" priority="15457"/>
    <cfRule type="duplicateValues" dxfId="7883" priority="15458"/>
    <cfRule type="duplicateValues" dxfId="7882" priority="15459"/>
    <cfRule type="duplicateValues" dxfId="7881" priority="15460"/>
  </conditionalFormatting>
  <conditionalFormatting sqref="J2267">
    <cfRule type="duplicateValues" dxfId="7880" priority="15454"/>
    <cfRule type="duplicateValues" dxfId="7879" priority="15455"/>
  </conditionalFormatting>
  <conditionalFormatting sqref="J2267">
    <cfRule type="duplicateValues" dxfId="7878" priority="15451"/>
    <cfRule type="duplicateValues" dxfId="7877" priority="15452"/>
    <cfRule type="duplicateValues" dxfId="7876" priority="15453"/>
  </conditionalFormatting>
  <conditionalFormatting sqref="F2268">
    <cfRule type="duplicateValues" dxfId="7875" priority="15450"/>
  </conditionalFormatting>
  <conditionalFormatting sqref="F2268">
    <cfRule type="duplicateValues" dxfId="7874" priority="15448"/>
    <cfRule type="duplicateValues" dxfId="7873" priority="15449"/>
  </conditionalFormatting>
  <conditionalFormatting sqref="J2268">
    <cfRule type="duplicateValues" dxfId="7872" priority="15447"/>
  </conditionalFormatting>
  <conditionalFormatting sqref="J2268">
    <cfRule type="duplicateValues" dxfId="7871" priority="15442"/>
    <cfRule type="duplicateValues" dxfId="7870" priority="15443"/>
    <cfRule type="duplicateValues" dxfId="7869" priority="15444"/>
    <cfRule type="duplicateValues" dxfId="7868" priority="15445"/>
    <cfRule type="duplicateValues" dxfId="7867" priority="15446"/>
  </conditionalFormatting>
  <conditionalFormatting sqref="J2268">
    <cfRule type="duplicateValues" dxfId="7866" priority="15440"/>
    <cfRule type="duplicateValues" dxfId="7865" priority="15441"/>
  </conditionalFormatting>
  <conditionalFormatting sqref="J2268">
    <cfRule type="duplicateValues" dxfId="7864" priority="15437"/>
    <cfRule type="duplicateValues" dxfId="7863" priority="15438"/>
    <cfRule type="duplicateValues" dxfId="7862" priority="15439"/>
  </conditionalFormatting>
  <conditionalFormatting sqref="F2269">
    <cfRule type="duplicateValues" dxfId="7861" priority="15414"/>
  </conditionalFormatting>
  <conditionalFormatting sqref="F2269">
    <cfRule type="duplicateValues" dxfId="7860" priority="15412"/>
    <cfRule type="duplicateValues" dxfId="7859" priority="15413"/>
  </conditionalFormatting>
  <conditionalFormatting sqref="J2269">
    <cfRule type="duplicateValues" dxfId="7858" priority="15411"/>
  </conditionalFormatting>
  <conditionalFormatting sqref="J2269">
    <cfRule type="duplicateValues" dxfId="7857" priority="15406"/>
    <cfRule type="duplicateValues" dxfId="7856" priority="15407"/>
    <cfRule type="duplicateValues" dxfId="7855" priority="15408"/>
    <cfRule type="duplicateValues" dxfId="7854" priority="15409"/>
    <cfRule type="duplicateValues" dxfId="7853" priority="15410"/>
  </conditionalFormatting>
  <conditionalFormatting sqref="J2269">
    <cfRule type="duplicateValues" dxfId="7852" priority="15404"/>
    <cfRule type="duplicateValues" dxfId="7851" priority="15405"/>
  </conditionalFormatting>
  <conditionalFormatting sqref="J2269">
    <cfRule type="duplicateValues" dxfId="7850" priority="15401"/>
    <cfRule type="duplicateValues" dxfId="7849" priority="15402"/>
    <cfRule type="duplicateValues" dxfId="7848" priority="15403"/>
  </conditionalFormatting>
  <conditionalFormatting sqref="F2273:F2276">
    <cfRule type="duplicateValues" dxfId="7847" priority="15378"/>
  </conditionalFormatting>
  <conditionalFormatting sqref="F2273:F2276">
    <cfRule type="duplicateValues" dxfId="7846" priority="15376"/>
    <cfRule type="duplicateValues" dxfId="7845" priority="15377"/>
  </conditionalFormatting>
  <conditionalFormatting sqref="J2273:J2276">
    <cfRule type="duplicateValues" dxfId="7844" priority="15375"/>
  </conditionalFormatting>
  <conditionalFormatting sqref="J2273:J2276">
    <cfRule type="duplicateValues" dxfId="7843" priority="15370"/>
    <cfRule type="duplicateValues" dxfId="7842" priority="15371"/>
    <cfRule type="duplicateValues" dxfId="7841" priority="15372"/>
    <cfRule type="duplicateValues" dxfId="7840" priority="15373"/>
    <cfRule type="duplicateValues" dxfId="7839" priority="15374"/>
  </conditionalFormatting>
  <conditionalFormatting sqref="J2273:J2276">
    <cfRule type="duplicateValues" dxfId="7838" priority="15368"/>
    <cfRule type="duplicateValues" dxfId="7837" priority="15369"/>
  </conditionalFormatting>
  <conditionalFormatting sqref="J2273:J2276">
    <cfRule type="duplicateValues" dxfId="7836" priority="15365"/>
    <cfRule type="duplicateValues" dxfId="7835" priority="15366"/>
    <cfRule type="duplicateValues" dxfId="7834" priority="15367"/>
  </conditionalFormatting>
  <conditionalFormatting sqref="F2270">
    <cfRule type="duplicateValues" dxfId="7833" priority="15364"/>
  </conditionalFormatting>
  <conditionalFormatting sqref="F2270">
    <cfRule type="duplicateValues" dxfId="7832" priority="15362"/>
    <cfRule type="duplicateValues" dxfId="7831" priority="15363"/>
  </conditionalFormatting>
  <conditionalFormatting sqref="J2270">
    <cfRule type="duplicateValues" dxfId="7830" priority="15361"/>
  </conditionalFormatting>
  <conditionalFormatting sqref="J2270">
    <cfRule type="duplicateValues" dxfId="7829" priority="15356"/>
    <cfRule type="duplicateValues" dxfId="7828" priority="15357"/>
    <cfRule type="duplicateValues" dxfId="7827" priority="15358"/>
    <cfRule type="duplicateValues" dxfId="7826" priority="15359"/>
    <cfRule type="duplicateValues" dxfId="7825" priority="15360"/>
  </conditionalFormatting>
  <conditionalFormatting sqref="J2270">
    <cfRule type="duplicateValues" dxfId="7824" priority="15354"/>
    <cfRule type="duplicateValues" dxfId="7823" priority="15355"/>
  </conditionalFormatting>
  <conditionalFormatting sqref="J2270">
    <cfRule type="duplicateValues" dxfId="7822" priority="15351"/>
    <cfRule type="duplicateValues" dxfId="7821" priority="15352"/>
    <cfRule type="duplicateValues" dxfId="7820" priority="15353"/>
  </conditionalFormatting>
  <conditionalFormatting sqref="F2271">
    <cfRule type="duplicateValues" dxfId="7819" priority="15350"/>
  </conditionalFormatting>
  <conditionalFormatting sqref="F2271">
    <cfRule type="duplicateValues" dxfId="7818" priority="15348"/>
    <cfRule type="duplicateValues" dxfId="7817" priority="15349"/>
  </conditionalFormatting>
  <conditionalFormatting sqref="J2271">
    <cfRule type="duplicateValues" dxfId="7816" priority="15347"/>
  </conditionalFormatting>
  <conditionalFormatting sqref="J2271">
    <cfRule type="duplicateValues" dxfId="7815" priority="15342"/>
    <cfRule type="duplicateValues" dxfId="7814" priority="15343"/>
    <cfRule type="duplicateValues" dxfId="7813" priority="15344"/>
    <cfRule type="duplicateValues" dxfId="7812" priority="15345"/>
    <cfRule type="duplicateValues" dxfId="7811" priority="15346"/>
  </conditionalFormatting>
  <conditionalFormatting sqref="J2271">
    <cfRule type="duplicateValues" dxfId="7810" priority="15340"/>
    <cfRule type="duplicateValues" dxfId="7809" priority="15341"/>
  </conditionalFormatting>
  <conditionalFormatting sqref="J2271">
    <cfRule type="duplicateValues" dxfId="7808" priority="15337"/>
    <cfRule type="duplicateValues" dxfId="7807" priority="15338"/>
    <cfRule type="duplicateValues" dxfId="7806" priority="15339"/>
  </conditionalFormatting>
  <conditionalFormatting sqref="F2272">
    <cfRule type="duplicateValues" dxfId="7805" priority="15336"/>
  </conditionalFormatting>
  <conditionalFormatting sqref="F2272">
    <cfRule type="duplicateValues" dxfId="7804" priority="15334"/>
    <cfRule type="duplicateValues" dxfId="7803" priority="15335"/>
  </conditionalFormatting>
  <conditionalFormatting sqref="J2272">
    <cfRule type="duplicateValues" dxfId="7802" priority="15333"/>
  </conditionalFormatting>
  <conditionalFormatting sqref="J2272">
    <cfRule type="duplicateValues" dxfId="7801" priority="15328"/>
    <cfRule type="duplicateValues" dxfId="7800" priority="15329"/>
    <cfRule type="duplicateValues" dxfId="7799" priority="15330"/>
    <cfRule type="duplicateValues" dxfId="7798" priority="15331"/>
    <cfRule type="duplicateValues" dxfId="7797" priority="15332"/>
  </conditionalFormatting>
  <conditionalFormatting sqref="J2272">
    <cfRule type="duplicateValues" dxfId="7796" priority="15326"/>
    <cfRule type="duplicateValues" dxfId="7795" priority="15327"/>
  </conditionalFormatting>
  <conditionalFormatting sqref="J2272">
    <cfRule type="duplicateValues" dxfId="7794" priority="15323"/>
    <cfRule type="duplicateValues" dxfId="7793" priority="15324"/>
    <cfRule type="duplicateValues" dxfId="7792" priority="15325"/>
  </conditionalFormatting>
  <conditionalFormatting sqref="F2273">
    <cfRule type="duplicateValues" dxfId="7791" priority="15322"/>
  </conditionalFormatting>
  <conditionalFormatting sqref="F2273">
    <cfRule type="duplicateValues" dxfId="7790" priority="15320"/>
    <cfRule type="duplicateValues" dxfId="7789" priority="15321"/>
  </conditionalFormatting>
  <conditionalFormatting sqref="J2273">
    <cfRule type="duplicateValues" dxfId="7788" priority="15316"/>
  </conditionalFormatting>
  <conditionalFormatting sqref="J2273">
    <cfRule type="duplicateValues" dxfId="7787" priority="15311"/>
    <cfRule type="duplicateValues" dxfId="7786" priority="15312"/>
    <cfRule type="duplicateValues" dxfId="7785" priority="15313"/>
    <cfRule type="duplicateValues" dxfId="7784" priority="15314"/>
    <cfRule type="duplicateValues" dxfId="7783" priority="15315"/>
  </conditionalFormatting>
  <conditionalFormatting sqref="J2273">
    <cfRule type="duplicateValues" dxfId="7782" priority="15309"/>
    <cfRule type="duplicateValues" dxfId="7781" priority="15310"/>
  </conditionalFormatting>
  <conditionalFormatting sqref="J2273">
    <cfRule type="duplicateValues" dxfId="7780" priority="15306"/>
    <cfRule type="duplicateValues" dxfId="7779" priority="15307"/>
    <cfRule type="duplicateValues" dxfId="7778" priority="15308"/>
  </conditionalFormatting>
  <conditionalFormatting sqref="F2274">
    <cfRule type="duplicateValues" dxfId="7777" priority="15305"/>
  </conditionalFormatting>
  <conditionalFormatting sqref="F2274">
    <cfRule type="duplicateValues" dxfId="7776" priority="15303"/>
    <cfRule type="duplicateValues" dxfId="7775" priority="15304"/>
  </conditionalFormatting>
  <conditionalFormatting sqref="J2274">
    <cfRule type="duplicateValues" dxfId="7774" priority="15299"/>
  </conditionalFormatting>
  <conditionalFormatting sqref="J2274">
    <cfRule type="duplicateValues" dxfId="7773" priority="15294"/>
    <cfRule type="duplicateValues" dxfId="7772" priority="15295"/>
    <cfRule type="duplicateValues" dxfId="7771" priority="15296"/>
    <cfRule type="duplicateValues" dxfId="7770" priority="15297"/>
    <cfRule type="duplicateValues" dxfId="7769" priority="15298"/>
  </conditionalFormatting>
  <conditionalFormatting sqref="J2274">
    <cfRule type="duplicateValues" dxfId="7768" priority="15292"/>
    <cfRule type="duplicateValues" dxfId="7767" priority="15293"/>
  </conditionalFormatting>
  <conditionalFormatting sqref="J2274">
    <cfRule type="duplicateValues" dxfId="7766" priority="15289"/>
    <cfRule type="duplicateValues" dxfId="7765" priority="15290"/>
    <cfRule type="duplicateValues" dxfId="7764" priority="15291"/>
  </conditionalFormatting>
  <conditionalFormatting sqref="F2277:F2280">
    <cfRule type="duplicateValues" dxfId="7763" priority="15288"/>
  </conditionalFormatting>
  <conditionalFormatting sqref="F2277:F2280">
    <cfRule type="duplicateValues" dxfId="7762" priority="15286"/>
    <cfRule type="duplicateValues" dxfId="7761" priority="15287"/>
  </conditionalFormatting>
  <conditionalFormatting sqref="J2277:J2280">
    <cfRule type="duplicateValues" dxfId="7760" priority="15285"/>
  </conditionalFormatting>
  <conditionalFormatting sqref="J2277:J2280">
    <cfRule type="duplicateValues" dxfId="7759" priority="15280"/>
    <cfRule type="duplicateValues" dxfId="7758" priority="15281"/>
    <cfRule type="duplicateValues" dxfId="7757" priority="15282"/>
    <cfRule type="duplicateValues" dxfId="7756" priority="15283"/>
    <cfRule type="duplicateValues" dxfId="7755" priority="15284"/>
  </conditionalFormatting>
  <conditionalFormatting sqref="J2277:J2280">
    <cfRule type="duplicateValues" dxfId="7754" priority="15278"/>
    <cfRule type="duplicateValues" dxfId="7753" priority="15279"/>
  </conditionalFormatting>
  <conditionalFormatting sqref="J2277:J2280">
    <cfRule type="duplicateValues" dxfId="7752" priority="15275"/>
    <cfRule type="duplicateValues" dxfId="7751" priority="15276"/>
    <cfRule type="duplicateValues" dxfId="7750" priority="15277"/>
  </conditionalFormatting>
  <conditionalFormatting sqref="F2275">
    <cfRule type="duplicateValues" dxfId="7749" priority="15274"/>
  </conditionalFormatting>
  <conditionalFormatting sqref="F2275">
    <cfRule type="duplicateValues" dxfId="7748" priority="15272"/>
    <cfRule type="duplicateValues" dxfId="7747" priority="15273"/>
  </conditionalFormatting>
  <conditionalFormatting sqref="F2276">
    <cfRule type="duplicateValues" dxfId="7746" priority="15268"/>
  </conditionalFormatting>
  <conditionalFormatting sqref="F2276">
    <cfRule type="duplicateValues" dxfId="7745" priority="15266"/>
    <cfRule type="duplicateValues" dxfId="7744" priority="15267"/>
  </conditionalFormatting>
  <conditionalFormatting sqref="J2278">
    <cfRule type="duplicateValues" dxfId="7743" priority="15248"/>
  </conditionalFormatting>
  <conditionalFormatting sqref="J2278">
    <cfRule type="duplicateValues" dxfId="7742" priority="15243"/>
    <cfRule type="duplicateValues" dxfId="7741" priority="15244"/>
    <cfRule type="duplicateValues" dxfId="7740" priority="15245"/>
    <cfRule type="duplicateValues" dxfId="7739" priority="15246"/>
    <cfRule type="duplicateValues" dxfId="7738" priority="15247"/>
  </conditionalFormatting>
  <conditionalFormatting sqref="J2278">
    <cfRule type="duplicateValues" dxfId="7737" priority="15241"/>
    <cfRule type="duplicateValues" dxfId="7736" priority="15242"/>
  </conditionalFormatting>
  <conditionalFormatting sqref="J2278">
    <cfRule type="duplicateValues" dxfId="7735" priority="15238"/>
    <cfRule type="duplicateValues" dxfId="7734" priority="15239"/>
    <cfRule type="duplicateValues" dxfId="7733" priority="15240"/>
  </conditionalFormatting>
  <conditionalFormatting sqref="J2279">
    <cfRule type="duplicateValues" dxfId="7732" priority="15226"/>
  </conditionalFormatting>
  <conditionalFormatting sqref="J2279">
    <cfRule type="duplicateValues" dxfId="7731" priority="15221"/>
    <cfRule type="duplicateValues" dxfId="7730" priority="15222"/>
    <cfRule type="duplicateValues" dxfId="7729" priority="15223"/>
    <cfRule type="duplicateValues" dxfId="7728" priority="15224"/>
    <cfRule type="duplicateValues" dxfId="7727" priority="15225"/>
  </conditionalFormatting>
  <conditionalFormatting sqref="J2279">
    <cfRule type="duplicateValues" dxfId="7726" priority="15219"/>
    <cfRule type="duplicateValues" dxfId="7725" priority="15220"/>
  </conditionalFormatting>
  <conditionalFormatting sqref="J2279">
    <cfRule type="duplicateValues" dxfId="7724" priority="15216"/>
    <cfRule type="duplicateValues" dxfId="7723" priority="15217"/>
    <cfRule type="duplicateValues" dxfId="7722" priority="15218"/>
  </conditionalFormatting>
  <conditionalFormatting sqref="J2280">
    <cfRule type="duplicateValues" dxfId="7721" priority="15204"/>
  </conditionalFormatting>
  <conditionalFormatting sqref="J2280">
    <cfRule type="duplicateValues" dxfId="7720" priority="15199"/>
    <cfRule type="duplicateValues" dxfId="7719" priority="15200"/>
    <cfRule type="duplicateValues" dxfId="7718" priority="15201"/>
    <cfRule type="duplicateValues" dxfId="7717" priority="15202"/>
    <cfRule type="duplicateValues" dxfId="7716" priority="15203"/>
  </conditionalFormatting>
  <conditionalFormatting sqref="J2280">
    <cfRule type="duplicateValues" dxfId="7715" priority="15197"/>
    <cfRule type="duplicateValues" dxfId="7714" priority="15198"/>
  </conditionalFormatting>
  <conditionalFormatting sqref="J2280">
    <cfRule type="duplicateValues" dxfId="7713" priority="15194"/>
    <cfRule type="duplicateValues" dxfId="7712" priority="15195"/>
    <cfRule type="duplicateValues" dxfId="7711" priority="15196"/>
  </conditionalFormatting>
  <conditionalFormatting sqref="F2281">
    <cfRule type="duplicateValues" dxfId="7710" priority="15182"/>
  </conditionalFormatting>
  <conditionalFormatting sqref="F2281">
    <cfRule type="duplicateValues" dxfId="7709" priority="15180"/>
    <cfRule type="duplicateValues" dxfId="7708" priority="15181"/>
  </conditionalFormatting>
  <conditionalFormatting sqref="J2281">
    <cfRule type="duplicateValues" dxfId="7707" priority="15179"/>
  </conditionalFormatting>
  <conditionalFormatting sqref="J2281">
    <cfRule type="duplicateValues" dxfId="7706" priority="15174"/>
    <cfRule type="duplicateValues" dxfId="7705" priority="15175"/>
    <cfRule type="duplicateValues" dxfId="7704" priority="15176"/>
    <cfRule type="duplicateValues" dxfId="7703" priority="15177"/>
    <cfRule type="duplicateValues" dxfId="7702" priority="15178"/>
  </conditionalFormatting>
  <conditionalFormatting sqref="J2281">
    <cfRule type="duplicateValues" dxfId="7701" priority="15172"/>
    <cfRule type="duplicateValues" dxfId="7700" priority="15173"/>
  </conditionalFormatting>
  <conditionalFormatting sqref="J2281">
    <cfRule type="duplicateValues" dxfId="7699" priority="15169"/>
    <cfRule type="duplicateValues" dxfId="7698" priority="15170"/>
    <cfRule type="duplicateValues" dxfId="7697" priority="15171"/>
  </conditionalFormatting>
  <conditionalFormatting sqref="F2282">
    <cfRule type="duplicateValues" dxfId="7696" priority="15157"/>
  </conditionalFormatting>
  <conditionalFormatting sqref="F2282">
    <cfRule type="duplicateValues" dxfId="7695" priority="15155"/>
    <cfRule type="duplicateValues" dxfId="7694" priority="15156"/>
  </conditionalFormatting>
  <conditionalFormatting sqref="J2282">
    <cfRule type="duplicateValues" dxfId="7693" priority="15154"/>
  </conditionalFormatting>
  <conditionalFormatting sqref="J2282">
    <cfRule type="duplicateValues" dxfId="7692" priority="15149"/>
    <cfRule type="duplicateValues" dxfId="7691" priority="15150"/>
    <cfRule type="duplicateValues" dxfId="7690" priority="15151"/>
    <cfRule type="duplicateValues" dxfId="7689" priority="15152"/>
    <cfRule type="duplicateValues" dxfId="7688" priority="15153"/>
  </conditionalFormatting>
  <conditionalFormatting sqref="J2282">
    <cfRule type="duplicateValues" dxfId="7687" priority="15147"/>
    <cfRule type="duplicateValues" dxfId="7686" priority="15148"/>
  </conditionalFormatting>
  <conditionalFormatting sqref="J2282">
    <cfRule type="duplicateValues" dxfId="7685" priority="15144"/>
    <cfRule type="duplicateValues" dxfId="7684" priority="15145"/>
    <cfRule type="duplicateValues" dxfId="7683" priority="15146"/>
  </conditionalFormatting>
  <conditionalFormatting sqref="I2282:J2282">
    <cfRule type="duplicateValues" dxfId="7682" priority="15132"/>
  </conditionalFormatting>
  <conditionalFormatting sqref="I2282:J2282">
    <cfRule type="duplicateValues" dxfId="7681" priority="15130"/>
    <cfRule type="duplicateValues" dxfId="7680" priority="15131"/>
  </conditionalFormatting>
  <conditionalFormatting sqref="F2283">
    <cfRule type="duplicateValues" dxfId="7679" priority="15129"/>
  </conditionalFormatting>
  <conditionalFormatting sqref="F2283">
    <cfRule type="duplicateValues" dxfId="7678" priority="15127"/>
    <cfRule type="duplicateValues" dxfId="7677" priority="15128"/>
  </conditionalFormatting>
  <conditionalFormatting sqref="F2284">
    <cfRule type="duplicateValues" dxfId="7676" priority="15126"/>
  </conditionalFormatting>
  <conditionalFormatting sqref="F2284">
    <cfRule type="duplicateValues" dxfId="7675" priority="15124"/>
    <cfRule type="duplicateValues" dxfId="7674" priority="15125"/>
  </conditionalFormatting>
  <conditionalFormatting sqref="F2285">
    <cfRule type="duplicateValues" dxfId="7673" priority="15123"/>
  </conditionalFormatting>
  <conditionalFormatting sqref="F2285">
    <cfRule type="duplicateValues" dxfId="7672" priority="15121"/>
    <cfRule type="duplicateValues" dxfId="7671" priority="15122"/>
  </conditionalFormatting>
  <conditionalFormatting sqref="J2285">
    <cfRule type="duplicateValues" dxfId="7670" priority="15120"/>
  </conditionalFormatting>
  <conditionalFormatting sqref="J2285">
    <cfRule type="duplicateValues" dxfId="7669" priority="15115"/>
    <cfRule type="duplicateValues" dxfId="7668" priority="15116"/>
    <cfRule type="duplicateValues" dxfId="7667" priority="15117"/>
    <cfRule type="duplicateValues" dxfId="7666" priority="15118"/>
    <cfRule type="duplicateValues" dxfId="7665" priority="15119"/>
  </conditionalFormatting>
  <conditionalFormatting sqref="J2285">
    <cfRule type="duplicateValues" dxfId="7664" priority="15113"/>
    <cfRule type="duplicateValues" dxfId="7663" priority="15114"/>
  </conditionalFormatting>
  <conditionalFormatting sqref="J2285">
    <cfRule type="duplicateValues" dxfId="7662" priority="15110"/>
    <cfRule type="duplicateValues" dxfId="7661" priority="15111"/>
    <cfRule type="duplicateValues" dxfId="7660" priority="15112"/>
  </conditionalFormatting>
  <conditionalFormatting sqref="F2286">
    <cfRule type="duplicateValues" dxfId="7659" priority="15098"/>
  </conditionalFormatting>
  <conditionalFormatting sqref="F2286">
    <cfRule type="duplicateValues" dxfId="7658" priority="15096"/>
    <cfRule type="duplicateValues" dxfId="7657" priority="15097"/>
  </conditionalFormatting>
  <conditionalFormatting sqref="J2286">
    <cfRule type="duplicateValues" dxfId="7656" priority="15095"/>
  </conditionalFormatting>
  <conditionalFormatting sqref="J2286">
    <cfRule type="duplicateValues" dxfId="7655" priority="15090"/>
    <cfRule type="duplicateValues" dxfId="7654" priority="15091"/>
    <cfRule type="duplicateValues" dxfId="7653" priority="15092"/>
    <cfRule type="duplicateValues" dxfId="7652" priority="15093"/>
    <cfRule type="duplicateValues" dxfId="7651" priority="15094"/>
  </conditionalFormatting>
  <conditionalFormatting sqref="J2286">
    <cfRule type="duplicateValues" dxfId="7650" priority="15088"/>
    <cfRule type="duplicateValues" dxfId="7649" priority="15089"/>
  </conditionalFormatting>
  <conditionalFormatting sqref="J2286">
    <cfRule type="duplicateValues" dxfId="7648" priority="15085"/>
    <cfRule type="duplicateValues" dxfId="7647" priority="15086"/>
    <cfRule type="duplicateValues" dxfId="7646" priority="15087"/>
  </conditionalFormatting>
  <conditionalFormatting sqref="F2287">
    <cfRule type="duplicateValues" dxfId="7645" priority="15073"/>
  </conditionalFormatting>
  <conditionalFormatting sqref="F2287">
    <cfRule type="duplicateValues" dxfId="7644" priority="15071"/>
    <cfRule type="duplicateValues" dxfId="7643" priority="15072"/>
  </conditionalFormatting>
  <conditionalFormatting sqref="J2287">
    <cfRule type="duplicateValues" dxfId="7642" priority="15070"/>
  </conditionalFormatting>
  <conditionalFormatting sqref="J2287">
    <cfRule type="duplicateValues" dxfId="7641" priority="15065"/>
    <cfRule type="duplicateValues" dxfId="7640" priority="15066"/>
    <cfRule type="duplicateValues" dxfId="7639" priority="15067"/>
    <cfRule type="duplicateValues" dxfId="7638" priority="15068"/>
    <cfRule type="duplicateValues" dxfId="7637" priority="15069"/>
  </conditionalFormatting>
  <conditionalFormatting sqref="J2287">
    <cfRule type="duplicateValues" dxfId="7636" priority="15063"/>
    <cfRule type="duplicateValues" dxfId="7635" priority="15064"/>
  </conditionalFormatting>
  <conditionalFormatting sqref="J2287">
    <cfRule type="duplicateValues" dxfId="7634" priority="15060"/>
    <cfRule type="duplicateValues" dxfId="7633" priority="15061"/>
    <cfRule type="duplicateValues" dxfId="7632" priority="15062"/>
  </conditionalFormatting>
  <conditionalFormatting sqref="F2289:F2294">
    <cfRule type="duplicateValues" dxfId="7631" priority="15048"/>
  </conditionalFormatting>
  <conditionalFormatting sqref="F2289:F2294">
    <cfRule type="duplicateValues" dxfId="7630" priority="15046"/>
    <cfRule type="duplicateValues" dxfId="7629" priority="15047"/>
  </conditionalFormatting>
  <conditionalFormatting sqref="J2289:J2294">
    <cfRule type="duplicateValues" dxfId="7628" priority="15045"/>
  </conditionalFormatting>
  <conditionalFormatting sqref="J2289:J2294">
    <cfRule type="duplicateValues" dxfId="7627" priority="15040"/>
    <cfRule type="duplicateValues" dxfId="7626" priority="15041"/>
    <cfRule type="duplicateValues" dxfId="7625" priority="15042"/>
    <cfRule type="duplicateValues" dxfId="7624" priority="15043"/>
    <cfRule type="duplicateValues" dxfId="7623" priority="15044"/>
  </conditionalFormatting>
  <conditionalFormatting sqref="J2289:J2294">
    <cfRule type="duplicateValues" dxfId="7622" priority="15038"/>
    <cfRule type="duplicateValues" dxfId="7621" priority="15039"/>
  </conditionalFormatting>
  <conditionalFormatting sqref="J2289:J2294">
    <cfRule type="duplicateValues" dxfId="7620" priority="15035"/>
    <cfRule type="duplicateValues" dxfId="7619" priority="15036"/>
    <cfRule type="duplicateValues" dxfId="7618" priority="15037"/>
  </conditionalFormatting>
  <conditionalFormatting sqref="F2288">
    <cfRule type="duplicateValues" dxfId="7617" priority="15034"/>
  </conditionalFormatting>
  <conditionalFormatting sqref="F2288">
    <cfRule type="duplicateValues" dxfId="7616" priority="15032"/>
    <cfRule type="duplicateValues" dxfId="7615" priority="15033"/>
  </conditionalFormatting>
  <conditionalFormatting sqref="J2288">
    <cfRule type="duplicateValues" dxfId="7614" priority="15031"/>
  </conditionalFormatting>
  <conditionalFormatting sqref="J2288">
    <cfRule type="duplicateValues" dxfId="7613" priority="15026"/>
    <cfRule type="duplicateValues" dxfId="7612" priority="15027"/>
    <cfRule type="duplicateValues" dxfId="7611" priority="15028"/>
    <cfRule type="duplicateValues" dxfId="7610" priority="15029"/>
    <cfRule type="duplicateValues" dxfId="7609" priority="15030"/>
  </conditionalFormatting>
  <conditionalFormatting sqref="J2288">
    <cfRule type="duplicateValues" dxfId="7608" priority="15024"/>
    <cfRule type="duplicateValues" dxfId="7607" priority="15025"/>
  </conditionalFormatting>
  <conditionalFormatting sqref="J2288">
    <cfRule type="duplicateValues" dxfId="7606" priority="15021"/>
    <cfRule type="duplicateValues" dxfId="7605" priority="15022"/>
    <cfRule type="duplicateValues" dxfId="7604" priority="15023"/>
  </conditionalFormatting>
  <conditionalFormatting sqref="F2289">
    <cfRule type="duplicateValues" dxfId="7603" priority="15009"/>
  </conditionalFormatting>
  <conditionalFormatting sqref="F2289">
    <cfRule type="duplicateValues" dxfId="7602" priority="15007"/>
    <cfRule type="duplicateValues" dxfId="7601" priority="15008"/>
  </conditionalFormatting>
  <conditionalFormatting sqref="J2289">
    <cfRule type="duplicateValues" dxfId="7600" priority="15003"/>
  </conditionalFormatting>
  <conditionalFormatting sqref="J2289">
    <cfRule type="duplicateValues" dxfId="7599" priority="14998"/>
    <cfRule type="duplicateValues" dxfId="7598" priority="14999"/>
    <cfRule type="duplicateValues" dxfId="7597" priority="15000"/>
    <cfRule type="duplicateValues" dxfId="7596" priority="15001"/>
    <cfRule type="duplicateValues" dxfId="7595" priority="15002"/>
  </conditionalFormatting>
  <conditionalFormatting sqref="J2289">
    <cfRule type="duplicateValues" dxfId="7594" priority="14996"/>
    <cfRule type="duplicateValues" dxfId="7593" priority="14997"/>
  </conditionalFormatting>
  <conditionalFormatting sqref="J2289">
    <cfRule type="duplicateValues" dxfId="7592" priority="14993"/>
    <cfRule type="duplicateValues" dxfId="7591" priority="14994"/>
    <cfRule type="duplicateValues" dxfId="7590" priority="14995"/>
  </conditionalFormatting>
  <conditionalFormatting sqref="F2281:F2288">
    <cfRule type="duplicateValues" dxfId="7589" priority="270720"/>
  </conditionalFormatting>
  <conditionalFormatting sqref="F2281:F2288">
    <cfRule type="duplicateValues" dxfId="7588" priority="270722"/>
    <cfRule type="duplicateValues" dxfId="7587" priority="270723"/>
  </conditionalFormatting>
  <conditionalFormatting sqref="J2281:J2288">
    <cfRule type="duplicateValues" dxfId="7586" priority="270726"/>
  </conditionalFormatting>
  <conditionalFormatting sqref="J2281:J2288">
    <cfRule type="duplicateValues" dxfId="7585" priority="270728"/>
    <cfRule type="duplicateValues" dxfId="7584" priority="270729"/>
    <cfRule type="duplicateValues" dxfId="7583" priority="270730"/>
    <cfRule type="duplicateValues" dxfId="7582" priority="270731"/>
    <cfRule type="duplicateValues" dxfId="7581" priority="270732"/>
  </conditionalFormatting>
  <conditionalFormatting sqref="J2281:J2288">
    <cfRule type="duplicateValues" dxfId="7580" priority="270738"/>
    <cfRule type="duplicateValues" dxfId="7579" priority="270739"/>
  </conditionalFormatting>
  <conditionalFormatting sqref="J2281:J2288">
    <cfRule type="duplicateValues" dxfId="7578" priority="270742"/>
    <cfRule type="duplicateValues" dxfId="7577" priority="270743"/>
    <cfRule type="duplicateValues" dxfId="7576" priority="270744"/>
  </conditionalFormatting>
  <conditionalFormatting sqref="F2290">
    <cfRule type="duplicateValues" dxfId="7575" priority="14981"/>
  </conditionalFormatting>
  <conditionalFormatting sqref="F2290">
    <cfRule type="duplicateValues" dxfId="7574" priority="14979"/>
    <cfRule type="duplicateValues" dxfId="7573" priority="14980"/>
  </conditionalFormatting>
  <conditionalFormatting sqref="J2290">
    <cfRule type="duplicateValues" dxfId="7572" priority="14975"/>
  </conditionalFormatting>
  <conditionalFormatting sqref="J2290">
    <cfRule type="duplicateValues" dxfId="7571" priority="14970"/>
    <cfRule type="duplicateValues" dxfId="7570" priority="14971"/>
    <cfRule type="duplicateValues" dxfId="7569" priority="14972"/>
    <cfRule type="duplicateValues" dxfId="7568" priority="14973"/>
    <cfRule type="duplicateValues" dxfId="7567" priority="14974"/>
  </conditionalFormatting>
  <conditionalFormatting sqref="J2290">
    <cfRule type="duplicateValues" dxfId="7566" priority="14968"/>
    <cfRule type="duplicateValues" dxfId="7565" priority="14969"/>
  </conditionalFormatting>
  <conditionalFormatting sqref="J2290">
    <cfRule type="duplicateValues" dxfId="7564" priority="14965"/>
    <cfRule type="duplicateValues" dxfId="7563" priority="14966"/>
    <cfRule type="duplicateValues" dxfId="7562" priority="14967"/>
  </conditionalFormatting>
  <conditionalFormatting sqref="F2291">
    <cfRule type="duplicateValues" dxfId="7561" priority="14953"/>
  </conditionalFormatting>
  <conditionalFormatting sqref="F2291">
    <cfRule type="duplicateValues" dxfId="7560" priority="14951"/>
    <cfRule type="duplicateValues" dxfId="7559" priority="14952"/>
  </conditionalFormatting>
  <conditionalFormatting sqref="J2291">
    <cfRule type="duplicateValues" dxfId="7558" priority="14947"/>
  </conditionalFormatting>
  <conditionalFormatting sqref="J2291">
    <cfRule type="duplicateValues" dxfId="7557" priority="14942"/>
    <cfRule type="duplicateValues" dxfId="7556" priority="14943"/>
    <cfRule type="duplicateValues" dxfId="7555" priority="14944"/>
    <cfRule type="duplicateValues" dxfId="7554" priority="14945"/>
    <cfRule type="duplicateValues" dxfId="7553" priority="14946"/>
  </conditionalFormatting>
  <conditionalFormatting sqref="J2291">
    <cfRule type="duplicateValues" dxfId="7552" priority="14940"/>
    <cfRule type="duplicateValues" dxfId="7551" priority="14941"/>
  </conditionalFormatting>
  <conditionalFormatting sqref="J2291">
    <cfRule type="duplicateValues" dxfId="7550" priority="14937"/>
    <cfRule type="duplicateValues" dxfId="7549" priority="14938"/>
    <cfRule type="duplicateValues" dxfId="7548" priority="14939"/>
  </conditionalFormatting>
  <conditionalFormatting sqref="F2292">
    <cfRule type="duplicateValues" dxfId="7547" priority="14925"/>
  </conditionalFormatting>
  <conditionalFormatting sqref="F2292">
    <cfRule type="duplicateValues" dxfId="7546" priority="14923"/>
    <cfRule type="duplicateValues" dxfId="7545" priority="14924"/>
  </conditionalFormatting>
  <conditionalFormatting sqref="J2292">
    <cfRule type="duplicateValues" dxfId="7544" priority="14919"/>
  </conditionalFormatting>
  <conditionalFormatting sqref="J2292">
    <cfRule type="duplicateValues" dxfId="7543" priority="14914"/>
    <cfRule type="duplicateValues" dxfId="7542" priority="14915"/>
    <cfRule type="duplicateValues" dxfId="7541" priority="14916"/>
    <cfRule type="duplicateValues" dxfId="7540" priority="14917"/>
    <cfRule type="duplicateValues" dxfId="7539" priority="14918"/>
  </conditionalFormatting>
  <conditionalFormatting sqref="J2292">
    <cfRule type="duplicateValues" dxfId="7538" priority="14912"/>
    <cfRule type="duplicateValues" dxfId="7537" priority="14913"/>
  </conditionalFormatting>
  <conditionalFormatting sqref="J2292">
    <cfRule type="duplicateValues" dxfId="7536" priority="14909"/>
    <cfRule type="duplicateValues" dxfId="7535" priority="14910"/>
    <cfRule type="duplicateValues" dxfId="7534" priority="14911"/>
  </conditionalFormatting>
  <conditionalFormatting sqref="F2295:F2296">
    <cfRule type="duplicateValues" dxfId="7533" priority="14897"/>
  </conditionalFormatting>
  <conditionalFormatting sqref="F2295:F2296">
    <cfRule type="duplicateValues" dxfId="7532" priority="14895"/>
    <cfRule type="duplicateValues" dxfId="7531" priority="14896"/>
  </conditionalFormatting>
  <conditionalFormatting sqref="J2295:J2302">
    <cfRule type="duplicateValues" dxfId="7530" priority="14894"/>
  </conditionalFormatting>
  <conditionalFormatting sqref="J2295:J2302">
    <cfRule type="duplicateValues" dxfId="7529" priority="14889"/>
    <cfRule type="duplicateValues" dxfId="7528" priority="14890"/>
    <cfRule type="duplicateValues" dxfId="7527" priority="14891"/>
    <cfRule type="duplicateValues" dxfId="7526" priority="14892"/>
    <cfRule type="duplicateValues" dxfId="7525" priority="14893"/>
  </conditionalFormatting>
  <conditionalFormatting sqref="J2295:J2302">
    <cfRule type="duplicateValues" dxfId="7524" priority="14887"/>
    <cfRule type="duplicateValues" dxfId="7523" priority="14888"/>
  </conditionalFormatting>
  <conditionalFormatting sqref="J2295:J2302">
    <cfRule type="duplicateValues" dxfId="7522" priority="14884"/>
    <cfRule type="duplicateValues" dxfId="7521" priority="14885"/>
    <cfRule type="duplicateValues" dxfId="7520" priority="14886"/>
  </conditionalFormatting>
  <conditionalFormatting sqref="F2293">
    <cfRule type="duplicateValues" dxfId="7519" priority="14883"/>
  </conditionalFormatting>
  <conditionalFormatting sqref="F2293">
    <cfRule type="duplicateValues" dxfId="7518" priority="14881"/>
    <cfRule type="duplicateValues" dxfId="7517" priority="14882"/>
  </conditionalFormatting>
  <conditionalFormatting sqref="J2293">
    <cfRule type="duplicateValues" dxfId="7516" priority="14877"/>
  </conditionalFormatting>
  <conditionalFormatting sqref="J2293">
    <cfRule type="duplicateValues" dxfId="7515" priority="14872"/>
    <cfRule type="duplicateValues" dxfId="7514" priority="14873"/>
    <cfRule type="duplicateValues" dxfId="7513" priority="14874"/>
    <cfRule type="duplicateValues" dxfId="7512" priority="14875"/>
    <cfRule type="duplicateValues" dxfId="7511" priority="14876"/>
  </conditionalFormatting>
  <conditionalFormatting sqref="J2293">
    <cfRule type="duplicateValues" dxfId="7510" priority="14870"/>
    <cfRule type="duplicateValues" dxfId="7509" priority="14871"/>
  </conditionalFormatting>
  <conditionalFormatting sqref="J2293">
    <cfRule type="duplicateValues" dxfId="7508" priority="14867"/>
    <cfRule type="duplicateValues" dxfId="7507" priority="14868"/>
    <cfRule type="duplicateValues" dxfId="7506" priority="14869"/>
  </conditionalFormatting>
  <conditionalFormatting sqref="F2294">
    <cfRule type="duplicateValues" dxfId="7505" priority="14855"/>
  </conditionalFormatting>
  <conditionalFormatting sqref="F2294">
    <cfRule type="duplicateValues" dxfId="7504" priority="14853"/>
    <cfRule type="duplicateValues" dxfId="7503" priority="14854"/>
  </conditionalFormatting>
  <conditionalFormatting sqref="J2294">
    <cfRule type="duplicateValues" dxfId="7502" priority="14849"/>
  </conditionalFormatting>
  <conditionalFormatting sqref="J2294">
    <cfRule type="duplicateValues" dxfId="7501" priority="14844"/>
    <cfRule type="duplicateValues" dxfId="7500" priority="14845"/>
    <cfRule type="duplicateValues" dxfId="7499" priority="14846"/>
    <cfRule type="duplicateValues" dxfId="7498" priority="14847"/>
    <cfRule type="duplicateValues" dxfId="7497" priority="14848"/>
  </conditionalFormatting>
  <conditionalFormatting sqref="J2294">
    <cfRule type="duplicateValues" dxfId="7496" priority="14842"/>
    <cfRule type="duplicateValues" dxfId="7495" priority="14843"/>
  </conditionalFormatting>
  <conditionalFormatting sqref="J2294">
    <cfRule type="duplicateValues" dxfId="7494" priority="14839"/>
    <cfRule type="duplicateValues" dxfId="7493" priority="14840"/>
    <cfRule type="duplicateValues" dxfId="7492" priority="14841"/>
  </conditionalFormatting>
  <conditionalFormatting sqref="F2295">
    <cfRule type="duplicateValues" dxfId="7491" priority="14827"/>
  </conditionalFormatting>
  <conditionalFormatting sqref="F2295">
    <cfRule type="duplicateValues" dxfId="7490" priority="14825"/>
    <cfRule type="duplicateValues" dxfId="7489" priority="14826"/>
  </conditionalFormatting>
  <conditionalFormatting sqref="J2295">
    <cfRule type="duplicateValues" dxfId="7488" priority="14824"/>
  </conditionalFormatting>
  <conditionalFormatting sqref="J2295">
    <cfRule type="duplicateValues" dxfId="7487" priority="14819"/>
    <cfRule type="duplicateValues" dxfId="7486" priority="14820"/>
    <cfRule type="duplicateValues" dxfId="7485" priority="14821"/>
    <cfRule type="duplicateValues" dxfId="7484" priority="14822"/>
    <cfRule type="duplicateValues" dxfId="7483" priority="14823"/>
  </conditionalFormatting>
  <conditionalFormatting sqref="J2295">
    <cfRule type="duplicateValues" dxfId="7482" priority="14817"/>
    <cfRule type="duplicateValues" dxfId="7481" priority="14818"/>
  </conditionalFormatting>
  <conditionalFormatting sqref="J2295">
    <cfRule type="duplicateValues" dxfId="7480" priority="14814"/>
    <cfRule type="duplicateValues" dxfId="7479" priority="14815"/>
    <cfRule type="duplicateValues" dxfId="7478" priority="14816"/>
  </conditionalFormatting>
  <conditionalFormatting sqref="F2296">
    <cfRule type="duplicateValues" dxfId="7477" priority="14785"/>
  </conditionalFormatting>
  <conditionalFormatting sqref="F2296">
    <cfRule type="duplicateValues" dxfId="7476" priority="14783"/>
    <cfRule type="duplicateValues" dxfId="7475" priority="14784"/>
  </conditionalFormatting>
  <conditionalFormatting sqref="J2296">
    <cfRule type="duplicateValues" dxfId="7474" priority="14776"/>
  </conditionalFormatting>
  <conditionalFormatting sqref="J2296">
    <cfRule type="duplicateValues" dxfId="7473" priority="14771"/>
    <cfRule type="duplicateValues" dxfId="7472" priority="14772"/>
    <cfRule type="duplicateValues" dxfId="7471" priority="14773"/>
    <cfRule type="duplicateValues" dxfId="7470" priority="14774"/>
    <cfRule type="duplicateValues" dxfId="7469" priority="14775"/>
  </conditionalFormatting>
  <conditionalFormatting sqref="J2296">
    <cfRule type="duplicateValues" dxfId="7468" priority="14769"/>
    <cfRule type="duplicateValues" dxfId="7467" priority="14770"/>
  </conditionalFormatting>
  <conditionalFormatting sqref="J2296">
    <cfRule type="duplicateValues" dxfId="7466" priority="14766"/>
    <cfRule type="duplicateValues" dxfId="7465" priority="14767"/>
    <cfRule type="duplicateValues" dxfId="7464" priority="14768"/>
  </conditionalFormatting>
  <conditionalFormatting sqref="J2297">
    <cfRule type="duplicateValues" dxfId="7463" priority="14716"/>
  </conditionalFormatting>
  <conditionalFormatting sqref="J2297">
    <cfRule type="duplicateValues" dxfId="7462" priority="14711"/>
    <cfRule type="duplicateValues" dxfId="7461" priority="14712"/>
    <cfRule type="duplicateValues" dxfId="7460" priority="14713"/>
    <cfRule type="duplicateValues" dxfId="7459" priority="14714"/>
    <cfRule type="duplicateValues" dxfId="7458" priority="14715"/>
  </conditionalFormatting>
  <conditionalFormatting sqref="J2297">
    <cfRule type="duplicateValues" dxfId="7457" priority="14709"/>
    <cfRule type="duplicateValues" dxfId="7456" priority="14710"/>
  </conditionalFormatting>
  <conditionalFormatting sqref="J2297">
    <cfRule type="duplicateValues" dxfId="7455" priority="14706"/>
    <cfRule type="duplicateValues" dxfId="7454" priority="14707"/>
    <cfRule type="duplicateValues" dxfId="7453" priority="14708"/>
  </conditionalFormatting>
  <conditionalFormatting sqref="F2303:F2307">
    <cfRule type="duplicateValues" dxfId="7452" priority="14694"/>
  </conditionalFormatting>
  <conditionalFormatting sqref="F2303:F2307">
    <cfRule type="duplicateValues" dxfId="7451" priority="14692"/>
    <cfRule type="duplicateValues" dxfId="7450" priority="14693"/>
  </conditionalFormatting>
  <conditionalFormatting sqref="J2303:J2307">
    <cfRule type="duplicateValues" dxfId="7449" priority="14691"/>
  </conditionalFormatting>
  <conditionalFormatting sqref="J2303:J2307">
    <cfRule type="duplicateValues" dxfId="7448" priority="14686"/>
    <cfRule type="duplicateValues" dxfId="7447" priority="14687"/>
    <cfRule type="duplicateValues" dxfId="7446" priority="14688"/>
    <cfRule type="duplicateValues" dxfId="7445" priority="14689"/>
    <cfRule type="duplicateValues" dxfId="7444" priority="14690"/>
  </conditionalFormatting>
  <conditionalFormatting sqref="J2303:J2307">
    <cfRule type="duplicateValues" dxfId="7443" priority="14684"/>
    <cfRule type="duplicateValues" dxfId="7442" priority="14685"/>
  </conditionalFormatting>
  <conditionalFormatting sqref="J2303:J2307">
    <cfRule type="duplicateValues" dxfId="7441" priority="14681"/>
    <cfRule type="duplicateValues" dxfId="7440" priority="14682"/>
    <cfRule type="duplicateValues" dxfId="7439" priority="14683"/>
  </conditionalFormatting>
  <conditionalFormatting sqref="J2298:J2302">
    <cfRule type="duplicateValues" dxfId="7438" priority="14662"/>
  </conditionalFormatting>
  <conditionalFormatting sqref="J2298:J2302">
    <cfRule type="duplicateValues" dxfId="7437" priority="14657"/>
    <cfRule type="duplicateValues" dxfId="7436" priority="14658"/>
    <cfRule type="duplicateValues" dxfId="7435" priority="14659"/>
    <cfRule type="duplicateValues" dxfId="7434" priority="14660"/>
    <cfRule type="duplicateValues" dxfId="7433" priority="14661"/>
  </conditionalFormatting>
  <conditionalFormatting sqref="J2298:J2302">
    <cfRule type="duplicateValues" dxfId="7432" priority="14655"/>
    <cfRule type="duplicateValues" dxfId="7431" priority="14656"/>
  </conditionalFormatting>
  <conditionalFormatting sqref="J2298:J2302">
    <cfRule type="duplicateValues" dxfId="7430" priority="14652"/>
    <cfRule type="duplicateValues" dxfId="7429" priority="14653"/>
    <cfRule type="duplicateValues" dxfId="7428" priority="14654"/>
  </conditionalFormatting>
  <conditionalFormatting sqref="F2297:F2302">
    <cfRule type="duplicateValues" dxfId="7427" priority="14640"/>
  </conditionalFormatting>
  <conditionalFormatting sqref="F2297:F2302">
    <cfRule type="duplicateValues" dxfId="7426" priority="14637"/>
    <cfRule type="duplicateValues" dxfId="7425" priority="14638"/>
  </conditionalFormatting>
  <conditionalFormatting sqref="F2297">
    <cfRule type="duplicateValues" dxfId="7424" priority="14636"/>
  </conditionalFormatting>
  <conditionalFormatting sqref="F2297">
    <cfRule type="duplicateValues" dxfId="7423" priority="14634"/>
    <cfRule type="duplicateValues" dxfId="7422" priority="14635"/>
  </conditionalFormatting>
  <conditionalFormatting sqref="F2298:F2302">
    <cfRule type="duplicateValues" dxfId="7421" priority="14618"/>
  </conditionalFormatting>
  <conditionalFormatting sqref="F2298:F2302">
    <cfRule type="duplicateValues" dxfId="7420" priority="14616"/>
    <cfRule type="duplicateValues" dxfId="7419" priority="14617"/>
  </conditionalFormatting>
  <conditionalFormatting sqref="F2303">
    <cfRule type="duplicateValues" dxfId="7418" priority="14600"/>
  </conditionalFormatting>
  <conditionalFormatting sqref="F2303">
    <cfRule type="duplicateValues" dxfId="7417" priority="14597"/>
    <cfRule type="duplicateValues" dxfId="7416" priority="14598"/>
  </conditionalFormatting>
  <conditionalFormatting sqref="J2303">
    <cfRule type="duplicateValues" dxfId="7415" priority="14578"/>
  </conditionalFormatting>
  <conditionalFormatting sqref="J2303">
    <cfRule type="duplicateValues" dxfId="7414" priority="14573"/>
    <cfRule type="duplicateValues" dxfId="7413" priority="14574"/>
    <cfRule type="duplicateValues" dxfId="7412" priority="14575"/>
    <cfRule type="duplicateValues" dxfId="7411" priority="14576"/>
    <cfRule type="duplicateValues" dxfId="7410" priority="14577"/>
  </conditionalFormatting>
  <conditionalFormatting sqref="J2303">
    <cfRule type="duplicateValues" dxfId="7409" priority="14571"/>
    <cfRule type="duplicateValues" dxfId="7408" priority="14572"/>
  </conditionalFormatting>
  <conditionalFormatting sqref="J2303">
    <cfRule type="duplicateValues" dxfId="7407" priority="14568"/>
    <cfRule type="duplicateValues" dxfId="7406" priority="14569"/>
    <cfRule type="duplicateValues" dxfId="7405" priority="14570"/>
  </conditionalFormatting>
  <conditionalFormatting sqref="F2304:F2305">
    <cfRule type="duplicateValues" dxfId="7404" priority="14556"/>
  </conditionalFormatting>
  <conditionalFormatting sqref="F2304:F2305">
    <cfRule type="duplicateValues" dxfId="7403" priority="14553"/>
    <cfRule type="duplicateValues" dxfId="7402" priority="14554"/>
  </conditionalFormatting>
  <conditionalFormatting sqref="J2304:J2305">
    <cfRule type="duplicateValues" dxfId="7401" priority="14534"/>
  </conditionalFormatting>
  <conditionalFormatting sqref="J2304:J2305">
    <cfRule type="duplicateValues" dxfId="7400" priority="14529"/>
    <cfRule type="duplicateValues" dxfId="7399" priority="14530"/>
    <cfRule type="duplicateValues" dxfId="7398" priority="14531"/>
    <cfRule type="duplicateValues" dxfId="7397" priority="14532"/>
    <cfRule type="duplicateValues" dxfId="7396" priority="14533"/>
  </conditionalFormatting>
  <conditionalFormatting sqref="J2304:J2305">
    <cfRule type="duplicateValues" dxfId="7395" priority="14527"/>
    <cfRule type="duplicateValues" dxfId="7394" priority="14528"/>
  </conditionalFormatting>
  <conditionalFormatting sqref="J2304:J2305">
    <cfRule type="duplicateValues" dxfId="7393" priority="14524"/>
    <cfRule type="duplicateValues" dxfId="7392" priority="14525"/>
    <cfRule type="duplicateValues" dxfId="7391" priority="14526"/>
  </conditionalFormatting>
  <conditionalFormatting sqref="F2306">
    <cfRule type="duplicateValues" dxfId="7390" priority="14512"/>
  </conditionalFormatting>
  <conditionalFormatting sqref="F2306">
    <cfRule type="duplicateValues" dxfId="7389" priority="14509"/>
    <cfRule type="duplicateValues" dxfId="7388" priority="14510"/>
  </conditionalFormatting>
  <conditionalFormatting sqref="J2306">
    <cfRule type="duplicateValues" dxfId="7387" priority="14490"/>
  </conditionalFormatting>
  <conditionalFormatting sqref="J2306">
    <cfRule type="duplicateValues" dxfId="7386" priority="14485"/>
    <cfRule type="duplicateValues" dxfId="7385" priority="14486"/>
    <cfRule type="duplicateValues" dxfId="7384" priority="14487"/>
    <cfRule type="duplicateValues" dxfId="7383" priority="14488"/>
    <cfRule type="duplicateValues" dxfId="7382" priority="14489"/>
  </conditionalFormatting>
  <conditionalFormatting sqref="J2306">
    <cfRule type="duplicateValues" dxfId="7381" priority="14483"/>
    <cfRule type="duplicateValues" dxfId="7380" priority="14484"/>
  </conditionalFormatting>
  <conditionalFormatting sqref="J2306">
    <cfRule type="duplicateValues" dxfId="7379" priority="14480"/>
    <cfRule type="duplicateValues" dxfId="7378" priority="14481"/>
    <cfRule type="duplicateValues" dxfId="7377" priority="14482"/>
  </conditionalFormatting>
  <conditionalFormatting sqref="F2308:F2316">
    <cfRule type="duplicateValues" dxfId="7376" priority="14468"/>
  </conditionalFormatting>
  <conditionalFormatting sqref="F2308:F2316">
    <cfRule type="duplicateValues" dxfId="7375" priority="14466"/>
    <cfRule type="duplicateValues" dxfId="7374" priority="14467"/>
  </conditionalFormatting>
  <conditionalFormatting sqref="J2308:J2316">
    <cfRule type="duplicateValues" dxfId="7373" priority="14465"/>
  </conditionalFormatting>
  <conditionalFormatting sqref="J2308:J2316">
    <cfRule type="duplicateValues" dxfId="7372" priority="14460"/>
    <cfRule type="duplicateValues" dxfId="7371" priority="14461"/>
    <cfRule type="duplicateValues" dxfId="7370" priority="14462"/>
    <cfRule type="duplicateValues" dxfId="7369" priority="14463"/>
    <cfRule type="duplicateValues" dxfId="7368" priority="14464"/>
  </conditionalFormatting>
  <conditionalFormatting sqref="J2308:J2316">
    <cfRule type="duplicateValues" dxfId="7367" priority="14458"/>
    <cfRule type="duplicateValues" dxfId="7366" priority="14459"/>
  </conditionalFormatting>
  <conditionalFormatting sqref="J2308:J2316">
    <cfRule type="duplicateValues" dxfId="7365" priority="14455"/>
    <cfRule type="duplicateValues" dxfId="7364" priority="14456"/>
    <cfRule type="duplicateValues" dxfId="7363" priority="14457"/>
  </conditionalFormatting>
  <conditionalFormatting sqref="F2307">
    <cfRule type="duplicateValues" dxfId="7362" priority="14454"/>
  </conditionalFormatting>
  <conditionalFormatting sqref="F2307">
    <cfRule type="duplicateValues" dxfId="7361" priority="14451"/>
    <cfRule type="duplicateValues" dxfId="7360" priority="14452"/>
  </conditionalFormatting>
  <conditionalFormatting sqref="J2307">
    <cfRule type="duplicateValues" dxfId="7359" priority="14432"/>
  </conditionalFormatting>
  <conditionalFormatting sqref="J2307">
    <cfRule type="duplicateValues" dxfId="7358" priority="14427"/>
    <cfRule type="duplicateValues" dxfId="7357" priority="14428"/>
    <cfRule type="duplicateValues" dxfId="7356" priority="14429"/>
    <cfRule type="duplicateValues" dxfId="7355" priority="14430"/>
    <cfRule type="duplicateValues" dxfId="7354" priority="14431"/>
  </conditionalFormatting>
  <conditionalFormatting sqref="J2307">
    <cfRule type="duplicateValues" dxfId="7353" priority="14425"/>
    <cfRule type="duplicateValues" dxfId="7352" priority="14426"/>
  </conditionalFormatting>
  <conditionalFormatting sqref="J2307">
    <cfRule type="duplicateValues" dxfId="7351" priority="14422"/>
    <cfRule type="duplicateValues" dxfId="7350" priority="14423"/>
    <cfRule type="duplicateValues" dxfId="7349" priority="14424"/>
  </conditionalFormatting>
  <conditionalFormatting sqref="F2308">
    <cfRule type="duplicateValues" dxfId="7348" priority="14421"/>
  </conditionalFormatting>
  <conditionalFormatting sqref="F2308">
    <cfRule type="duplicateValues" dxfId="7347" priority="14419"/>
    <cfRule type="duplicateValues" dxfId="7346" priority="14420"/>
  </conditionalFormatting>
  <conditionalFormatting sqref="J2308">
    <cfRule type="duplicateValues" dxfId="7345" priority="14418"/>
  </conditionalFormatting>
  <conditionalFormatting sqref="J2308">
    <cfRule type="duplicateValues" dxfId="7344" priority="14413"/>
    <cfRule type="duplicateValues" dxfId="7343" priority="14414"/>
    <cfRule type="duplicateValues" dxfId="7342" priority="14415"/>
    <cfRule type="duplicateValues" dxfId="7341" priority="14416"/>
    <cfRule type="duplicateValues" dxfId="7340" priority="14417"/>
  </conditionalFormatting>
  <conditionalFormatting sqref="J2308">
    <cfRule type="duplicateValues" dxfId="7339" priority="14411"/>
    <cfRule type="duplicateValues" dxfId="7338" priority="14412"/>
  </conditionalFormatting>
  <conditionalFormatting sqref="J2308">
    <cfRule type="duplicateValues" dxfId="7337" priority="14408"/>
    <cfRule type="duplicateValues" dxfId="7336" priority="14409"/>
    <cfRule type="duplicateValues" dxfId="7335" priority="14410"/>
  </conditionalFormatting>
  <conditionalFormatting sqref="F2309">
    <cfRule type="duplicateValues" dxfId="7334" priority="14374"/>
  </conditionalFormatting>
  <conditionalFormatting sqref="F2309">
    <cfRule type="duplicateValues" dxfId="7333" priority="14372"/>
    <cfRule type="duplicateValues" dxfId="7332" priority="14373"/>
  </conditionalFormatting>
  <conditionalFormatting sqref="J2309">
    <cfRule type="duplicateValues" dxfId="7331" priority="14349"/>
  </conditionalFormatting>
  <conditionalFormatting sqref="J2309">
    <cfRule type="duplicateValues" dxfId="7330" priority="14344"/>
    <cfRule type="duplicateValues" dxfId="7329" priority="14345"/>
    <cfRule type="duplicateValues" dxfId="7328" priority="14346"/>
    <cfRule type="duplicateValues" dxfId="7327" priority="14347"/>
    <cfRule type="duplicateValues" dxfId="7326" priority="14348"/>
  </conditionalFormatting>
  <conditionalFormatting sqref="J2309">
    <cfRule type="duplicateValues" dxfId="7325" priority="14342"/>
    <cfRule type="duplicateValues" dxfId="7324" priority="14343"/>
  </conditionalFormatting>
  <conditionalFormatting sqref="J2309">
    <cfRule type="duplicateValues" dxfId="7323" priority="14339"/>
    <cfRule type="duplicateValues" dxfId="7322" priority="14340"/>
    <cfRule type="duplicateValues" dxfId="7321" priority="14341"/>
  </conditionalFormatting>
  <conditionalFormatting sqref="F2310">
    <cfRule type="duplicateValues" dxfId="7320" priority="14327"/>
  </conditionalFormatting>
  <conditionalFormatting sqref="F2310">
    <cfRule type="duplicateValues" dxfId="7319" priority="14325"/>
    <cfRule type="duplicateValues" dxfId="7318" priority="14326"/>
  </conditionalFormatting>
  <conditionalFormatting sqref="J2310">
    <cfRule type="duplicateValues" dxfId="7317" priority="14302"/>
  </conditionalFormatting>
  <conditionalFormatting sqref="J2310">
    <cfRule type="duplicateValues" dxfId="7316" priority="14297"/>
    <cfRule type="duplicateValues" dxfId="7315" priority="14298"/>
    <cfRule type="duplicateValues" dxfId="7314" priority="14299"/>
    <cfRule type="duplicateValues" dxfId="7313" priority="14300"/>
    <cfRule type="duplicateValues" dxfId="7312" priority="14301"/>
  </conditionalFormatting>
  <conditionalFormatting sqref="J2310">
    <cfRule type="duplicateValues" dxfId="7311" priority="14295"/>
    <cfRule type="duplicateValues" dxfId="7310" priority="14296"/>
  </conditionalFormatting>
  <conditionalFormatting sqref="J2310">
    <cfRule type="duplicateValues" dxfId="7309" priority="14292"/>
    <cfRule type="duplicateValues" dxfId="7308" priority="14293"/>
    <cfRule type="duplicateValues" dxfId="7307" priority="14294"/>
  </conditionalFormatting>
  <conditionalFormatting sqref="F2311">
    <cfRule type="duplicateValues" dxfId="7306" priority="14280"/>
  </conditionalFormatting>
  <conditionalFormatting sqref="F2311">
    <cfRule type="duplicateValues" dxfId="7305" priority="14278"/>
    <cfRule type="duplicateValues" dxfId="7304" priority="14279"/>
  </conditionalFormatting>
  <conditionalFormatting sqref="J2311">
    <cfRule type="duplicateValues" dxfId="7303" priority="14255"/>
  </conditionalFormatting>
  <conditionalFormatting sqref="J2311">
    <cfRule type="duplicateValues" dxfId="7302" priority="14250"/>
    <cfRule type="duplicateValues" dxfId="7301" priority="14251"/>
    <cfRule type="duplicateValues" dxfId="7300" priority="14252"/>
    <cfRule type="duplicateValues" dxfId="7299" priority="14253"/>
    <cfRule type="duplicateValues" dxfId="7298" priority="14254"/>
  </conditionalFormatting>
  <conditionalFormatting sqref="J2311">
    <cfRule type="duplicateValues" dxfId="7297" priority="14248"/>
    <cfRule type="duplicateValues" dxfId="7296" priority="14249"/>
  </conditionalFormatting>
  <conditionalFormatting sqref="J2311">
    <cfRule type="duplicateValues" dxfId="7295" priority="14245"/>
    <cfRule type="duplicateValues" dxfId="7294" priority="14246"/>
    <cfRule type="duplicateValues" dxfId="7293" priority="14247"/>
  </conditionalFormatting>
  <conditionalFormatting sqref="F2312:F2313">
    <cfRule type="duplicateValues" dxfId="7292" priority="14233"/>
  </conditionalFormatting>
  <conditionalFormatting sqref="F2312:F2313">
    <cfRule type="duplicateValues" dxfId="7291" priority="14231"/>
    <cfRule type="duplicateValues" dxfId="7290" priority="14232"/>
  </conditionalFormatting>
  <conditionalFormatting sqref="J2312:J2313">
    <cfRule type="duplicateValues" dxfId="7289" priority="14208"/>
  </conditionalFormatting>
  <conditionalFormatting sqref="J2312:J2313">
    <cfRule type="duplicateValues" dxfId="7288" priority="14203"/>
    <cfRule type="duplicateValues" dxfId="7287" priority="14204"/>
    <cfRule type="duplicateValues" dxfId="7286" priority="14205"/>
    <cfRule type="duplicateValues" dxfId="7285" priority="14206"/>
    <cfRule type="duplicateValues" dxfId="7284" priority="14207"/>
  </conditionalFormatting>
  <conditionalFormatting sqref="J2312:J2313">
    <cfRule type="duplicateValues" dxfId="7283" priority="14201"/>
    <cfRule type="duplicateValues" dxfId="7282" priority="14202"/>
  </conditionalFormatting>
  <conditionalFormatting sqref="J2312:J2313">
    <cfRule type="duplicateValues" dxfId="7281" priority="14198"/>
    <cfRule type="duplicateValues" dxfId="7280" priority="14199"/>
    <cfRule type="duplicateValues" dxfId="7279" priority="14200"/>
  </conditionalFormatting>
  <conditionalFormatting sqref="F2314">
    <cfRule type="duplicateValues" dxfId="7278" priority="14186"/>
  </conditionalFormatting>
  <conditionalFormatting sqref="F2314">
    <cfRule type="duplicateValues" dxfId="7277" priority="14184"/>
    <cfRule type="duplicateValues" dxfId="7276" priority="14185"/>
  </conditionalFormatting>
  <conditionalFormatting sqref="J2314">
    <cfRule type="duplicateValues" dxfId="7275" priority="14161"/>
  </conditionalFormatting>
  <conditionalFormatting sqref="J2314">
    <cfRule type="duplicateValues" dxfId="7274" priority="14156"/>
    <cfRule type="duplicateValues" dxfId="7273" priority="14157"/>
    <cfRule type="duplicateValues" dxfId="7272" priority="14158"/>
    <cfRule type="duplicateValues" dxfId="7271" priority="14159"/>
    <cfRule type="duplicateValues" dxfId="7270" priority="14160"/>
  </conditionalFormatting>
  <conditionalFormatting sqref="J2314">
    <cfRule type="duplicateValues" dxfId="7269" priority="14154"/>
    <cfRule type="duplicateValues" dxfId="7268" priority="14155"/>
  </conditionalFormatting>
  <conditionalFormatting sqref="J2314">
    <cfRule type="duplicateValues" dxfId="7267" priority="14151"/>
    <cfRule type="duplicateValues" dxfId="7266" priority="14152"/>
    <cfRule type="duplicateValues" dxfId="7265" priority="14153"/>
  </conditionalFormatting>
  <conditionalFormatting sqref="F2315">
    <cfRule type="duplicateValues" dxfId="7264" priority="14139"/>
  </conditionalFormatting>
  <conditionalFormatting sqref="F2315">
    <cfRule type="duplicateValues" dxfId="7263" priority="14137"/>
    <cfRule type="duplicateValues" dxfId="7262" priority="14138"/>
  </conditionalFormatting>
  <conditionalFormatting sqref="J2315">
    <cfRule type="duplicateValues" dxfId="7261" priority="14114"/>
  </conditionalFormatting>
  <conditionalFormatting sqref="J2315">
    <cfRule type="duplicateValues" dxfId="7260" priority="14109"/>
    <cfRule type="duplicateValues" dxfId="7259" priority="14110"/>
    <cfRule type="duplicateValues" dxfId="7258" priority="14111"/>
    <cfRule type="duplicateValues" dxfId="7257" priority="14112"/>
    <cfRule type="duplicateValues" dxfId="7256" priority="14113"/>
  </conditionalFormatting>
  <conditionalFormatting sqref="J2315">
    <cfRule type="duplicateValues" dxfId="7255" priority="14107"/>
    <cfRule type="duplicateValues" dxfId="7254" priority="14108"/>
  </conditionalFormatting>
  <conditionalFormatting sqref="J2315">
    <cfRule type="duplicateValues" dxfId="7253" priority="14104"/>
    <cfRule type="duplicateValues" dxfId="7252" priority="14105"/>
    <cfRule type="duplicateValues" dxfId="7251" priority="14106"/>
  </conditionalFormatting>
  <conditionalFormatting sqref="F2317:F2321">
    <cfRule type="duplicateValues" dxfId="7250" priority="14092"/>
  </conditionalFormatting>
  <conditionalFormatting sqref="F2317:F2321">
    <cfRule type="duplicateValues" dxfId="7249" priority="14090"/>
    <cfRule type="duplicateValues" dxfId="7248" priority="14091"/>
  </conditionalFormatting>
  <conditionalFormatting sqref="J2317:J2321">
    <cfRule type="duplicateValues" dxfId="7247" priority="14089"/>
  </conditionalFormatting>
  <conditionalFormatting sqref="J2317:J2321">
    <cfRule type="duplicateValues" dxfId="7246" priority="14084"/>
    <cfRule type="duplicateValues" dxfId="7245" priority="14085"/>
    <cfRule type="duplicateValues" dxfId="7244" priority="14086"/>
    <cfRule type="duplicateValues" dxfId="7243" priority="14087"/>
    <cfRule type="duplicateValues" dxfId="7242" priority="14088"/>
  </conditionalFormatting>
  <conditionalFormatting sqref="J2317:J2321">
    <cfRule type="duplicateValues" dxfId="7241" priority="14082"/>
    <cfRule type="duplicateValues" dxfId="7240" priority="14083"/>
  </conditionalFormatting>
  <conditionalFormatting sqref="J2317:J2321">
    <cfRule type="duplicateValues" dxfId="7239" priority="14079"/>
    <cfRule type="duplicateValues" dxfId="7238" priority="14080"/>
    <cfRule type="duplicateValues" dxfId="7237" priority="14081"/>
  </conditionalFormatting>
  <conditionalFormatting sqref="F2316">
    <cfRule type="duplicateValues" dxfId="7236" priority="14078"/>
  </conditionalFormatting>
  <conditionalFormatting sqref="F2316">
    <cfRule type="duplicateValues" dxfId="7235" priority="14076"/>
    <cfRule type="duplicateValues" dxfId="7234" priority="14077"/>
  </conditionalFormatting>
  <conditionalFormatting sqref="J2316">
    <cfRule type="duplicateValues" dxfId="7233" priority="14053"/>
  </conditionalFormatting>
  <conditionalFormatting sqref="J2316">
    <cfRule type="duplicateValues" dxfId="7232" priority="14048"/>
    <cfRule type="duplicateValues" dxfId="7231" priority="14049"/>
    <cfRule type="duplicateValues" dxfId="7230" priority="14050"/>
    <cfRule type="duplicateValues" dxfId="7229" priority="14051"/>
    <cfRule type="duplicateValues" dxfId="7228" priority="14052"/>
  </conditionalFormatting>
  <conditionalFormatting sqref="J2316">
    <cfRule type="duplicateValues" dxfId="7227" priority="14046"/>
    <cfRule type="duplicateValues" dxfId="7226" priority="14047"/>
  </conditionalFormatting>
  <conditionalFormatting sqref="J2316">
    <cfRule type="duplicateValues" dxfId="7225" priority="14043"/>
    <cfRule type="duplicateValues" dxfId="7224" priority="14044"/>
    <cfRule type="duplicateValues" dxfId="7223" priority="14045"/>
  </conditionalFormatting>
  <conditionalFormatting sqref="F2317">
    <cfRule type="duplicateValues" dxfId="7222" priority="14031"/>
  </conditionalFormatting>
  <conditionalFormatting sqref="F2317">
    <cfRule type="duplicateValues" dxfId="7221" priority="14029"/>
    <cfRule type="duplicateValues" dxfId="7220" priority="14030"/>
  </conditionalFormatting>
  <conditionalFormatting sqref="J2317">
    <cfRule type="duplicateValues" dxfId="7219" priority="14003"/>
  </conditionalFormatting>
  <conditionalFormatting sqref="J2317">
    <cfRule type="duplicateValues" dxfId="7218" priority="13998"/>
    <cfRule type="duplicateValues" dxfId="7217" priority="13999"/>
    <cfRule type="duplicateValues" dxfId="7216" priority="14000"/>
    <cfRule type="duplicateValues" dxfId="7215" priority="14001"/>
    <cfRule type="duplicateValues" dxfId="7214" priority="14002"/>
  </conditionalFormatting>
  <conditionalFormatting sqref="J2317">
    <cfRule type="duplicateValues" dxfId="7213" priority="13996"/>
    <cfRule type="duplicateValues" dxfId="7212" priority="13997"/>
  </conditionalFormatting>
  <conditionalFormatting sqref="J2317">
    <cfRule type="duplicateValues" dxfId="7211" priority="13993"/>
    <cfRule type="duplicateValues" dxfId="7210" priority="13994"/>
    <cfRule type="duplicateValues" dxfId="7209" priority="13995"/>
  </conditionalFormatting>
  <conditionalFormatting sqref="F2322:F2328">
    <cfRule type="duplicateValues" dxfId="7208" priority="13970"/>
  </conditionalFormatting>
  <conditionalFormatting sqref="F2322:F2328">
    <cfRule type="duplicateValues" dxfId="7207" priority="13968"/>
    <cfRule type="duplicateValues" dxfId="7206" priority="13969"/>
  </conditionalFormatting>
  <conditionalFormatting sqref="J2322:J2328">
    <cfRule type="duplicateValues" dxfId="7205" priority="13967"/>
  </conditionalFormatting>
  <conditionalFormatting sqref="J2322:J2328">
    <cfRule type="duplicateValues" dxfId="7204" priority="13962"/>
    <cfRule type="duplicateValues" dxfId="7203" priority="13963"/>
    <cfRule type="duplicateValues" dxfId="7202" priority="13964"/>
    <cfRule type="duplicateValues" dxfId="7201" priority="13965"/>
    <cfRule type="duplicateValues" dxfId="7200" priority="13966"/>
  </conditionalFormatting>
  <conditionalFormatting sqref="J2322:J2328">
    <cfRule type="duplicateValues" dxfId="7199" priority="13960"/>
    <cfRule type="duplicateValues" dxfId="7198" priority="13961"/>
  </conditionalFormatting>
  <conditionalFormatting sqref="J2322:J2328">
    <cfRule type="duplicateValues" dxfId="7197" priority="13957"/>
    <cfRule type="duplicateValues" dxfId="7196" priority="13958"/>
    <cfRule type="duplicateValues" dxfId="7195" priority="13959"/>
  </conditionalFormatting>
  <conditionalFormatting sqref="F2318">
    <cfRule type="duplicateValues" dxfId="7194" priority="13956"/>
  </conditionalFormatting>
  <conditionalFormatting sqref="F2318">
    <cfRule type="duplicateValues" dxfId="7193" priority="13954"/>
    <cfRule type="duplicateValues" dxfId="7192" priority="13955"/>
  </conditionalFormatting>
  <conditionalFormatting sqref="J2318">
    <cfRule type="duplicateValues" dxfId="7191" priority="13928"/>
  </conditionalFormatting>
  <conditionalFormatting sqref="I2318:J2318 L2318">
    <cfRule type="duplicateValues" dxfId="7190" priority="13927"/>
  </conditionalFormatting>
  <conditionalFormatting sqref="I2318:J2318 L2318">
    <cfRule type="duplicateValues" dxfId="7189" priority="13924"/>
    <cfRule type="duplicateValues" dxfId="7188" priority="13925"/>
  </conditionalFormatting>
  <conditionalFormatting sqref="F2319">
    <cfRule type="duplicateValues" dxfId="7187" priority="13895"/>
  </conditionalFormatting>
  <conditionalFormatting sqref="F2319">
    <cfRule type="duplicateValues" dxfId="7186" priority="13893"/>
    <cfRule type="duplicateValues" dxfId="7185" priority="13894"/>
  </conditionalFormatting>
  <conditionalFormatting sqref="J2319">
    <cfRule type="duplicateValues" dxfId="7184" priority="13867"/>
  </conditionalFormatting>
  <conditionalFormatting sqref="J2319">
    <cfRule type="duplicateValues" dxfId="7183" priority="13862"/>
    <cfRule type="duplicateValues" dxfId="7182" priority="13863"/>
    <cfRule type="duplicateValues" dxfId="7181" priority="13864"/>
    <cfRule type="duplicateValues" dxfId="7180" priority="13865"/>
    <cfRule type="duplicateValues" dxfId="7179" priority="13866"/>
  </conditionalFormatting>
  <conditionalFormatting sqref="J2319">
    <cfRule type="duplicateValues" dxfId="7178" priority="13860"/>
    <cfRule type="duplicateValues" dxfId="7177" priority="13861"/>
  </conditionalFormatting>
  <conditionalFormatting sqref="J2319">
    <cfRule type="duplicateValues" dxfId="7176" priority="13857"/>
    <cfRule type="duplicateValues" dxfId="7175" priority="13858"/>
    <cfRule type="duplicateValues" dxfId="7174" priority="13859"/>
  </conditionalFormatting>
  <conditionalFormatting sqref="F2320">
    <cfRule type="duplicateValues" dxfId="7173" priority="13834"/>
  </conditionalFormatting>
  <conditionalFormatting sqref="F2320">
    <cfRule type="duplicateValues" dxfId="7172" priority="13832"/>
    <cfRule type="duplicateValues" dxfId="7171" priority="13833"/>
  </conditionalFormatting>
  <conditionalFormatting sqref="J2320">
    <cfRule type="duplicateValues" dxfId="7170" priority="13806"/>
  </conditionalFormatting>
  <conditionalFormatting sqref="J2320">
    <cfRule type="duplicateValues" dxfId="7169" priority="13801"/>
    <cfRule type="duplicateValues" dxfId="7168" priority="13802"/>
    <cfRule type="duplicateValues" dxfId="7167" priority="13803"/>
    <cfRule type="duplicateValues" dxfId="7166" priority="13804"/>
    <cfRule type="duplicateValues" dxfId="7165" priority="13805"/>
  </conditionalFormatting>
  <conditionalFormatting sqref="J2320">
    <cfRule type="duplicateValues" dxfId="7164" priority="13799"/>
    <cfRule type="duplicateValues" dxfId="7163" priority="13800"/>
  </conditionalFormatting>
  <conditionalFormatting sqref="J2320">
    <cfRule type="duplicateValues" dxfId="7162" priority="13796"/>
    <cfRule type="duplicateValues" dxfId="7161" priority="13797"/>
    <cfRule type="duplicateValues" dxfId="7160" priority="13798"/>
  </conditionalFormatting>
  <conditionalFormatting sqref="F2321">
    <cfRule type="duplicateValues" dxfId="7159" priority="13784"/>
  </conditionalFormatting>
  <conditionalFormatting sqref="F2321">
    <cfRule type="duplicateValues" dxfId="7158" priority="13782"/>
    <cfRule type="duplicateValues" dxfId="7157" priority="13783"/>
  </conditionalFormatting>
  <conditionalFormatting sqref="J2321">
    <cfRule type="duplicateValues" dxfId="7156" priority="13756"/>
  </conditionalFormatting>
  <conditionalFormatting sqref="J2321">
    <cfRule type="duplicateValues" dxfId="7155" priority="13751"/>
    <cfRule type="duplicateValues" dxfId="7154" priority="13752"/>
    <cfRule type="duplicateValues" dxfId="7153" priority="13753"/>
    <cfRule type="duplicateValues" dxfId="7152" priority="13754"/>
    <cfRule type="duplicateValues" dxfId="7151" priority="13755"/>
  </conditionalFormatting>
  <conditionalFormatting sqref="J2321">
    <cfRule type="duplicateValues" dxfId="7150" priority="13749"/>
    <cfRule type="duplicateValues" dxfId="7149" priority="13750"/>
  </conditionalFormatting>
  <conditionalFormatting sqref="J2321">
    <cfRule type="duplicateValues" dxfId="7148" priority="13746"/>
    <cfRule type="duplicateValues" dxfId="7147" priority="13747"/>
    <cfRule type="duplicateValues" dxfId="7146" priority="13748"/>
  </conditionalFormatting>
  <conditionalFormatting sqref="F2322">
    <cfRule type="duplicateValues" dxfId="7145" priority="13734"/>
  </conditionalFormatting>
  <conditionalFormatting sqref="F2322">
    <cfRule type="duplicateValues" dxfId="7144" priority="13732"/>
    <cfRule type="duplicateValues" dxfId="7143" priority="13733"/>
  </conditionalFormatting>
  <conditionalFormatting sqref="J2322">
    <cfRule type="duplicateValues" dxfId="7142" priority="13703"/>
  </conditionalFormatting>
  <conditionalFormatting sqref="J2322">
    <cfRule type="duplicateValues" dxfId="7141" priority="13698"/>
    <cfRule type="duplicateValues" dxfId="7140" priority="13699"/>
    <cfRule type="duplicateValues" dxfId="7139" priority="13700"/>
    <cfRule type="duplicateValues" dxfId="7138" priority="13701"/>
    <cfRule type="duplicateValues" dxfId="7137" priority="13702"/>
  </conditionalFormatting>
  <conditionalFormatting sqref="J2322">
    <cfRule type="duplicateValues" dxfId="7136" priority="13696"/>
    <cfRule type="duplicateValues" dxfId="7135" priority="13697"/>
  </conditionalFormatting>
  <conditionalFormatting sqref="J2322">
    <cfRule type="duplicateValues" dxfId="7134" priority="13693"/>
    <cfRule type="duplicateValues" dxfId="7133" priority="13694"/>
    <cfRule type="duplicateValues" dxfId="7132" priority="13695"/>
  </conditionalFormatting>
  <conditionalFormatting sqref="F2323">
    <cfRule type="duplicateValues" dxfId="7131" priority="13681"/>
  </conditionalFormatting>
  <conditionalFormatting sqref="F2323">
    <cfRule type="duplicateValues" dxfId="7130" priority="13679"/>
    <cfRule type="duplicateValues" dxfId="7129" priority="13680"/>
  </conditionalFormatting>
  <conditionalFormatting sqref="J2323">
    <cfRule type="duplicateValues" dxfId="7128" priority="13650"/>
  </conditionalFormatting>
  <conditionalFormatting sqref="J2323">
    <cfRule type="duplicateValues" dxfId="7127" priority="13645"/>
    <cfRule type="duplicateValues" dxfId="7126" priority="13646"/>
    <cfRule type="duplicateValues" dxfId="7125" priority="13647"/>
    <cfRule type="duplicateValues" dxfId="7124" priority="13648"/>
    <cfRule type="duplicateValues" dxfId="7123" priority="13649"/>
  </conditionalFormatting>
  <conditionalFormatting sqref="J2323">
    <cfRule type="duplicateValues" dxfId="7122" priority="13643"/>
    <cfRule type="duplicateValues" dxfId="7121" priority="13644"/>
  </conditionalFormatting>
  <conditionalFormatting sqref="J2323">
    <cfRule type="duplicateValues" dxfId="7120" priority="13640"/>
    <cfRule type="duplicateValues" dxfId="7119" priority="13641"/>
    <cfRule type="duplicateValues" dxfId="7118" priority="13642"/>
  </conditionalFormatting>
  <conditionalFormatting sqref="F2324">
    <cfRule type="duplicateValues" dxfId="7117" priority="13628"/>
  </conditionalFormatting>
  <conditionalFormatting sqref="F2324">
    <cfRule type="duplicateValues" dxfId="7116" priority="13626"/>
    <cfRule type="duplicateValues" dxfId="7115" priority="13627"/>
  </conditionalFormatting>
  <conditionalFormatting sqref="J2324">
    <cfRule type="duplicateValues" dxfId="7114" priority="13597"/>
  </conditionalFormatting>
  <conditionalFormatting sqref="J2324">
    <cfRule type="duplicateValues" dxfId="7113" priority="13592"/>
    <cfRule type="duplicateValues" dxfId="7112" priority="13593"/>
    <cfRule type="duplicateValues" dxfId="7111" priority="13594"/>
    <cfRule type="duplicateValues" dxfId="7110" priority="13595"/>
    <cfRule type="duplicateValues" dxfId="7109" priority="13596"/>
  </conditionalFormatting>
  <conditionalFormatting sqref="J2324">
    <cfRule type="duplicateValues" dxfId="7108" priority="13590"/>
    <cfRule type="duplicateValues" dxfId="7107" priority="13591"/>
  </conditionalFormatting>
  <conditionalFormatting sqref="J2324">
    <cfRule type="duplicateValues" dxfId="7106" priority="13587"/>
    <cfRule type="duplicateValues" dxfId="7105" priority="13588"/>
    <cfRule type="duplicateValues" dxfId="7104" priority="13589"/>
  </conditionalFormatting>
  <conditionalFormatting sqref="F2325">
    <cfRule type="duplicateValues" dxfId="7103" priority="13575"/>
  </conditionalFormatting>
  <conditionalFormatting sqref="F2325">
    <cfRule type="duplicateValues" dxfId="7102" priority="13573"/>
    <cfRule type="duplicateValues" dxfId="7101" priority="13574"/>
  </conditionalFormatting>
  <conditionalFormatting sqref="J2325">
    <cfRule type="duplicateValues" dxfId="7100" priority="13544"/>
  </conditionalFormatting>
  <conditionalFormatting sqref="J2325">
    <cfRule type="duplicateValues" dxfId="7099" priority="13539"/>
    <cfRule type="duplicateValues" dxfId="7098" priority="13540"/>
    <cfRule type="duplicateValues" dxfId="7097" priority="13541"/>
    <cfRule type="duplicateValues" dxfId="7096" priority="13542"/>
    <cfRule type="duplicateValues" dxfId="7095" priority="13543"/>
  </conditionalFormatting>
  <conditionalFormatting sqref="J2325">
    <cfRule type="duplicateValues" dxfId="7094" priority="13537"/>
    <cfRule type="duplicateValues" dxfId="7093" priority="13538"/>
  </conditionalFormatting>
  <conditionalFormatting sqref="J2325">
    <cfRule type="duplicateValues" dxfId="7092" priority="13534"/>
    <cfRule type="duplicateValues" dxfId="7091" priority="13535"/>
    <cfRule type="duplicateValues" dxfId="7090" priority="13536"/>
  </conditionalFormatting>
  <conditionalFormatting sqref="F2328:F2331">
    <cfRule type="duplicateValues" dxfId="7089" priority="13522"/>
  </conditionalFormatting>
  <conditionalFormatting sqref="F2328:F2331">
    <cfRule type="duplicateValues" dxfId="7088" priority="13520"/>
    <cfRule type="duplicateValues" dxfId="7087" priority="13521"/>
  </conditionalFormatting>
  <conditionalFormatting sqref="J2328:J2331">
    <cfRule type="duplicateValues" dxfId="7086" priority="13519"/>
  </conditionalFormatting>
  <conditionalFormatting sqref="J2328:J2331">
    <cfRule type="duplicateValues" dxfId="7085" priority="13514"/>
    <cfRule type="duplicateValues" dxfId="7084" priority="13515"/>
    <cfRule type="duplicateValues" dxfId="7083" priority="13516"/>
    <cfRule type="duplicateValues" dxfId="7082" priority="13517"/>
    <cfRule type="duplicateValues" dxfId="7081" priority="13518"/>
  </conditionalFormatting>
  <conditionalFormatting sqref="J2328:J2331">
    <cfRule type="duplicateValues" dxfId="7080" priority="13512"/>
    <cfRule type="duplicateValues" dxfId="7079" priority="13513"/>
  </conditionalFormatting>
  <conditionalFormatting sqref="J2328:J2331">
    <cfRule type="duplicateValues" dxfId="7078" priority="13509"/>
    <cfRule type="duplicateValues" dxfId="7077" priority="13510"/>
    <cfRule type="duplicateValues" dxfId="7076" priority="13511"/>
  </conditionalFormatting>
  <conditionalFormatting sqref="F2326">
    <cfRule type="duplicateValues" dxfId="7075" priority="13508"/>
  </conditionalFormatting>
  <conditionalFormatting sqref="F2326">
    <cfRule type="duplicateValues" dxfId="7074" priority="13506"/>
    <cfRule type="duplicateValues" dxfId="7073" priority="13507"/>
  </conditionalFormatting>
  <conditionalFormatting sqref="J2326">
    <cfRule type="duplicateValues" dxfId="7072" priority="13477"/>
  </conditionalFormatting>
  <conditionalFormatting sqref="J2326">
    <cfRule type="duplicateValues" dxfId="7071" priority="13472"/>
    <cfRule type="duplicateValues" dxfId="7070" priority="13473"/>
    <cfRule type="duplicateValues" dxfId="7069" priority="13474"/>
    <cfRule type="duplicateValues" dxfId="7068" priority="13475"/>
    <cfRule type="duplicateValues" dxfId="7067" priority="13476"/>
  </conditionalFormatting>
  <conditionalFormatting sqref="J2326">
    <cfRule type="duplicateValues" dxfId="7066" priority="13470"/>
    <cfRule type="duplicateValues" dxfId="7065" priority="13471"/>
  </conditionalFormatting>
  <conditionalFormatting sqref="J2326">
    <cfRule type="duplicateValues" dxfId="7064" priority="13467"/>
    <cfRule type="duplicateValues" dxfId="7063" priority="13468"/>
    <cfRule type="duplicateValues" dxfId="7062" priority="13469"/>
  </conditionalFormatting>
  <conditionalFormatting sqref="F2327:F2328">
    <cfRule type="duplicateValues" dxfId="7061" priority="13455"/>
  </conditionalFormatting>
  <conditionalFormatting sqref="F2327:F2328">
    <cfRule type="duplicateValues" dxfId="7060" priority="13453"/>
    <cfRule type="duplicateValues" dxfId="7059" priority="13454"/>
  </conditionalFormatting>
  <conditionalFormatting sqref="J2327:J2328">
    <cfRule type="duplicateValues" dxfId="7058" priority="13424"/>
  </conditionalFormatting>
  <conditionalFormatting sqref="J2327:J2328">
    <cfRule type="duplicateValues" dxfId="7057" priority="13419"/>
    <cfRule type="duplicateValues" dxfId="7056" priority="13420"/>
    <cfRule type="duplicateValues" dxfId="7055" priority="13421"/>
    <cfRule type="duplicateValues" dxfId="7054" priority="13422"/>
    <cfRule type="duplicateValues" dxfId="7053" priority="13423"/>
  </conditionalFormatting>
  <conditionalFormatting sqref="J2327:J2328">
    <cfRule type="duplicateValues" dxfId="7052" priority="13417"/>
    <cfRule type="duplicateValues" dxfId="7051" priority="13418"/>
  </conditionalFormatting>
  <conditionalFormatting sqref="J2327:J2328">
    <cfRule type="duplicateValues" dxfId="7050" priority="13414"/>
    <cfRule type="duplicateValues" dxfId="7049" priority="13415"/>
    <cfRule type="duplicateValues" dxfId="7048" priority="13416"/>
  </conditionalFormatting>
  <conditionalFormatting sqref="F2329">
    <cfRule type="duplicateValues" dxfId="7047" priority="13402"/>
  </conditionalFormatting>
  <conditionalFormatting sqref="F2329">
    <cfRule type="duplicateValues" dxfId="7046" priority="13400"/>
    <cfRule type="duplicateValues" dxfId="7045" priority="13401"/>
  </conditionalFormatting>
  <conditionalFormatting sqref="J2329">
    <cfRule type="duplicateValues" dxfId="7044" priority="13368"/>
  </conditionalFormatting>
  <conditionalFormatting sqref="J2329">
    <cfRule type="duplicateValues" dxfId="7043" priority="13363"/>
    <cfRule type="duplicateValues" dxfId="7042" priority="13364"/>
    <cfRule type="duplicateValues" dxfId="7041" priority="13365"/>
    <cfRule type="duplicateValues" dxfId="7040" priority="13366"/>
    <cfRule type="duplicateValues" dxfId="7039" priority="13367"/>
  </conditionalFormatting>
  <conditionalFormatting sqref="J2329">
    <cfRule type="duplicateValues" dxfId="7038" priority="13361"/>
    <cfRule type="duplicateValues" dxfId="7037" priority="13362"/>
  </conditionalFormatting>
  <conditionalFormatting sqref="J2329">
    <cfRule type="duplicateValues" dxfId="7036" priority="13358"/>
    <cfRule type="duplicateValues" dxfId="7035" priority="13359"/>
    <cfRule type="duplicateValues" dxfId="7034" priority="13360"/>
  </conditionalFormatting>
  <conditionalFormatting sqref="F2330">
    <cfRule type="duplicateValues" dxfId="7033" priority="13346"/>
  </conditionalFormatting>
  <conditionalFormatting sqref="F2330">
    <cfRule type="duplicateValues" dxfId="7032" priority="13344"/>
    <cfRule type="duplicateValues" dxfId="7031" priority="13345"/>
  </conditionalFormatting>
  <conditionalFormatting sqref="J2330">
    <cfRule type="duplicateValues" dxfId="7030" priority="13312"/>
  </conditionalFormatting>
  <conditionalFormatting sqref="J2330">
    <cfRule type="duplicateValues" dxfId="7029" priority="13307"/>
    <cfRule type="duplicateValues" dxfId="7028" priority="13308"/>
    <cfRule type="duplicateValues" dxfId="7027" priority="13309"/>
    <cfRule type="duplicateValues" dxfId="7026" priority="13310"/>
    <cfRule type="duplicateValues" dxfId="7025" priority="13311"/>
  </conditionalFormatting>
  <conditionalFormatting sqref="J2330">
    <cfRule type="duplicateValues" dxfId="7024" priority="13305"/>
    <cfRule type="duplicateValues" dxfId="7023" priority="13306"/>
  </conditionalFormatting>
  <conditionalFormatting sqref="J2330">
    <cfRule type="duplicateValues" dxfId="7022" priority="13302"/>
    <cfRule type="duplicateValues" dxfId="7021" priority="13303"/>
    <cfRule type="duplicateValues" dxfId="7020" priority="13304"/>
  </conditionalFormatting>
  <conditionalFormatting sqref="F2332:F2336">
    <cfRule type="duplicateValues" dxfId="7019" priority="13290"/>
  </conditionalFormatting>
  <conditionalFormatting sqref="F2332:F2336">
    <cfRule type="duplicateValues" dxfId="7018" priority="13288"/>
    <cfRule type="duplicateValues" dxfId="7017" priority="13289"/>
  </conditionalFormatting>
  <conditionalFormatting sqref="J2332:J2336">
    <cfRule type="duplicateValues" dxfId="7016" priority="13287"/>
  </conditionalFormatting>
  <conditionalFormatting sqref="J2332:J2336">
    <cfRule type="duplicateValues" dxfId="7015" priority="13282"/>
    <cfRule type="duplicateValues" dxfId="7014" priority="13283"/>
    <cfRule type="duplicateValues" dxfId="7013" priority="13284"/>
    <cfRule type="duplicateValues" dxfId="7012" priority="13285"/>
    <cfRule type="duplicateValues" dxfId="7011" priority="13286"/>
  </conditionalFormatting>
  <conditionalFormatting sqref="J2332:J2336">
    <cfRule type="duplicateValues" dxfId="7010" priority="13280"/>
    <cfRule type="duplicateValues" dxfId="7009" priority="13281"/>
  </conditionalFormatting>
  <conditionalFormatting sqref="J2332:J2336">
    <cfRule type="duplicateValues" dxfId="7008" priority="13277"/>
    <cfRule type="duplicateValues" dxfId="7007" priority="13278"/>
    <cfRule type="duplicateValues" dxfId="7006" priority="13279"/>
  </conditionalFormatting>
  <conditionalFormatting sqref="F2331">
    <cfRule type="duplicateValues" dxfId="7005" priority="13276"/>
  </conditionalFormatting>
  <conditionalFormatting sqref="F2331">
    <cfRule type="duplicateValues" dxfId="7004" priority="13274"/>
    <cfRule type="duplicateValues" dxfId="7003" priority="13275"/>
  </conditionalFormatting>
  <conditionalFormatting sqref="J2331">
    <cfRule type="duplicateValues" dxfId="7002" priority="13242"/>
  </conditionalFormatting>
  <conditionalFormatting sqref="J2331">
    <cfRule type="duplicateValues" dxfId="7001" priority="13237"/>
    <cfRule type="duplicateValues" dxfId="7000" priority="13238"/>
    <cfRule type="duplicateValues" dxfId="6999" priority="13239"/>
    <cfRule type="duplicateValues" dxfId="6998" priority="13240"/>
    <cfRule type="duplicateValues" dxfId="6997" priority="13241"/>
  </conditionalFormatting>
  <conditionalFormatting sqref="J2331">
    <cfRule type="duplicateValues" dxfId="6996" priority="13235"/>
    <cfRule type="duplicateValues" dxfId="6995" priority="13236"/>
  </conditionalFormatting>
  <conditionalFormatting sqref="J2331">
    <cfRule type="duplicateValues" dxfId="6994" priority="13232"/>
    <cfRule type="duplicateValues" dxfId="6993" priority="13233"/>
    <cfRule type="duplicateValues" dxfId="6992" priority="13234"/>
  </conditionalFormatting>
  <conditionalFormatting sqref="I2331:J2331">
    <cfRule type="duplicateValues" dxfId="6991" priority="13220"/>
  </conditionalFormatting>
  <conditionalFormatting sqref="I2331:J2331">
    <cfRule type="duplicateValues" dxfId="6990" priority="13218"/>
    <cfRule type="duplicateValues" dxfId="6989" priority="13219"/>
  </conditionalFormatting>
  <conditionalFormatting sqref="F2332">
    <cfRule type="duplicateValues" dxfId="6988" priority="13217"/>
  </conditionalFormatting>
  <conditionalFormatting sqref="F2332">
    <cfRule type="duplicateValues" dxfId="6987" priority="13215"/>
    <cfRule type="duplicateValues" dxfId="6986" priority="13216"/>
  </conditionalFormatting>
  <conditionalFormatting sqref="J2332">
    <cfRule type="duplicateValues" dxfId="6985" priority="13180"/>
  </conditionalFormatting>
  <conditionalFormatting sqref="J2332">
    <cfRule type="duplicateValues" dxfId="6984" priority="13175"/>
    <cfRule type="duplicateValues" dxfId="6983" priority="13176"/>
    <cfRule type="duplicateValues" dxfId="6982" priority="13177"/>
    <cfRule type="duplicateValues" dxfId="6981" priority="13178"/>
    <cfRule type="duplicateValues" dxfId="6980" priority="13179"/>
  </conditionalFormatting>
  <conditionalFormatting sqref="J2332">
    <cfRule type="duplicateValues" dxfId="6979" priority="13173"/>
    <cfRule type="duplicateValues" dxfId="6978" priority="13174"/>
  </conditionalFormatting>
  <conditionalFormatting sqref="J2332">
    <cfRule type="duplicateValues" dxfId="6977" priority="13170"/>
    <cfRule type="duplicateValues" dxfId="6976" priority="13171"/>
    <cfRule type="duplicateValues" dxfId="6975" priority="13172"/>
  </conditionalFormatting>
  <conditionalFormatting sqref="F2333">
    <cfRule type="duplicateValues" dxfId="6974" priority="13158"/>
  </conditionalFormatting>
  <conditionalFormatting sqref="F2333">
    <cfRule type="duplicateValues" dxfId="6973" priority="13156"/>
    <cfRule type="duplicateValues" dxfId="6972" priority="13157"/>
  </conditionalFormatting>
  <conditionalFormatting sqref="J2333">
    <cfRule type="duplicateValues" dxfId="6971" priority="13121"/>
  </conditionalFormatting>
  <conditionalFormatting sqref="J2333">
    <cfRule type="duplicateValues" dxfId="6970" priority="13116"/>
    <cfRule type="duplicateValues" dxfId="6969" priority="13117"/>
    <cfRule type="duplicateValues" dxfId="6968" priority="13118"/>
    <cfRule type="duplicateValues" dxfId="6967" priority="13119"/>
    <cfRule type="duplicateValues" dxfId="6966" priority="13120"/>
  </conditionalFormatting>
  <conditionalFormatting sqref="J2333">
    <cfRule type="duplicateValues" dxfId="6965" priority="13114"/>
    <cfRule type="duplicateValues" dxfId="6964" priority="13115"/>
  </conditionalFormatting>
  <conditionalFormatting sqref="J2333">
    <cfRule type="duplicateValues" dxfId="6963" priority="13111"/>
    <cfRule type="duplicateValues" dxfId="6962" priority="13112"/>
    <cfRule type="duplicateValues" dxfId="6961" priority="13113"/>
  </conditionalFormatting>
  <conditionalFormatting sqref="F2334:F2335">
    <cfRule type="duplicateValues" dxfId="6960" priority="13099"/>
  </conditionalFormatting>
  <conditionalFormatting sqref="F2334:F2335">
    <cfRule type="duplicateValues" dxfId="6959" priority="13097"/>
    <cfRule type="duplicateValues" dxfId="6958" priority="13098"/>
  </conditionalFormatting>
  <conditionalFormatting sqref="J2334:J2335">
    <cfRule type="duplicateValues" dxfId="6957" priority="13062"/>
  </conditionalFormatting>
  <conditionalFormatting sqref="J2334:J2335">
    <cfRule type="duplicateValues" dxfId="6956" priority="13057"/>
    <cfRule type="duplicateValues" dxfId="6955" priority="13058"/>
    <cfRule type="duplicateValues" dxfId="6954" priority="13059"/>
    <cfRule type="duplicateValues" dxfId="6953" priority="13060"/>
    <cfRule type="duplicateValues" dxfId="6952" priority="13061"/>
  </conditionalFormatting>
  <conditionalFormatting sqref="J2334:J2335">
    <cfRule type="duplicateValues" dxfId="6951" priority="13055"/>
    <cfRule type="duplicateValues" dxfId="6950" priority="13056"/>
  </conditionalFormatting>
  <conditionalFormatting sqref="J2334:J2335">
    <cfRule type="duplicateValues" dxfId="6949" priority="13052"/>
    <cfRule type="duplicateValues" dxfId="6948" priority="13053"/>
    <cfRule type="duplicateValues" dxfId="6947" priority="13054"/>
  </conditionalFormatting>
  <conditionalFormatting sqref="F2337:F2342">
    <cfRule type="duplicateValues" dxfId="6946" priority="13040"/>
  </conditionalFormatting>
  <conditionalFormatting sqref="F2337:F2342">
    <cfRule type="duplicateValues" dxfId="6945" priority="13038"/>
    <cfRule type="duplicateValues" dxfId="6944" priority="13039"/>
  </conditionalFormatting>
  <conditionalFormatting sqref="J2337:J2342">
    <cfRule type="duplicateValues" dxfId="6943" priority="13037"/>
  </conditionalFormatting>
  <conditionalFormatting sqref="J2337:J2342">
    <cfRule type="duplicateValues" dxfId="6942" priority="13032"/>
    <cfRule type="duplicateValues" dxfId="6941" priority="13033"/>
    <cfRule type="duplicateValues" dxfId="6940" priority="13034"/>
    <cfRule type="duplicateValues" dxfId="6939" priority="13035"/>
    <cfRule type="duplicateValues" dxfId="6938" priority="13036"/>
  </conditionalFormatting>
  <conditionalFormatting sqref="J2337:J2342">
    <cfRule type="duplicateValues" dxfId="6937" priority="13030"/>
    <cfRule type="duplicateValues" dxfId="6936" priority="13031"/>
  </conditionalFormatting>
  <conditionalFormatting sqref="J2337:J2342">
    <cfRule type="duplicateValues" dxfId="6935" priority="13027"/>
    <cfRule type="duplicateValues" dxfId="6934" priority="13028"/>
    <cfRule type="duplicateValues" dxfId="6933" priority="13029"/>
  </conditionalFormatting>
  <conditionalFormatting sqref="F2336">
    <cfRule type="duplicateValues" dxfId="6932" priority="13026"/>
  </conditionalFormatting>
  <conditionalFormatting sqref="F2336">
    <cfRule type="duplicateValues" dxfId="6931" priority="13024"/>
    <cfRule type="duplicateValues" dxfId="6930" priority="13025"/>
  </conditionalFormatting>
  <conditionalFormatting sqref="J2336">
    <cfRule type="duplicateValues" dxfId="6929" priority="12989"/>
  </conditionalFormatting>
  <conditionalFormatting sqref="J2336">
    <cfRule type="duplicateValues" dxfId="6928" priority="12984"/>
    <cfRule type="duplicateValues" dxfId="6927" priority="12985"/>
    <cfRule type="duplicateValues" dxfId="6926" priority="12986"/>
    <cfRule type="duplicateValues" dxfId="6925" priority="12987"/>
    <cfRule type="duplicateValues" dxfId="6924" priority="12988"/>
  </conditionalFormatting>
  <conditionalFormatting sqref="J2336">
    <cfRule type="duplicateValues" dxfId="6923" priority="12982"/>
    <cfRule type="duplicateValues" dxfId="6922" priority="12983"/>
  </conditionalFormatting>
  <conditionalFormatting sqref="J2336">
    <cfRule type="duplicateValues" dxfId="6921" priority="12979"/>
    <cfRule type="duplicateValues" dxfId="6920" priority="12980"/>
    <cfRule type="duplicateValues" dxfId="6919" priority="12981"/>
  </conditionalFormatting>
  <conditionalFormatting sqref="I2335:J2335">
    <cfRule type="duplicateValues" dxfId="6918" priority="12978"/>
  </conditionalFormatting>
  <conditionalFormatting sqref="I2335:J2335">
    <cfRule type="duplicateValues" dxfId="6917" priority="12975"/>
    <cfRule type="duplicateValues" dxfId="6916" priority="12976"/>
  </conditionalFormatting>
  <conditionalFormatting sqref="F2337">
    <cfRule type="duplicateValues" dxfId="6915" priority="12937"/>
  </conditionalFormatting>
  <conditionalFormatting sqref="F2337">
    <cfRule type="duplicateValues" dxfId="6914" priority="12935"/>
    <cfRule type="duplicateValues" dxfId="6913" priority="12936"/>
  </conditionalFormatting>
  <conditionalFormatting sqref="J2337">
    <cfRule type="duplicateValues" dxfId="6912" priority="12897"/>
  </conditionalFormatting>
  <conditionalFormatting sqref="J2337">
    <cfRule type="duplicateValues" dxfId="6911" priority="12892"/>
    <cfRule type="duplicateValues" dxfId="6910" priority="12893"/>
    <cfRule type="duplicateValues" dxfId="6909" priority="12894"/>
    <cfRule type="duplicateValues" dxfId="6908" priority="12895"/>
    <cfRule type="duplicateValues" dxfId="6907" priority="12896"/>
  </conditionalFormatting>
  <conditionalFormatting sqref="J2337">
    <cfRule type="duplicateValues" dxfId="6906" priority="12890"/>
    <cfRule type="duplicateValues" dxfId="6905" priority="12891"/>
  </conditionalFormatting>
  <conditionalFormatting sqref="J2337">
    <cfRule type="duplicateValues" dxfId="6904" priority="12887"/>
    <cfRule type="duplicateValues" dxfId="6903" priority="12888"/>
    <cfRule type="duplicateValues" dxfId="6902" priority="12889"/>
  </conditionalFormatting>
  <conditionalFormatting sqref="F2338">
    <cfRule type="duplicateValues" dxfId="6901" priority="12875"/>
  </conditionalFormatting>
  <conditionalFormatting sqref="F2338">
    <cfRule type="duplicateValues" dxfId="6900" priority="12873"/>
    <cfRule type="duplicateValues" dxfId="6899" priority="12874"/>
  </conditionalFormatting>
  <conditionalFormatting sqref="J2338">
    <cfRule type="duplicateValues" dxfId="6898" priority="12835"/>
  </conditionalFormatting>
  <conditionalFormatting sqref="J2338">
    <cfRule type="duplicateValues" dxfId="6897" priority="12830"/>
    <cfRule type="duplicateValues" dxfId="6896" priority="12831"/>
    <cfRule type="duplicateValues" dxfId="6895" priority="12832"/>
    <cfRule type="duplicateValues" dxfId="6894" priority="12833"/>
    <cfRule type="duplicateValues" dxfId="6893" priority="12834"/>
  </conditionalFormatting>
  <conditionalFormatting sqref="J2338">
    <cfRule type="duplicateValues" dxfId="6892" priority="12828"/>
    <cfRule type="duplicateValues" dxfId="6891" priority="12829"/>
  </conditionalFormatting>
  <conditionalFormatting sqref="J2338">
    <cfRule type="duplicateValues" dxfId="6890" priority="12825"/>
    <cfRule type="duplicateValues" dxfId="6889" priority="12826"/>
    <cfRule type="duplicateValues" dxfId="6888" priority="12827"/>
  </conditionalFormatting>
  <conditionalFormatting sqref="F2339">
    <cfRule type="duplicateValues" dxfId="6887" priority="12813"/>
  </conditionalFormatting>
  <conditionalFormatting sqref="F2339">
    <cfRule type="duplicateValues" dxfId="6886" priority="12811"/>
    <cfRule type="duplicateValues" dxfId="6885" priority="12812"/>
  </conditionalFormatting>
  <conditionalFormatting sqref="J2339">
    <cfRule type="duplicateValues" dxfId="6884" priority="12773"/>
  </conditionalFormatting>
  <conditionalFormatting sqref="J2339">
    <cfRule type="duplicateValues" dxfId="6883" priority="12768"/>
    <cfRule type="duplicateValues" dxfId="6882" priority="12769"/>
    <cfRule type="duplicateValues" dxfId="6881" priority="12770"/>
    <cfRule type="duplicateValues" dxfId="6880" priority="12771"/>
    <cfRule type="duplicateValues" dxfId="6879" priority="12772"/>
  </conditionalFormatting>
  <conditionalFormatting sqref="J2339">
    <cfRule type="duplicateValues" dxfId="6878" priority="12766"/>
    <cfRule type="duplicateValues" dxfId="6877" priority="12767"/>
  </conditionalFormatting>
  <conditionalFormatting sqref="J2339">
    <cfRule type="duplicateValues" dxfId="6876" priority="12763"/>
    <cfRule type="duplicateValues" dxfId="6875" priority="12764"/>
    <cfRule type="duplicateValues" dxfId="6874" priority="12765"/>
  </conditionalFormatting>
  <conditionalFormatting sqref="F2340">
    <cfRule type="duplicateValues" dxfId="6873" priority="12751"/>
  </conditionalFormatting>
  <conditionalFormatting sqref="F2340">
    <cfRule type="duplicateValues" dxfId="6872" priority="12749"/>
    <cfRule type="duplicateValues" dxfId="6871" priority="12750"/>
  </conditionalFormatting>
  <conditionalFormatting sqref="J2340">
    <cfRule type="duplicateValues" dxfId="6870" priority="12711"/>
  </conditionalFormatting>
  <conditionalFormatting sqref="J2340">
    <cfRule type="duplicateValues" dxfId="6869" priority="12706"/>
    <cfRule type="duplicateValues" dxfId="6868" priority="12707"/>
    <cfRule type="duplicateValues" dxfId="6867" priority="12708"/>
    <cfRule type="duplicateValues" dxfId="6866" priority="12709"/>
    <cfRule type="duplicateValues" dxfId="6865" priority="12710"/>
  </conditionalFormatting>
  <conditionalFormatting sqref="J2340">
    <cfRule type="duplicateValues" dxfId="6864" priority="12704"/>
    <cfRule type="duplicateValues" dxfId="6863" priority="12705"/>
  </conditionalFormatting>
  <conditionalFormatting sqref="J2340">
    <cfRule type="duplicateValues" dxfId="6862" priority="12701"/>
    <cfRule type="duplicateValues" dxfId="6861" priority="12702"/>
    <cfRule type="duplicateValues" dxfId="6860" priority="12703"/>
  </conditionalFormatting>
  <conditionalFormatting sqref="F2343:F2347">
    <cfRule type="duplicateValues" dxfId="6859" priority="12689"/>
  </conditionalFormatting>
  <conditionalFormatting sqref="F2343:F2347">
    <cfRule type="duplicateValues" dxfId="6858" priority="12687"/>
    <cfRule type="duplicateValues" dxfId="6857" priority="12688"/>
  </conditionalFormatting>
  <conditionalFormatting sqref="J2343:J2347">
    <cfRule type="duplicateValues" dxfId="6856" priority="12686"/>
  </conditionalFormatting>
  <conditionalFormatting sqref="J2343:J2347">
    <cfRule type="duplicateValues" dxfId="6855" priority="12681"/>
    <cfRule type="duplicateValues" dxfId="6854" priority="12682"/>
    <cfRule type="duplicateValues" dxfId="6853" priority="12683"/>
    <cfRule type="duplicateValues" dxfId="6852" priority="12684"/>
    <cfRule type="duplicateValues" dxfId="6851" priority="12685"/>
  </conditionalFormatting>
  <conditionalFormatting sqref="J2343:J2347">
    <cfRule type="duplicateValues" dxfId="6850" priority="12679"/>
    <cfRule type="duplicateValues" dxfId="6849" priority="12680"/>
  </conditionalFormatting>
  <conditionalFormatting sqref="J2343:J2347">
    <cfRule type="duplicateValues" dxfId="6848" priority="12676"/>
    <cfRule type="duplicateValues" dxfId="6847" priority="12677"/>
    <cfRule type="duplicateValues" dxfId="6846" priority="12678"/>
  </conditionalFormatting>
  <conditionalFormatting sqref="F2341">
    <cfRule type="duplicateValues" dxfId="6845" priority="12675"/>
  </conditionalFormatting>
  <conditionalFormatting sqref="F2341">
    <cfRule type="duplicateValues" dxfId="6844" priority="12673"/>
    <cfRule type="duplicateValues" dxfId="6843" priority="12674"/>
  </conditionalFormatting>
  <conditionalFormatting sqref="J2341">
    <cfRule type="duplicateValues" dxfId="6842" priority="12635"/>
  </conditionalFormatting>
  <conditionalFormatting sqref="J2341">
    <cfRule type="duplicateValues" dxfId="6841" priority="12630"/>
    <cfRule type="duplicateValues" dxfId="6840" priority="12631"/>
    <cfRule type="duplicateValues" dxfId="6839" priority="12632"/>
    <cfRule type="duplicateValues" dxfId="6838" priority="12633"/>
    <cfRule type="duplicateValues" dxfId="6837" priority="12634"/>
  </conditionalFormatting>
  <conditionalFormatting sqref="J2341">
    <cfRule type="duplicateValues" dxfId="6836" priority="12628"/>
    <cfRule type="duplicateValues" dxfId="6835" priority="12629"/>
  </conditionalFormatting>
  <conditionalFormatting sqref="J2341">
    <cfRule type="duplicateValues" dxfId="6834" priority="12625"/>
    <cfRule type="duplicateValues" dxfId="6833" priority="12626"/>
    <cfRule type="duplicateValues" dxfId="6832" priority="12627"/>
  </conditionalFormatting>
  <conditionalFormatting sqref="F2342">
    <cfRule type="duplicateValues" dxfId="6831" priority="12602"/>
  </conditionalFormatting>
  <conditionalFormatting sqref="F2342">
    <cfRule type="duplicateValues" dxfId="6830" priority="12600"/>
    <cfRule type="duplicateValues" dxfId="6829" priority="12601"/>
  </conditionalFormatting>
  <conditionalFormatting sqref="J2342">
    <cfRule type="duplicateValues" dxfId="6828" priority="12562"/>
  </conditionalFormatting>
  <conditionalFormatting sqref="J2342">
    <cfRule type="duplicateValues" dxfId="6827" priority="12557"/>
    <cfRule type="duplicateValues" dxfId="6826" priority="12558"/>
    <cfRule type="duplicateValues" dxfId="6825" priority="12559"/>
    <cfRule type="duplicateValues" dxfId="6824" priority="12560"/>
    <cfRule type="duplicateValues" dxfId="6823" priority="12561"/>
  </conditionalFormatting>
  <conditionalFormatting sqref="J2342">
    <cfRule type="duplicateValues" dxfId="6822" priority="12555"/>
    <cfRule type="duplicateValues" dxfId="6821" priority="12556"/>
  </conditionalFormatting>
  <conditionalFormatting sqref="J2342">
    <cfRule type="duplicateValues" dxfId="6820" priority="12552"/>
    <cfRule type="duplicateValues" dxfId="6819" priority="12553"/>
    <cfRule type="duplicateValues" dxfId="6818" priority="12554"/>
  </conditionalFormatting>
  <conditionalFormatting sqref="F2343">
    <cfRule type="duplicateValues" dxfId="6817" priority="12529"/>
  </conditionalFormatting>
  <conditionalFormatting sqref="F2343">
    <cfRule type="duplicateValues" dxfId="6816" priority="12527"/>
    <cfRule type="duplicateValues" dxfId="6815" priority="12528"/>
  </conditionalFormatting>
  <conditionalFormatting sqref="J2343">
    <cfRule type="duplicateValues" dxfId="6814" priority="12526"/>
  </conditionalFormatting>
  <conditionalFormatting sqref="J2343">
    <cfRule type="duplicateValues" dxfId="6813" priority="12521"/>
    <cfRule type="duplicateValues" dxfId="6812" priority="12522"/>
    <cfRule type="duplicateValues" dxfId="6811" priority="12523"/>
    <cfRule type="duplicateValues" dxfId="6810" priority="12524"/>
    <cfRule type="duplicateValues" dxfId="6809" priority="12525"/>
  </conditionalFormatting>
  <conditionalFormatting sqref="J2343">
    <cfRule type="duplicateValues" dxfId="6808" priority="12519"/>
    <cfRule type="duplicateValues" dxfId="6807" priority="12520"/>
  </conditionalFormatting>
  <conditionalFormatting sqref="J2343">
    <cfRule type="duplicateValues" dxfId="6806" priority="12516"/>
    <cfRule type="duplicateValues" dxfId="6805" priority="12517"/>
    <cfRule type="duplicateValues" dxfId="6804" priority="12518"/>
  </conditionalFormatting>
  <conditionalFormatting sqref="F2344">
    <cfRule type="duplicateValues" dxfId="6803" priority="12442"/>
  </conditionalFormatting>
  <conditionalFormatting sqref="F2344">
    <cfRule type="duplicateValues" dxfId="6802" priority="12440"/>
    <cfRule type="duplicateValues" dxfId="6801" priority="12441"/>
  </conditionalFormatting>
  <conditionalFormatting sqref="J2344">
    <cfRule type="duplicateValues" dxfId="6800" priority="12399"/>
  </conditionalFormatting>
  <conditionalFormatting sqref="J2344">
    <cfRule type="duplicateValues" dxfId="6799" priority="12394"/>
    <cfRule type="duplicateValues" dxfId="6798" priority="12395"/>
    <cfRule type="duplicateValues" dxfId="6797" priority="12396"/>
    <cfRule type="duplicateValues" dxfId="6796" priority="12397"/>
    <cfRule type="duplicateValues" dxfId="6795" priority="12398"/>
  </conditionalFormatting>
  <conditionalFormatting sqref="J2344">
    <cfRule type="duplicateValues" dxfId="6794" priority="12392"/>
    <cfRule type="duplicateValues" dxfId="6793" priority="12393"/>
  </conditionalFormatting>
  <conditionalFormatting sqref="J2344">
    <cfRule type="duplicateValues" dxfId="6792" priority="12389"/>
    <cfRule type="duplicateValues" dxfId="6791" priority="12390"/>
    <cfRule type="duplicateValues" dxfId="6790" priority="12391"/>
  </conditionalFormatting>
  <conditionalFormatting sqref="F2345">
    <cfRule type="duplicateValues" dxfId="6789" priority="12388"/>
  </conditionalFormatting>
  <conditionalFormatting sqref="F2345">
    <cfRule type="duplicateValues" dxfId="6788" priority="12386"/>
    <cfRule type="duplicateValues" dxfId="6787" priority="12387"/>
  </conditionalFormatting>
  <conditionalFormatting sqref="F2348:F2355">
    <cfRule type="duplicateValues" dxfId="6786" priority="12345"/>
  </conditionalFormatting>
  <conditionalFormatting sqref="F2348:F2355">
    <cfRule type="duplicateValues" dxfId="6785" priority="12343"/>
    <cfRule type="duplicateValues" dxfId="6784" priority="12344"/>
  </conditionalFormatting>
  <conditionalFormatting sqref="J2348:J2355">
    <cfRule type="duplicateValues" dxfId="6783" priority="12342"/>
  </conditionalFormatting>
  <conditionalFormatting sqref="J2348:J2355">
    <cfRule type="duplicateValues" dxfId="6782" priority="12337"/>
    <cfRule type="duplicateValues" dxfId="6781" priority="12338"/>
    <cfRule type="duplicateValues" dxfId="6780" priority="12339"/>
    <cfRule type="duplicateValues" dxfId="6779" priority="12340"/>
    <cfRule type="duplicateValues" dxfId="6778" priority="12341"/>
  </conditionalFormatting>
  <conditionalFormatting sqref="J2348:J2355">
    <cfRule type="duplicateValues" dxfId="6777" priority="12335"/>
    <cfRule type="duplicateValues" dxfId="6776" priority="12336"/>
  </conditionalFormatting>
  <conditionalFormatting sqref="J2348:J2355">
    <cfRule type="duplicateValues" dxfId="6775" priority="12332"/>
    <cfRule type="duplicateValues" dxfId="6774" priority="12333"/>
    <cfRule type="duplicateValues" dxfId="6773" priority="12334"/>
  </conditionalFormatting>
  <conditionalFormatting sqref="J2345">
    <cfRule type="duplicateValues" dxfId="6772" priority="12331"/>
  </conditionalFormatting>
  <conditionalFormatting sqref="J2345">
    <cfRule type="duplicateValues" dxfId="6771" priority="12326"/>
    <cfRule type="duplicateValues" dxfId="6770" priority="12327"/>
    <cfRule type="duplicateValues" dxfId="6769" priority="12328"/>
    <cfRule type="duplicateValues" dxfId="6768" priority="12329"/>
    <cfRule type="duplicateValues" dxfId="6767" priority="12330"/>
  </conditionalFormatting>
  <conditionalFormatting sqref="J2345">
    <cfRule type="duplicateValues" dxfId="6766" priority="12324"/>
    <cfRule type="duplicateValues" dxfId="6765" priority="12325"/>
  </conditionalFormatting>
  <conditionalFormatting sqref="J2345">
    <cfRule type="duplicateValues" dxfId="6764" priority="12321"/>
    <cfRule type="duplicateValues" dxfId="6763" priority="12322"/>
    <cfRule type="duplicateValues" dxfId="6762" priority="12323"/>
  </conditionalFormatting>
  <conditionalFormatting sqref="F2346">
    <cfRule type="duplicateValues" dxfId="6761" priority="12320"/>
  </conditionalFormatting>
  <conditionalFormatting sqref="F2346">
    <cfRule type="duplicateValues" dxfId="6760" priority="12318"/>
    <cfRule type="duplicateValues" dxfId="6759" priority="12319"/>
  </conditionalFormatting>
  <conditionalFormatting sqref="J2346">
    <cfRule type="duplicateValues" dxfId="6758" priority="12277"/>
  </conditionalFormatting>
  <conditionalFormatting sqref="J2346">
    <cfRule type="duplicateValues" dxfId="6757" priority="12272"/>
    <cfRule type="duplicateValues" dxfId="6756" priority="12273"/>
    <cfRule type="duplicateValues" dxfId="6755" priority="12274"/>
    <cfRule type="duplicateValues" dxfId="6754" priority="12275"/>
    <cfRule type="duplicateValues" dxfId="6753" priority="12276"/>
  </conditionalFormatting>
  <conditionalFormatting sqref="J2346">
    <cfRule type="duplicateValues" dxfId="6752" priority="12270"/>
    <cfRule type="duplicateValues" dxfId="6751" priority="12271"/>
  </conditionalFormatting>
  <conditionalFormatting sqref="J2346">
    <cfRule type="duplicateValues" dxfId="6750" priority="12267"/>
    <cfRule type="duplicateValues" dxfId="6749" priority="12268"/>
    <cfRule type="duplicateValues" dxfId="6748" priority="12269"/>
  </conditionalFormatting>
  <conditionalFormatting sqref="F2347">
    <cfRule type="duplicateValues" dxfId="6747" priority="12266"/>
  </conditionalFormatting>
  <conditionalFormatting sqref="F2347">
    <cfRule type="duplicateValues" dxfId="6746" priority="12264"/>
    <cfRule type="duplicateValues" dxfId="6745" priority="12265"/>
  </conditionalFormatting>
  <conditionalFormatting sqref="J2347">
    <cfRule type="duplicateValues" dxfId="6744" priority="12223"/>
  </conditionalFormatting>
  <conditionalFormatting sqref="J2347">
    <cfRule type="duplicateValues" dxfId="6743" priority="12218"/>
    <cfRule type="duplicateValues" dxfId="6742" priority="12219"/>
    <cfRule type="duplicateValues" dxfId="6741" priority="12220"/>
    <cfRule type="duplicateValues" dxfId="6740" priority="12221"/>
    <cfRule type="duplicateValues" dxfId="6739" priority="12222"/>
  </conditionalFormatting>
  <conditionalFormatting sqref="J2347">
    <cfRule type="duplicateValues" dxfId="6738" priority="12216"/>
    <cfRule type="duplicateValues" dxfId="6737" priority="12217"/>
  </conditionalFormatting>
  <conditionalFormatting sqref="J2347">
    <cfRule type="duplicateValues" dxfId="6736" priority="12213"/>
    <cfRule type="duplicateValues" dxfId="6735" priority="12214"/>
    <cfRule type="duplicateValues" dxfId="6734" priority="12215"/>
  </conditionalFormatting>
  <conditionalFormatting sqref="F2348">
    <cfRule type="duplicateValues" dxfId="6733" priority="12201"/>
  </conditionalFormatting>
  <conditionalFormatting sqref="F2348">
    <cfRule type="duplicateValues" dxfId="6732" priority="12199"/>
    <cfRule type="duplicateValues" dxfId="6731" priority="12200"/>
  </conditionalFormatting>
  <conditionalFormatting sqref="J2348">
    <cfRule type="duplicateValues" dxfId="6730" priority="12155"/>
  </conditionalFormatting>
  <conditionalFormatting sqref="J2348">
    <cfRule type="duplicateValues" dxfId="6729" priority="12150"/>
    <cfRule type="duplicateValues" dxfId="6728" priority="12151"/>
    <cfRule type="duplicateValues" dxfId="6727" priority="12152"/>
    <cfRule type="duplicateValues" dxfId="6726" priority="12153"/>
    <cfRule type="duplicateValues" dxfId="6725" priority="12154"/>
  </conditionalFormatting>
  <conditionalFormatting sqref="J2348">
    <cfRule type="duplicateValues" dxfId="6724" priority="12148"/>
    <cfRule type="duplicateValues" dxfId="6723" priority="12149"/>
  </conditionalFormatting>
  <conditionalFormatting sqref="J2348">
    <cfRule type="duplicateValues" dxfId="6722" priority="12145"/>
    <cfRule type="duplicateValues" dxfId="6721" priority="12146"/>
    <cfRule type="duplicateValues" dxfId="6720" priority="12147"/>
  </conditionalFormatting>
  <conditionalFormatting sqref="F2349">
    <cfRule type="duplicateValues" dxfId="6719" priority="12133"/>
  </conditionalFormatting>
  <conditionalFormatting sqref="F2349">
    <cfRule type="duplicateValues" dxfId="6718" priority="12131"/>
    <cfRule type="duplicateValues" dxfId="6717" priority="12132"/>
  </conditionalFormatting>
  <conditionalFormatting sqref="J2349">
    <cfRule type="duplicateValues" dxfId="6716" priority="12087"/>
  </conditionalFormatting>
  <conditionalFormatting sqref="J2349">
    <cfRule type="duplicateValues" dxfId="6715" priority="12082"/>
    <cfRule type="duplicateValues" dxfId="6714" priority="12083"/>
    <cfRule type="duplicateValues" dxfId="6713" priority="12084"/>
    <cfRule type="duplicateValues" dxfId="6712" priority="12085"/>
    <cfRule type="duplicateValues" dxfId="6711" priority="12086"/>
  </conditionalFormatting>
  <conditionalFormatting sqref="J2349">
    <cfRule type="duplicateValues" dxfId="6710" priority="12080"/>
    <cfRule type="duplicateValues" dxfId="6709" priority="12081"/>
  </conditionalFormatting>
  <conditionalFormatting sqref="J2349">
    <cfRule type="duplicateValues" dxfId="6708" priority="12077"/>
    <cfRule type="duplicateValues" dxfId="6707" priority="12078"/>
    <cfRule type="duplicateValues" dxfId="6706" priority="12079"/>
  </conditionalFormatting>
  <conditionalFormatting sqref="F2350">
    <cfRule type="duplicateValues" dxfId="6705" priority="12065"/>
  </conditionalFormatting>
  <conditionalFormatting sqref="F2350">
    <cfRule type="duplicateValues" dxfId="6704" priority="12063"/>
    <cfRule type="duplicateValues" dxfId="6703" priority="12064"/>
  </conditionalFormatting>
  <conditionalFormatting sqref="J2350">
    <cfRule type="duplicateValues" dxfId="6702" priority="12019"/>
  </conditionalFormatting>
  <conditionalFormatting sqref="J2350">
    <cfRule type="duplicateValues" dxfId="6701" priority="12014"/>
    <cfRule type="duplicateValues" dxfId="6700" priority="12015"/>
    <cfRule type="duplicateValues" dxfId="6699" priority="12016"/>
    <cfRule type="duplicateValues" dxfId="6698" priority="12017"/>
    <cfRule type="duplicateValues" dxfId="6697" priority="12018"/>
  </conditionalFormatting>
  <conditionalFormatting sqref="J2350">
    <cfRule type="duplicateValues" dxfId="6696" priority="12012"/>
    <cfRule type="duplicateValues" dxfId="6695" priority="12013"/>
  </conditionalFormatting>
  <conditionalFormatting sqref="J2350">
    <cfRule type="duplicateValues" dxfId="6694" priority="12009"/>
    <cfRule type="duplicateValues" dxfId="6693" priority="12010"/>
    <cfRule type="duplicateValues" dxfId="6692" priority="12011"/>
  </conditionalFormatting>
  <conditionalFormatting sqref="F2351">
    <cfRule type="duplicateValues" dxfId="6691" priority="11997"/>
  </conditionalFormatting>
  <conditionalFormatting sqref="F2351">
    <cfRule type="duplicateValues" dxfId="6690" priority="11995"/>
    <cfRule type="duplicateValues" dxfId="6689" priority="11996"/>
  </conditionalFormatting>
  <conditionalFormatting sqref="J2351">
    <cfRule type="duplicateValues" dxfId="6688" priority="11951"/>
  </conditionalFormatting>
  <conditionalFormatting sqref="J2351">
    <cfRule type="duplicateValues" dxfId="6687" priority="11946"/>
    <cfRule type="duplicateValues" dxfId="6686" priority="11947"/>
    <cfRule type="duplicateValues" dxfId="6685" priority="11948"/>
    <cfRule type="duplicateValues" dxfId="6684" priority="11949"/>
    <cfRule type="duplicateValues" dxfId="6683" priority="11950"/>
  </conditionalFormatting>
  <conditionalFormatting sqref="J2351">
    <cfRule type="duplicateValues" dxfId="6682" priority="11944"/>
    <cfRule type="duplicateValues" dxfId="6681" priority="11945"/>
  </conditionalFormatting>
  <conditionalFormatting sqref="J2351">
    <cfRule type="duplicateValues" dxfId="6680" priority="11941"/>
    <cfRule type="duplicateValues" dxfId="6679" priority="11942"/>
    <cfRule type="duplicateValues" dxfId="6678" priority="11943"/>
  </conditionalFormatting>
  <conditionalFormatting sqref="F2352">
    <cfRule type="duplicateValues" dxfId="6677" priority="11929"/>
  </conditionalFormatting>
  <conditionalFormatting sqref="F2352">
    <cfRule type="duplicateValues" dxfId="6676" priority="11927"/>
    <cfRule type="duplicateValues" dxfId="6675" priority="11928"/>
  </conditionalFormatting>
  <conditionalFormatting sqref="J2352">
    <cfRule type="duplicateValues" dxfId="6674" priority="11883"/>
  </conditionalFormatting>
  <conditionalFormatting sqref="J2352">
    <cfRule type="duplicateValues" dxfId="6673" priority="11878"/>
    <cfRule type="duplicateValues" dxfId="6672" priority="11879"/>
    <cfRule type="duplicateValues" dxfId="6671" priority="11880"/>
    <cfRule type="duplicateValues" dxfId="6670" priority="11881"/>
    <cfRule type="duplicateValues" dxfId="6669" priority="11882"/>
  </conditionalFormatting>
  <conditionalFormatting sqref="J2352">
    <cfRule type="duplicateValues" dxfId="6668" priority="11876"/>
    <cfRule type="duplicateValues" dxfId="6667" priority="11877"/>
  </conditionalFormatting>
  <conditionalFormatting sqref="J2352">
    <cfRule type="duplicateValues" dxfId="6666" priority="11873"/>
    <cfRule type="duplicateValues" dxfId="6665" priority="11874"/>
    <cfRule type="duplicateValues" dxfId="6664" priority="11875"/>
  </conditionalFormatting>
  <conditionalFormatting sqref="F2356:F2362">
    <cfRule type="duplicateValues" dxfId="6663" priority="11861"/>
  </conditionalFormatting>
  <conditionalFormatting sqref="F2356:F2362">
    <cfRule type="duplicateValues" dxfId="6662" priority="11859"/>
    <cfRule type="duplicateValues" dxfId="6661" priority="11860"/>
  </conditionalFormatting>
  <conditionalFormatting sqref="J2356:J2362">
    <cfRule type="duplicateValues" dxfId="6660" priority="11858"/>
  </conditionalFormatting>
  <conditionalFormatting sqref="J2356:J2362">
    <cfRule type="duplicateValues" dxfId="6659" priority="11853"/>
    <cfRule type="duplicateValues" dxfId="6658" priority="11854"/>
    <cfRule type="duplicateValues" dxfId="6657" priority="11855"/>
    <cfRule type="duplicateValues" dxfId="6656" priority="11856"/>
    <cfRule type="duplicateValues" dxfId="6655" priority="11857"/>
  </conditionalFormatting>
  <conditionalFormatting sqref="J2356:J2362">
    <cfRule type="duplicateValues" dxfId="6654" priority="11851"/>
    <cfRule type="duplicateValues" dxfId="6653" priority="11852"/>
  </conditionalFormatting>
  <conditionalFormatting sqref="J2356:J2362">
    <cfRule type="duplicateValues" dxfId="6652" priority="11848"/>
    <cfRule type="duplicateValues" dxfId="6651" priority="11849"/>
    <cfRule type="duplicateValues" dxfId="6650" priority="11850"/>
  </conditionalFormatting>
  <conditionalFormatting sqref="F2353">
    <cfRule type="duplicateValues" dxfId="6649" priority="11847"/>
  </conditionalFormatting>
  <conditionalFormatting sqref="F2353">
    <cfRule type="duplicateValues" dxfId="6648" priority="11845"/>
    <cfRule type="duplicateValues" dxfId="6647" priority="11846"/>
  </conditionalFormatting>
  <conditionalFormatting sqref="J2353">
    <cfRule type="duplicateValues" dxfId="6646" priority="11801"/>
  </conditionalFormatting>
  <conditionalFormatting sqref="J2353">
    <cfRule type="duplicateValues" dxfId="6645" priority="11796"/>
    <cfRule type="duplicateValues" dxfId="6644" priority="11797"/>
    <cfRule type="duplicateValues" dxfId="6643" priority="11798"/>
    <cfRule type="duplicateValues" dxfId="6642" priority="11799"/>
    <cfRule type="duplicateValues" dxfId="6641" priority="11800"/>
  </conditionalFormatting>
  <conditionalFormatting sqref="J2353">
    <cfRule type="duplicateValues" dxfId="6640" priority="11794"/>
    <cfRule type="duplicateValues" dxfId="6639" priority="11795"/>
  </conditionalFormatting>
  <conditionalFormatting sqref="J2353">
    <cfRule type="duplicateValues" dxfId="6638" priority="11791"/>
    <cfRule type="duplicateValues" dxfId="6637" priority="11792"/>
    <cfRule type="duplicateValues" dxfId="6636" priority="11793"/>
  </conditionalFormatting>
  <conditionalFormatting sqref="F2354">
    <cfRule type="duplicateValues" dxfId="6635" priority="11779"/>
  </conditionalFormatting>
  <conditionalFormatting sqref="F2354">
    <cfRule type="duplicateValues" dxfId="6634" priority="11777"/>
    <cfRule type="duplicateValues" dxfId="6633" priority="11778"/>
  </conditionalFormatting>
  <conditionalFormatting sqref="J2354">
    <cfRule type="duplicateValues" dxfId="6632" priority="11733"/>
  </conditionalFormatting>
  <conditionalFormatting sqref="J2354">
    <cfRule type="duplicateValues" dxfId="6631" priority="11728"/>
    <cfRule type="duplicateValues" dxfId="6630" priority="11729"/>
    <cfRule type="duplicateValues" dxfId="6629" priority="11730"/>
    <cfRule type="duplicateValues" dxfId="6628" priority="11731"/>
    <cfRule type="duplicateValues" dxfId="6627" priority="11732"/>
  </conditionalFormatting>
  <conditionalFormatting sqref="J2354">
    <cfRule type="duplicateValues" dxfId="6626" priority="11726"/>
    <cfRule type="duplicateValues" dxfId="6625" priority="11727"/>
  </conditionalFormatting>
  <conditionalFormatting sqref="J2354">
    <cfRule type="duplicateValues" dxfId="6624" priority="11723"/>
    <cfRule type="duplicateValues" dxfId="6623" priority="11724"/>
    <cfRule type="duplicateValues" dxfId="6622" priority="11725"/>
  </conditionalFormatting>
  <conditionalFormatting sqref="F2355">
    <cfRule type="duplicateValues" dxfId="6621" priority="11711"/>
  </conditionalFormatting>
  <conditionalFormatting sqref="F2355">
    <cfRule type="duplicateValues" dxfId="6620" priority="11709"/>
    <cfRule type="duplicateValues" dxfId="6619" priority="11710"/>
  </conditionalFormatting>
  <conditionalFormatting sqref="J2355">
    <cfRule type="duplicateValues" dxfId="6618" priority="11665"/>
  </conditionalFormatting>
  <conditionalFormatting sqref="J2355">
    <cfRule type="duplicateValues" dxfId="6617" priority="11660"/>
    <cfRule type="duplicateValues" dxfId="6616" priority="11661"/>
    <cfRule type="duplicateValues" dxfId="6615" priority="11662"/>
    <cfRule type="duplicateValues" dxfId="6614" priority="11663"/>
    <cfRule type="duplicateValues" dxfId="6613" priority="11664"/>
  </conditionalFormatting>
  <conditionalFormatting sqref="J2355">
    <cfRule type="duplicateValues" dxfId="6612" priority="11658"/>
    <cfRule type="duplicateValues" dxfId="6611" priority="11659"/>
  </conditionalFormatting>
  <conditionalFormatting sqref="J2355">
    <cfRule type="duplicateValues" dxfId="6610" priority="11655"/>
    <cfRule type="duplicateValues" dxfId="6609" priority="11656"/>
    <cfRule type="duplicateValues" dxfId="6608" priority="11657"/>
  </conditionalFormatting>
  <conditionalFormatting sqref="F2356">
    <cfRule type="duplicateValues" dxfId="6607" priority="11643"/>
  </conditionalFormatting>
  <conditionalFormatting sqref="F2356">
    <cfRule type="duplicateValues" dxfId="6606" priority="11641"/>
    <cfRule type="duplicateValues" dxfId="6605" priority="11642"/>
  </conditionalFormatting>
  <conditionalFormatting sqref="J2356">
    <cfRule type="duplicateValues" dxfId="6604" priority="11594"/>
  </conditionalFormatting>
  <conditionalFormatting sqref="J2356">
    <cfRule type="duplicateValues" dxfId="6603" priority="11589"/>
    <cfRule type="duplicateValues" dxfId="6602" priority="11590"/>
    <cfRule type="duplicateValues" dxfId="6601" priority="11591"/>
    <cfRule type="duplicateValues" dxfId="6600" priority="11592"/>
    <cfRule type="duplicateValues" dxfId="6599" priority="11593"/>
  </conditionalFormatting>
  <conditionalFormatting sqref="J2356">
    <cfRule type="duplicateValues" dxfId="6598" priority="11587"/>
    <cfRule type="duplicateValues" dxfId="6597" priority="11588"/>
  </conditionalFormatting>
  <conditionalFormatting sqref="J2356">
    <cfRule type="duplicateValues" dxfId="6596" priority="11584"/>
    <cfRule type="duplicateValues" dxfId="6595" priority="11585"/>
    <cfRule type="duplicateValues" dxfId="6594" priority="11586"/>
  </conditionalFormatting>
  <conditionalFormatting sqref="F2357">
    <cfRule type="duplicateValues" dxfId="6593" priority="11572"/>
  </conditionalFormatting>
  <conditionalFormatting sqref="F2357">
    <cfRule type="duplicateValues" dxfId="6592" priority="11570"/>
    <cfRule type="duplicateValues" dxfId="6591" priority="11571"/>
  </conditionalFormatting>
  <conditionalFormatting sqref="J2357">
    <cfRule type="duplicateValues" dxfId="6590" priority="11523"/>
  </conditionalFormatting>
  <conditionalFormatting sqref="J2357">
    <cfRule type="duplicateValues" dxfId="6589" priority="11518"/>
    <cfRule type="duplicateValues" dxfId="6588" priority="11519"/>
    <cfRule type="duplicateValues" dxfId="6587" priority="11520"/>
    <cfRule type="duplicateValues" dxfId="6586" priority="11521"/>
    <cfRule type="duplicateValues" dxfId="6585" priority="11522"/>
  </conditionalFormatting>
  <conditionalFormatting sqref="J2357">
    <cfRule type="duplicateValues" dxfId="6584" priority="11516"/>
    <cfRule type="duplicateValues" dxfId="6583" priority="11517"/>
  </conditionalFormatting>
  <conditionalFormatting sqref="J2357">
    <cfRule type="duplicateValues" dxfId="6582" priority="11513"/>
    <cfRule type="duplicateValues" dxfId="6581" priority="11514"/>
    <cfRule type="duplicateValues" dxfId="6580" priority="11515"/>
  </conditionalFormatting>
  <conditionalFormatting sqref="F2358">
    <cfRule type="duplicateValues" dxfId="6579" priority="11501"/>
  </conditionalFormatting>
  <conditionalFormatting sqref="F2358">
    <cfRule type="duplicateValues" dxfId="6578" priority="11499"/>
    <cfRule type="duplicateValues" dxfId="6577" priority="11500"/>
  </conditionalFormatting>
  <conditionalFormatting sqref="J2358">
    <cfRule type="duplicateValues" dxfId="6576" priority="11452"/>
  </conditionalFormatting>
  <conditionalFormatting sqref="J2358">
    <cfRule type="duplicateValues" dxfId="6575" priority="11447"/>
    <cfRule type="duplicateValues" dxfId="6574" priority="11448"/>
    <cfRule type="duplicateValues" dxfId="6573" priority="11449"/>
    <cfRule type="duplicateValues" dxfId="6572" priority="11450"/>
    <cfRule type="duplicateValues" dxfId="6571" priority="11451"/>
  </conditionalFormatting>
  <conditionalFormatting sqref="J2358">
    <cfRule type="duplicateValues" dxfId="6570" priority="11445"/>
    <cfRule type="duplicateValues" dxfId="6569" priority="11446"/>
  </conditionalFormatting>
  <conditionalFormatting sqref="J2358">
    <cfRule type="duplicateValues" dxfId="6568" priority="11442"/>
    <cfRule type="duplicateValues" dxfId="6567" priority="11443"/>
    <cfRule type="duplicateValues" dxfId="6566" priority="11444"/>
  </conditionalFormatting>
  <conditionalFormatting sqref="F2359">
    <cfRule type="duplicateValues" dxfId="6565" priority="11441"/>
  </conditionalFormatting>
  <conditionalFormatting sqref="F2359">
    <cfRule type="duplicateValues" dxfId="6564" priority="11439"/>
    <cfRule type="duplicateValues" dxfId="6563" priority="11440"/>
  </conditionalFormatting>
  <conditionalFormatting sqref="J2359">
    <cfRule type="duplicateValues" dxfId="6562" priority="11392"/>
  </conditionalFormatting>
  <conditionalFormatting sqref="J2359">
    <cfRule type="duplicateValues" dxfId="6561" priority="11387"/>
    <cfRule type="duplicateValues" dxfId="6560" priority="11388"/>
    <cfRule type="duplicateValues" dxfId="6559" priority="11389"/>
    <cfRule type="duplicateValues" dxfId="6558" priority="11390"/>
    <cfRule type="duplicateValues" dxfId="6557" priority="11391"/>
  </conditionalFormatting>
  <conditionalFormatting sqref="J2359">
    <cfRule type="duplicateValues" dxfId="6556" priority="11385"/>
    <cfRule type="duplicateValues" dxfId="6555" priority="11386"/>
  </conditionalFormatting>
  <conditionalFormatting sqref="J2359">
    <cfRule type="duplicateValues" dxfId="6554" priority="11382"/>
    <cfRule type="duplicateValues" dxfId="6553" priority="11383"/>
    <cfRule type="duplicateValues" dxfId="6552" priority="11384"/>
  </conditionalFormatting>
  <conditionalFormatting sqref="F2360">
    <cfRule type="duplicateValues" dxfId="6551" priority="11370"/>
  </conditionalFormatting>
  <conditionalFormatting sqref="F2360">
    <cfRule type="duplicateValues" dxfId="6550" priority="11368"/>
    <cfRule type="duplicateValues" dxfId="6549" priority="11369"/>
  </conditionalFormatting>
  <conditionalFormatting sqref="F2363:F2367">
    <cfRule type="duplicateValues" dxfId="6548" priority="11321"/>
  </conditionalFormatting>
  <conditionalFormatting sqref="F2363:F2367">
    <cfRule type="duplicateValues" dxfId="6547" priority="11319"/>
    <cfRule type="duplicateValues" dxfId="6546" priority="11320"/>
  </conditionalFormatting>
  <conditionalFormatting sqref="J2363:J2367">
    <cfRule type="duplicateValues" dxfId="6545" priority="11318"/>
  </conditionalFormatting>
  <conditionalFormatting sqref="J2363:J2367">
    <cfRule type="duplicateValues" dxfId="6544" priority="11313"/>
    <cfRule type="duplicateValues" dxfId="6543" priority="11314"/>
    <cfRule type="duplicateValues" dxfId="6542" priority="11315"/>
    <cfRule type="duplicateValues" dxfId="6541" priority="11316"/>
    <cfRule type="duplicateValues" dxfId="6540" priority="11317"/>
  </conditionalFormatting>
  <conditionalFormatting sqref="J2363:J2367">
    <cfRule type="duplicateValues" dxfId="6539" priority="11311"/>
    <cfRule type="duplicateValues" dxfId="6538" priority="11312"/>
  </conditionalFormatting>
  <conditionalFormatting sqref="J2363:J2367">
    <cfRule type="duplicateValues" dxfId="6537" priority="11308"/>
    <cfRule type="duplicateValues" dxfId="6536" priority="11309"/>
    <cfRule type="duplicateValues" dxfId="6535" priority="11310"/>
  </conditionalFormatting>
  <conditionalFormatting sqref="J2360">
    <cfRule type="duplicateValues" dxfId="6534" priority="11307"/>
  </conditionalFormatting>
  <conditionalFormatting sqref="J2360">
    <cfRule type="duplicateValues" dxfId="6533" priority="11302"/>
    <cfRule type="duplicateValues" dxfId="6532" priority="11303"/>
    <cfRule type="duplicateValues" dxfId="6531" priority="11304"/>
    <cfRule type="duplicateValues" dxfId="6530" priority="11305"/>
    <cfRule type="duplicateValues" dxfId="6529" priority="11306"/>
  </conditionalFormatting>
  <conditionalFormatting sqref="J2360">
    <cfRule type="duplicateValues" dxfId="6528" priority="11300"/>
    <cfRule type="duplicateValues" dxfId="6527" priority="11301"/>
  </conditionalFormatting>
  <conditionalFormatting sqref="J2360">
    <cfRule type="duplicateValues" dxfId="6526" priority="11297"/>
    <cfRule type="duplicateValues" dxfId="6525" priority="11298"/>
    <cfRule type="duplicateValues" dxfId="6524" priority="11299"/>
  </conditionalFormatting>
  <conditionalFormatting sqref="F2361">
    <cfRule type="duplicateValues" dxfId="6523" priority="11285"/>
  </conditionalFormatting>
  <conditionalFormatting sqref="F2361">
    <cfRule type="duplicateValues" dxfId="6522" priority="11283"/>
    <cfRule type="duplicateValues" dxfId="6521" priority="11284"/>
  </conditionalFormatting>
  <conditionalFormatting sqref="J2361">
    <cfRule type="duplicateValues" dxfId="6520" priority="11236"/>
  </conditionalFormatting>
  <conditionalFormatting sqref="J2361">
    <cfRule type="duplicateValues" dxfId="6519" priority="11231"/>
    <cfRule type="duplicateValues" dxfId="6518" priority="11232"/>
    <cfRule type="duplicateValues" dxfId="6517" priority="11233"/>
    <cfRule type="duplicateValues" dxfId="6516" priority="11234"/>
    <cfRule type="duplicateValues" dxfId="6515" priority="11235"/>
  </conditionalFormatting>
  <conditionalFormatting sqref="J2361">
    <cfRule type="duplicateValues" dxfId="6514" priority="11229"/>
    <cfRule type="duplicateValues" dxfId="6513" priority="11230"/>
  </conditionalFormatting>
  <conditionalFormatting sqref="J2361">
    <cfRule type="duplicateValues" dxfId="6512" priority="11226"/>
    <cfRule type="duplicateValues" dxfId="6511" priority="11227"/>
    <cfRule type="duplicateValues" dxfId="6510" priority="11228"/>
  </conditionalFormatting>
  <conditionalFormatting sqref="F2362">
    <cfRule type="duplicateValues" dxfId="6509" priority="11214"/>
  </conditionalFormatting>
  <conditionalFormatting sqref="F2362">
    <cfRule type="duplicateValues" dxfId="6508" priority="11212"/>
    <cfRule type="duplicateValues" dxfId="6507" priority="11213"/>
  </conditionalFormatting>
  <conditionalFormatting sqref="J2362">
    <cfRule type="duplicateValues" dxfId="6506" priority="11165"/>
  </conditionalFormatting>
  <conditionalFormatting sqref="J2362">
    <cfRule type="duplicateValues" dxfId="6505" priority="11160"/>
    <cfRule type="duplicateValues" dxfId="6504" priority="11161"/>
    <cfRule type="duplicateValues" dxfId="6503" priority="11162"/>
    <cfRule type="duplicateValues" dxfId="6502" priority="11163"/>
    <cfRule type="duplicateValues" dxfId="6501" priority="11164"/>
  </conditionalFormatting>
  <conditionalFormatting sqref="J2362">
    <cfRule type="duplicateValues" dxfId="6500" priority="11158"/>
    <cfRule type="duplicateValues" dxfId="6499" priority="11159"/>
  </conditionalFormatting>
  <conditionalFormatting sqref="J2362">
    <cfRule type="duplicateValues" dxfId="6498" priority="11155"/>
    <cfRule type="duplicateValues" dxfId="6497" priority="11156"/>
    <cfRule type="duplicateValues" dxfId="6496" priority="11157"/>
  </conditionalFormatting>
  <conditionalFormatting sqref="F2363">
    <cfRule type="duplicateValues" dxfId="6495" priority="11143"/>
  </conditionalFormatting>
  <conditionalFormatting sqref="F2363">
    <cfRule type="duplicateValues" dxfId="6494" priority="11141"/>
    <cfRule type="duplicateValues" dxfId="6493" priority="11142"/>
  </conditionalFormatting>
  <conditionalFormatting sqref="J2363">
    <cfRule type="duplicateValues" dxfId="6492" priority="11091"/>
  </conditionalFormatting>
  <conditionalFormatting sqref="J2363">
    <cfRule type="duplicateValues" dxfId="6491" priority="11086"/>
    <cfRule type="duplicateValues" dxfId="6490" priority="11087"/>
    <cfRule type="duplicateValues" dxfId="6489" priority="11088"/>
    <cfRule type="duplicateValues" dxfId="6488" priority="11089"/>
    <cfRule type="duplicateValues" dxfId="6487" priority="11090"/>
  </conditionalFormatting>
  <conditionalFormatting sqref="J2363">
    <cfRule type="duplicateValues" dxfId="6486" priority="11084"/>
    <cfRule type="duplicateValues" dxfId="6485" priority="11085"/>
  </conditionalFormatting>
  <conditionalFormatting sqref="J2363">
    <cfRule type="duplicateValues" dxfId="6484" priority="11081"/>
    <cfRule type="duplicateValues" dxfId="6483" priority="11082"/>
    <cfRule type="duplicateValues" dxfId="6482" priority="11083"/>
  </conditionalFormatting>
  <conditionalFormatting sqref="F2364">
    <cfRule type="duplicateValues" dxfId="6481" priority="11080"/>
  </conditionalFormatting>
  <conditionalFormatting sqref="F2364">
    <cfRule type="duplicateValues" dxfId="6480" priority="11078"/>
    <cfRule type="duplicateValues" dxfId="6479" priority="11079"/>
  </conditionalFormatting>
  <conditionalFormatting sqref="J2364">
    <cfRule type="duplicateValues" dxfId="6478" priority="11028"/>
  </conditionalFormatting>
  <conditionalFormatting sqref="J2364">
    <cfRule type="duplicateValues" dxfId="6477" priority="11023"/>
    <cfRule type="duplicateValues" dxfId="6476" priority="11024"/>
    <cfRule type="duplicateValues" dxfId="6475" priority="11025"/>
    <cfRule type="duplicateValues" dxfId="6474" priority="11026"/>
    <cfRule type="duplicateValues" dxfId="6473" priority="11027"/>
  </conditionalFormatting>
  <conditionalFormatting sqref="J2364">
    <cfRule type="duplicateValues" dxfId="6472" priority="11021"/>
    <cfRule type="duplicateValues" dxfId="6471" priority="11022"/>
  </conditionalFormatting>
  <conditionalFormatting sqref="J2364">
    <cfRule type="duplicateValues" dxfId="6470" priority="11018"/>
    <cfRule type="duplicateValues" dxfId="6469" priority="11019"/>
    <cfRule type="duplicateValues" dxfId="6468" priority="11020"/>
  </conditionalFormatting>
  <conditionalFormatting sqref="F2365">
    <cfRule type="duplicateValues" dxfId="6467" priority="11017"/>
  </conditionalFormatting>
  <conditionalFormatting sqref="F2365">
    <cfRule type="duplicateValues" dxfId="6466" priority="11015"/>
    <cfRule type="duplicateValues" dxfId="6465" priority="11016"/>
  </conditionalFormatting>
  <conditionalFormatting sqref="J2365">
    <cfRule type="duplicateValues" dxfId="6464" priority="10965"/>
  </conditionalFormatting>
  <conditionalFormatting sqref="J2365">
    <cfRule type="duplicateValues" dxfId="6463" priority="10960"/>
    <cfRule type="duplicateValues" dxfId="6462" priority="10961"/>
    <cfRule type="duplicateValues" dxfId="6461" priority="10962"/>
    <cfRule type="duplicateValues" dxfId="6460" priority="10963"/>
    <cfRule type="duplicateValues" dxfId="6459" priority="10964"/>
  </conditionalFormatting>
  <conditionalFormatting sqref="J2365">
    <cfRule type="duplicateValues" dxfId="6458" priority="10958"/>
    <cfRule type="duplicateValues" dxfId="6457" priority="10959"/>
  </conditionalFormatting>
  <conditionalFormatting sqref="J2365">
    <cfRule type="duplicateValues" dxfId="6456" priority="10955"/>
    <cfRule type="duplicateValues" dxfId="6455" priority="10956"/>
    <cfRule type="duplicateValues" dxfId="6454" priority="10957"/>
  </conditionalFormatting>
  <conditionalFormatting sqref="I2365:J2365">
    <cfRule type="duplicateValues" dxfId="6453" priority="10943"/>
  </conditionalFormatting>
  <conditionalFormatting sqref="I2365:J2365">
    <cfRule type="duplicateValues" dxfId="6452" priority="10940"/>
    <cfRule type="duplicateValues" dxfId="6451" priority="10941"/>
  </conditionalFormatting>
  <conditionalFormatting sqref="F2368:F2374">
    <cfRule type="duplicateValues" dxfId="6450" priority="10887"/>
  </conditionalFormatting>
  <conditionalFormatting sqref="F2368:F2374">
    <cfRule type="duplicateValues" dxfId="6449" priority="10885"/>
    <cfRule type="duplicateValues" dxfId="6448" priority="10886"/>
  </conditionalFormatting>
  <conditionalFormatting sqref="J2368:J2374">
    <cfRule type="duplicateValues" dxfId="6447" priority="10884"/>
  </conditionalFormatting>
  <conditionalFormatting sqref="J2368:J2374">
    <cfRule type="duplicateValues" dxfId="6446" priority="10879"/>
    <cfRule type="duplicateValues" dxfId="6445" priority="10880"/>
    <cfRule type="duplicateValues" dxfId="6444" priority="10881"/>
    <cfRule type="duplicateValues" dxfId="6443" priority="10882"/>
    <cfRule type="duplicateValues" dxfId="6442" priority="10883"/>
  </conditionalFormatting>
  <conditionalFormatting sqref="J2368:J2374">
    <cfRule type="duplicateValues" dxfId="6441" priority="10877"/>
    <cfRule type="duplicateValues" dxfId="6440" priority="10878"/>
  </conditionalFormatting>
  <conditionalFormatting sqref="J2368:J2374">
    <cfRule type="duplicateValues" dxfId="6439" priority="10874"/>
    <cfRule type="duplicateValues" dxfId="6438" priority="10875"/>
    <cfRule type="duplicateValues" dxfId="6437" priority="10876"/>
  </conditionalFormatting>
  <conditionalFormatting sqref="F2366">
    <cfRule type="duplicateValues" dxfId="6436" priority="10873"/>
  </conditionalFormatting>
  <conditionalFormatting sqref="F2366">
    <cfRule type="duplicateValues" dxfId="6435" priority="10871"/>
    <cfRule type="duplicateValues" dxfId="6434" priority="10872"/>
  </conditionalFormatting>
  <conditionalFormatting sqref="J2366">
    <cfRule type="duplicateValues" dxfId="6433" priority="10821"/>
  </conditionalFormatting>
  <conditionalFormatting sqref="J2366">
    <cfRule type="duplicateValues" dxfId="6432" priority="10816"/>
    <cfRule type="duplicateValues" dxfId="6431" priority="10817"/>
    <cfRule type="duplicateValues" dxfId="6430" priority="10818"/>
    <cfRule type="duplicateValues" dxfId="6429" priority="10819"/>
    <cfRule type="duplicateValues" dxfId="6428" priority="10820"/>
  </conditionalFormatting>
  <conditionalFormatting sqref="J2366">
    <cfRule type="duplicateValues" dxfId="6427" priority="10814"/>
    <cfRule type="duplicateValues" dxfId="6426" priority="10815"/>
  </conditionalFormatting>
  <conditionalFormatting sqref="J2366">
    <cfRule type="duplicateValues" dxfId="6425" priority="10811"/>
    <cfRule type="duplicateValues" dxfId="6424" priority="10812"/>
    <cfRule type="duplicateValues" dxfId="6423" priority="10813"/>
  </conditionalFormatting>
  <conditionalFormatting sqref="F2367">
    <cfRule type="duplicateValues" dxfId="6422" priority="10799"/>
  </conditionalFormatting>
  <conditionalFormatting sqref="F2367">
    <cfRule type="duplicateValues" dxfId="6421" priority="10797"/>
    <cfRule type="duplicateValues" dxfId="6420" priority="10798"/>
  </conditionalFormatting>
  <conditionalFormatting sqref="J2367">
    <cfRule type="duplicateValues" dxfId="6419" priority="10743"/>
    <cfRule type="duplicateValues" dxfId="6418" priority="10744"/>
    <cfRule type="duplicateValues" dxfId="6417" priority="10745"/>
    <cfRule type="duplicateValues" dxfId="6416" priority="10746"/>
    <cfRule type="duplicateValues" dxfId="6415" priority="10747"/>
  </conditionalFormatting>
  <conditionalFormatting sqref="J2367">
    <cfRule type="duplicateValues" dxfId="6414" priority="10742" stopIfTrue="1"/>
  </conditionalFormatting>
  <conditionalFormatting sqref="J2367">
    <cfRule type="duplicateValues" dxfId="6413" priority="10740"/>
    <cfRule type="duplicateValues" dxfId="6412" priority="10741"/>
  </conditionalFormatting>
  <conditionalFormatting sqref="J2367">
    <cfRule type="duplicateValues" dxfId="6411" priority="10737"/>
    <cfRule type="duplicateValues" dxfId="6410" priority="10738"/>
    <cfRule type="duplicateValues" dxfId="6409" priority="10739"/>
  </conditionalFormatting>
  <conditionalFormatting sqref="I2367:J2367">
    <cfRule type="duplicateValues" dxfId="6408" priority="10736"/>
  </conditionalFormatting>
  <conditionalFormatting sqref="I2367:J2367">
    <cfRule type="duplicateValues" dxfId="6407" priority="10733"/>
    <cfRule type="duplicateValues" dxfId="6406" priority="10734"/>
  </conditionalFormatting>
  <conditionalFormatting sqref="F2368">
    <cfRule type="duplicateValues" dxfId="6405" priority="10680"/>
  </conditionalFormatting>
  <conditionalFormatting sqref="F2368">
    <cfRule type="duplicateValues" dxfId="6404" priority="10678"/>
    <cfRule type="duplicateValues" dxfId="6403" priority="10679"/>
  </conditionalFormatting>
  <conditionalFormatting sqref="J2368">
    <cfRule type="duplicateValues" dxfId="6402" priority="10625"/>
  </conditionalFormatting>
  <conditionalFormatting sqref="J2368">
    <cfRule type="duplicateValues" dxfId="6401" priority="10620"/>
    <cfRule type="duplicateValues" dxfId="6400" priority="10621"/>
    <cfRule type="duplicateValues" dxfId="6399" priority="10622"/>
    <cfRule type="duplicateValues" dxfId="6398" priority="10623"/>
    <cfRule type="duplicateValues" dxfId="6397" priority="10624"/>
  </conditionalFormatting>
  <conditionalFormatting sqref="J2368">
    <cfRule type="duplicateValues" dxfId="6396" priority="10618"/>
    <cfRule type="duplicateValues" dxfId="6395" priority="10619"/>
  </conditionalFormatting>
  <conditionalFormatting sqref="J2368">
    <cfRule type="duplicateValues" dxfId="6394" priority="10615"/>
    <cfRule type="duplicateValues" dxfId="6393" priority="10616"/>
    <cfRule type="duplicateValues" dxfId="6392" priority="10617"/>
  </conditionalFormatting>
  <conditionalFormatting sqref="F2369">
    <cfRule type="duplicateValues" dxfId="6391" priority="10603"/>
  </conditionalFormatting>
  <conditionalFormatting sqref="F2369">
    <cfRule type="duplicateValues" dxfId="6390" priority="10601"/>
    <cfRule type="duplicateValues" dxfId="6389" priority="10602"/>
  </conditionalFormatting>
  <conditionalFormatting sqref="J2369">
    <cfRule type="duplicateValues" dxfId="6388" priority="10548"/>
  </conditionalFormatting>
  <conditionalFormatting sqref="J2369">
    <cfRule type="duplicateValues" dxfId="6387" priority="10543"/>
    <cfRule type="duplicateValues" dxfId="6386" priority="10544"/>
    <cfRule type="duplicateValues" dxfId="6385" priority="10545"/>
    <cfRule type="duplicateValues" dxfId="6384" priority="10546"/>
    <cfRule type="duplicateValues" dxfId="6383" priority="10547"/>
  </conditionalFormatting>
  <conditionalFormatting sqref="J2369">
    <cfRule type="duplicateValues" dxfId="6382" priority="10541"/>
    <cfRule type="duplicateValues" dxfId="6381" priority="10542"/>
  </conditionalFormatting>
  <conditionalFormatting sqref="J2369">
    <cfRule type="duplicateValues" dxfId="6380" priority="10538"/>
    <cfRule type="duplicateValues" dxfId="6379" priority="10539"/>
    <cfRule type="duplicateValues" dxfId="6378" priority="10540"/>
  </conditionalFormatting>
  <conditionalFormatting sqref="F2370">
    <cfRule type="duplicateValues" dxfId="6377" priority="10515"/>
  </conditionalFormatting>
  <conditionalFormatting sqref="F2370">
    <cfRule type="duplicateValues" dxfId="6376" priority="10513"/>
    <cfRule type="duplicateValues" dxfId="6375" priority="10514"/>
  </conditionalFormatting>
  <conditionalFormatting sqref="J2370">
    <cfRule type="duplicateValues" dxfId="6374" priority="10460"/>
  </conditionalFormatting>
  <conditionalFormatting sqref="J2370">
    <cfRule type="duplicateValues" dxfId="6373" priority="10455"/>
    <cfRule type="duplicateValues" dxfId="6372" priority="10456"/>
    <cfRule type="duplicateValues" dxfId="6371" priority="10457"/>
    <cfRule type="duplicateValues" dxfId="6370" priority="10458"/>
    <cfRule type="duplicateValues" dxfId="6369" priority="10459"/>
  </conditionalFormatting>
  <conditionalFormatting sqref="J2370">
    <cfRule type="duplicateValues" dxfId="6368" priority="10453"/>
    <cfRule type="duplicateValues" dxfId="6367" priority="10454"/>
  </conditionalFormatting>
  <conditionalFormatting sqref="J2370">
    <cfRule type="duplicateValues" dxfId="6366" priority="10450"/>
    <cfRule type="duplicateValues" dxfId="6365" priority="10451"/>
    <cfRule type="duplicateValues" dxfId="6364" priority="10452"/>
  </conditionalFormatting>
  <conditionalFormatting sqref="F2371">
    <cfRule type="duplicateValues" dxfId="6363" priority="10449"/>
  </conditionalFormatting>
  <conditionalFormatting sqref="F2371">
    <cfRule type="duplicateValues" dxfId="6362" priority="10447"/>
    <cfRule type="duplicateValues" dxfId="6361" priority="10448"/>
  </conditionalFormatting>
  <conditionalFormatting sqref="J2371">
    <cfRule type="duplicateValues" dxfId="6360" priority="10394"/>
  </conditionalFormatting>
  <conditionalFormatting sqref="J2371">
    <cfRule type="duplicateValues" dxfId="6359" priority="10389"/>
    <cfRule type="duplicateValues" dxfId="6358" priority="10390"/>
    <cfRule type="duplicateValues" dxfId="6357" priority="10391"/>
    <cfRule type="duplicateValues" dxfId="6356" priority="10392"/>
    <cfRule type="duplicateValues" dxfId="6355" priority="10393"/>
  </conditionalFormatting>
  <conditionalFormatting sqref="J2371">
    <cfRule type="duplicateValues" dxfId="6354" priority="10387"/>
    <cfRule type="duplicateValues" dxfId="6353" priority="10388"/>
  </conditionalFormatting>
  <conditionalFormatting sqref="J2371">
    <cfRule type="duplicateValues" dxfId="6352" priority="10384"/>
    <cfRule type="duplicateValues" dxfId="6351" priority="10385"/>
    <cfRule type="duplicateValues" dxfId="6350" priority="10386"/>
  </conditionalFormatting>
  <conditionalFormatting sqref="F2372">
    <cfRule type="duplicateValues" dxfId="6349" priority="10383"/>
  </conditionalFormatting>
  <conditionalFormatting sqref="F2372">
    <cfRule type="duplicateValues" dxfId="6348" priority="10381"/>
    <cfRule type="duplicateValues" dxfId="6347" priority="10382"/>
  </conditionalFormatting>
  <conditionalFormatting sqref="J2372">
    <cfRule type="duplicateValues" dxfId="6346" priority="10328"/>
  </conditionalFormatting>
  <conditionalFormatting sqref="J2372">
    <cfRule type="duplicateValues" dxfId="6345" priority="10323"/>
    <cfRule type="duplicateValues" dxfId="6344" priority="10324"/>
    <cfRule type="duplicateValues" dxfId="6343" priority="10325"/>
    <cfRule type="duplicateValues" dxfId="6342" priority="10326"/>
    <cfRule type="duplicateValues" dxfId="6341" priority="10327"/>
  </conditionalFormatting>
  <conditionalFormatting sqref="J2372">
    <cfRule type="duplicateValues" dxfId="6340" priority="10321"/>
    <cfRule type="duplicateValues" dxfId="6339" priority="10322"/>
  </conditionalFormatting>
  <conditionalFormatting sqref="J2372">
    <cfRule type="duplicateValues" dxfId="6338" priority="10318"/>
    <cfRule type="duplicateValues" dxfId="6337" priority="10319"/>
    <cfRule type="duplicateValues" dxfId="6336" priority="10320"/>
  </conditionalFormatting>
  <conditionalFormatting sqref="F2375:F2407">
    <cfRule type="duplicateValues" dxfId="6335" priority="10306"/>
  </conditionalFormatting>
  <conditionalFormatting sqref="F2375:F2407">
    <cfRule type="duplicateValues" dxfId="6334" priority="10304"/>
    <cfRule type="duplicateValues" dxfId="6333" priority="10305"/>
  </conditionalFormatting>
  <conditionalFormatting sqref="J2375:J2407">
    <cfRule type="duplicateValues" dxfId="6332" priority="10303"/>
  </conditionalFormatting>
  <conditionalFormatting sqref="J2375:J2407">
    <cfRule type="duplicateValues" dxfId="6331" priority="10298"/>
    <cfRule type="duplicateValues" dxfId="6330" priority="10299"/>
    <cfRule type="duplicateValues" dxfId="6329" priority="10300"/>
    <cfRule type="duplicateValues" dxfId="6328" priority="10301"/>
    <cfRule type="duplicateValues" dxfId="6327" priority="10302"/>
  </conditionalFormatting>
  <conditionalFormatting sqref="J2375:J2407">
    <cfRule type="duplicateValues" dxfId="6326" priority="10296"/>
    <cfRule type="duplicateValues" dxfId="6325" priority="10297"/>
  </conditionalFormatting>
  <conditionalFormatting sqref="J2375:J2407">
    <cfRule type="duplicateValues" dxfId="6324" priority="10293"/>
    <cfRule type="duplicateValues" dxfId="6323" priority="10294"/>
    <cfRule type="duplicateValues" dxfId="6322" priority="10295"/>
  </conditionalFormatting>
  <conditionalFormatting sqref="F2373">
    <cfRule type="duplicateValues" dxfId="6321" priority="10292"/>
  </conditionalFormatting>
  <conditionalFormatting sqref="F2373">
    <cfRule type="duplicateValues" dxfId="6320" priority="10290"/>
    <cfRule type="duplicateValues" dxfId="6319" priority="10291"/>
  </conditionalFormatting>
  <conditionalFormatting sqref="J2373">
    <cfRule type="duplicateValues" dxfId="6318" priority="10237"/>
  </conditionalFormatting>
  <conditionalFormatting sqref="J2373">
    <cfRule type="duplicateValues" dxfId="6317" priority="10232"/>
    <cfRule type="duplicateValues" dxfId="6316" priority="10233"/>
    <cfRule type="duplicateValues" dxfId="6315" priority="10234"/>
    <cfRule type="duplicateValues" dxfId="6314" priority="10235"/>
    <cfRule type="duplicateValues" dxfId="6313" priority="10236"/>
  </conditionalFormatting>
  <conditionalFormatting sqref="J2373">
    <cfRule type="duplicateValues" dxfId="6312" priority="10230"/>
    <cfRule type="duplicateValues" dxfId="6311" priority="10231"/>
  </conditionalFormatting>
  <conditionalFormatting sqref="J2373">
    <cfRule type="duplicateValues" dxfId="6310" priority="10227"/>
    <cfRule type="duplicateValues" dxfId="6309" priority="10228"/>
    <cfRule type="duplicateValues" dxfId="6308" priority="10229"/>
  </conditionalFormatting>
  <conditionalFormatting sqref="I2373:J2373">
    <cfRule type="duplicateValues" dxfId="6307" priority="10226"/>
  </conditionalFormatting>
  <conditionalFormatting sqref="I2373:J2373">
    <cfRule type="duplicateValues" dxfId="6306" priority="10223"/>
    <cfRule type="duplicateValues" dxfId="6305" priority="10224"/>
  </conditionalFormatting>
  <conditionalFormatting sqref="F2374">
    <cfRule type="duplicateValues" dxfId="6304" priority="10167"/>
  </conditionalFormatting>
  <conditionalFormatting sqref="F2374">
    <cfRule type="duplicateValues" dxfId="6303" priority="10165"/>
    <cfRule type="duplicateValues" dxfId="6302" priority="10166"/>
  </conditionalFormatting>
  <conditionalFormatting sqref="J2374">
    <cfRule type="duplicateValues" dxfId="6301" priority="10112"/>
  </conditionalFormatting>
  <conditionalFormatting sqref="I2374:J2374">
    <cfRule type="duplicateValues" dxfId="6300" priority="10111"/>
  </conditionalFormatting>
  <conditionalFormatting sqref="I2374:J2374">
    <cfRule type="duplicateValues" dxfId="6299" priority="10108"/>
    <cfRule type="duplicateValues" dxfId="6298" priority="10109"/>
  </conditionalFormatting>
  <conditionalFormatting sqref="F2375">
    <cfRule type="duplicateValues" dxfId="6297" priority="10052"/>
  </conditionalFormatting>
  <conditionalFormatting sqref="J2375">
    <cfRule type="duplicateValues" dxfId="6296" priority="10050"/>
    <cfRule type="duplicateValues" dxfId="6295" priority="10051"/>
  </conditionalFormatting>
  <conditionalFormatting sqref="F2375">
    <cfRule type="duplicateValues" dxfId="6294" priority="10047"/>
    <cfRule type="duplicateValues" dxfId="6293" priority="10048"/>
  </conditionalFormatting>
  <conditionalFormatting sqref="J2375">
    <cfRule type="duplicateValues" dxfId="6292" priority="10046"/>
  </conditionalFormatting>
  <conditionalFormatting sqref="J2375">
    <cfRule type="duplicateValues" dxfId="6291" priority="10041"/>
    <cfRule type="duplicateValues" dxfId="6290" priority="10042"/>
    <cfRule type="duplicateValues" dxfId="6289" priority="10043"/>
    <cfRule type="duplicateValues" dxfId="6288" priority="10044"/>
    <cfRule type="duplicateValues" dxfId="6287" priority="10045"/>
  </conditionalFormatting>
  <conditionalFormatting sqref="J2375">
    <cfRule type="duplicateValues" dxfId="6286" priority="10036"/>
    <cfRule type="duplicateValues" dxfId="6285" priority="10037"/>
    <cfRule type="duplicateValues" dxfId="6284" priority="10038"/>
  </conditionalFormatting>
  <conditionalFormatting sqref="J2391">
    <cfRule type="duplicateValues" dxfId="6283" priority="10035"/>
  </conditionalFormatting>
  <conditionalFormatting sqref="J2391">
    <cfRule type="duplicateValues" dxfId="6282" priority="10030"/>
    <cfRule type="duplicateValues" dxfId="6281" priority="10031"/>
    <cfRule type="duplicateValues" dxfId="6280" priority="10032"/>
    <cfRule type="duplicateValues" dxfId="6279" priority="10033"/>
    <cfRule type="duplicateValues" dxfId="6278" priority="10034"/>
  </conditionalFormatting>
  <conditionalFormatting sqref="J2391">
    <cfRule type="duplicateValues" dxfId="6277" priority="10028"/>
    <cfRule type="duplicateValues" dxfId="6276" priority="10029"/>
  </conditionalFormatting>
  <conditionalFormatting sqref="J2391">
    <cfRule type="duplicateValues" dxfId="6275" priority="10025"/>
    <cfRule type="duplicateValues" dxfId="6274" priority="10026"/>
    <cfRule type="duplicateValues" dxfId="6273" priority="10027"/>
  </conditionalFormatting>
  <conditionalFormatting sqref="F2327">
    <cfRule type="duplicateValues" dxfId="6272" priority="10002"/>
  </conditionalFormatting>
  <conditionalFormatting sqref="F2327">
    <cfRule type="duplicateValues" dxfId="6271" priority="10000"/>
    <cfRule type="duplicateValues" dxfId="6270" priority="10001"/>
  </conditionalFormatting>
  <conditionalFormatting sqref="J2327">
    <cfRule type="duplicateValues" dxfId="6269" priority="9999"/>
  </conditionalFormatting>
  <conditionalFormatting sqref="J2327">
    <cfRule type="duplicateValues" dxfId="6268" priority="9994"/>
    <cfRule type="duplicateValues" dxfId="6267" priority="9995"/>
    <cfRule type="duplicateValues" dxfId="6266" priority="9996"/>
    <cfRule type="duplicateValues" dxfId="6265" priority="9997"/>
    <cfRule type="duplicateValues" dxfId="6264" priority="9998"/>
  </conditionalFormatting>
  <conditionalFormatting sqref="J2327">
    <cfRule type="duplicateValues" dxfId="6263" priority="9992"/>
    <cfRule type="duplicateValues" dxfId="6262" priority="9993"/>
  </conditionalFormatting>
  <conditionalFormatting sqref="J2327">
    <cfRule type="duplicateValues" dxfId="6261" priority="9989"/>
    <cfRule type="duplicateValues" dxfId="6260" priority="9990"/>
    <cfRule type="duplicateValues" dxfId="6259" priority="9991"/>
  </conditionalFormatting>
  <conditionalFormatting sqref="J2401">
    <cfRule type="duplicateValues" dxfId="6258" priority="9938"/>
  </conditionalFormatting>
  <conditionalFormatting sqref="J2401">
    <cfRule type="duplicateValues" dxfId="6257" priority="9933"/>
    <cfRule type="duplicateValues" dxfId="6256" priority="9934"/>
    <cfRule type="duplicateValues" dxfId="6255" priority="9935"/>
    <cfRule type="duplicateValues" dxfId="6254" priority="9936"/>
    <cfRule type="duplicateValues" dxfId="6253" priority="9937"/>
  </conditionalFormatting>
  <conditionalFormatting sqref="J2401">
    <cfRule type="duplicateValues" dxfId="6252" priority="9931"/>
    <cfRule type="duplicateValues" dxfId="6251" priority="9932"/>
  </conditionalFormatting>
  <conditionalFormatting sqref="J2401">
    <cfRule type="duplicateValues" dxfId="6250" priority="9928"/>
    <cfRule type="duplicateValues" dxfId="6249" priority="9929"/>
    <cfRule type="duplicateValues" dxfId="6248" priority="9930"/>
  </conditionalFormatting>
  <conditionalFormatting sqref="J2402">
    <cfRule type="duplicateValues" dxfId="6247" priority="9927"/>
  </conditionalFormatting>
  <conditionalFormatting sqref="J2402">
    <cfRule type="duplicateValues" dxfId="6246" priority="9922"/>
    <cfRule type="duplicateValues" dxfId="6245" priority="9923"/>
    <cfRule type="duplicateValues" dxfId="6244" priority="9924"/>
    <cfRule type="duplicateValues" dxfId="6243" priority="9925"/>
    <cfRule type="duplicateValues" dxfId="6242" priority="9926"/>
  </conditionalFormatting>
  <conditionalFormatting sqref="J2402">
    <cfRule type="duplicateValues" dxfId="6241" priority="9920"/>
    <cfRule type="duplicateValues" dxfId="6240" priority="9921"/>
  </conditionalFormatting>
  <conditionalFormatting sqref="J2402">
    <cfRule type="duplicateValues" dxfId="6239" priority="9917"/>
    <cfRule type="duplicateValues" dxfId="6238" priority="9918"/>
    <cfRule type="duplicateValues" dxfId="6237" priority="9919"/>
  </conditionalFormatting>
  <conditionalFormatting sqref="J2403:J2405">
    <cfRule type="duplicateValues" dxfId="6236" priority="9916"/>
  </conditionalFormatting>
  <conditionalFormatting sqref="J2403:J2405">
    <cfRule type="duplicateValues" dxfId="6235" priority="9911"/>
    <cfRule type="duplicateValues" dxfId="6234" priority="9912"/>
    <cfRule type="duplicateValues" dxfId="6233" priority="9913"/>
    <cfRule type="duplicateValues" dxfId="6232" priority="9914"/>
    <cfRule type="duplicateValues" dxfId="6231" priority="9915"/>
  </conditionalFormatting>
  <conditionalFormatting sqref="J2403:J2405">
    <cfRule type="duplicateValues" dxfId="6230" priority="9909"/>
    <cfRule type="duplicateValues" dxfId="6229" priority="9910"/>
  </conditionalFormatting>
  <conditionalFormatting sqref="J2403:J2405">
    <cfRule type="duplicateValues" dxfId="6228" priority="9906"/>
    <cfRule type="duplicateValues" dxfId="6227" priority="9907"/>
    <cfRule type="duplicateValues" dxfId="6226" priority="9908"/>
  </conditionalFormatting>
  <conditionalFormatting sqref="F2408:F2432">
    <cfRule type="duplicateValues" dxfId="6225" priority="9905"/>
  </conditionalFormatting>
  <conditionalFormatting sqref="F2408:F2432">
    <cfRule type="duplicateValues" dxfId="6224" priority="9903"/>
    <cfRule type="duplicateValues" dxfId="6223" priority="9904"/>
  </conditionalFormatting>
  <conditionalFormatting sqref="J2408:J2432">
    <cfRule type="duplicateValues" dxfId="6222" priority="9902"/>
  </conditionalFormatting>
  <conditionalFormatting sqref="J2408:J2432">
    <cfRule type="duplicateValues" dxfId="6221" priority="9897"/>
    <cfRule type="duplicateValues" dxfId="6220" priority="9898"/>
    <cfRule type="duplicateValues" dxfId="6219" priority="9899"/>
    <cfRule type="duplicateValues" dxfId="6218" priority="9900"/>
    <cfRule type="duplicateValues" dxfId="6217" priority="9901"/>
  </conditionalFormatting>
  <conditionalFormatting sqref="J2408:J2432">
    <cfRule type="duplicateValues" dxfId="6216" priority="9895"/>
    <cfRule type="duplicateValues" dxfId="6215" priority="9896"/>
  </conditionalFormatting>
  <conditionalFormatting sqref="J2408:J2432">
    <cfRule type="duplicateValues" dxfId="6214" priority="9892"/>
    <cfRule type="duplicateValues" dxfId="6213" priority="9893"/>
    <cfRule type="duplicateValues" dxfId="6212" priority="9894"/>
  </conditionalFormatting>
  <conditionalFormatting sqref="F2406">
    <cfRule type="duplicateValues" dxfId="6211" priority="9891"/>
  </conditionalFormatting>
  <conditionalFormatting sqref="F2406">
    <cfRule type="duplicateValues" dxfId="6210" priority="9889"/>
    <cfRule type="duplicateValues" dxfId="6209" priority="9890"/>
  </conditionalFormatting>
  <conditionalFormatting sqref="J2406">
    <cfRule type="duplicateValues" dxfId="6208" priority="9885"/>
  </conditionalFormatting>
  <conditionalFormatting sqref="J2406">
    <cfRule type="duplicateValues" dxfId="6207" priority="9880"/>
    <cfRule type="duplicateValues" dxfId="6206" priority="9881"/>
    <cfRule type="duplicateValues" dxfId="6205" priority="9882"/>
    <cfRule type="duplicateValues" dxfId="6204" priority="9883"/>
    <cfRule type="duplicateValues" dxfId="6203" priority="9884"/>
  </conditionalFormatting>
  <conditionalFormatting sqref="J2406">
    <cfRule type="duplicateValues" dxfId="6202" priority="9878"/>
    <cfRule type="duplicateValues" dxfId="6201" priority="9879"/>
  </conditionalFormatting>
  <conditionalFormatting sqref="J2406">
    <cfRule type="duplicateValues" dxfId="6200" priority="9875"/>
    <cfRule type="duplicateValues" dxfId="6199" priority="9876"/>
    <cfRule type="duplicateValues" dxfId="6198" priority="9877"/>
  </conditionalFormatting>
  <conditionalFormatting sqref="I2406:J2406">
    <cfRule type="duplicateValues" dxfId="6197" priority="9863"/>
  </conditionalFormatting>
  <conditionalFormatting sqref="I2406:J2406">
    <cfRule type="duplicateValues" dxfId="6196" priority="9861"/>
    <cfRule type="duplicateValues" dxfId="6195" priority="9862"/>
  </conditionalFormatting>
  <conditionalFormatting sqref="F2407">
    <cfRule type="duplicateValues" dxfId="6194" priority="9860"/>
  </conditionalFormatting>
  <conditionalFormatting sqref="F2407">
    <cfRule type="duplicateValues" dxfId="6193" priority="9858"/>
    <cfRule type="duplicateValues" dxfId="6192" priority="9859"/>
  </conditionalFormatting>
  <conditionalFormatting sqref="J2407">
    <cfRule type="duplicateValues" dxfId="6191" priority="9854"/>
  </conditionalFormatting>
  <conditionalFormatting sqref="J2407">
    <cfRule type="duplicateValues" dxfId="6190" priority="9849"/>
    <cfRule type="duplicateValues" dxfId="6189" priority="9850"/>
    <cfRule type="duplicateValues" dxfId="6188" priority="9851"/>
    <cfRule type="duplicateValues" dxfId="6187" priority="9852"/>
    <cfRule type="duplicateValues" dxfId="6186" priority="9853"/>
  </conditionalFormatting>
  <conditionalFormatting sqref="J2407">
    <cfRule type="duplicateValues" dxfId="6185" priority="9847"/>
    <cfRule type="duplicateValues" dxfId="6184" priority="9848"/>
  </conditionalFormatting>
  <conditionalFormatting sqref="J2407">
    <cfRule type="duplicateValues" dxfId="6183" priority="9844"/>
    <cfRule type="duplicateValues" dxfId="6182" priority="9845"/>
    <cfRule type="duplicateValues" dxfId="6181" priority="9846"/>
  </conditionalFormatting>
  <conditionalFormatting sqref="F2408">
    <cfRule type="duplicateValues" dxfId="6180" priority="9832"/>
  </conditionalFormatting>
  <conditionalFormatting sqref="F2408">
    <cfRule type="duplicateValues" dxfId="6179" priority="9830"/>
    <cfRule type="duplicateValues" dxfId="6178" priority="9831"/>
  </conditionalFormatting>
  <conditionalFormatting sqref="J2408">
    <cfRule type="duplicateValues" dxfId="6177" priority="9829"/>
  </conditionalFormatting>
  <conditionalFormatting sqref="J2408">
    <cfRule type="duplicateValues" dxfId="6176" priority="9824"/>
    <cfRule type="duplicateValues" dxfId="6175" priority="9825"/>
    <cfRule type="duplicateValues" dxfId="6174" priority="9826"/>
    <cfRule type="duplicateValues" dxfId="6173" priority="9827"/>
    <cfRule type="duplicateValues" dxfId="6172" priority="9828"/>
  </conditionalFormatting>
  <conditionalFormatting sqref="J2408">
    <cfRule type="duplicateValues" dxfId="6171" priority="9822"/>
    <cfRule type="duplicateValues" dxfId="6170" priority="9823"/>
  </conditionalFormatting>
  <conditionalFormatting sqref="J2408">
    <cfRule type="duplicateValues" dxfId="6169" priority="9819"/>
    <cfRule type="duplicateValues" dxfId="6168" priority="9820"/>
    <cfRule type="duplicateValues" dxfId="6167" priority="9821"/>
  </conditionalFormatting>
  <conditionalFormatting sqref="F2409">
    <cfRule type="duplicateValues" dxfId="6166" priority="9790"/>
  </conditionalFormatting>
  <conditionalFormatting sqref="F2409">
    <cfRule type="duplicateValues" dxfId="6165" priority="9788"/>
    <cfRule type="duplicateValues" dxfId="6164" priority="9789"/>
  </conditionalFormatting>
  <conditionalFormatting sqref="J2409">
    <cfRule type="duplicateValues" dxfId="6163" priority="9781"/>
  </conditionalFormatting>
  <conditionalFormatting sqref="J2409">
    <cfRule type="duplicateValues" dxfId="6162" priority="9776"/>
    <cfRule type="duplicateValues" dxfId="6161" priority="9777"/>
    <cfRule type="duplicateValues" dxfId="6160" priority="9778"/>
    <cfRule type="duplicateValues" dxfId="6159" priority="9779"/>
    <cfRule type="duplicateValues" dxfId="6158" priority="9780"/>
  </conditionalFormatting>
  <conditionalFormatting sqref="J2409">
    <cfRule type="duplicateValues" dxfId="6157" priority="9774"/>
    <cfRule type="duplicateValues" dxfId="6156" priority="9775"/>
  </conditionalFormatting>
  <conditionalFormatting sqref="J2409">
    <cfRule type="duplicateValues" dxfId="6155" priority="9771"/>
    <cfRule type="duplicateValues" dxfId="6154" priority="9772"/>
    <cfRule type="duplicateValues" dxfId="6153" priority="9773"/>
  </conditionalFormatting>
  <conditionalFormatting sqref="F2410">
    <cfRule type="duplicateValues" dxfId="6152" priority="9770"/>
  </conditionalFormatting>
  <conditionalFormatting sqref="F2410">
    <cfRule type="duplicateValues" dxfId="6151" priority="9768"/>
    <cfRule type="duplicateValues" dxfId="6150" priority="9769"/>
  </conditionalFormatting>
  <conditionalFormatting sqref="J2410">
    <cfRule type="duplicateValues" dxfId="6149" priority="9761"/>
  </conditionalFormatting>
  <conditionalFormatting sqref="J2410">
    <cfRule type="duplicateValues" dxfId="6148" priority="9756"/>
    <cfRule type="duplicateValues" dxfId="6147" priority="9757"/>
    <cfRule type="duplicateValues" dxfId="6146" priority="9758"/>
    <cfRule type="duplicateValues" dxfId="6145" priority="9759"/>
    <cfRule type="duplicateValues" dxfId="6144" priority="9760"/>
  </conditionalFormatting>
  <conditionalFormatting sqref="J2410">
    <cfRule type="duplicateValues" dxfId="6143" priority="9754"/>
    <cfRule type="duplicateValues" dxfId="6142" priority="9755"/>
  </conditionalFormatting>
  <conditionalFormatting sqref="J2410">
    <cfRule type="duplicateValues" dxfId="6141" priority="9751"/>
    <cfRule type="duplicateValues" dxfId="6140" priority="9752"/>
    <cfRule type="duplicateValues" dxfId="6139" priority="9753"/>
  </conditionalFormatting>
  <conditionalFormatting sqref="F2411">
    <cfRule type="duplicateValues" dxfId="6138" priority="9750"/>
  </conditionalFormatting>
  <conditionalFormatting sqref="F2411">
    <cfRule type="duplicateValues" dxfId="6137" priority="9748"/>
    <cfRule type="duplicateValues" dxfId="6136" priority="9749"/>
  </conditionalFormatting>
  <conditionalFormatting sqref="J2411">
    <cfRule type="duplicateValues" dxfId="6135" priority="9741"/>
  </conditionalFormatting>
  <conditionalFormatting sqref="J2411">
    <cfRule type="duplicateValues" dxfId="6134" priority="9736"/>
    <cfRule type="duplicateValues" dxfId="6133" priority="9737"/>
    <cfRule type="duplicateValues" dxfId="6132" priority="9738"/>
    <cfRule type="duplicateValues" dxfId="6131" priority="9739"/>
    <cfRule type="duplicateValues" dxfId="6130" priority="9740"/>
  </conditionalFormatting>
  <conditionalFormatting sqref="J2411">
    <cfRule type="duplicateValues" dxfId="6129" priority="9734"/>
    <cfRule type="duplicateValues" dxfId="6128" priority="9735"/>
  </conditionalFormatting>
  <conditionalFormatting sqref="J2411">
    <cfRule type="duplicateValues" dxfId="6127" priority="9731"/>
    <cfRule type="duplicateValues" dxfId="6126" priority="9732"/>
    <cfRule type="duplicateValues" dxfId="6125" priority="9733"/>
  </conditionalFormatting>
  <conditionalFormatting sqref="F2412">
    <cfRule type="duplicateValues" dxfId="6124" priority="9719"/>
  </conditionalFormatting>
  <conditionalFormatting sqref="F2412">
    <cfRule type="duplicateValues" dxfId="6123" priority="9717"/>
    <cfRule type="duplicateValues" dxfId="6122" priority="9718"/>
  </conditionalFormatting>
  <conditionalFormatting sqref="J2412">
    <cfRule type="duplicateValues" dxfId="6121" priority="9710"/>
  </conditionalFormatting>
  <conditionalFormatting sqref="J2412">
    <cfRule type="duplicateValues" dxfId="6120" priority="9705"/>
    <cfRule type="duplicateValues" dxfId="6119" priority="9706"/>
    <cfRule type="duplicateValues" dxfId="6118" priority="9707"/>
    <cfRule type="duplicateValues" dxfId="6117" priority="9708"/>
    <cfRule type="duplicateValues" dxfId="6116" priority="9709"/>
  </conditionalFormatting>
  <conditionalFormatting sqref="J2412">
    <cfRule type="duplicateValues" dxfId="6115" priority="9703"/>
    <cfRule type="duplicateValues" dxfId="6114" priority="9704"/>
  </conditionalFormatting>
  <conditionalFormatting sqref="J2412">
    <cfRule type="duplicateValues" dxfId="6113" priority="9700"/>
    <cfRule type="duplicateValues" dxfId="6112" priority="9701"/>
    <cfRule type="duplicateValues" dxfId="6111" priority="9702"/>
  </conditionalFormatting>
  <conditionalFormatting sqref="F2413:F2415">
    <cfRule type="duplicateValues" dxfId="6110" priority="9688"/>
  </conditionalFormatting>
  <conditionalFormatting sqref="F2413:F2415">
    <cfRule type="duplicateValues" dxfId="6109" priority="9686"/>
    <cfRule type="duplicateValues" dxfId="6108" priority="9687"/>
  </conditionalFormatting>
  <conditionalFormatting sqref="J2413:J2415">
    <cfRule type="duplicateValues" dxfId="6107" priority="9679"/>
  </conditionalFormatting>
  <conditionalFormatting sqref="J2413:J2415">
    <cfRule type="duplicateValues" dxfId="6106" priority="9674"/>
    <cfRule type="duplicateValues" dxfId="6105" priority="9675"/>
    <cfRule type="duplicateValues" dxfId="6104" priority="9676"/>
    <cfRule type="duplicateValues" dxfId="6103" priority="9677"/>
    <cfRule type="duplicateValues" dxfId="6102" priority="9678"/>
  </conditionalFormatting>
  <conditionalFormatting sqref="J2413:J2415">
    <cfRule type="duplicateValues" dxfId="6101" priority="9672"/>
    <cfRule type="duplicateValues" dxfId="6100" priority="9673"/>
  </conditionalFormatting>
  <conditionalFormatting sqref="J2413:J2415">
    <cfRule type="duplicateValues" dxfId="6099" priority="9669"/>
    <cfRule type="duplicateValues" dxfId="6098" priority="9670"/>
    <cfRule type="duplicateValues" dxfId="6097" priority="9671"/>
  </conditionalFormatting>
  <conditionalFormatting sqref="F2423">
    <cfRule type="duplicateValues" dxfId="6096" priority="9657"/>
  </conditionalFormatting>
  <conditionalFormatting sqref="F2423">
    <cfRule type="duplicateValues" dxfId="6095" priority="9655"/>
    <cfRule type="duplicateValues" dxfId="6094" priority="9656"/>
  </conditionalFormatting>
  <conditionalFormatting sqref="J2423">
    <cfRule type="duplicateValues" dxfId="6093" priority="9648"/>
  </conditionalFormatting>
  <conditionalFormatting sqref="J2423">
    <cfRule type="duplicateValues" dxfId="6092" priority="9643"/>
    <cfRule type="duplicateValues" dxfId="6091" priority="9644"/>
    <cfRule type="duplicateValues" dxfId="6090" priority="9645"/>
    <cfRule type="duplicateValues" dxfId="6089" priority="9646"/>
    <cfRule type="duplicateValues" dxfId="6088" priority="9647"/>
  </conditionalFormatting>
  <conditionalFormatting sqref="J2423">
    <cfRule type="duplicateValues" dxfId="6087" priority="9641"/>
    <cfRule type="duplicateValues" dxfId="6086" priority="9642"/>
  </conditionalFormatting>
  <conditionalFormatting sqref="J2423">
    <cfRule type="duplicateValues" dxfId="6085" priority="9638"/>
    <cfRule type="duplicateValues" dxfId="6084" priority="9639"/>
    <cfRule type="duplicateValues" dxfId="6083" priority="9640"/>
  </conditionalFormatting>
  <conditionalFormatting sqref="F2424">
    <cfRule type="duplicateValues" dxfId="6082" priority="9626"/>
  </conditionalFormatting>
  <conditionalFormatting sqref="F2424">
    <cfRule type="duplicateValues" dxfId="6081" priority="9624"/>
    <cfRule type="duplicateValues" dxfId="6080" priority="9625"/>
  </conditionalFormatting>
  <conditionalFormatting sqref="J2424">
    <cfRule type="duplicateValues" dxfId="6079" priority="9617"/>
  </conditionalFormatting>
  <conditionalFormatting sqref="J2424">
    <cfRule type="duplicateValues" dxfId="6078" priority="9612"/>
    <cfRule type="duplicateValues" dxfId="6077" priority="9613"/>
    <cfRule type="duplicateValues" dxfId="6076" priority="9614"/>
    <cfRule type="duplicateValues" dxfId="6075" priority="9615"/>
    <cfRule type="duplicateValues" dxfId="6074" priority="9616"/>
  </conditionalFormatting>
  <conditionalFormatting sqref="J2424">
    <cfRule type="duplicateValues" dxfId="6073" priority="9610"/>
    <cfRule type="duplicateValues" dxfId="6072" priority="9611"/>
  </conditionalFormatting>
  <conditionalFormatting sqref="J2424">
    <cfRule type="duplicateValues" dxfId="6071" priority="9607"/>
    <cfRule type="duplicateValues" dxfId="6070" priority="9608"/>
    <cfRule type="duplicateValues" dxfId="6069" priority="9609"/>
  </conditionalFormatting>
  <conditionalFormatting sqref="F2425:F2426">
    <cfRule type="duplicateValues" dxfId="6068" priority="9595"/>
  </conditionalFormatting>
  <conditionalFormatting sqref="F2425:F2426">
    <cfRule type="duplicateValues" dxfId="6067" priority="9593"/>
    <cfRule type="duplicateValues" dxfId="6066" priority="9594"/>
  </conditionalFormatting>
  <conditionalFormatting sqref="J2425:J2426">
    <cfRule type="duplicateValues" dxfId="6065" priority="9585"/>
  </conditionalFormatting>
  <conditionalFormatting sqref="J2425:J2426">
    <cfRule type="duplicateValues" dxfId="6064" priority="9580"/>
    <cfRule type="duplicateValues" dxfId="6063" priority="9581"/>
    <cfRule type="duplicateValues" dxfId="6062" priority="9582"/>
    <cfRule type="duplicateValues" dxfId="6061" priority="9583"/>
    <cfRule type="duplicateValues" dxfId="6060" priority="9584"/>
  </conditionalFormatting>
  <conditionalFormatting sqref="J2425:J2426">
    <cfRule type="duplicateValues" dxfId="6059" priority="9578"/>
    <cfRule type="duplicateValues" dxfId="6058" priority="9579"/>
  </conditionalFormatting>
  <conditionalFormatting sqref="J2425:J2426">
    <cfRule type="duplicateValues" dxfId="6057" priority="9575"/>
    <cfRule type="duplicateValues" dxfId="6056" priority="9576"/>
    <cfRule type="duplicateValues" dxfId="6055" priority="9577"/>
  </conditionalFormatting>
  <conditionalFormatting sqref="F2427">
    <cfRule type="duplicateValues" dxfId="6054" priority="9563"/>
  </conditionalFormatting>
  <conditionalFormatting sqref="F2427">
    <cfRule type="duplicateValues" dxfId="6053" priority="9561"/>
    <cfRule type="duplicateValues" dxfId="6052" priority="9562"/>
  </conditionalFormatting>
  <conditionalFormatting sqref="J2427">
    <cfRule type="duplicateValues" dxfId="6051" priority="9554"/>
  </conditionalFormatting>
  <conditionalFormatting sqref="J2427">
    <cfRule type="duplicateValues" dxfId="6050" priority="9549"/>
    <cfRule type="duplicateValues" dxfId="6049" priority="9550"/>
    <cfRule type="duplicateValues" dxfId="6048" priority="9551"/>
    <cfRule type="duplicateValues" dxfId="6047" priority="9552"/>
    <cfRule type="duplicateValues" dxfId="6046" priority="9553"/>
  </conditionalFormatting>
  <conditionalFormatting sqref="J2427">
    <cfRule type="duplicateValues" dxfId="6045" priority="9547"/>
    <cfRule type="duplicateValues" dxfId="6044" priority="9548"/>
  </conditionalFormatting>
  <conditionalFormatting sqref="J2427">
    <cfRule type="duplicateValues" dxfId="6043" priority="9544"/>
    <cfRule type="duplicateValues" dxfId="6042" priority="9545"/>
    <cfRule type="duplicateValues" dxfId="6041" priority="9546"/>
  </conditionalFormatting>
  <conditionalFormatting sqref="F2428">
    <cfRule type="duplicateValues" dxfId="6040" priority="9532"/>
  </conditionalFormatting>
  <conditionalFormatting sqref="F2428">
    <cfRule type="duplicateValues" dxfId="6039" priority="9530"/>
    <cfRule type="duplicateValues" dxfId="6038" priority="9531"/>
  </conditionalFormatting>
  <conditionalFormatting sqref="F2433:F2436">
    <cfRule type="duplicateValues" dxfId="6037" priority="9523"/>
  </conditionalFormatting>
  <conditionalFormatting sqref="F2433:F2436">
    <cfRule type="duplicateValues" dxfId="6036" priority="9521"/>
    <cfRule type="duplicateValues" dxfId="6035" priority="9522"/>
  </conditionalFormatting>
  <conditionalFormatting sqref="J2433:J2436">
    <cfRule type="duplicateValues" dxfId="6034" priority="9520"/>
  </conditionalFormatting>
  <conditionalFormatting sqref="J2433:J2436">
    <cfRule type="duplicateValues" dxfId="6033" priority="9515"/>
    <cfRule type="duplicateValues" dxfId="6032" priority="9516"/>
    <cfRule type="duplicateValues" dxfId="6031" priority="9517"/>
    <cfRule type="duplicateValues" dxfId="6030" priority="9518"/>
    <cfRule type="duplicateValues" dxfId="6029" priority="9519"/>
  </conditionalFormatting>
  <conditionalFormatting sqref="J2433:J2436">
    <cfRule type="duplicateValues" dxfId="6028" priority="9513"/>
    <cfRule type="duplicateValues" dxfId="6027" priority="9514"/>
  </conditionalFormatting>
  <conditionalFormatting sqref="J2433:J2436">
    <cfRule type="duplicateValues" dxfId="6026" priority="9510"/>
    <cfRule type="duplicateValues" dxfId="6025" priority="9511"/>
    <cfRule type="duplicateValues" dxfId="6024" priority="9512"/>
  </conditionalFormatting>
  <conditionalFormatting sqref="J2428">
    <cfRule type="duplicateValues" dxfId="6023" priority="9509"/>
  </conditionalFormatting>
  <conditionalFormatting sqref="J2428">
    <cfRule type="duplicateValues" dxfId="6022" priority="9504"/>
    <cfRule type="duplicateValues" dxfId="6021" priority="9505"/>
    <cfRule type="duplicateValues" dxfId="6020" priority="9506"/>
    <cfRule type="duplicateValues" dxfId="6019" priority="9507"/>
    <cfRule type="duplicateValues" dxfId="6018" priority="9508"/>
  </conditionalFormatting>
  <conditionalFormatting sqref="J2428">
    <cfRule type="duplicateValues" dxfId="6017" priority="9502"/>
    <cfRule type="duplicateValues" dxfId="6016" priority="9503"/>
  </conditionalFormatting>
  <conditionalFormatting sqref="J2428">
    <cfRule type="duplicateValues" dxfId="6015" priority="9499"/>
    <cfRule type="duplicateValues" dxfId="6014" priority="9500"/>
    <cfRule type="duplicateValues" dxfId="6013" priority="9501"/>
  </conditionalFormatting>
  <conditionalFormatting sqref="F2429:F2431">
    <cfRule type="duplicateValues" dxfId="6012" priority="9498"/>
  </conditionalFormatting>
  <conditionalFormatting sqref="F2429:F2431">
    <cfRule type="duplicateValues" dxfId="6011" priority="9496"/>
    <cfRule type="duplicateValues" dxfId="6010" priority="9497"/>
  </conditionalFormatting>
  <conditionalFormatting sqref="J2429:J2431">
    <cfRule type="duplicateValues" dxfId="6009" priority="9489"/>
  </conditionalFormatting>
  <conditionalFormatting sqref="J2429:J2431">
    <cfRule type="duplicateValues" dxfId="6008" priority="9484"/>
    <cfRule type="duplicateValues" dxfId="6007" priority="9485"/>
    <cfRule type="duplicateValues" dxfId="6006" priority="9486"/>
    <cfRule type="duplicateValues" dxfId="6005" priority="9487"/>
    <cfRule type="duplicateValues" dxfId="6004" priority="9488"/>
  </conditionalFormatting>
  <conditionalFormatting sqref="J2429:J2431">
    <cfRule type="duplicateValues" dxfId="6003" priority="9482"/>
    <cfRule type="duplicateValues" dxfId="6002" priority="9483"/>
  </conditionalFormatting>
  <conditionalFormatting sqref="J2429:J2431">
    <cfRule type="duplicateValues" dxfId="6001" priority="9479"/>
    <cfRule type="duplicateValues" dxfId="6000" priority="9480"/>
    <cfRule type="duplicateValues" dxfId="5999" priority="9481"/>
  </conditionalFormatting>
  <conditionalFormatting sqref="F2432">
    <cfRule type="duplicateValues" dxfId="5998" priority="9478"/>
  </conditionalFormatting>
  <conditionalFormatting sqref="F2432">
    <cfRule type="duplicateValues" dxfId="5997" priority="9476"/>
    <cfRule type="duplicateValues" dxfId="5996" priority="9477"/>
  </conditionalFormatting>
  <conditionalFormatting sqref="J2432">
    <cfRule type="duplicateValues" dxfId="5995" priority="9469"/>
  </conditionalFormatting>
  <conditionalFormatting sqref="J2432">
    <cfRule type="duplicateValues" dxfId="5994" priority="9464"/>
    <cfRule type="duplicateValues" dxfId="5993" priority="9465"/>
    <cfRule type="duplicateValues" dxfId="5992" priority="9466"/>
    <cfRule type="duplicateValues" dxfId="5991" priority="9467"/>
    <cfRule type="duplicateValues" dxfId="5990" priority="9468"/>
  </conditionalFormatting>
  <conditionalFormatting sqref="J2432">
    <cfRule type="duplicateValues" dxfId="5989" priority="9462"/>
    <cfRule type="duplicateValues" dxfId="5988" priority="9463"/>
  </conditionalFormatting>
  <conditionalFormatting sqref="J2432">
    <cfRule type="duplicateValues" dxfId="5987" priority="9459"/>
    <cfRule type="duplicateValues" dxfId="5986" priority="9460"/>
    <cfRule type="duplicateValues" dxfId="5985" priority="9461"/>
  </conditionalFormatting>
  <conditionalFormatting sqref="F2433">
    <cfRule type="duplicateValues" dxfId="5984" priority="9458"/>
  </conditionalFormatting>
  <conditionalFormatting sqref="F2433">
    <cfRule type="duplicateValues" dxfId="5983" priority="9456"/>
    <cfRule type="duplicateValues" dxfId="5982" priority="9457"/>
  </conditionalFormatting>
  <conditionalFormatting sqref="J2433">
    <cfRule type="duplicateValues" dxfId="5981" priority="9455"/>
  </conditionalFormatting>
  <conditionalFormatting sqref="J2433">
    <cfRule type="duplicateValues" dxfId="5980" priority="9450"/>
    <cfRule type="duplicateValues" dxfId="5979" priority="9451"/>
    <cfRule type="duplicateValues" dxfId="5978" priority="9452"/>
    <cfRule type="duplicateValues" dxfId="5977" priority="9453"/>
    <cfRule type="duplicateValues" dxfId="5976" priority="9454"/>
  </conditionalFormatting>
  <conditionalFormatting sqref="J2433">
    <cfRule type="duplicateValues" dxfId="5975" priority="9448"/>
    <cfRule type="duplicateValues" dxfId="5974" priority="9449"/>
  </conditionalFormatting>
  <conditionalFormatting sqref="J2433">
    <cfRule type="duplicateValues" dxfId="5973" priority="9445"/>
    <cfRule type="duplicateValues" dxfId="5972" priority="9446"/>
    <cfRule type="duplicateValues" dxfId="5971" priority="9447"/>
  </conditionalFormatting>
  <conditionalFormatting sqref="F2437:F2444">
    <cfRule type="duplicateValues" dxfId="5970" priority="9424"/>
  </conditionalFormatting>
  <conditionalFormatting sqref="F2437:F2444">
    <cfRule type="duplicateValues" dxfId="5969" priority="9422"/>
    <cfRule type="duplicateValues" dxfId="5968" priority="9423"/>
  </conditionalFormatting>
  <conditionalFormatting sqref="J2437:J2444">
    <cfRule type="duplicateValues" dxfId="5967" priority="9421"/>
  </conditionalFormatting>
  <conditionalFormatting sqref="J2437:J2444">
    <cfRule type="duplicateValues" dxfId="5966" priority="9416"/>
    <cfRule type="duplicateValues" dxfId="5965" priority="9417"/>
    <cfRule type="duplicateValues" dxfId="5964" priority="9418"/>
    <cfRule type="duplicateValues" dxfId="5963" priority="9419"/>
    <cfRule type="duplicateValues" dxfId="5962" priority="9420"/>
  </conditionalFormatting>
  <conditionalFormatting sqref="J2437:J2444">
    <cfRule type="duplicateValues" dxfId="5961" priority="9414"/>
    <cfRule type="duplicateValues" dxfId="5960" priority="9415"/>
  </conditionalFormatting>
  <conditionalFormatting sqref="J2437:J2444">
    <cfRule type="duplicateValues" dxfId="5959" priority="9411"/>
    <cfRule type="duplicateValues" dxfId="5958" priority="9412"/>
    <cfRule type="duplicateValues" dxfId="5957" priority="9413"/>
  </conditionalFormatting>
  <conditionalFormatting sqref="F2434">
    <cfRule type="duplicateValues" dxfId="5956" priority="9410"/>
  </conditionalFormatting>
  <conditionalFormatting sqref="F2434">
    <cfRule type="duplicateValues" dxfId="5955" priority="9408"/>
    <cfRule type="duplicateValues" dxfId="5954" priority="9409"/>
  </conditionalFormatting>
  <conditionalFormatting sqref="J2434">
    <cfRule type="duplicateValues" dxfId="5953" priority="9398"/>
  </conditionalFormatting>
  <conditionalFormatting sqref="J2434">
    <cfRule type="duplicateValues" dxfId="5952" priority="9393"/>
    <cfRule type="duplicateValues" dxfId="5951" priority="9394"/>
    <cfRule type="duplicateValues" dxfId="5950" priority="9395"/>
    <cfRule type="duplicateValues" dxfId="5949" priority="9396"/>
    <cfRule type="duplicateValues" dxfId="5948" priority="9397"/>
  </conditionalFormatting>
  <conditionalFormatting sqref="J2434">
    <cfRule type="duplicateValues" dxfId="5947" priority="9391"/>
    <cfRule type="duplicateValues" dxfId="5946" priority="9392"/>
  </conditionalFormatting>
  <conditionalFormatting sqref="J2434">
    <cfRule type="duplicateValues" dxfId="5945" priority="9388"/>
    <cfRule type="duplicateValues" dxfId="5944" priority="9389"/>
    <cfRule type="duplicateValues" dxfId="5943" priority="9390"/>
  </conditionalFormatting>
  <conditionalFormatting sqref="F2435">
    <cfRule type="duplicateValues" dxfId="5942" priority="9376"/>
  </conditionalFormatting>
  <conditionalFormatting sqref="F2435">
    <cfRule type="duplicateValues" dxfId="5941" priority="9374"/>
    <cfRule type="duplicateValues" dxfId="5940" priority="9375"/>
  </conditionalFormatting>
  <conditionalFormatting sqref="J2435">
    <cfRule type="duplicateValues" dxfId="5939" priority="9364"/>
  </conditionalFormatting>
  <conditionalFormatting sqref="J2435">
    <cfRule type="duplicateValues" dxfId="5938" priority="9359"/>
    <cfRule type="duplicateValues" dxfId="5937" priority="9360"/>
    <cfRule type="duplicateValues" dxfId="5936" priority="9361"/>
    <cfRule type="duplicateValues" dxfId="5935" priority="9362"/>
    <cfRule type="duplicateValues" dxfId="5934" priority="9363"/>
  </conditionalFormatting>
  <conditionalFormatting sqref="J2435">
    <cfRule type="duplicateValues" dxfId="5933" priority="9357"/>
    <cfRule type="duplicateValues" dxfId="5932" priority="9358"/>
  </conditionalFormatting>
  <conditionalFormatting sqref="J2435">
    <cfRule type="duplicateValues" dxfId="5931" priority="9354"/>
    <cfRule type="duplicateValues" dxfId="5930" priority="9355"/>
    <cfRule type="duplicateValues" dxfId="5929" priority="9356"/>
  </conditionalFormatting>
  <conditionalFormatting sqref="F2436">
    <cfRule type="duplicateValues" dxfId="5928" priority="9353"/>
  </conditionalFormatting>
  <conditionalFormatting sqref="F2436">
    <cfRule type="duplicateValues" dxfId="5927" priority="9351"/>
    <cfRule type="duplicateValues" dxfId="5926" priority="9352"/>
  </conditionalFormatting>
  <conditionalFormatting sqref="J2436">
    <cfRule type="duplicateValues" dxfId="5925" priority="9341"/>
  </conditionalFormatting>
  <conditionalFormatting sqref="J2436">
    <cfRule type="duplicateValues" dxfId="5924" priority="9336"/>
    <cfRule type="duplicateValues" dxfId="5923" priority="9337"/>
    <cfRule type="duplicateValues" dxfId="5922" priority="9338"/>
    <cfRule type="duplicateValues" dxfId="5921" priority="9339"/>
    <cfRule type="duplicateValues" dxfId="5920" priority="9340"/>
  </conditionalFormatting>
  <conditionalFormatting sqref="J2436">
    <cfRule type="duplicateValues" dxfId="5919" priority="9334"/>
    <cfRule type="duplicateValues" dxfId="5918" priority="9335"/>
  </conditionalFormatting>
  <conditionalFormatting sqref="J2436">
    <cfRule type="duplicateValues" dxfId="5917" priority="9331"/>
    <cfRule type="duplicateValues" dxfId="5916" priority="9332"/>
    <cfRule type="duplicateValues" dxfId="5915" priority="9333"/>
  </conditionalFormatting>
  <conditionalFormatting sqref="F2437">
    <cfRule type="duplicateValues" dxfId="5914" priority="9319"/>
  </conditionalFormatting>
  <conditionalFormatting sqref="F2437">
    <cfRule type="duplicateValues" dxfId="5913" priority="9317"/>
    <cfRule type="duplicateValues" dxfId="5912" priority="9318"/>
  </conditionalFormatting>
  <conditionalFormatting sqref="J2437">
    <cfRule type="duplicateValues" dxfId="5911" priority="9304"/>
  </conditionalFormatting>
  <conditionalFormatting sqref="J2437">
    <cfRule type="duplicateValues" dxfId="5910" priority="9299"/>
    <cfRule type="duplicateValues" dxfId="5909" priority="9300"/>
    <cfRule type="duplicateValues" dxfId="5908" priority="9301"/>
    <cfRule type="duplicateValues" dxfId="5907" priority="9302"/>
    <cfRule type="duplicateValues" dxfId="5906" priority="9303"/>
  </conditionalFormatting>
  <conditionalFormatting sqref="J2437">
    <cfRule type="duplicateValues" dxfId="5905" priority="9297"/>
    <cfRule type="duplicateValues" dxfId="5904" priority="9298"/>
  </conditionalFormatting>
  <conditionalFormatting sqref="J2437">
    <cfRule type="duplicateValues" dxfId="5903" priority="9294"/>
    <cfRule type="duplicateValues" dxfId="5902" priority="9295"/>
    <cfRule type="duplicateValues" dxfId="5901" priority="9296"/>
  </conditionalFormatting>
  <conditionalFormatting sqref="F2438">
    <cfRule type="duplicateValues" dxfId="5900" priority="9282"/>
  </conditionalFormatting>
  <conditionalFormatting sqref="F2438">
    <cfRule type="duplicateValues" dxfId="5899" priority="9280"/>
    <cfRule type="duplicateValues" dxfId="5898" priority="9281"/>
  </conditionalFormatting>
  <conditionalFormatting sqref="J2438">
    <cfRule type="duplicateValues" dxfId="5897" priority="9267"/>
  </conditionalFormatting>
  <conditionalFormatting sqref="J2438">
    <cfRule type="duplicateValues" dxfId="5896" priority="9262"/>
    <cfRule type="duplicateValues" dxfId="5895" priority="9263"/>
    <cfRule type="duplicateValues" dxfId="5894" priority="9264"/>
    <cfRule type="duplicateValues" dxfId="5893" priority="9265"/>
    <cfRule type="duplicateValues" dxfId="5892" priority="9266"/>
  </conditionalFormatting>
  <conditionalFormatting sqref="J2438">
    <cfRule type="duplicateValues" dxfId="5891" priority="9260"/>
    <cfRule type="duplicateValues" dxfId="5890" priority="9261"/>
  </conditionalFormatting>
  <conditionalFormatting sqref="J2438">
    <cfRule type="duplicateValues" dxfId="5889" priority="9257"/>
    <cfRule type="duplicateValues" dxfId="5888" priority="9258"/>
    <cfRule type="duplicateValues" dxfId="5887" priority="9259"/>
  </conditionalFormatting>
  <conditionalFormatting sqref="F2439">
    <cfRule type="duplicateValues" dxfId="5886" priority="9245"/>
  </conditionalFormatting>
  <conditionalFormatting sqref="F2439">
    <cfRule type="duplicateValues" dxfId="5885" priority="9243"/>
    <cfRule type="duplicateValues" dxfId="5884" priority="9244"/>
  </conditionalFormatting>
  <conditionalFormatting sqref="J2439">
    <cfRule type="duplicateValues" dxfId="5883" priority="9230"/>
  </conditionalFormatting>
  <conditionalFormatting sqref="J2439">
    <cfRule type="duplicateValues" dxfId="5882" priority="9225"/>
    <cfRule type="duplicateValues" dxfId="5881" priority="9226"/>
    <cfRule type="duplicateValues" dxfId="5880" priority="9227"/>
    <cfRule type="duplicateValues" dxfId="5879" priority="9228"/>
    <cfRule type="duplicateValues" dxfId="5878" priority="9229"/>
  </conditionalFormatting>
  <conditionalFormatting sqref="J2439">
    <cfRule type="duplicateValues" dxfId="5877" priority="9223"/>
    <cfRule type="duplicateValues" dxfId="5876" priority="9224"/>
  </conditionalFormatting>
  <conditionalFormatting sqref="J2439">
    <cfRule type="duplicateValues" dxfId="5875" priority="9220"/>
    <cfRule type="duplicateValues" dxfId="5874" priority="9221"/>
    <cfRule type="duplicateValues" dxfId="5873" priority="9222"/>
  </conditionalFormatting>
  <conditionalFormatting sqref="F2440">
    <cfRule type="duplicateValues" dxfId="5872" priority="9208"/>
  </conditionalFormatting>
  <conditionalFormatting sqref="F2440">
    <cfRule type="duplicateValues" dxfId="5871" priority="9206"/>
    <cfRule type="duplicateValues" dxfId="5870" priority="9207"/>
  </conditionalFormatting>
  <conditionalFormatting sqref="J2440">
    <cfRule type="duplicateValues" dxfId="5869" priority="9193"/>
  </conditionalFormatting>
  <conditionalFormatting sqref="J2440">
    <cfRule type="duplicateValues" dxfId="5868" priority="9188"/>
    <cfRule type="duplicateValues" dxfId="5867" priority="9189"/>
    <cfRule type="duplicateValues" dxfId="5866" priority="9190"/>
    <cfRule type="duplicateValues" dxfId="5865" priority="9191"/>
    <cfRule type="duplicateValues" dxfId="5864" priority="9192"/>
  </conditionalFormatting>
  <conditionalFormatting sqref="J2440">
    <cfRule type="duplicateValues" dxfId="5863" priority="9186"/>
    <cfRule type="duplicateValues" dxfId="5862" priority="9187"/>
  </conditionalFormatting>
  <conditionalFormatting sqref="J2440">
    <cfRule type="duplicateValues" dxfId="5861" priority="9183"/>
    <cfRule type="duplicateValues" dxfId="5860" priority="9184"/>
    <cfRule type="duplicateValues" dxfId="5859" priority="9185"/>
  </conditionalFormatting>
  <conditionalFormatting sqref="F2441">
    <cfRule type="duplicateValues" dxfId="5858" priority="9171"/>
  </conditionalFormatting>
  <conditionalFormatting sqref="F2441">
    <cfRule type="duplicateValues" dxfId="5857" priority="9169"/>
    <cfRule type="duplicateValues" dxfId="5856" priority="9170"/>
  </conditionalFormatting>
  <conditionalFormatting sqref="J2441">
    <cfRule type="duplicateValues" dxfId="5855" priority="9156"/>
  </conditionalFormatting>
  <conditionalFormatting sqref="J2441">
    <cfRule type="duplicateValues" dxfId="5854" priority="9151"/>
    <cfRule type="duplicateValues" dxfId="5853" priority="9152"/>
    <cfRule type="duplicateValues" dxfId="5852" priority="9153"/>
    <cfRule type="duplicateValues" dxfId="5851" priority="9154"/>
    <cfRule type="duplicateValues" dxfId="5850" priority="9155"/>
  </conditionalFormatting>
  <conditionalFormatting sqref="J2441">
    <cfRule type="duplicateValues" dxfId="5849" priority="9149"/>
    <cfRule type="duplicateValues" dxfId="5848" priority="9150"/>
  </conditionalFormatting>
  <conditionalFormatting sqref="J2441">
    <cfRule type="duplicateValues" dxfId="5847" priority="9146"/>
    <cfRule type="duplicateValues" dxfId="5846" priority="9147"/>
    <cfRule type="duplicateValues" dxfId="5845" priority="9148"/>
  </conditionalFormatting>
  <conditionalFormatting sqref="F2442">
    <cfRule type="duplicateValues" dxfId="5844" priority="9145"/>
  </conditionalFormatting>
  <conditionalFormatting sqref="F2442">
    <cfRule type="duplicateValues" dxfId="5843" priority="9143"/>
    <cfRule type="duplicateValues" dxfId="5842" priority="9144"/>
  </conditionalFormatting>
  <conditionalFormatting sqref="J2442">
    <cfRule type="duplicateValues" dxfId="5841" priority="9130"/>
  </conditionalFormatting>
  <conditionalFormatting sqref="J2442">
    <cfRule type="duplicateValues" dxfId="5840" priority="9125"/>
    <cfRule type="duplicateValues" dxfId="5839" priority="9126"/>
    <cfRule type="duplicateValues" dxfId="5838" priority="9127"/>
    <cfRule type="duplicateValues" dxfId="5837" priority="9128"/>
    <cfRule type="duplicateValues" dxfId="5836" priority="9129"/>
  </conditionalFormatting>
  <conditionalFormatting sqref="J2442">
    <cfRule type="duplicateValues" dxfId="5835" priority="9123"/>
    <cfRule type="duplicateValues" dxfId="5834" priority="9124"/>
  </conditionalFormatting>
  <conditionalFormatting sqref="J2442">
    <cfRule type="duplicateValues" dxfId="5833" priority="9120"/>
    <cfRule type="duplicateValues" dxfId="5832" priority="9121"/>
    <cfRule type="duplicateValues" dxfId="5831" priority="9122"/>
  </conditionalFormatting>
  <conditionalFormatting sqref="F2443">
    <cfRule type="duplicateValues" dxfId="5830" priority="9119"/>
  </conditionalFormatting>
  <conditionalFormatting sqref="F2443">
    <cfRule type="duplicateValues" dxfId="5829" priority="9117"/>
    <cfRule type="duplicateValues" dxfId="5828" priority="9118"/>
  </conditionalFormatting>
  <conditionalFormatting sqref="J2443">
    <cfRule type="duplicateValues" dxfId="5827" priority="9104"/>
  </conditionalFormatting>
  <conditionalFormatting sqref="J2443">
    <cfRule type="duplicateValues" dxfId="5826" priority="9099"/>
    <cfRule type="duplicateValues" dxfId="5825" priority="9100"/>
    <cfRule type="duplicateValues" dxfId="5824" priority="9101"/>
    <cfRule type="duplicateValues" dxfId="5823" priority="9102"/>
    <cfRule type="duplicateValues" dxfId="5822" priority="9103"/>
  </conditionalFormatting>
  <conditionalFormatting sqref="J2443">
    <cfRule type="duplicateValues" dxfId="5821" priority="9097"/>
    <cfRule type="duplicateValues" dxfId="5820" priority="9098"/>
  </conditionalFormatting>
  <conditionalFormatting sqref="J2443">
    <cfRule type="duplicateValues" dxfId="5819" priority="9094"/>
    <cfRule type="duplicateValues" dxfId="5818" priority="9095"/>
    <cfRule type="duplicateValues" dxfId="5817" priority="9096"/>
  </conditionalFormatting>
  <conditionalFormatting sqref="F2445:F2447">
    <cfRule type="duplicateValues" dxfId="5816" priority="9093"/>
  </conditionalFormatting>
  <conditionalFormatting sqref="F2445:F2447">
    <cfRule type="duplicateValues" dxfId="5815" priority="9091"/>
    <cfRule type="duplicateValues" dxfId="5814" priority="9092"/>
  </conditionalFormatting>
  <conditionalFormatting sqref="J2445:J2447">
    <cfRule type="duplicateValues" dxfId="5813" priority="9090"/>
  </conditionalFormatting>
  <conditionalFormatting sqref="J2445:J2447">
    <cfRule type="duplicateValues" dxfId="5812" priority="9085"/>
    <cfRule type="duplicateValues" dxfId="5811" priority="9086"/>
    <cfRule type="duplicateValues" dxfId="5810" priority="9087"/>
    <cfRule type="duplicateValues" dxfId="5809" priority="9088"/>
    <cfRule type="duplicateValues" dxfId="5808" priority="9089"/>
  </conditionalFormatting>
  <conditionalFormatting sqref="J2445:J2447">
    <cfRule type="duplicateValues" dxfId="5807" priority="9083"/>
    <cfRule type="duplicateValues" dxfId="5806" priority="9084"/>
  </conditionalFormatting>
  <conditionalFormatting sqref="J2445:J2447">
    <cfRule type="duplicateValues" dxfId="5805" priority="9080"/>
    <cfRule type="duplicateValues" dxfId="5804" priority="9081"/>
    <cfRule type="duplicateValues" dxfId="5803" priority="9082"/>
  </conditionalFormatting>
  <conditionalFormatting sqref="F2444">
    <cfRule type="duplicateValues" dxfId="5802" priority="9079"/>
  </conditionalFormatting>
  <conditionalFormatting sqref="F2444">
    <cfRule type="duplicateValues" dxfId="5801" priority="9077"/>
    <cfRule type="duplicateValues" dxfId="5800" priority="9078"/>
  </conditionalFormatting>
  <conditionalFormatting sqref="J2444">
    <cfRule type="duplicateValues" dxfId="5799" priority="9064"/>
  </conditionalFormatting>
  <conditionalFormatting sqref="J2444">
    <cfRule type="duplicateValues" dxfId="5798" priority="9059"/>
    <cfRule type="duplicateValues" dxfId="5797" priority="9060"/>
    <cfRule type="duplicateValues" dxfId="5796" priority="9061"/>
    <cfRule type="duplicateValues" dxfId="5795" priority="9062"/>
    <cfRule type="duplicateValues" dxfId="5794" priority="9063"/>
  </conditionalFormatting>
  <conditionalFormatting sqref="J2444">
    <cfRule type="duplicateValues" dxfId="5793" priority="9057"/>
    <cfRule type="duplicateValues" dxfId="5792" priority="9058"/>
  </conditionalFormatting>
  <conditionalFormatting sqref="J2444">
    <cfRule type="duplicateValues" dxfId="5791" priority="9054"/>
    <cfRule type="duplicateValues" dxfId="5790" priority="9055"/>
    <cfRule type="duplicateValues" dxfId="5789" priority="9056"/>
  </conditionalFormatting>
  <conditionalFormatting sqref="F2445">
    <cfRule type="duplicateValues" dxfId="5788" priority="9053"/>
  </conditionalFormatting>
  <conditionalFormatting sqref="F2445">
    <cfRule type="duplicateValues" dxfId="5787" priority="9051"/>
    <cfRule type="duplicateValues" dxfId="5786" priority="9052"/>
  </conditionalFormatting>
  <conditionalFormatting sqref="J2445">
    <cfRule type="duplicateValues" dxfId="5785" priority="9031"/>
    <cfRule type="duplicateValues" dxfId="5784" priority="9032"/>
    <cfRule type="duplicateValues" dxfId="5783" priority="9033"/>
    <cfRule type="duplicateValues" dxfId="5782" priority="9034"/>
    <cfRule type="duplicateValues" dxfId="5781" priority="9035"/>
  </conditionalFormatting>
  <conditionalFormatting sqref="J2445">
    <cfRule type="duplicateValues" dxfId="5780" priority="9030" stopIfTrue="1"/>
  </conditionalFormatting>
  <conditionalFormatting sqref="J2445">
    <cfRule type="duplicateValues" dxfId="5779" priority="9028"/>
    <cfRule type="duplicateValues" dxfId="5778" priority="9029"/>
  </conditionalFormatting>
  <conditionalFormatting sqref="J2445">
    <cfRule type="duplicateValues" dxfId="5777" priority="9025"/>
    <cfRule type="duplicateValues" dxfId="5776" priority="9026"/>
    <cfRule type="duplicateValues" dxfId="5775" priority="9027"/>
  </conditionalFormatting>
  <conditionalFormatting sqref="I2445:J2445">
    <cfRule type="duplicateValues" dxfId="5774" priority="9024"/>
  </conditionalFormatting>
  <conditionalFormatting sqref="I2445:J2445">
    <cfRule type="duplicateValues" dxfId="5773" priority="9021"/>
    <cfRule type="duplicateValues" dxfId="5772" priority="9022"/>
  </conditionalFormatting>
  <conditionalFormatting sqref="F2446">
    <cfRule type="duplicateValues" dxfId="5771" priority="9002"/>
  </conditionalFormatting>
  <conditionalFormatting sqref="F2446">
    <cfRule type="duplicateValues" dxfId="5770" priority="9000"/>
    <cfRule type="duplicateValues" dxfId="5769" priority="9001"/>
  </conditionalFormatting>
  <conditionalFormatting sqref="J2446">
    <cfRule type="duplicateValues" dxfId="5768" priority="8980"/>
    <cfRule type="duplicateValues" dxfId="5767" priority="8981"/>
    <cfRule type="duplicateValues" dxfId="5766" priority="8982"/>
    <cfRule type="duplicateValues" dxfId="5765" priority="8983"/>
    <cfRule type="duplicateValues" dxfId="5764" priority="8984"/>
  </conditionalFormatting>
  <conditionalFormatting sqref="J2446">
    <cfRule type="duplicateValues" dxfId="5763" priority="8979" stopIfTrue="1"/>
  </conditionalFormatting>
  <conditionalFormatting sqref="J2446">
    <cfRule type="duplicateValues" dxfId="5762" priority="8977"/>
    <cfRule type="duplicateValues" dxfId="5761" priority="8978"/>
  </conditionalFormatting>
  <conditionalFormatting sqref="J2446">
    <cfRule type="duplicateValues" dxfId="5760" priority="8974"/>
    <cfRule type="duplicateValues" dxfId="5759" priority="8975"/>
    <cfRule type="duplicateValues" dxfId="5758" priority="8976"/>
  </conditionalFormatting>
  <conditionalFormatting sqref="I2446:J2446">
    <cfRule type="duplicateValues" dxfId="5757" priority="8973"/>
  </conditionalFormatting>
  <conditionalFormatting sqref="I2446:J2446">
    <cfRule type="duplicateValues" dxfId="5756" priority="8970"/>
    <cfRule type="duplicateValues" dxfId="5755" priority="8971"/>
  </conditionalFormatting>
  <conditionalFormatting sqref="F2448:F2454">
    <cfRule type="duplicateValues" dxfId="5754" priority="8951"/>
  </conditionalFormatting>
  <conditionalFormatting sqref="F2448:F2454">
    <cfRule type="duplicateValues" dxfId="5753" priority="8949"/>
    <cfRule type="duplicateValues" dxfId="5752" priority="8950"/>
  </conditionalFormatting>
  <conditionalFormatting sqref="J2449:J2454">
    <cfRule type="duplicateValues" dxfId="5751" priority="8948"/>
  </conditionalFormatting>
  <conditionalFormatting sqref="J2449:J2454">
    <cfRule type="duplicateValues" dxfId="5750" priority="8943"/>
    <cfRule type="duplicateValues" dxfId="5749" priority="8944"/>
    <cfRule type="duplicateValues" dxfId="5748" priority="8945"/>
    <cfRule type="duplicateValues" dxfId="5747" priority="8946"/>
    <cfRule type="duplicateValues" dxfId="5746" priority="8947"/>
  </conditionalFormatting>
  <conditionalFormatting sqref="J2449:J2454">
    <cfRule type="duplicateValues" dxfId="5745" priority="8941"/>
    <cfRule type="duplicateValues" dxfId="5744" priority="8942"/>
  </conditionalFormatting>
  <conditionalFormatting sqref="J2449:J2454">
    <cfRule type="duplicateValues" dxfId="5743" priority="8938"/>
    <cfRule type="duplicateValues" dxfId="5742" priority="8939"/>
    <cfRule type="duplicateValues" dxfId="5741" priority="8940"/>
  </conditionalFormatting>
  <conditionalFormatting sqref="F2447">
    <cfRule type="duplicateValues" dxfId="5740" priority="8937"/>
  </conditionalFormatting>
  <conditionalFormatting sqref="F2447">
    <cfRule type="duplicateValues" dxfId="5739" priority="8935"/>
    <cfRule type="duplicateValues" dxfId="5738" priority="8936"/>
  </conditionalFormatting>
  <conditionalFormatting sqref="F2448">
    <cfRule type="duplicateValues" dxfId="5737" priority="8919"/>
  </conditionalFormatting>
  <conditionalFormatting sqref="F2448">
    <cfRule type="duplicateValues" dxfId="5736" priority="8917"/>
    <cfRule type="duplicateValues" dxfId="5735" priority="8918"/>
  </conditionalFormatting>
  <conditionalFormatting sqref="F2455:F2464">
    <cfRule type="duplicateValues" dxfId="5734" priority="8887"/>
  </conditionalFormatting>
  <conditionalFormatting sqref="F2455:F2464">
    <cfRule type="duplicateValues" dxfId="5733" priority="8885"/>
    <cfRule type="duplicateValues" dxfId="5732" priority="8886"/>
  </conditionalFormatting>
  <conditionalFormatting sqref="J2455:J2464">
    <cfRule type="duplicateValues" dxfId="5731" priority="8884"/>
  </conditionalFormatting>
  <conditionalFormatting sqref="J2455:J2464">
    <cfRule type="duplicateValues" dxfId="5730" priority="8879"/>
    <cfRule type="duplicateValues" dxfId="5729" priority="8880"/>
    <cfRule type="duplicateValues" dxfId="5728" priority="8881"/>
    <cfRule type="duplicateValues" dxfId="5727" priority="8882"/>
    <cfRule type="duplicateValues" dxfId="5726" priority="8883"/>
  </conditionalFormatting>
  <conditionalFormatting sqref="J2455:J2464">
    <cfRule type="duplicateValues" dxfId="5725" priority="8877"/>
    <cfRule type="duplicateValues" dxfId="5724" priority="8878"/>
  </conditionalFormatting>
  <conditionalFormatting sqref="J2455:J2464">
    <cfRule type="duplicateValues" dxfId="5723" priority="8874"/>
    <cfRule type="duplicateValues" dxfId="5722" priority="8875"/>
    <cfRule type="duplicateValues" dxfId="5721" priority="8876"/>
  </conditionalFormatting>
  <conditionalFormatting sqref="F2449">
    <cfRule type="duplicateValues" dxfId="5720" priority="8873"/>
  </conditionalFormatting>
  <conditionalFormatting sqref="F2449">
    <cfRule type="duplicateValues" dxfId="5719" priority="8871"/>
    <cfRule type="duplicateValues" dxfId="5718" priority="8872"/>
  </conditionalFormatting>
  <conditionalFormatting sqref="J2449">
    <cfRule type="duplicateValues" dxfId="5717" priority="8852"/>
  </conditionalFormatting>
  <conditionalFormatting sqref="J2449">
    <cfRule type="duplicateValues" dxfId="5716" priority="8847"/>
    <cfRule type="duplicateValues" dxfId="5715" priority="8848"/>
    <cfRule type="duplicateValues" dxfId="5714" priority="8849"/>
    <cfRule type="duplicateValues" dxfId="5713" priority="8850"/>
    <cfRule type="duplicateValues" dxfId="5712" priority="8851"/>
  </conditionalFormatting>
  <conditionalFormatting sqref="J2449">
    <cfRule type="duplicateValues" dxfId="5711" priority="8845"/>
    <cfRule type="duplicateValues" dxfId="5710" priority="8846"/>
  </conditionalFormatting>
  <conditionalFormatting sqref="J2449">
    <cfRule type="duplicateValues" dxfId="5709" priority="8842"/>
    <cfRule type="duplicateValues" dxfId="5708" priority="8843"/>
    <cfRule type="duplicateValues" dxfId="5707" priority="8844"/>
  </conditionalFormatting>
  <conditionalFormatting sqref="F2450">
    <cfRule type="duplicateValues" dxfId="5706" priority="8841"/>
  </conditionalFormatting>
  <conditionalFormatting sqref="F2450">
    <cfRule type="duplicateValues" dxfId="5705" priority="8839"/>
    <cfRule type="duplicateValues" dxfId="5704" priority="8840"/>
  </conditionalFormatting>
  <conditionalFormatting sqref="J2450">
    <cfRule type="duplicateValues" dxfId="5703" priority="8820"/>
  </conditionalFormatting>
  <conditionalFormatting sqref="J2450">
    <cfRule type="duplicateValues" dxfId="5702" priority="8815"/>
    <cfRule type="duplicateValues" dxfId="5701" priority="8816"/>
    <cfRule type="duplicateValues" dxfId="5700" priority="8817"/>
    <cfRule type="duplicateValues" dxfId="5699" priority="8818"/>
    <cfRule type="duplicateValues" dxfId="5698" priority="8819"/>
  </conditionalFormatting>
  <conditionalFormatting sqref="J2450">
    <cfRule type="duplicateValues" dxfId="5697" priority="8813"/>
    <cfRule type="duplicateValues" dxfId="5696" priority="8814"/>
  </conditionalFormatting>
  <conditionalFormatting sqref="J2450">
    <cfRule type="duplicateValues" dxfId="5695" priority="8810"/>
    <cfRule type="duplicateValues" dxfId="5694" priority="8811"/>
    <cfRule type="duplicateValues" dxfId="5693" priority="8812"/>
  </conditionalFormatting>
  <conditionalFormatting sqref="F2451">
    <cfRule type="duplicateValues" dxfId="5692" priority="8798"/>
  </conditionalFormatting>
  <conditionalFormatting sqref="F2451">
    <cfRule type="duplicateValues" dxfId="5691" priority="8796"/>
    <cfRule type="duplicateValues" dxfId="5690" priority="8797"/>
  </conditionalFormatting>
  <conditionalFormatting sqref="J2451">
    <cfRule type="duplicateValues" dxfId="5689" priority="8777"/>
  </conditionalFormatting>
  <conditionalFormatting sqref="J2451">
    <cfRule type="duplicateValues" dxfId="5688" priority="8772"/>
    <cfRule type="duplicateValues" dxfId="5687" priority="8773"/>
    <cfRule type="duplicateValues" dxfId="5686" priority="8774"/>
    <cfRule type="duplicateValues" dxfId="5685" priority="8775"/>
    <cfRule type="duplicateValues" dxfId="5684" priority="8776"/>
  </conditionalFormatting>
  <conditionalFormatting sqref="J2451">
    <cfRule type="duplicateValues" dxfId="5683" priority="8770"/>
    <cfRule type="duplicateValues" dxfId="5682" priority="8771"/>
  </conditionalFormatting>
  <conditionalFormatting sqref="J2451">
    <cfRule type="duplicateValues" dxfId="5681" priority="8767"/>
    <cfRule type="duplicateValues" dxfId="5680" priority="8768"/>
    <cfRule type="duplicateValues" dxfId="5679" priority="8769"/>
  </conditionalFormatting>
  <conditionalFormatting sqref="F2452">
    <cfRule type="duplicateValues" dxfId="5678" priority="8755"/>
  </conditionalFormatting>
  <conditionalFormatting sqref="F2452">
    <cfRule type="duplicateValues" dxfId="5677" priority="8753"/>
    <cfRule type="duplicateValues" dxfId="5676" priority="8754"/>
  </conditionalFormatting>
  <conditionalFormatting sqref="J2452">
    <cfRule type="duplicateValues" dxfId="5675" priority="8734"/>
  </conditionalFormatting>
  <conditionalFormatting sqref="J2452">
    <cfRule type="duplicateValues" dxfId="5674" priority="8729"/>
    <cfRule type="duplicateValues" dxfId="5673" priority="8730"/>
    <cfRule type="duplicateValues" dxfId="5672" priority="8731"/>
    <cfRule type="duplicateValues" dxfId="5671" priority="8732"/>
    <cfRule type="duplicateValues" dxfId="5670" priority="8733"/>
  </conditionalFormatting>
  <conditionalFormatting sqref="J2452">
    <cfRule type="duplicateValues" dxfId="5669" priority="8727"/>
    <cfRule type="duplicateValues" dxfId="5668" priority="8728"/>
  </conditionalFormatting>
  <conditionalFormatting sqref="J2452">
    <cfRule type="duplicateValues" dxfId="5667" priority="8724"/>
    <cfRule type="duplicateValues" dxfId="5666" priority="8725"/>
    <cfRule type="duplicateValues" dxfId="5665" priority="8726"/>
  </conditionalFormatting>
  <conditionalFormatting sqref="F2453">
    <cfRule type="duplicateValues" dxfId="5664" priority="8712"/>
  </conditionalFormatting>
  <conditionalFormatting sqref="F2453">
    <cfRule type="duplicateValues" dxfId="5663" priority="8710"/>
    <cfRule type="duplicateValues" dxfId="5662" priority="8711"/>
  </conditionalFormatting>
  <conditionalFormatting sqref="J2453">
    <cfRule type="duplicateValues" dxfId="5661" priority="8691"/>
  </conditionalFormatting>
  <conditionalFormatting sqref="J2453">
    <cfRule type="duplicateValues" dxfId="5660" priority="8686"/>
    <cfRule type="duplicateValues" dxfId="5659" priority="8687"/>
    <cfRule type="duplicateValues" dxfId="5658" priority="8688"/>
    <cfRule type="duplicateValues" dxfId="5657" priority="8689"/>
    <cfRule type="duplicateValues" dxfId="5656" priority="8690"/>
  </conditionalFormatting>
  <conditionalFormatting sqref="J2453">
    <cfRule type="duplicateValues" dxfId="5655" priority="8684"/>
    <cfRule type="duplicateValues" dxfId="5654" priority="8685"/>
  </conditionalFormatting>
  <conditionalFormatting sqref="J2453">
    <cfRule type="duplicateValues" dxfId="5653" priority="8681"/>
    <cfRule type="duplicateValues" dxfId="5652" priority="8682"/>
    <cfRule type="duplicateValues" dxfId="5651" priority="8683"/>
  </conditionalFormatting>
  <conditionalFormatting sqref="F2454">
    <cfRule type="duplicateValues" dxfId="5650" priority="8680"/>
  </conditionalFormatting>
  <conditionalFormatting sqref="F2454">
    <cfRule type="duplicateValues" dxfId="5649" priority="8678"/>
    <cfRule type="duplicateValues" dxfId="5648" priority="8679"/>
  </conditionalFormatting>
  <conditionalFormatting sqref="J2454">
    <cfRule type="duplicateValues" dxfId="5647" priority="8659"/>
  </conditionalFormatting>
  <conditionalFormatting sqref="J2454">
    <cfRule type="duplicateValues" dxfId="5646" priority="8654"/>
    <cfRule type="duplicateValues" dxfId="5645" priority="8655"/>
    <cfRule type="duplicateValues" dxfId="5644" priority="8656"/>
    <cfRule type="duplicateValues" dxfId="5643" priority="8657"/>
    <cfRule type="duplicateValues" dxfId="5642" priority="8658"/>
  </conditionalFormatting>
  <conditionalFormatting sqref="J2454">
    <cfRule type="duplicateValues" dxfId="5641" priority="8652"/>
    <cfRule type="duplicateValues" dxfId="5640" priority="8653"/>
  </conditionalFormatting>
  <conditionalFormatting sqref="J2454">
    <cfRule type="duplicateValues" dxfId="5639" priority="8649"/>
    <cfRule type="duplicateValues" dxfId="5638" priority="8650"/>
    <cfRule type="duplicateValues" dxfId="5637" priority="8651"/>
  </conditionalFormatting>
  <conditionalFormatting sqref="I2454:J2454">
    <cfRule type="duplicateValues" dxfId="5636" priority="8626"/>
  </conditionalFormatting>
  <conditionalFormatting sqref="I2454:J2454">
    <cfRule type="duplicateValues" dxfId="5635" priority="8624"/>
    <cfRule type="duplicateValues" dxfId="5634" priority="8625"/>
  </conditionalFormatting>
  <conditionalFormatting sqref="F2455">
    <cfRule type="duplicateValues" dxfId="5633" priority="8623"/>
  </conditionalFormatting>
  <conditionalFormatting sqref="F2455">
    <cfRule type="duplicateValues" dxfId="5632" priority="8621"/>
    <cfRule type="duplicateValues" dxfId="5631" priority="8622"/>
  </conditionalFormatting>
  <conditionalFormatting sqref="J2455">
    <cfRule type="duplicateValues" dxfId="5630" priority="8620"/>
  </conditionalFormatting>
  <conditionalFormatting sqref="J2455">
    <cfRule type="duplicateValues" dxfId="5629" priority="8615"/>
    <cfRule type="duplicateValues" dxfId="5628" priority="8616"/>
    <cfRule type="duplicateValues" dxfId="5627" priority="8617"/>
    <cfRule type="duplicateValues" dxfId="5626" priority="8618"/>
    <cfRule type="duplicateValues" dxfId="5625" priority="8619"/>
  </conditionalFormatting>
  <conditionalFormatting sqref="J2455">
    <cfRule type="duplicateValues" dxfId="5624" priority="8613"/>
    <cfRule type="duplicateValues" dxfId="5623" priority="8614"/>
  </conditionalFormatting>
  <conditionalFormatting sqref="J2455">
    <cfRule type="duplicateValues" dxfId="5622" priority="8610"/>
    <cfRule type="duplicateValues" dxfId="5621" priority="8611"/>
    <cfRule type="duplicateValues" dxfId="5620" priority="8612"/>
  </conditionalFormatting>
  <conditionalFormatting sqref="I2455:J2455">
    <cfRule type="duplicateValues" dxfId="5619" priority="8555"/>
  </conditionalFormatting>
  <conditionalFormatting sqref="I2455:J2455">
    <cfRule type="duplicateValues" dxfId="5618" priority="8553"/>
    <cfRule type="duplicateValues" dxfId="5617" priority="8554"/>
  </conditionalFormatting>
  <conditionalFormatting sqref="F2456">
    <cfRule type="duplicateValues" dxfId="5616" priority="8552"/>
  </conditionalFormatting>
  <conditionalFormatting sqref="F2456">
    <cfRule type="duplicateValues" dxfId="5615" priority="8550"/>
    <cfRule type="duplicateValues" dxfId="5614" priority="8551"/>
  </conditionalFormatting>
  <conditionalFormatting sqref="J2456">
    <cfRule type="duplicateValues" dxfId="5613" priority="8528"/>
  </conditionalFormatting>
  <conditionalFormatting sqref="J2456">
    <cfRule type="duplicateValues" dxfId="5612" priority="8523"/>
    <cfRule type="duplicateValues" dxfId="5611" priority="8524"/>
    <cfRule type="duplicateValues" dxfId="5610" priority="8525"/>
    <cfRule type="duplicateValues" dxfId="5609" priority="8526"/>
    <cfRule type="duplicateValues" dxfId="5608" priority="8527"/>
  </conditionalFormatting>
  <conditionalFormatting sqref="J2456">
    <cfRule type="duplicateValues" dxfId="5607" priority="8521"/>
    <cfRule type="duplicateValues" dxfId="5606" priority="8522"/>
  </conditionalFormatting>
  <conditionalFormatting sqref="J2456">
    <cfRule type="duplicateValues" dxfId="5605" priority="8518"/>
    <cfRule type="duplicateValues" dxfId="5604" priority="8519"/>
    <cfRule type="duplicateValues" dxfId="5603" priority="8520"/>
  </conditionalFormatting>
  <conditionalFormatting sqref="F2457">
    <cfRule type="duplicateValues" dxfId="5602" priority="8495"/>
  </conditionalFormatting>
  <conditionalFormatting sqref="F2457">
    <cfRule type="duplicateValues" dxfId="5601" priority="8493"/>
    <cfRule type="duplicateValues" dxfId="5600" priority="8494"/>
  </conditionalFormatting>
  <conditionalFormatting sqref="J2457">
    <cfRule type="duplicateValues" dxfId="5599" priority="8471"/>
  </conditionalFormatting>
  <conditionalFormatting sqref="J2457">
    <cfRule type="duplicateValues" dxfId="5598" priority="8466"/>
    <cfRule type="duplicateValues" dxfId="5597" priority="8467"/>
    <cfRule type="duplicateValues" dxfId="5596" priority="8468"/>
    <cfRule type="duplicateValues" dxfId="5595" priority="8469"/>
    <cfRule type="duplicateValues" dxfId="5594" priority="8470"/>
  </conditionalFormatting>
  <conditionalFormatting sqref="J2457">
    <cfRule type="duplicateValues" dxfId="5593" priority="8464"/>
    <cfRule type="duplicateValues" dxfId="5592" priority="8465"/>
  </conditionalFormatting>
  <conditionalFormatting sqref="J2457">
    <cfRule type="duplicateValues" dxfId="5591" priority="8461"/>
    <cfRule type="duplicateValues" dxfId="5590" priority="8462"/>
    <cfRule type="duplicateValues" dxfId="5589" priority="8463"/>
  </conditionalFormatting>
  <conditionalFormatting sqref="F2458">
    <cfRule type="duplicateValues" dxfId="5588" priority="8449"/>
  </conditionalFormatting>
  <conditionalFormatting sqref="F2458">
    <cfRule type="duplicateValues" dxfId="5587" priority="8447"/>
    <cfRule type="duplicateValues" dxfId="5586" priority="8448"/>
  </conditionalFormatting>
  <conditionalFormatting sqref="J2458">
    <cfRule type="duplicateValues" dxfId="5585" priority="8425"/>
  </conditionalFormatting>
  <conditionalFormatting sqref="J2458">
    <cfRule type="duplicateValues" dxfId="5584" priority="8420"/>
    <cfRule type="duplicateValues" dxfId="5583" priority="8421"/>
    <cfRule type="duplicateValues" dxfId="5582" priority="8422"/>
    <cfRule type="duplicateValues" dxfId="5581" priority="8423"/>
    <cfRule type="duplicateValues" dxfId="5580" priority="8424"/>
  </conditionalFormatting>
  <conditionalFormatting sqref="J2458">
    <cfRule type="duplicateValues" dxfId="5579" priority="8418"/>
    <cfRule type="duplicateValues" dxfId="5578" priority="8419"/>
  </conditionalFormatting>
  <conditionalFormatting sqref="J2458">
    <cfRule type="duplicateValues" dxfId="5577" priority="8415"/>
    <cfRule type="duplicateValues" dxfId="5576" priority="8416"/>
    <cfRule type="duplicateValues" dxfId="5575" priority="8417"/>
  </conditionalFormatting>
  <conditionalFormatting sqref="F2459">
    <cfRule type="duplicateValues" dxfId="5574" priority="8392"/>
  </conditionalFormatting>
  <conditionalFormatting sqref="F2459">
    <cfRule type="duplicateValues" dxfId="5573" priority="8390"/>
    <cfRule type="duplicateValues" dxfId="5572" priority="8391"/>
  </conditionalFormatting>
  <conditionalFormatting sqref="J2459">
    <cfRule type="duplicateValues" dxfId="5571" priority="8368"/>
  </conditionalFormatting>
  <conditionalFormatting sqref="J2459">
    <cfRule type="duplicateValues" dxfId="5570" priority="8363"/>
    <cfRule type="duplicateValues" dxfId="5569" priority="8364"/>
    <cfRule type="duplicateValues" dxfId="5568" priority="8365"/>
    <cfRule type="duplicateValues" dxfId="5567" priority="8366"/>
    <cfRule type="duplicateValues" dxfId="5566" priority="8367"/>
  </conditionalFormatting>
  <conditionalFormatting sqref="J2459">
    <cfRule type="duplicateValues" dxfId="5565" priority="8361"/>
    <cfRule type="duplicateValues" dxfId="5564" priority="8362"/>
  </conditionalFormatting>
  <conditionalFormatting sqref="J2459">
    <cfRule type="duplicateValues" dxfId="5563" priority="8358"/>
    <cfRule type="duplicateValues" dxfId="5562" priority="8359"/>
    <cfRule type="duplicateValues" dxfId="5561" priority="8360"/>
  </conditionalFormatting>
  <conditionalFormatting sqref="F2460">
    <cfRule type="duplicateValues" dxfId="5560" priority="8346"/>
  </conditionalFormatting>
  <conditionalFormatting sqref="F2460">
    <cfRule type="duplicateValues" dxfId="5559" priority="8344"/>
    <cfRule type="duplicateValues" dxfId="5558" priority="8345"/>
  </conditionalFormatting>
  <conditionalFormatting sqref="J2460">
    <cfRule type="duplicateValues" dxfId="5557" priority="8322"/>
  </conditionalFormatting>
  <conditionalFormatting sqref="J2460">
    <cfRule type="duplicateValues" dxfId="5556" priority="8317"/>
    <cfRule type="duplicateValues" dxfId="5555" priority="8318"/>
    <cfRule type="duplicateValues" dxfId="5554" priority="8319"/>
    <cfRule type="duplicateValues" dxfId="5553" priority="8320"/>
    <cfRule type="duplicateValues" dxfId="5552" priority="8321"/>
  </conditionalFormatting>
  <conditionalFormatting sqref="J2460">
    <cfRule type="duplicateValues" dxfId="5551" priority="8315"/>
    <cfRule type="duplicateValues" dxfId="5550" priority="8316"/>
  </conditionalFormatting>
  <conditionalFormatting sqref="J2460">
    <cfRule type="duplicateValues" dxfId="5549" priority="8312"/>
    <cfRule type="duplicateValues" dxfId="5548" priority="8313"/>
    <cfRule type="duplicateValues" dxfId="5547" priority="8314"/>
  </conditionalFormatting>
  <conditionalFormatting sqref="F2461">
    <cfRule type="duplicateValues" dxfId="5546" priority="8300"/>
  </conditionalFormatting>
  <conditionalFormatting sqref="F2461">
    <cfRule type="duplicateValues" dxfId="5545" priority="8298"/>
    <cfRule type="duplicateValues" dxfId="5544" priority="8299"/>
  </conditionalFormatting>
  <conditionalFormatting sqref="J2461">
    <cfRule type="duplicateValues" dxfId="5543" priority="8276"/>
  </conditionalFormatting>
  <conditionalFormatting sqref="J2461">
    <cfRule type="duplicateValues" dxfId="5542" priority="8271"/>
    <cfRule type="duplicateValues" dxfId="5541" priority="8272"/>
    <cfRule type="duplicateValues" dxfId="5540" priority="8273"/>
    <cfRule type="duplicateValues" dxfId="5539" priority="8274"/>
    <cfRule type="duplicateValues" dxfId="5538" priority="8275"/>
  </conditionalFormatting>
  <conditionalFormatting sqref="J2461">
    <cfRule type="duplicateValues" dxfId="5537" priority="8269"/>
    <cfRule type="duplicateValues" dxfId="5536" priority="8270"/>
  </conditionalFormatting>
  <conditionalFormatting sqref="J2461">
    <cfRule type="duplicateValues" dxfId="5535" priority="8266"/>
    <cfRule type="duplicateValues" dxfId="5534" priority="8267"/>
    <cfRule type="duplicateValues" dxfId="5533" priority="8268"/>
  </conditionalFormatting>
  <conditionalFormatting sqref="F2462">
    <cfRule type="duplicateValues" dxfId="5532" priority="8254"/>
  </conditionalFormatting>
  <conditionalFormatting sqref="F2462">
    <cfRule type="duplicateValues" dxfId="5531" priority="8252"/>
    <cfRule type="duplicateValues" dxfId="5530" priority="8253"/>
  </conditionalFormatting>
  <conditionalFormatting sqref="J2462">
    <cfRule type="duplicateValues" dxfId="5529" priority="8230"/>
  </conditionalFormatting>
  <conditionalFormatting sqref="J2462">
    <cfRule type="duplicateValues" dxfId="5528" priority="8225"/>
    <cfRule type="duplicateValues" dxfId="5527" priority="8226"/>
    <cfRule type="duplicateValues" dxfId="5526" priority="8227"/>
    <cfRule type="duplicateValues" dxfId="5525" priority="8228"/>
    <cfRule type="duplicateValues" dxfId="5524" priority="8229"/>
  </conditionalFormatting>
  <conditionalFormatting sqref="J2462">
    <cfRule type="duplicateValues" dxfId="5523" priority="8223"/>
    <cfRule type="duplicateValues" dxfId="5522" priority="8224"/>
  </conditionalFormatting>
  <conditionalFormatting sqref="J2462">
    <cfRule type="duplicateValues" dxfId="5521" priority="8220"/>
    <cfRule type="duplicateValues" dxfId="5520" priority="8221"/>
    <cfRule type="duplicateValues" dxfId="5519" priority="8222"/>
  </conditionalFormatting>
  <conditionalFormatting sqref="F2463:F2473">
    <cfRule type="duplicateValues" dxfId="5518" priority="8208"/>
  </conditionalFormatting>
  <conditionalFormatting sqref="J2463:J2473">
    <cfRule type="duplicateValues" dxfId="5517" priority="8206"/>
    <cfRule type="duplicateValues" dxfId="5516" priority="8207"/>
  </conditionalFormatting>
  <conditionalFormatting sqref="F2463:F2473">
    <cfRule type="duplicateValues" dxfId="5515" priority="8203"/>
    <cfRule type="duplicateValues" dxfId="5514" priority="8204"/>
  </conditionalFormatting>
  <conditionalFormatting sqref="J2463:J2473">
    <cfRule type="duplicateValues" dxfId="5513" priority="8202"/>
  </conditionalFormatting>
  <conditionalFormatting sqref="J2463:J2473">
    <cfRule type="duplicateValues" dxfId="5512" priority="8197"/>
    <cfRule type="duplicateValues" dxfId="5511" priority="8198"/>
    <cfRule type="duplicateValues" dxfId="5510" priority="8199"/>
    <cfRule type="duplicateValues" dxfId="5509" priority="8200"/>
    <cfRule type="duplicateValues" dxfId="5508" priority="8201"/>
  </conditionalFormatting>
  <conditionalFormatting sqref="J2463:J2473">
    <cfRule type="duplicateValues" dxfId="5507" priority="8192"/>
    <cfRule type="duplicateValues" dxfId="5506" priority="8193"/>
    <cfRule type="duplicateValues" dxfId="5505" priority="8194"/>
  </conditionalFormatting>
  <conditionalFormatting sqref="F2474:F2482">
    <cfRule type="duplicateValues" dxfId="5504" priority="8191"/>
  </conditionalFormatting>
  <conditionalFormatting sqref="J2474:J2482">
    <cfRule type="duplicateValues" dxfId="5503" priority="8189"/>
    <cfRule type="duplicateValues" dxfId="5502" priority="8190"/>
  </conditionalFormatting>
  <conditionalFormatting sqref="F2474:F2482">
    <cfRule type="duplicateValues" dxfId="5501" priority="8186"/>
    <cfRule type="duplicateValues" dxfId="5500" priority="8187"/>
  </conditionalFormatting>
  <conditionalFormatting sqref="J2474:J2482">
    <cfRule type="duplicateValues" dxfId="5499" priority="8185"/>
  </conditionalFormatting>
  <conditionalFormatting sqref="J2474:J2482">
    <cfRule type="duplicateValues" dxfId="5498" priority="8180"/>
    <cfRule type="duplicateValues" dxfId="5497" priority="8181"/>
    <cfRule type="duplicateValues" dxfId="5496" priority="8182"/>
    <cfRule type="duplicateValues" dxfId="5495" priority="8183"/>
    <cfRule type="duplicateValues" dxfId="5494" priority="8184"/>
  </conditionalFormatting>
  <conditionalFormatting sqref="J2474:J2482">
    <cfRule type="duplicateValues" dxfId="5493" priority="8175"/>
    <cfRule type="duplicateValues" dxfId="5492" priority="8176"/>
    <cfRule type="duplicateValues" dxfId="5491" priority="8177"/>
  </conditionalFormatting>
  <conditionalFormatting sqref="F2483:F2489">
    <cfRule type="duplicateValues" dxfId="5490" priority="8174"/>
  </conditionalFormatting>
  <conditionalFormatting sqref="J2483:J2489">
    <cfRule type="duplicateValues" dxfId="5489" priority="8172"/>
    <cfRule type="duplicateValues" dxfId="5488" priority="8173"/>
  </conditionalFormatting>
  <conditionalFormatting sqref="F2483:F2489">
    <cfRule type="duplicateValues" dxfId="5487" priority="8169"/>
    <cfRule type="duplicateValues" dxfId="5486" priority="8170"/>
  </conditionalFormatting>
  <conditionalFormatting sqref="J2483:J2489">
    <cfRule type="duplicateValues" dxfId="5485" priority="8168"/>
  </conditionalFormatting>
  <conditionalFormatting sqref="J2483:J2489">
    <cfRule type="duplicateValues" dxfId="5484" priority="8163"/>
    <cfRule type="duplicateValues" dxfId="5483" priority="8164"/>
    <cfRule type="duplicateValues" dxfId="5482" priority="8165"/>
    <cfRule type="duplicateValues" dxfId="5481" priority="8166"/>
    <cfRule type="duplicateValues" dxfId="5480" priority="8167"/>
  </conditionalFormatting>
  <conditionalFormatting sqref="J2483:J2489">
    <cfRule type="duplicateValues" dxfId="5479" priority="8158"/>
    <cfRule type="duplicateValues" dxfId="5478" priority="8159"/>
    <cfRule type="duplicateValues" dxfId="5477" priority="8160"/>
  </conditionalFormatting>
  <conditionalFormatting sqref="F2483">
    <cfRule type="duplicateValues" dxfId="5476" priority="8157"/>
  </conditionalFormatting>
  <conditionalFormatting sqref="F2483">
    <cfRule type="duplicateValues" dxfId="5475" priority="8155"/>
    <cfRule type="duplicateValues" dxfId="5474" priority="8156"/>
  </conditionalFormatting>
  <conditionalFormatting sqref="J2483">
    <cfRule type="duplicateValues" dxfId="5473" priority="8130"/>
  </conditionalFormatting>
  <conditionalFormatting sqref="J2483">
    <cfRule type="duplicateValues" dxfId="5472" priority="8125"/>
    <cfRule type="duplicateValues" dxfId="5471" priority="8126"/>
    <cfRule type="duplicateValues" dxfId="5470" priority="8127"/>
    <cfRule type="duplicateValues" dxfId="5469" priority="8128"/>
    <cfRule type="duplicateValues" dxfId="5468" priority="8129"/>
  </conditionalFormatting>
  <conditionalFormatting sqref="J2483">
    <cfRule type="duplicateValues" dxfId="5467" priority="8123"/>
    <cfRule type="duplicateValues" dxfId="5466" priority="8124"/>
  </conditionalFormatting>
  <conditionalFormatting sqref="J2483">
    <cfRule type="duplicateValues" dxfId="5465" priority="8120"/>
    <cfRule type="duplicateValues" dxfId="5464" priority="8121"/>
    <cfRule type="duplicateValues" dxfId="5463" priority="8122"/>
  </conditionalFormatting>
  <conditionalFormatting sqref="F2484">
    <cfRule type="duplicateValues" dxfId="5462" priority="8108"/>
  </conditionalFormatting>
  <conditionalFormatting sqref="F2484">
    <cfRule type="duplicateValues" dxfId="5461" priority="8106"/>
    <cfRule type="duplicateValues" dxfId="5460" priority="8107"/>
  </conditionalFormatting>
  <conditionalFormatting sqref="J2484">
    <cfRule type="duplicateValues" dxfId="5459" priority="8081"/>
  </conditionalFormatting>
  <conditionalFormatting sqref="J2484">
    <cfRule type="duplicateValues" dxfId="5458" priority="8076"/>
    <cfRule type="duplicateValues" dxfId="5457" priority="8077"/>
    <cfRule type="duplicateValues" dxfId="5456" priority="8078"/>
    <cfRule type="duplicateValues" dxfId="5455" priority="8079"/>
    <cfRule type="duplicateValues" dxfId="5454" priority="8080"/>
  </conditionalFormatting>
  <conditionalFormatting sqref="J2484">
    <cfRule type="duplicateValues" dxfId="5453" priority="8074"/>
    <cfRule type="duplicateValues" dxfId="5452" priority="8075"/>
  </conditionalFormatting>
  <conditionalFormatting sqref="J2484">
    <cfRule type="duplicateValues" dxfId="5451" priority="8071"/>
    <cfRule type="duplicateValues" dxfId="5450" priority="8072"/>
    <cfRule type="duplicateValues" dxfId="5449" priority="8073"/>
  </conditionalFormatting>
  <conditionalFormatting sqref="F2485">
    <cfRule type="duplicateValues" dxfId="5448" priority="8059"/>
  </conditionalFormatting>
  <conditionalFormatting sqref="F2485">
    <cfRule type="duplicateValues" dxfId="5447" priority="8057"/>
    <cfRule type="duplicateValues" dxfId="5446" priority="8058"/>
  </conditionalFormatting>
  <conditionalFormatting sqref="J2485">
    <cfRule type="duplicateValues" dxfId="5445" priority="8032"/>
  </conditionalFormatting>
  <conditionalFormatting sqref="J2485">
    <cfRule type="duplicateValues" dxfId="5444" priority="8027"/>
    <cfRule type="duplicateValues" dxfId="5443" priority="8028"/>
    <cfRule type="duplicateValues" dxfId="5442" priority="8029"/>
    <cfRule type="duplicateValues" dxfId="5441" priority="8030"/>
    <cfRule type="duplicateValues" dxfId="5440" priority="8031"/>
  </conditionalFormatting>
  <conditionalFormatting sqref="J2485">
    <cfRule type="duplicateValues" dxfId="5439" priority="8025"/>
    <cfRule type="duplicateValues" dxfId="5438" priority="8026"/>
  </conditionalFormatting>
  <conditionalFormatting sqref="J2485">
    <cfRule type="duplicateValues" dxfId="5437" priority="8022"/>
    <cfRule type="duplicateValues" dxfId="5436" priority="8023"/>
    <cfRule type="duplicateValues" dxfId="5435" priority="8024"/>
  </conditionalFormatting>
  <conditionalFormatting sqref="F2486">
    <cfRule type="duplicateValues" dxfId="5434" priority="8010"/>
  </conditionalFormatting>
  <conditionalFormatting sqref="F2486">
    <cfRule type="duplicateValues" dxfId="5433" priority="8008"/>
    <cfRule type="duplicateValues" dxfId="5432" priority="8009"/>
  </conditionalFormatting>
  <conditionalFormatting sqref="F2487:F2489">
    <cfRule type="duplicateValues" dxfId="5431" priority="7983"/>
  </conditionalFormatting>
  <conditionalFormatting sqref="F2487:F2489">
    <cfRule type="duplicateValues" dxfId="5430" priority="7981"/>
    <cfRule type="duplicateValues" dxfId="5429" priority="7982"/>
  </conditionalFormatting>
  <conditionalFormatting sqref="J2486">
    <cfRule type="duplicateValues" dxfId="5428" priority="7956"/>
  </conditionalFormatting>
  <conditionalFormatting sqref="J2486">
    <cfRule type="duplicateValues" dxfId="5427" priority="7951"/>
    <cfRule type="duplicateValues" dxfId="5426" priority="7952"/>
    <cfRule type="duplicateValues" dxfId="5425" priority="7953"/>
    <cfRule type="duplicateValues" dxfId="5424" priority="7954"/>
    <cfRule type="duplicateValues" dxfId="5423" priority="7955"/>
  </conditionalFormatting>
  <conditionalFormatting sqref="J2486">
    <cfRule type="duplicateValues" dxfId="5422" priority="7949"/>
    <cfRule type="duplicateValues" dxfId="5421" priority="7950"/>
  </conditionalFormatting>
  <conditionalFormatting sqref="J2486">
    <cfRule type="duplicateValues" dxfId="5420" priority="7946"/>
    <cfRule type="duplicateValues" dxfId="5419" priority="7947"/>
    <cfRule type="duplicateValues" dxfId="5418" priority="7948"/>
  </conditionalFormatting>
  <conditionalFormatting sqref="F2487">
    <cfRule type="duplicateValues" dxfId="5417" priority="7945"/>
  </conditionalFormatting>
  <conditionalFormatting sqref="F2487">
    <cfRule type="duplicateValues" dxfId="5416" priority="7943"/>
    <cfRule type="duplicateValues" dxfId="5415" priority="7944"/>
  </conditionalFormatting>
  <conditionalFormatting sqref="J2487">
    <cfRule type="duplicateValues" dxfId="5414" priority="7918"/>
  </conditionalFormatting>
  <conditionalFormatting sqref="J2487">
    <cfRule type="duplicateValues" dxfId="5413" priority="7913"/>
    <cfRule type="duplicateValues" dxfId="5412" priority="7914"/>
    <cfRule type="duplicateValues" dxfId="5411" priority="7915"/>
    <cfRule type="duplicateValues" dxfId="5410" priority="7916"/>
    <cfRule type="duplicateValues" dxfId="5409" priority="7917"/>
  </conditionalFormatting>
  <conditionalFormatting sqref="J2487">
    <cfRule type="duplicateValues" dxfId="5408" priority="7911"/>
    <cfRule type="duplicateValues" dxfId="5407" priority="7912"/>
  </conditionalFormatting>
  <conditionalFormatting sqref="J2487">
    <cfRule type="duplicateValues" dxfId="5406" priority="7908"/>
    <cfRule type="duplicateValues" dxfId="5405" priority="7909"/>
    <cfRule type="duplicateValues" dxfId="5404" priority="7910"/>
  </conditionalFormatting>
  <conditionalFormatting sqref="F2490:F2494">
    <cfRule type="duplicateValues" dxfId="5403" priority="7907"/>
  </conditionalFormatting>
  <conditionalFormatting sqref="J2490:J2494">
    <cfRule type="duplicateValues" dxfId="5402" priority="7905"/>
    <cfRule type="duplicateValues" dxfId="5401" priority="7906"/>
  </conditionalFormatting>
  <conditionalFormatting sqref="F2490:F2494">
    <cfRule type="duplicateValues" dxfId="5400" priority="7902"/>
    <cfRule type="duplicateValues" dxfId="5399" priority="7903"/>
  </conditionalFormatting>
  <conditionalFormatting sqref="J2490:J2494">
    <cfRule type="duplicateValues" dxfId="5398" priority="7901"/>
  </conditionalFormatting>
  <conditionalFormatting sqref="J2490:J2494">
    <cfRule type="duplicateValues" dxfId="5397" priority="7896"/>
    <cfRule type="duplicateValues" dxfId="5396" priority="7897"/>
    <cfRule type="duplicateValues" dxfId="5395" priority="7898"/>
    <cfRule type="duplicateValues" dxfId="5394" priority="7899"/>
    <cfRule type="duplicateValues" dxfId="5393" priority="7900"/>
  </conditionalFormatting>
  <conditionalFormatting sqref="J2490:J2494">
    <cfRule type="duplicateValues" dxfId="5392" priority="7891"/>
    <cfRule type="duplicateValues" dxfId="5391" priority="7892"/>
    <cfRule type="duplicateValues" dxfId="5390" priority="7893"/>
  </conditionalFormatting>
  <conditionalFormatting sqref="F2488">
    <cfRule type="duplicateValues" dxfId="5389" priority="7863"/>
  </conditionalFormatting>
  <conditionalFormatting sqref="F2488">
    <cfRule type="duplicateValues" dxfId="5388" priority="7861"/>
    <cfRule type="duplicateValues" dxfId="5387" priority="7862"/>
  </conditionalFormatting>
  <conditionalFormatting sqref="J2488">
    <cfRule type="duplicateValues" dxfId="5386" priority="7836"/>
  </conditionalFormatting>
  <conditionalFormatting sqref="J2488">
    <cfRule type="duplicateValues" dxfId="5385" priority="7831"/>
    <cfRule type="duplicateValues" dxfId="5384" priority="7832"/>
    <cfRule type="duplicateValues" dxfId="5383" priority="7833"/>
    <cfRule type="duplicateValues" dxfId="5382" priority="7834"/>
    <cfRule type="duplicateValues" dxfId="5381" priority="7835"/>
  </conditionalFormatting>
  <conditionalFormatting sqref="J2488">
    <cfRule type="duplicateValues" dxfId="5380" priority="7829"/>
    <cfRule type="duplicateValues" dxfId="5379" priority="7830"/>
  </conditionalFormatting>
  <conditionalFormatting sqref="J2488">
    <cfRule type="duplicateValues" dxfId="5378" priority="7826"/>
    <cfRule type="duplicateValues" dxfId="5377" priority="7827"/>
    <cfRule type="duplicateValues" dxfId="5376" priority="7828"/>
  </conditionalFormatting>
  <conditionalFormatting sqref="F2489">
    <cfRule type="duplicateValues" dxfId="5375" priority="7803"/>
  </conditionalFormatting>
  <conditionalFormatting sqref="F2489">
    <cfRule type="duplicateValues" dxfId="5374" priority="7801"/>
    <cfRule type="duplicateValues" dxfId="5373" priority="7802"/>
  </conditionalFormatting>
  <conditionalFormatting sqref="J2489">
    <cfRule type="duplicateValues" dxfId="5372" priority="7776"/>
  </conditionalFormatting>
  <conditionalFormatting sqref="J2489">
    <cfRule type="duplicateValues" dxfId="5371" priority="7771"/>
    <cfRule type="duplicateValues" dxfId="5370" priority="7772"/>
    <cfRule type="duplicateValues" dxfId="5369" priority="7773"/>
    <cfRule type="duplicateValues" dxfId="5368" priority="7774"/>
    <cfRule type="duplicateValues" dxfId="5367" priority="7775"/>
  </conditionalFormatting>
  <conditionalFormatting sqref="J2489">
    <cfRule type="duplicateValues" dxfId="5366" priority="7769"/>
    <cfRule type="duplicateValues" dxfId="5365" priority="7770"/>
  </conditionalFormatting>
  <conditionalFormatting sqref="J2489">
    <cfRule type="duplicateValues" dxfId="5364" priority="7766"/>
    <cfRule type="duplicateValues" dxfId="5363" priority="7767"/>
    <cfRule type="duplicateValues" dxfId="5362" priority="7768"/>
  </conditionalFormatting>
  <conditionalFormatting sqref="F2490">
    <cfRule type="duplicateValues" dxfId="5361" priority="7743"/>
  </conditionalFormatting>
  <conditionalFormatting sqref="F2490">
    <cfRule type="duplicateValues" dxfId="5360" priority="7740"/>
    <cfRule type="duplicateValues" dxfId="5359" priority="7741"/>
  </conditionalFormatting>
  <conditionalFormatting sqref="J2490">
    <cfRule type="duplicateValues" dxfId="5358" priority="7685"/>
  </conditionalFormatting>
  <conditionalFormatting sqref="J2490">
    <cfRule type="duplicateValues" dxfId="5357" priority="7680"/>
    <cfRule type="duplicateValues" dxfId="5356" priority="7681"/>
    <cfRule type="duplicateValues" dxfId="5355" priority="7682"/>
    <cfRule type="duplicateValues" dxfId="5354" priority="7683"/>
    <cfRule type="duplicateValues" dxfId="5353" priority="7684"/>
  </conditionalFormatting>
  <conditionalFormatting sqref="J2490">
    <cfRule type="duplicateValues" dxfId="5352" priority="7678"/>
    <cfRule type="duplicateValues" dxfId="5351" priority="7679"/>
  </conditionalFormatting>
  <conditionalFormatting sqref="J2490">
    <cfRule type="duplicateValues" dxfId="5350" priority="7675"/>
    <cfRule type="duplicateValues" dxfId="5349" priority="7676"/>
    <cfRule type="duplicateValues" dxfId="5348" priority="7677"/>
  </conditionalFormatting>
  <conditionalFormatting sqref="F2491">
    <cfRule type="duplicateValues" dxfId="5347" priority="7674"/>
  </conditionalFormatting>
  <conditionalFormatting sqref="F2491">
    <cfRule type="duplicateValues" dxfId="5346" priority="7671"/>
    <cfRule type="duplicateValues" dxfId="5345" priority="7672"/>
  </conditionalFormatting>
  <conditionalFormatting sqref="J2491">
    <cfRule type="duplicateValues" dxfId="5344" priority="7616"/>
  </conditionalFormatting>
  <conditionalFormatting sqref="J2491">
    <cfRule type="duplicateValues" dxfId="5343" priority="7611"/>
    <cfRule type="duplicateValues" dxfId="5342" priority="7612"/>
    <cfRule type="duplicateValues" dxfId="5341" priority="7613"/>
    <cfRule type="duplicateValues" dxfId="5340" priority="7614"/>
    <cfRule type="duplicateValues" dxfId="5339" priority="7615"/>
  </conditionalFormatting>
  <conditionalFormatting sqref="J2491">
    <cfRule type="duplicateValues" dxfId="5338" priority="7609"/>
    <cfRule type="duplicateValues" dxfId="5337" priority="7610"/>
  </conditionalFormatting>
  <conditionalFormatting sqref="J2491">
    <cfRule type="duplicateValues" dxfId="5336" priority="7606"/>
    <cfRule type="duplicateValues" dxfId="5335" priority="7607"/>
    <cfRule type="duplicateValues" dxfId="5334" priority="7608"/>
  </conditionalFormatting>
  <conditionalFormatting sqref="F2492">
    <cfRule type="duplicateValues" dxfId="5333" priority="7561"/>
  </conditionalFormatting>
  <conditionalFormatting sqref="F2492">
    <cfRule type="duplicateValues" dxfId="5332" priority="7559"/>
    <cfRule type="duplicateValues" dxfId="5331" priority="7560"/>
  </conditionalFormatting>
  <conditionalFormatting sqref="J2492">
    <cfRule type="duplicateValues" dxfId="5330" priority="7555"/>
  </conditionalFormatting>
  <conditionalFormatting sqref="J2492">
    <cfRule type="duplicateValues" dxfId="5329" priority="7550"/>
    <cfRule type="duplicateValues" dxfId="5328" priority="7551"/>
    <cfRule type="duplicateValues" dxfId="5327" priority="7552"/>
    <cfRule type="duplicateValues" dxfId="5326" priority="7553"/>
    <cfRule type="duplicateValues" dxfId="5325" priority="7554"/>
  </conditionalFormatting>
  <conditionalFormatting sqref="J2492">
    <cfRule type="duplicateValues" dxfId="5324" priority="7548"/>
    <cfRule type="duplicateValues" dxfId="5323" priority="7549"/>
  </conditionalFormatting>
  <conditionalFormatting sqref="J2492">
    <cfRule type="duplicateValues" dxfId="5322" priority="7545"/>
    <cfRule type="duplicateValues" dxfId="5321" priority="7546"/>
    <cfRule type="duplicateValues" dxfId="5320" priority="7547"/>
  </conditionalFormatting>
  <conditionalFormatting sqref="F2493">
    <cfRule type="duplicateValues" dxfId="5319" priority="7533"/>
  </conditionalFormatting>
  <conditionalFormatting sqref="F2493">
    <cfRule type="duplicateValues" dxfId="5318" priority="7531"/>
    <cfRule type="duplicateValues" dxfId="5317" priority="7532"/>
  </conditionalFormatting>
  <conditionalFormatting sqref="J2493">
    <cfRule type="duplicateValues" dxfId="5316" priority="7527"/>
  </conditionalFormatting>
  <conditionalFormatting sqref="J2493">
    <cfRule type="duplicateValues" dxfId="5315" priority="7522"/>
    <cfRule type="duplicateValues" dxfId="5314" priority="7523"/>
    <cfRule type="duplicateValues" dxfId="5313" priority="7524"/>
    <cfRule type="duplicateValues" dxfId="5312" priority="7525"/>
    <cfRule type="duplicateValues" dxfId="5311" priority="7526"/>
  </conditionalFormatting>
  <conditionalFormatting sqref="J2493">
    <cfRule type="duplicateValues" dxfId="5310" priority="7520"/>
    <cfRule type="duplicateValues" dxfId="5309" priority="7521"/>
  </conditionalFormatting>
  <conditionalFormatting sqref="J2493">
    <cfRule type="duplicateValues" dxfId="5308" priority="7517"/>
    <cfRule type="duplicateValues" dxfId="5307" priority="7518"/>
    <cfRule type="duplicateValues" dxfId="5306" priority="7519"/>
  </conditionalFormatting>
  <conditionalFormatting sqref="F2494">
    <cfRule type="duplicateValues" dxfId="5305" priority="7505"/>
  </conditionalFormatting>
  <conditionalFormatting sqref="F2494">
    <cfRule type="duplicateValues" dxfId="5304" priority="7503"/>
    <cfRule type="duplicateValues" dxfId="5303" priority="7504"/>
  </conditionalFormatting>
  <conditionalFormatting sqref="J2494">
    <cfRule type="duplicateValues" dxfId="5302" priority="7499"/>
  </conditionalFormatting>
  <conditionalFormatting sqref="J2494">
    <cfRule type="duplicateValues" dxfId="5301" priority="7494"/>
    <cfRule type="duplicateValues" dxfId="5300" priority="7495"/>
    <cfRule type="duplicateValues" dxfId="5299" priority="7496"/>
    <cfRule type="duplicateValues" dxfId="5298" priority="7497"/>
    <cfRule type="duplicateValues" dxfId="5297" priority="7498"/>
  </conditionalFormatting>
  <conditionalFormatting sqref="J2494">
    <cfRule type="duplicateValues" dxfId="5296" priority="7492"/>
    <cfRule type="duplicateValues" dxfId="5295" priority="7493"/>
  </conditionalFormatting>
  <conditionalFormatting sqref="J2494">
    <cfRule type="duplicateValues" dxfId="5294" priority="7489"/>
    <cfRule type="duplicateValues" dxfId="5293" priority="7490"/>
    <cfRule type="duplicateValues" dxfId="5292" priority="7491"/>
  </conditionalFormatting>
  <conditionalFormatting sqref="F2495">
    <cfRule type="duplicateValues" dxfId="5291" priority="7477"/>
  </conditionalFormatting>
  <conditionalFormatting sqref="F2495">
    <cfRule type="duplicateValues" dxfId="5290" priority="7474"/>
    <cfRule type="duplicateValues" dxfId="5289" priority="7475"/>
  </conditionalFormatting>
  <conditionalFormatting sqref="J2495">
    <cfRule type="duplicateValues" dxfId="5288" priority="7440"/>
  </conditionalFormatting>
  <conditionalFormatting sqref="J2495">
    <cfRule type="duplicateValues" dxfId="5287" priority="7435"/>
    <cfRule type="duplicateValues" dxfId="5286" priority="7436"/>
    <cfRule type="duplicateValues" dxfId="5285" priority="7437"/>
    <cfRule type="duplicateValues" dxfId="5284" priority="7438"/>
    <cfRule type="duplicateValues" dxfId="5283" priority="7439"/>
  </conditionalFormatting>
  <conditionalFormatting sqref="J2495">
    <cfRule type="duplicateValues" dxfId="5282" priority="7433"/>
    <cfRule type="duplicateValues" dxfId="5281" priority="7434"/>
  </conditionalFormatting>
  <conditionalFormatting sqref="J2495">
    <cfRule type="duplicateValues" dxfId="5280" priority="7430"/>
    <cfRule type="duplicateValues" dxfId="5279" priority="7431"/>
    <cfRule type="duplicateValues" dxfId="5278" priority="7432"/>
  </conditionalFormatting>
  <conditionalFormatting sqref="F2496">
    <cfRule type="duplicateValues" dxfId="5277" priority="7418"/>
  </conditionalFormatting>
  <conditionalFormatting sqref="F2496">
    <cfRule type="duplicateValues" dxfId="5276" priority="7415"/>
    <cfRule type="duplicateValues" dxfId="5275" priority="7416"/>
  </conditionalFormatting>
  <conditionalFormatting sqref="J2496">
    <cfRule type="duplicateValues" dxfId="5274" priority="7381"/>
  </conditionalFormatting>
  <conditionalFormatting sqref="J2496">
    <cfRule type="duplicateValues" dxfId="5273" priority="7376"/>
    <cfRule type="duplicateValues" dxfId="5272" priority="7377"/>
    <cfRule type="duplicateValues" dxfId="5271" priority="7378"/>
    <cfRule type="duplicateValues" dxfId="5270" priority="7379"/>
    <cfRule type="duplicateValues" dxfId="5269" priority="7380"/>
  </conditionalFormatting>
  <conditionalFormatting sqref="J2496">
    <cfRule type="duplicateValues" dxfId="5268" priority="7374"/>
    <cfRule type="duplicateValues" dxfId="5267" priority="7375"/>
  </conditionalFormatting>
  <conditionalFormatting sqref="J2496">
    <cfRule type="duplicateValues" dxfId="5266" priority="7371"/>
    <cfRule type="duplicateValues" dxfId="5265" priority="7372"/>
    <cfRule type="duplicateValues" dxfId="5264" priority="7373"/>
  </conditionalFormatting>
  <conditionalFormatting sqref="F2497">
    <cfRule type="duplicateValues" dxfId="5263" priority="7300"/>
  </conditionalFormatting>
  <conditionalFormatting sqref="F2497">
    <cfRule type="duplicateValues" dxfId="5262" priority="7298"/>
    <cfRule type="duplicateValues" dxfId="5261" priority="7299"/>
  </conditionalFormatting>
  <conditionalFormatting sqref="J2497">
    <cfRule type="duplicateValues" dxfId="5260" priority="7294"/>
  </conditionalFormatting>
  <conditionalFormatting sqref="J2497">
    <cfRule type="duplicateValues" dxfId="5259" priority="7289"/>
    <cfRule type="duplicateValues" dxfId="5258" priority="7290"/>
    <cfRule type="duplicateValues" dxfId="5257" priority="7291"/>
    <cfRule type="duplicateValues" dxfId="5256" priority="7292"/>
    <cfRule type="duplicateValues" dxfId="5255" priority="7293"/>
  </conditionalFormatting>
  <conditionalFormatting sqref="J2497">
    <cfRule type="duplicateValues" dxfId="5254" priority="7287"/>
    <cfRule type="duplicateValues" dxfId="5253" priority="7288"/>
  </conditionalFormatting>
  <conditionalFormatting sqref="J2497">
    <cfRule type="duplicateValues" dxfId="5252" priority="7284"/>
    <cfRule type="duplicateValues" dxfId="5251" priority="7285"/>
    <cfRule type="duplicateValues" dxfId="5250" priority="7286"/>
  </conditionalFormatting>
  <conditionalFormatting sqref="F2498">
    <cfRule type="duplicateValues" dxfId="5249" priority="7272"/>
  </conditionalFormatting>
  <conditionalFormatting sqref="F2498">
    <cfRule type="duplicateValues" dxfId="5248" priority="7270"/>
    <cfRule type="duplicateValues" dxfId="5247" priority="7271"/>
  </conditionalFormatting>
  <conditionalFormatting sqref="J2498">
    <cfRule type="duplicateValues" dxfId="5246" priority="7266"/>
  </conditionalFormatting>
  <conditionalFormatting sqref="J2498">
    <cfRule type="duplicateValues" dxfId="5245" priority="7261"/>
    <cfRule type="duplicateValues" dxfId="5244" priority="7262"/>
    <cfRule type="duplicateValues" dxfId="5243" priority="7263"/>
    <cfRule type="duplicateValues" dxfId="5242" priority="7264"/>
    <cfRule type="duplicateValues" dxfId="5241" priority="7265"/>
  </conditionalFormatting>
  <conditionalFormatting sqref="J2498">
    <cfRule type="duplicateValues" dxfId="5240" priority="7259"/>
    <cfRule type="duplicateValues" dxfId="5239" priority="7260"/>
  </conditionalFormatting>
  <conditionalFormatting sqref="J2498">
    <cfRule type="duplicateValues" dxfId="5238" priority="7256"/>
    <cfRule type="duplicateValues" dxfId="5237" priority="7257"/>
    <cfRule type="duplicateValues" dxfId="5236" priority="7258"/>
  </conditionalFormatting>
  <conditionalFormatting sqref="F2499:F2500">
    <cfRule type="duplicateValues" dxfId="5235" priority="7244"/>
  </conditionalFormatting>
  <conditionalFormatting sqref="F2499:F2500">
    <cfRule type="duplicateValues" dxfId="5234" priority="7242"/>
    <cfRule type="duplicateValues" dxfId="5233" priority="7243"/>
  </conditionalFormatting>
  <conditionalFormatting sqref="J2499:J2500">
    <cfRule type="duplicateValues" dxfId="5232" priority="7238"/>
  </conditionalFormatting>
  <conditionalFormatting sqref="J2499:J2500">
    <cfRule type="duplicateValues" dxfId="5231" priority="7233"/>
    <cfRule type="duplicateValues" dxfId="5230" priority="7234"/>
    <cfRule type="duplicateValues" dxfId="5229" priority="7235"/>
    <cfRule type="duplicateValues" dxfId="5228" priority="7236"/>
    <cfRule type="duplicateValues" dxfId="5227" priority="7237"/>
  </conditionalFormatting>
  <conditionalFormatting sqref="J2499:J2500">
    <cfRule type="duplicateValues" dxfId="5226" priority="7231"/>
    <cfRule type="duplicateValues" dxfId="5225" priority="7232"/>
  </conditionalFormatting>
  <conditionalFormatting sqref="J2499:J2500">
    <cfRule type="duplicateValues" dxfId="5224" priority="7228"/>
    <cfRule type="duplicateValues" dxfId="5223" priority="7229"/>
    <cfRule type="duplicateValues" dxfId="5222" priority="7230"/>
  </conditionalFormatting>
  <conditionalFormatting sqref="F2501">
    <cfRule type="duplicateValues" dxfId="5221" priority="7216"/>
  </conditionalFormatting>
  <conditionalFormatting sqref="F2501">
    <cfRule type="duplicateValues" dxfId="5220" priority="7214"/>
    <cfRule type="duplicateValues" dxfId="5219" priority="7215"/>
  </conditionalFormatting>
  <conditionalFormatting sqref="J2501">
    <cfRule type="duplicateValues" dxfId="5218" priority="7210"/>
  </conditionalFormatting>
  <conditionalFormatting sqref="J2501">
    <cfRule type="duplicateValues" dxfId="5217" priority="7205"/>
    <cfRule type="duplicateValues" dxfId="5216" priority="7206"/>
    <cfRule type="duplicateValues" dxfId="5215" priority="7207"/>
    <cfRule type="duplicateValues" dxfId="5214" priority="7208"/>
    <cfRule type="duplicateValues" dxfId="5213" priority="7209"/>
  </conditionalFormatting>
  <conditionalFormatting sqref="J2501">
    <cfRule type="duplicateValues" dxfId="5212" priority="7203"/>
    <cfRule type="duplicateValues" dxfId="5211" priority="7204"/>
  </conditionalFormatting>
  <conditionalFormatting sqref="J2501">
    <cfRule type="duplicateValues" dxfId="5210" priority="7200"/>
    <cfRule type="duplicateValues" dxfId="5209" priority="7201"/>
    <cfRule type="duplicateValues" dxfId="5208" priority="7202"/>
  </conditionalFormatting>
  <conditionalFormatting sqref="F2502">
    <cfRule type="duplicateValues" dxfId="5207" priority="7188"/>
  </conditionalFormatting>
  <conditionalFormatting sqref="F2502">
    <cfRule type="duplicateValues" dxfId="5206" priority="7186"/>
    <cfRule type="duplicateValues" dxfId="5205" priority="7187"/>
  </conditionalFormatting>
  <conditionalFormatting sqref="J2502">
    <cfRule type="duplicateValues" dxfId="5204" priority="7182"/>
  </conditionalFormatting>
  <conditionalFormatting sqref="J2502">
    <cfRule type="duplicateValues" dxfId="5203" priority="7177"/>
    <cfRule type="duplicateValues" dxfId="5202" priority="7178"/>
    <cfRule type="duplicateValues" dxfId="5201" priority="7179"/>
    <cfRule type="duplicateValues" dxfId="5200" priority="7180"/>
    <cfRule type="duplicateValues" dxfId="5199" priority="7181"/>
  </conditionalFormatting>
  <conditionalFormatting sqref="J2502">
    <cfRule type="duplicateValues" dxfId="5198" priority="7175"/>
    <cfRule type="duplicateValues" dxfId="5197" priority="7176"/>
  </conditionalFormatting>
  <conditionalFormatting sqref="J2502">
    <cfRule type="duplicateValues" dxfId="5196" priority="7172"/>
    <cfRule type="duplicateValues" dxfId="5195" priority="7173"/>
    <cfRule type="duplicateValues" dxfId="5194" priority="7174"/>
  </conditionalFormatting>
  <conditionalFormatting sqref="F2503">
    <cfRule type="duplicateValues" dxfId="5193" priority="7160"/>
  </conditionalFormatting>
  <conditionalFormatting sqref="F2503">
    <cfRule type="duplicateValues" dxfId="5192" priority="7158"/>
    <cfRule type="duplicateValues" dxfId="5191" priority="7159"/>
  </conditionalFormatting>
  <conditionalFormatting sqref="J2503">
    <cfRule type="duplicateValues" dxfId="5190" priority="7154"/>
  </conditionalFormatting>
  <conditionalFormatting sqref="J2503">
    <cfRule type="duplicateValues" dxfId="5189" priority="7149"/>
    <cfRule type="duplicateValues" dxfId="5188" priority="7150"/>
    <cfRule type="duplicateValues" dxfId="5187" priority="7151"/>
    <cfRule type="duplicateValues" dxfId="5186" priority="7152"/>
    <cfRule type="duplicateValues" dxfId="5185" priority="7153"/>
  </conditionalFormatting>
  <conditionalFormatting sqref="J2503">
    <cfRule type="duplicateValues" dxfId="5184" priority="7147"/>
    <cfRule type="duplicateValues" dxfId="5183" priority="7148"/>
  </conditionalFormatting>
  <conditionalFormatting sqref="J2503">
    <cfRule type="duplicateValues" dxfId="5182" priority="7144"/>
    <cfRule type="duplicateValues" dxfId="5181" priority="7145"/>
    <cfRule type="duplicateValues" dxfId="5180" priority="7146"/>
  </conditionalFormatting>
  <conditionalFormatting sqref="F2495:F2520">
    <cfRule type="duplicateValues" dxfId="5179" priority="302583"/>
  </conditionalFormatting>
  <conditionalFormatting sqref="J2495:J2520">
    <cfRule type="duplicateValues" dxfId="5178" priority="302585"/>
    <cfRule type="duplicateValues" dxfId="5177" priority="302586"/>
  </conditionalFormatting>
  <conditionalFormatting sqref="F2495:F2520">
    <cfRule type="duplicateValues" dxfId="5176" priority="302589"/>
    <cfRule type="duplicateValues" dxfId="5175" priority="302590"/>
  </conditionalFormatting>
  <conditionalFormatting sqref="J2495:J2520">
    <cfRule type="duplicateValues" dxfId="5174" priority="302593"/>
  </conditionalFormatting>
  <conditionalFormatting sqref="J2495:J2520">
    <cfRule type="duplicateValues" dxfId="5173" priority="302595"/>
    <cfRule type="duplicateValues" dxfId="5172" priority="302596"/>
    <cfRule type="duplicateValues" dxfId="5171" priority="302597"/>
    <cfRule type="duplicateValues" dxfId="5170" priority="302598"/>
    <cfRule type="duplicateValues" dxfId="5169" priority="302599"/>
  </conditionalFormatting>
  <conditionalFormatting sqref="J2495:J2520">
    <cfRule type="duplicateValues" dxfId="5168" priority="302605"/>
    <cfRule type="duplicateValues" dxfId="5167" priority="302606"/>
    <cfRule type="duplicateValues" dxfId="5166" priority="302607"/>
  </conditionalFormatting>
  <conditionalFormatting sqref="J2511">
    <cfRule type="duplicateValues" dxfId="5165" priority="7132"/>
  </conditionalFormatting>
  <conditionalFormatting sqref="J2511">
    <cfRule type="duplicateValues" dxfId="5164" priority="7127"/>
    <cfRule type="duplicateValues" dxfId="5163" priority="7128"/>
    <cfRule type="duplicateValues" dxfId="5162" priority="7129"/>
    <cfRule type="duplicateValues" dxfId="5161" priority="7130"/>
    <cfRule type="duplicateValues" dxfId="5160" priority="7131"/>
  </conditionalFormatting>
  <conditionalFormatting sqref="J2511">
    <cfRule type="duplicateValues" dxfId="5159" priority="7125"/>
    <cfRule type="duplicateValues" dxfId="5158" priority="7126"/>
  </conditionalFormatting>
  <conditionalFormatting sqref="J2511">
    <cfRule type="duplicateValues" dxfId="5157" priority="7122"/>
    <cfRule type="duplicateValues" dxfId="5156" priority="7123"/>
    <cfRule type="duplicateValues" dxfId="5155" priority="7124"/>
  </conditionalFormatting>
  <conditionalFormatting sqref="I2511:J2511">
    <cfRule type="duplicateValues" dxfId="5154" priority="7110"/>
  </conditionalFormatting>
  <conditionalFormatting sqref="I2511:J2511">
    <cfRule type="duplicateValues" dxfId="5153" priority="7107"/>
    <cfRule type="duplicateValues" dxfId="5152" priority="7108"/>
  </conditionalFormatting>
  <conditionalFormatting sqref="J2512">
    <cfRule type="duplicateValues" dxfId="5151" priority="7106"/>
  </conditionalFormatting>
  <conditionalFormatting sqref="J2512">
    <cfRule type="duplicateValues" dxfId="5150" priority="7101"/>
    <cfRule type="duplicateValues" dxfId="5149" priority="7102"/>
    <cfRule type="duplicateValues" dxfId="5148" priority="7103"/>
    <cfRule type="duplicateValues" dxfId="5147" priority="7104"/>
    <cfRule type="duplicateValues" dxfId="5146" priority="7105"/>
  </conditionalFormatting>
  <conditionalFormatting sqref="J2512">
    <cfRule type="duplicateValues" dxfId="5145" priority="7099"/>
    <cfRule type="duplicateValues" dxfId="5144" priority="7100"/>
  </conditionalFormatting>
  <conditionalFormatting sqref="J2512">
    <cfRule type="duplicateValues" dxfId="5143" priority="7096"/>
    <cfRule type="duplicateValues" dxfId="5142" priority="7097"/>
    <cfRule type="duplicateValues" dxfId="5141" priority="7098"/>
  </conditionalFormatting>
  <conditionalFormatting sqref="J2513">
    <cfRule type="duplicateValues" dxfId="5140" priority="7084"/>
  </conditionalFormatting>
  <conditionalFormatting sqref="J2513">
    <cfRule type="duplicateValues" dxfId="5139" priority="7079"/>
    <cfRule type="duplicateValues" dxfId="5138" priority="7080"/>
    <cfRule type="duplicateValues" dxfId="5137" priority="7081"/>
    <cfRule type="duplicateValues" dxfId="5136" priority="7082"/>
    <cfRule type="duplicateValues" dxfId="5135" priority="7083"/>
  </conditionalFormatting>
  <conditionalFormatting sqref="J2513">
    <cfRule type="duplicateValues" dxfId="5134" priority="7077"/>
    <cfRule type="duplicateValues" dxfId="5133" priority="7078"/>
  </conditionalFormatting>
  <conditionalFormatting sqref="J2513">
    <cfRule type="duplicateValues" dxfId="5132" priority="7074"/>
    <cfRule type="duplicateValues" dxfId="5131" priority="7075"/>
    <cfRule type="duplicateValues" dxfId="5130" priority="7076"/>
  </conditionalFormatting>
  <conditionalFormatting sqref="J2514">
    <cfRule type="duplicateValues" dxfId="5129" priority="7062"/>
  </conditionalFormatting>
  <conditionalFormatting sqref="J2514">
    <cfRule type="duplicateValues" dxfId="5128" priority="7057"/>
    <cfRule type="duplicateValues" dxfId="5127" priority="7058"/>
    <cfRule type="duplicateValues" dxfId="5126" priority="7059"/>
    <cfRule type="duplicateValues" dxfId="5125" priority="7060"/>
    <cfRule type="duplicateValues" dxfId="5124" priority="7061"/>
  </conditionalFormatting>
  <conditionalFormatting sqref="J2514">
    <cfRule type="duplicateValues" dxfId="5123" priority="7055"/>
    <cfRule type="duplicateValues" dxfId="5122" priority="7056"/>
  </conditionalFormatting>
  <conditionalFormatting sqref="J2514">
    <cfRule type="duplicateValues" dxfId="5121" priority="7052"/>
    <cfRule type="duplicateValues" dxfId="5120" priority="7053"/>
    <cfRule type="duplicateValues" dxfId="5119" priority="7054"/>
  </conditionalFormatting>
  <conditionalFormatting sqref="J2515">
    <cfRule type="duplicateValues" dxfId="5118" priority="7040"/>
  </conditionalFormatting>
  <conditionalFormatting sqref="J2515">
    <cfRule type="duplicateValues" dxfId="5117" priority="7035"/>
    <cfRule type="duplicateValues" dxfId="5116" priority="7036"/>
    <cfRule type="duplicateValues" dxfId="5115" priority="7037"/>
    <cfRule type="duplicateValues" dxfId="5114" priority="7038"/>
    <cfRule type="duplicateValues" dxfId="5113" priority="7039"/>
  </conditionalFormatting>
  <conditionalFormatting sqref="J2515">
    <cfRule type="duplicateValues" dxfId="5112" priority="7033"/>
    <cfRule type="duplicateValues" dxfId="5111" priority="7034"/>
  </conditionalFormatting>
  <conditionalFormatting sqref="J2515">
    <cfRule type="duplicateValues" dxfId="5110" priority="7030"/>
    <cfRule type="duplicateValues" dxfId="5109" priority="7031"/>
    <cfRule type="duplicateValues" dxfId="5108" priority="7032"/>
  </conditionalFormatting>
  <conditionalFormatting sqref="J2516">
    <cfRule type="duplicateValues" dxfId="5107" priority="7018"/>
  </conditionalFormatting>
  <conditionalFormatting sqref="J2516">
    <cfRule type="duplicateValues" dxfId="5106" priority="7013"/>
    <cfRule type="duplicateValues" dxfId="5105" priority="7014"/>
    <cfRule type="duplicateValues" dxfId="5104" priority="7015"/>
    <cfRule type="duplicateValues" dxfId="5103" priority="7016"/>
    <cfRule type="duplicateValues" dxfId="5102" priority="7017"/>
  </conditionalFormatting>
  <conditionalFormatting sqref="J2516">
    <cfRule type="duplicateValues" dxfId="5101" priority="7011"/>
    <cfRule type="duplicateValues" dxfId="5100" priority="7012"/>
  </conditionalFormatting>
  <conditionalFormatting sqref="J2516">
    <cfRule type="duplicateValues" dxfId="5099" priority="7008"/>
    <cfRule type="duplicateValues" dxfId="5098" priority="7009"/>
    <cfRule type="duplicateValues" dxfId="5097" priority="7010"/>
  </conditionalFormatting>
  <conditionalFormatting sqref="J2517">
    <cfRule type="duplicateValues" dxfId="5096" priority="6996"/>
  </conditionalFormatting>
  <conditionalFormatting sqref="J2517">
    <cfRule type="duplicateValues" dxfId="5095" priority="6991"/>
    <cfRule type="duplicateValues" dxfId="5094" priority="6992"/>
    <cfRule type="duplicateValues" dxfId="5093" priority="6993"/>
    <cfRule type="duplicateValues" dxfId="5092" priority="6994"/>
    <cfRule type="duplicateValues" dxfId="5091" priority="6995"/>
  </conditionalFormatting>
  <conditionalFormatting sqref="J2517">
    <cfRule type="duplicateValues" dxfId="5090" priority="6989"/>
    <cfRule type="duplicateValues" dxfId="5089" priority="6990"/>
  </conditionalFormatting>
  <conditionalFormatting sqref="J2517">
    <cfRule type="duplicateValues" dxfId="5088" priority="6986"/>
    <cfRule type="duplicateValues" dxfId="5087" priority="6987"/>
    <cfRule type="duplicateValues" dxfId="5086" priority="6988"/>
  </conditionalFormatting>
  <conditionalFormatting sqref="J2518">
    <cfRule type="duplicateValues" dxfId="5085" priority="6974"/>
  </conditionalFormatting>
  <conditionalFormatting sqref="J2518">
    <cfRule type="duplicateValues" dxfId="5084" priority="6969"/>
    <cfRule type="duplicateValues" dxfId="5083" priority="6970"/>
    <cfRule type="duplicateValues" dxfId="5082" priority="6971"/>
    <cfRule type="duplicateValues" dxfId="5081" priority="6972"/>
    <cfRule type="duplicateValues" dxfId="5080" priority="6973"/>
  </conditionalFormatting>
  <conditionalFormatting sqref="J2518">
    <cfRule type="duplicateValues" dxfId="5079" priority="6967"/>
    <cfRule type="duplicateValues" dxfId="5078" priority="6968"/>
  </conditionalFormatting>
  <conditionalFormatting sqref="J2518">
    <cfRule type="duplicateValues" dxfId="5077" priority="6964"/>
    <cfRule type="duplicateValues" dxfId="5076" priority="6965"/>
    <cfRule type="duplicateValues" dxfId="5075" priority="6966"/>
  </conditionalFormatting>
  <conditionalFormatting sqref="F2521:F2540">
    <cfRule type="duplicateValues" dxfId="5074" priority="6952"/>
  </conditionalFormatting>
  <conditionalFormatting sqref="J2521:J2540">
    <cfRule type="duplicateValues" dxfId="5073" priority="6950"/>
    <cfRule type="duplicateValues" dxfId="5072" priority="6951"/>
  </conditionalFormatting>
  <conditionalFormatting sqref="F2521:F2540">
    <cfRule type="duplicateValues" dxfId="5071" priority="6948"/>
    <cfRule type="duplicateValues" dxfId="5070" priority="6949"/>
  </conditionalFormatting>
  <conditionalFormatting sqref="J2521:J2540">
    <cfRule type="duplicateValues" dxfId="5069" priority="6947"/>
  </conditionalFormatting>
  <conditionalFormatting sqref="J2521:J2540">
    <cfRule type="duplicateValues" dxfId="5068" priority="6942"/>
    <cfRule type="duplicateValues" dxfId="5067" priority="6943"/>
    <cfRule type="duplicateValues" dxfId="5066" priority="6944"/>
    <cfRule type="duplicateValues" dxfId="5065" priority="6945"/>
    <cfRule type="duplicateValues" dxfId="5064" priority="6946"/>
  </conditionalFormatting>
  <conditionalFormatting sqref="J2521:J2540">
    <cfRule type="duplicateValues" dxfId="5063" priority="6939"/>
    <cfRule type="duplicateValues" dxfId="5062" priority="6940"/>
    <cfRule type="duplicateValues" dxfId="5061" priority="6941"/>
  </conditionalFormatting>
  <conditionalFormatting sqref="J2519">
    <cfRule type="duplicateValues" dxfId="5060" priority="6938"/>
  </conditionalFormatting>
  <conditionalFormatting sqref="J2519">
    <cfRule type="duplicateValues" dxfId="5059" priority="6933"/>
    <cfRule type="duplicateValues" dxfId="5058" priority="6934"/>
    <cfRule type="duplicateValues" dxfId="5057" priority="6935"/>
    <cfRule type="duplicateValues" dxfId="5056" priority="6936"/>
    <cfRule type="duplicateValues" dxfId="5055" priority="6937"/>
  </conditionalFormatting>
  <conditionalFormatting sqref="J2519">
    <cfRule type="duplicateValues" dxfId="5054" priority="6931"/>
    <cfRule type="duplicateValues" dxfId="5053" priority="6932"/>
  </conditionalFormatting>
  <conditionalFormatting sqref="J2519">
    <cfRule type="duplicateValues" dxfId="5052" priority="6928"/>
    <cfRule type="duplicateValues" dxfId="5051" priority="6929"/>
    <cfRule type="duplicateValues" dxfId="5050" priority="6930"/>
  </conditionalFormatting>
  <conditionalFormatting sqref="J2520">
    <cfRule type="duplicateValues" dxfId="5049" priority="6927"/>
  </conditionalFormatting>
  <conditionalFormatting sqref="J2520">
    <cfRule type="duplicateValues" dxfId="5048" priority="6922"/>
    <cfRule type="duplicateValues" dxfId="5047" priority="6923"/>
    <cfRule type="duplicateValues" dxfId="5046" priority="6924"/>
    <cfRule type="duplicateValues" dxfId="5045" priority="6925"/>
    <cfRule type="duplicateValues" dxfId="5044" priority="6926"/>
  </conditionalFormatting>
  <conditionalFormatting sqref="J2520">
    <cfRule type="duplicateValues" dxfId="5043" priority="6920"/>
    <cfRule type="duplicateValues" dxfId="5042" priority="6921"/>
  </conditionalFormatting>
  <conditionalFormatting sqref="J2520">
    <cfRule type="duplicateValues" dxfId="5041" priority="6917"/>
    <cfRule type="duplicateValues" dxfId="5040" priority="6918"/>
    <cfRule type="duplicateValues" dxfId="5039" priority="6919"/>
  </conditionalFormatting>
  <conditionalFormatting sqref="F2521">
    <cfRule type="duplicateValues" dxfId="5038" priority="6916"/>
  </conditionalFormatting>
  <conditionalFormatting sqref="J2521">
    <cfRule type="duplicateValues" dxfId="5037" priority="6914"/>
    <cfRule type="duplicateValues" dxfId="5036" priority="6915"/>
  </conditionalFormatting>
  <conditionalFormatting sqref="F2521">
    <cfRule type="duplicateValues" dxfId="5035" priority="6912"/>
    <cfRule type="duplicateValues" dxfId="5034" priority="6913"/>
  </conditionalFormatting>
  <conditionalFormatting sqref="J2521">
    <cfRule type="duplicateValues" dxfId="5033" priority="6911"/>
  </conditionalFormatting>
  <conditionalFormatting sqref="J2521">
    <cfRule type="duplicateValues" dxfId="5032" priority="6906"/>
    <cfRule type="duplicateValues" dxfId="5031" priority="6907"/>
    <cfRule type="duplicateValues" dxfId="5030" priority="6908"/>
    <cfRule type="duplicateValues" dxfId="5029" priority="6909"/>
    <cfRule type="duplicateValues" dxfId="5028" priority="6910"/>
  </conditionalFormatting>
  <conditionalFormatting sqref="J2521">
    <cfRule type="duplicateValues" dxfId="5027" priority="6903"/>
    <cfRule type="duplicateValues" dxfId="5026" priority="6904"/>
    <cfRule type="duplicateValues" dxfId="5025" priority="6905"/>
  </conditionalFormatting>
  <conditionalFormatting sqref="F2522">
    <cfRule type="duplicateValues" dxfId="5024" priority="6891"/>
  </conditionalFormatting>
  <conditionalFormatting sqref="F2522">
    <cfRule type="duplicateValues" dxfId="5023" priority="6889"/>
    <cfRule type="duplicateValues" dxfId="5022" priority="6890"/>
  </conditionalFormatting>
  <conditionalFormatting sqref="J2522">
    <cfRule type="duplicateValues" dxfId="5021" priority="6888"/>
  </conditionalFormatting>
  <conditionalFormatting sqref="J2522">
    <cfRule type="duplicateValues" dxfId="5020" priority="6883"/>
    <cfRule type="duplicateValues" dxfId="5019" priority="6884"/>
    <cfRule type="duplicateValues" dxfId="5018" priority="6885"/>
    <cfRule type="duplicateValues" dxfId="5017" priority="6886"/>
    <cfRule type="duplicateValues" dxfId="5016" priority="6887"/>
  </conditionalFormatting>
  <conditionalFormatting sqref="J2522">
    <cfRule type="duplicateValues" dxfId="5015" priority="6881"/>
    <cfRule type="duplicateValues" dxfId="5014" priority="6882"/>
  </conditionalFormatting>
  <conditionalFormatting sqref="J2522">
    <cfRule type="duplicateValues" dxfId="5013" priority="6878"/>
    <cfRule type="duplicateValues" dxfId="5012" priority="6879"/>
    <cfRule type="duplicateValues" dxfId="5011" priority="6880"/>
  </conditionalFormatting>
  <conditionalFormatting sqref="I2522:J2522">
    <cfRule type="duplicateValues" dxfId="5010" priority="6866"/>
  </conditionalFormatting>
  <conditionalFormatting sqref="I2522:J2522">
    <cfRule type="duplicateValues" dxfId="5009" priority="6864"/>
    <cfRule type="duplicateValues" dxfId="5008" priority="6865"/>
  </conditionalFormatting>
  <conditionalFormatting sqref="F2523">
    <cfRule type="duplicateValues" dxfId="5007" priority="6863"/>
  </conditionalFormatting>
  <conditionalFormatting sqref="F2523">
    <cfRule type="duplicateValues" dxfId="5006" priority="6861"/>
    <cfRule type="duplicateValues" dxfId="5005" priority="6862"/>
  </conditionalFormatting>
  <conditionalFormatting sqref="J2523">
    <cfRule type="duplicateValues" dxfId="5004" priority="6860"/>
  </conditionalFormatting>
  <conditionalFormatting sqref="J2523">
    <cfRule type="duplicateValues" dxfId="5003" priority="6855"/>
    <cfRule type="duplicateValues" dxfId="5002" priority="6856"/>
    <cfRule type="duplicateValues" dxfId="5001" priority="6857"/>
    <cfRule type="duplicateValues" dxfId="5000" priority="6858"/>
    <cfRule type="duplicateValues" dxfId="4999" priority="6859"/>
  </conditionalFormatting>
  <conditionalFormatting sqref="J2523">
    <cfRule type="duplicateValues" dxfId="4998" priority="6853"/>
    <cfRule type="duplicateValues" dxfId="4997" priority="6854"/>
  </conditionalFormatting>
  <conditionalFormatting sqref="J2523">
    <cfRule type="duplicateValues" dxfId="4996" priority="6850"/>
    <cfRule type="duplicateValues" dxfId="4995" priority="6851"/>
    <cfRule type="duplicateValues" dxfId="4994" priority="6852"/>
  </conditionalFormatting>
  <conditionalFormatting sqref="I2523:J2523">
    <cfRule type="duplicateValues" dxfId="4993" priority="6838"/>
  </conditionalFormatting>
  <conditionalFormatting sqref="I2523:J2523">
    <cfRule type="duplicateValues" dxfId="4992" priority="6836"/>
    <cfRule type="duplicateValues" dxfId="4991" priority="6837"/>
  </conditionalFormatting>
  <conditionalFormatting sqref="F2524">
    <cfRule type="duplicateValues" dxfId="4990" priority="6835"/>
  </conditionalFormatting>
  <conditionalFormatting sqref="F2524">
    <cfRule type="duplicateValues" dxfId="4989" priority="6833"/>
    <cfRule type="duplicateValues" dxfId="4988" priority="6834"/>
  </conditionalFormatting>
  <conditionalFormatting sqref="J2524">
    <cfRule type="duplicateValues" dxfId="4987" priority="6832"/>
  </conditionalFormatting>
  <conditionalFormatting sqref="J2524">
    <cfRule type="duplicateValues" dxfId="4986" priority="6827"/>
    <cfRule type="duplicateValues" dxfId="4985" priority="6828"/>
    <cfRule type="duplicateValues" dxfId="4984" priority="6829"/>
    <cfRule type="duplicateValues" dxfId="4983" priority="6830"/>
    <cfRule type="duplicateValues" dxfId="4982" priority="6831"/>
  </conditionalFormatting>
  <conditionalFormatting sqref="J2524">
    <cfRule type="duplicateValues" dxfId="4981" priority="6825"/>
    <cfRule type="duplicateValues" dxfId="4980" priority="6826"/>
  </conditionalFormatting>
  <conditionalFormatting sqref="J2524">
    <cfRule type="duplicateValues" dxfId="4979" priority="6822"/>
    <cfRule type="duplicateValues" dxfId="4978" priority="6823"/>
    <cfRule type="duplicateValues" dxfId="4977" priority="6824"/>
  </conditionalFormatting>
  <conditionalFormatting sqref="F2525">
    <cfRule type="duplicateValues" dxfId="4976" priority="6821"/>
  </conditionalFormatting>
  <conditionalFormatting sqref="F2525">
    <cfRule type="duplicateValues" dxfId="4975" priority="6819"/>
    <cfRule type="duplicateValues" dxfId="4974" priority="6820"/>
  </conditionalFormatting>
  <conditionalFormatting sqref="J2525">
    <cfRule type="duplicateValues" dxfId="4973" priority="6818"/>
  </conditionalFormatting>
  <conditionalFormatting sqref="J2525">
    <cfRule type="duplicateValues" dxfId="4972" priority="6813"/>
    <cfRule type="duplicateValues" dxfId="4971" priority="6814"/>
    <cfRule type="duplicateValues" dxfId="4970" priority="6815"/>
    <cfRule type="duplicateValues" dxfId="4969" priority="6816"/>
    <cfRule type="duplicateValues" dxfId="4968" priority="6817"/>
  </conditionalFormatting>
  <conditionalFormatting sqref="J2525">
    <cfRule type="duplicateValues" dxfId="4967" priority="6811"/>
    <cfRule type="duplicateValues" dxfId="4966" priority="6812"/>
  </conditionalFormatting>
  <conditionalFormatting sqref="J2525">
    <cfRule type="duplicateValues" dxfId="4965" priority="6808"/>
    <cfRule type="duplicateValues" dxfId="4964" priority="6809"/>
    <cfRule type="duplicateValues" dxfId="4963" priority="6810"/>
  </conditionalFormatting>
  <conditionalFormatting sqref="F2526">
    <cfRule type="duplicateValues" dxfId="4962" priority="6796"/>
  </conditionalFormatting>
  <conditionalFormatting sqref="F2526">
    <cfRule type="duplicateValues" dxfId="4961" priority="6794"/>
    <cfRule type="duplicateValues" dxfId="4960" priority="6795"/>
  </conditionalFormatting>
  <conditionalFormatting sqref="J2526">
    <cfRule type="duplicateValues" dxfId="4959" priority="6793"/>
  </conditionalFormatting>
  <conditionalFormatting sqref="J2526">
    <cfRule type="duplicateValues" dxfId="4958" priority="6788"/>
    <cfRule type="duplicateValues" dxfId="4957" priority="6789"/>
    <cfRule type="duplicateValues" dxfId="4956" priority="6790"/>
    <cfRule type="duplicateValues" dxfId="4955" priority="6791"/>
    <cfRule type="duplicateValues" dxfId="4954" priority="6792"/>
  </conditionalFormatting>
  <conditionalFormatting sqref="J2526">
    <cfRule type="duplicateValues" dxfId="4953" priority="6786"/>
    <cfRule type="duplicateValues" dxfId="4952" priority="6787"/>
  </conditionalFormatting>
  <conditionalFormatting sqref="J2526">
    <cfRule type="duplicateValues" dxfId="4951" priority="6783"/>
    <cfRule type="duplicateValues" dxfId="4950" priority="6784"/>
    <cfRule type="duplicateValues" dxfId="4949" priority="6785"/>
  </conditionalFormatting>
  <conditionalFormatting sqref="F2527">
    <cfRule type="duplicateValues" dxfId="4948" priority="6771"/>
  </conditionalFormatting>
  <conditionalFormatting sqref="F2527">
    <cfRule type="duplicateValues" dxfId="4947" priority="6769"/>
    <cfRule type="duplicateValues" dxfId="4946" priority="6770"/>
  </conditionalFormatting>
  <conditionalFormatting sqref="J2527">
    <cfRule type="duplicateValues" dxfId="4945" priority="6768"/>
  </conditionalFormatting>
  <conditionalFormatting sqref="J2527">
    <cfRule type="duplicateValues" dxfId="4944" priority="6763"/>
    <cfRule type="duplicateValues" dxfId="4943" priority="6764"/>
    <cfRule type="duplicateValues" dxfId="4942" priority="6765"/>
    <cfRule type="duplicateValues" dxfId="4941" priority="6766"/>
    <cfRule type="duplicateValues" dxfId="4940" priority="6767"/>
  </conditionalFormatting>
  <conditionalFormatting sqref="J2527">
    <cfRule type="duplicateValues" dxfId="4939" priority="6761"/>
    <cfRule type="duplicateValues" dxfId="4938" priority="6762"/>
  </conditionalFormatting>
  <conditionalFormatting sqref="J2527">
    <cfRule type="duplicateValues" dxfId="4937" priority="6758"/>
    <cfRule type="duplicateValues" dxfId="4936" priority="6759"/>
    <cfRule type="duplicateValues" dxfId="4935" priority="6760"/>
  </conditionalFormatting>
  <conditionalFormatting sqref="F2528:F2529">
    <cfRule type="duplicateValues" dxfId="4934" priority="6746"/>
  </conditionalFormatting>
  <conditionalFormatting sqref="F2528:F2529">
    <cfRule type="duplicateValues" dxfId="4933" priority="6744"/>
    <cfRule type="duplicateValues" dxfId="4932" priority="6745"/>
  </conditionalFormatting>
  <conditionalFormatting sqref="J2528:J2529">
    <cfRule type="duplicateValues" dxfId="4931" priority="6743"/>
  </conditionalFormatting>
  <conditionalFormatting sqref="J2528:J2529">
    <cfRule type="duplicateValues" dxfId="4930" priority="6738"/>
    <cfRule type="duplicateValues" dxfId="4929" priority="6739"/>
    <cfRule type="duplicateValues" dxfId="4928" priority="6740"/>
    <cfRule type="duplicateValues" dxfId="4927" priority="6741"/>
    <cfRule type="duplicateValues" dxfId="4926" priority="6742"/>
  </conditionalFormatting>
  <conditionalFormatting sqref="J2528:J2529">
    <cfRule type="duplicateValues" dxfId="4925" priority="6736"/>
    <cfRule type="duplicateValues" dxfId="4924" priority="6737"/>
  </conditionalFormatting>
  <conditionalFormatting sqref="J2528:J2529">
    <cfRule type="duplicateValues" dxfId="4923" priority="6733"/>
    <cfRule type="duplicateValues" dxfId="4922" priority="6734"/>
    <cfRule type="duplicateValues" dxfId="4921" priority="6735"/>
  </conditionalFormatting>
  <conditionalFormatting sqref="F2530">
    <cfRule type="duplicateValues" dxfId="4920" priority="6721"/>
  </conditionalFormatting>
  <conditionalFormatting sqref="F2530">
    <cfRule type="duplicateValues" dxfId="4919" priority="6719"/>
    <cfRule type="duplicateValues" dxfId="4918" priority="6720"/>
  </conditionalFormatting>
  <conditionalFormatting sqref="F2531">
    <cfRule type="duplicateValues" dxfId="4917" priority="6718"/>
  </conditionalFormatting>
  <conditionalFormatting sqref="F2531">
    <cfRule type="duplicateValues" dxfId="4916" priority="6716"/>
    <cfRule type="duplicateValues" dxfId="4915" priority="6717"/>
  </conditionalFormatting>
  <conditionalFormatting sqref="J2531">
    <cfRule type="duplicateValues" dxfId="4914" priority="6715"/>
  </conditionalFormatting>
  <conditionalFormatting sqref="J2531">
    <cfRule type="duplicateValues" dxfId="4913" priority="6710"/>
    <cfRule type="duplicateValues" dxfId="4912" priority="6711"/>
    <cfRule type="duplicateValues" dxfId="4911" priority="6712"/>
    <cfRule type="duplicateValues" dxfId="4910" priority="6713"/>
    <cfRule type="duplicateValues" dxfId="4909" priority="6714"/>
  </conditionalFormatting>
  <conditionalFormatting sqref="J2531">
    <cfRule type="duplicateValues" dxfId="4908" priority="6708"/>
    <cfRule type="duplicateValues" dxfId="4907" priority="6709"/>
  </conditionalFormatting>
  <conditionalFormatting sqref="J2531">
    <cfRule type="duplicateValues" dxfId="4906" priority="6705"/>
    <cfRule type="duplicateValues" dxfId="4905" priority="6706"/>
    <cfRule type="duplicateValues" dxfId="4904" priority="6707"/>
  </conditionalFormatting>
  <conditionalFormatting sqref="F2532">
    <cfRule type="duplicateValues" dxfId="4903" priority="6693"/>
  </conditionalFormatting>
  <conditionalFormatting sqref="F2532">
    <cfRule type="duplicateValues" dxfId="4902" priority="6691"/>
    <cfRule type="duplicateValues" dxfId="4901" priority="6692"/>
  </conditionalFormatting>
  <conditionalFormatting sqref="J2532">
    <cfRule type="duplicateValues" dxfId="4900" priority="6690"/>
  </conditionalFormatting>
  <conditionalFormatting sqref="J2532">
    <cfRule type="duplicateValues" dxfId="4899" priority="6685"/>
    <cfRule type="duplicateValues" dxfId="4898" priority="6686"/>
    <cfRule type="duplicateValues" dxfId="4897" priority="6687"/>
    <cfRule type="duplicateValues" dxfId="4896" priority="6688"/>
    <cfRule type="duplicateValues" dxfId="4895" priority="6689"/>
  </conditionalFormatting>
  <conditionalFormatting sqref="J2532">
    <cfRule type="duplicateValues" dxfId="4894" priority="6683"/>
    <cfRule type="duplicateValues" dxfId="4893" priority="6684"/>
  </conditionalFormatting>
  <conditionalFormatting sqref="J2532">
    <cfRule type="duplicateValues" dxfId="4892" priority="6680"/>
    <cfRule type="duplicateValues" dxfId="4891" priority="6681"/>
    <cfRule type="duplicateValues" dxfId="4890" priority="6682"/>
  </conditionalFormatting>
  <conditionalFormatting sqref="F2533">
    <cfRule type="duplicateValues" dxfId="4889" priority="6668"/>
  </conditionalFormatting>
  <conditionalFormatting sqref="F2533">
    <cfRule type="duplicateValues" dxfId="4888" priority="6666"/>
    <cfRule type="duplicateValues" dxfId="4887" priority="6667"/>
  </conditionalFormatting>
  <conditionalFormatting sqref="J2533">
    <cfRule type="duplicateValues" dxfId="4886" priority="6665"/>
  </conditionalFormatting>
  <conditionalFormatting sqref="J2533">
    <cfRule type="duplicateValues" dxfId="4885" priority="6660"/>
    <cfRule type="duplicateValues" dxfId="4884" priority="6661"/>
    <cfRule type="duplicateValues" dxfId="4883" priority="6662"/>
    <cfRule type="duplicateValues" dxfId="4882" priority="6663"/>
    <cfRule type="duplicateValues" dxfId="4881" priority="6664"/>
  </conditionalFormatting>
  <conditionalFormatting sqref="J2533">
    <cfRule type="duplicateValues" dxfId="4880" priority="6658"/>
    <cfRule type="duplicateValues" dxfId="4879" priority="6659"/>
  </conditionalFormatting>
  <conditionalFormatting sqref="J2533">
    <cfRule type="duplicateValues" dxfId="4878" priority="6655"/>
    <cfRule type="duplicateValues" dxfId="4877" priority="6656"/>
    <cfRule type="duplicateValues" dxfId="4876" priority="6657"/>
  </conditionalFormatting>
  <conditionalFormatting sqref="F2534">
    <cfRule type="duplicateValues" dxfId="4875" priority="6643"/>
  </conditionalFormatting>
  <conditionalFormatting sqref="F2534">
    <cfRule type="duplicateValues" dxfId="4874" priority="6641"/>
    <cfRule type="duplicateValues" dxfId="4873" priority="6642"/>
  </conditionalFormatting>
  <conditionalFormatting sqref="J2534 J2596:J2604 J2637:J2639">
    <cfRule type="expression" dxfId="4872" priority="6639" stopIfTrue="1">
      <formula>AND(COUNTIF(#REF!,J2534)+COUNTIF(#REF!,J2534)+COUNTIF(#REF!,J2534)&gt;1,NOT(ISBLANK(J2534)))</formula>
    </cfRule>
    <cfRule type="expression" dxfId="4871" priority="6640" stopIfTrue="1">
      <formula>AND(COUNTIF(#REF!,J2534)+COUNTIF(#REF!,J2534)+COUNTIF(#REF!,J2534)&gt;1,NOT(ISBLANK(J2534)))</formula>
    </cfRule>
  </conditionalFormatting>
  <conditionalFormatting sqref="J2534 J2596:J2604 J2637:J2639">
    <cfRule type="expression" dxfId="4870" priority="6637" stopIfTrue="1">
      <formula>AND(COUNTIF(#REF!,J2534)&gt;1,NOT(ISBLANK(J2534)))</formula>
    </cfRule>
    <cfRule type="expression" dxfId="4869" priority="6638" stopIfTrue="1">
      <formula>AND(COUNTIF(#REF!,J2534)&gt;1,NOT(ISBLANK(J2534)))</formula>
    </cfRule>
  </conditionalFormatting>
  <conditionalFormatting sqref="J2534">
    <cfRule type="duplicateValues" dxfId="4868" priority="6634" stopIfTrue="1"/>
    <cfRule type="expression" dxfId="4867" priority="6635" stopIfTrue="1">
      <formula>AND(COUNTIF($J:$J,J2534)&gt;1,NOT(ISBLANK(J2534)))</formula>
    </cfRule>
    <cfRule type="expression" dxfId="4866" priority="6636" stopIfTrue="1">
      <formula>AND(COUNTIF($J:$J,J2534)&gt;1,NOT(ISBLANK(J2534)))</formula>
    </cfRule>
  </conditionalFormatting>
  <conditionalFormatting sqref="J2534 J2596:J2604 J2637:J2639">
    <cfRule type="expression" dxfId="4865" priority="6626" stopIfTrue="1">
      <formula>AND(COUNTIF($J$13:$J$14,J2534)+COUNTIF($J$116:$J$132,J2534)+COUNTIF($J$256:$J$261,J2534)&gt;1,NOT(ISBLANK(J2534)))</formula>
    </cfRule>
    <cfRule type="expression" dxfId="4864" priority="6627" stopIfTrue="1">
      <formula>AND(COUNTIF($J$13:$J$14,J2534)+COUNTIF($J$116:$J$132,J2534)+COUNTIF($J$256:$J$261,J2534)&gt;1,NOT(ISBLANK(J2534)))</formula>
    </cfRule>
  </conditionalFormatting>
  <conditionalFormatting sqref="J2534 J2596:J2604 J2637:J2639">
    <cfRule type="expression" dxfId="4863" priority="6624" stopIfTrue="1">
      <formula>AND(COUNTIF($J$449:$J$483,J2534)&gt;1,NOT(ISBLANK(J2534)))</formula>
    </cfRule>
    <cfRule type="expression" dxfId="4862" priority="6625" stopIfTrue="1">
      <formula>AND(COUNTIF($J$449:$J$483,J2534)&gt;1,NOT(ISBLANK(J2534)))</formula>
    </cfRule>
  </conditionalFormatting>
  <conditionalFormatting sqref="J2534 J2596:J2604 J2637:J2639">
    <cfRule type="expression" dxfId="4861" priority="6622" stopIfTrue="1">
      <formula>AND(COUNTIF($J$899:$J$930,J2534)&gt;1,NOT(ISBLANK(J2534)))</formula>
    </cfRule>
    <cfRule type="expression" dxfId="4860" priority="6623" stopIfTrue="1">
      <formula>AND(COUNTIF($J$899:$J$930,J2534)&gt;1,NOT(ISBLANK(J2534)))</formula>
    </cfRule>
  </conditionalFormatting>
  <conditionalFormatting sqref="J2534 J2596:J2604 J2637:J2639">
    <cfRule type="expression" dxfId="4859" priority="6620" stopIfTrue="1">
      <formula>AND(COUNTIF($J$2:$J$335,J2534)&gt;1,NOT(ISBLANK(J2534)))</formula>
    </cfRule>
    <cfRule type="expression" dxfId="4858" priority="6621" stopIfTrue="1">
      <formula>AND(COUNTIF($J$2:$J$335,J2534)&gt;1,NOT(ISBLANK(J2534)))</formula>
    </cfRule>
  </conditionalFormatting>
  <conditionalFormatting sqref="J2534 J2596:J2604 J2637:J2639">
    <cfRule type="expression" dxfId="4857" priority="6618" stopIfTrue="1">
      <formula>AND(COUNTIF($J$931:$J$996,J2534)&gt;1,NOT(ISBLANK(J2534)))</formula>
    </cfRule>
    <cfRule type="expression" dxfId="4856" priority="6619" stopIfTrue="1">
      <formula>AND(COUNTIF($J$931:$J$996,J2534)&gt;1,NOT(ISBLANK(J2534)))</formula>
    </cfRule>
  </conditionalFormatting>
  <conditionalFormatting sqref="J2534 J2596:J2604 J2637:J2639">
    <cfRule type="expression" dxfId="4855" priority="6616" stopIfTrue="1">
      <formula>AND(COUNTIF($J$897:$J$928,J2534)&gt;1,NOT(ISBLANK(J2534)))</formula>
    </cfRule>
    <cfRule type="expression" dxfId="4854" priority="6617" stopIfTrue="1">
      <formula>AND(COUNTIF($J$897:$J$928,J2534)&gt;1,NOT(ISBLANK(J2534)))</formula>
    </cfRule>
  </conditionalFormatting>
  <conditionalFormatting sqref="J2534 J2596:J2604 J2637:J2639">
    <cfRule type="expression" dxfId="4853" priority="6614" stopIfTrue="1">
      <formula>AND(COUNTIF($J$929:$J$994,J2534)&gt;1,NOT(ISBLANK(J2534)))</formula>
    </cfRule>
    <cfRule type="expression" dxfId="4852" priority="6615" stopIfTrue="1">
      <formula>AND(COUNTIF($J$929:$J$994,J2534)&gt;1,NOT(ISBLANK(J2534)))</formula>
    </cfRule>
  </conditionalFormatting>
  <conditionalFormatting sqref="J2534 J2596:J2604 J2637:J2639">
    <cfRule type="expression" dxfId="4851" priority="6612" stopIfTrue="1">
      <formula>AND(COUNTIF($J$896:$J$927,J2534)&gt;1,NOT(ISBLANK(J2534)))</formula>
    </cfRule>
    <cfRule type="expression" dxfId="4850" priority="6613" stopIfTrue="1">
      <formula>AND(COUNTIF($J$896:$J$927,J2534)&gt;1,NOT(ISBLANK(J2534)))</formula>
    </cfRule>
  </conditionalFormatting>
  <conditionalFormatting sqref="J2534 J2596:J2604 J2637:J2639">
    <cfRule type="expression" dxfId="4849" priority="6610" stopIfTrue="1">
      <formula>AND(COUNTIF($J$928:$J$993,J2534)&gt;1,NOT(ISBLANK(J2534)))</formula>
    </cfRule>
    <cfRule type="expression" dxfId="4848" priority="6611" stopIfTrue="1">
      <formula>AND(COUNTIF($J$928:$J$993,J2534)&gt;1,NOT(ISBLANK(J2534)))</formula>
    </cfRule>
  </conditionalFormatting>
  <conditionalFormatting sqref="J2534">
    <cfRule type="duplicateValues" dxfId="4847" priority="6608" stopIfTrue="1"/>
    <cfRule type="duplicateValues" dxfId="4846" priority="6609" stopIfTrue="1"/>
  </conditionalFormatting>
  <conditionalFormatting sqref="F2535">
    <cfRule type="duplicateValues" dxfId="4845" priority="6605"/>
  </conditionalFormatting>
  <conditionalFormatting sqref="F2535">
    <cfRule type="duplicateValues" dxfId="4844" priority="6603"/>
    <cfRule type="duplicateValues" dxfId="4843" priority="6604"/>
  </conditionalFormatting>
  <conditionalFormatting sqref="J2535">
    <cfRule type="duplicateValues" dxfId="4842" priority="6601"/>
    <cfRule type="duplicateValues" dxfId="4841" priority="6602"/>
  </conditionalFormatting>
  <conditionalFormatting sqref="J2535">
    <cfRule type="duplicateValues" dxfId="4840" priority="6600"/>
  </conditionalFormatting>
  <conditionalFormatting sqref="J2535">
    <cfRule type="duplicateValues" dxfId="4839" priority="6595"/>
    <cfRule type="duplicateValues" dxfId="4838" priority="6596"/>
    <cfRule type="duplicateValues" dxfId="4837" priority="6597"/>
    <cfRule type="duplicateValues" dxfId="4836" priority="6598"/>
    <cfRule type="duplicateValues" dxfId="4835" priority="6599"/>
  </conditionalFormatting>
  <conditionalFormatting sqref="J2535">
    <cfRule type="duplicateValues" dxfId="4834" priority="6592"/>
    <cfRule type="duplicateValues" dxfId="4833" priority="6593"/>
    <cfRule type="duplicateValues" dxfId="4832" priority="6594"/>
  </conditionalFormatting>
  <conditionalFormatting sqref="F2541:F2546">
    <cfRule type="duplicateValues" dxfId="4831" priority="6591"/>
  </conditionalFormatting>
  <conditionalFormatting sqref="J2541:J2546">
    <cfRule type="duplicateValues" dxfId="4830" priority="6589"/>
    <cfRule type="duplicateValues" dxfId="4829" priority="6590"/>
  </conditionalFormatting>
  <conditionalFormatting sqref="F2541:F2546">
    <cfRule type="duplicateValues" dxfId="4828" priority="6587"/>
    <cfRule type="duplicateValues" dxfId="4827" priority="6588"/>
  </conditionalFormatting>
  <conditionalFormatting sqref="J2541:J2546">
    <cfRule type="duplicateValues" dxfId="4826" priority="6586"/>
  </conditionalFormatting>
  <conditionalFormatting sqref="J2541:J2546">
    <cfRule type="duplicateValues" dxfId="4825" priority="6581"/>
    <cfRule type="duplicateValues" dxfId="4824" priority="6582"/>
    <cfRule type="duplicateValues" dxfId="4823" priority="6583"/>
    <cfRule type="duplicateValues" dxfId="4822" priority="6584"/>
    <cfRule type="duplicateValues" dxfId="4821" priority="6585"/>
  </conditionalFormatting>
  <conditionalFormatting sqref="J2541:J2546">
    <cfRule type="duplicateValues" dxfId="4820" priority="6578"/>
    <cfRule type="duplicateValues" dxfId="4819" priority="6579"/>
    <cfRule type="duplicateValues" dxfId="4818" priority="6580"/>
  </conditionalFormatting>
  <conditionalFormatting sqref="F2536:F2539">
    <cfRule type="duplicateValues" dxfId="4817" priority="6577"/>
  </conditionalFormatting>
  <conditionalFormatting sqref="F2536:F2539">
    <cfRule type="duplicateValues" dxfId="4816" priority="6575"/>
    <cfRule type="duplicateValues" dxfId="4815" priority="6576"/>
  </conditionalFormatting>
  <conditionalFormatting sqref="J2536:J2539">
    <cfRule type="duplicateValues" dxfId="4814" priority="6573"/>
    <cfRule type="duplicateValues" dxfId="4813" priority="6574"/>
  </conditionalFormatting>
  <conditionalFormatting sqref="J2536:J2539">
    <cfRule type="duplicateValues" dxfId="4812" priority="6572"/>
  </conditionalFormatting>
  <conditionalFormatting sqref="J2536:J2539">
    <cfRule type="duplicateValues" dxfId="4811" priority="6567"/>
    <cfRule type="duplicateValues" dxfId="4810" priority="6568"/>
    <cfRule type="duplicateValues" dxfId="4809" priority="6569"/>
    <cfRule type="duplicateValues" dxfId="4808" priority="6570"/>
    <cfRule type="duplicateValues" dxfId="4807" priority="6571"/>
  </conditionalFormatting>
  <conditionalFormatting sqref="J2536:J2539">
    <cfRule type="duplicateValues" dxfId="4806" priority="6564"/>
    <cfRule type="duplicateValues" dxfId="4805" priority="6565"/>
    <cfRule type="duplicateValues" dxfId="4804" priority="6566"/>
  </conditionalFormatting>
  <conditionalFormatting sqref="F2540">
    <cfRule type="duplicateValues" dxfId="4803" priority="6563"/>
  </conditionalFormatting>
  <conditionalFormatting sqref="F2540">
    <cfRule type="duplicateValues" dxfId="4802" priority="6561"/>
    <cfRule type="duplicateValues" dxfId="4801" priority="6562"/>
  </conditionalFormatting>
  <conditionalFormatting sqref="J2540">
    <cfRule type="duplicateValues" dxfId="4800" priority="6560"/>
  </conditionalFormatting>
  <conditionalFormatting sqref="J2540">
    <cfRule type="duplicateValues" dxfId="4799" priority="6555"/>
    <cfRule type="duplicateValues" dxfId="4798" priority="6556"/>
    <cfRule type="duplicateValues" dxfId="4797" priority="6557"/>
    <cfRule type="duplicateValues" dxfId="4796" priority="6558"/>
    <cfRule type="duplicateValues" dxfId="4795" priority="6559"/>
  </conditionalFormatting>
  <conditionalFormatting sqref="J2540">
    <cfRule type="duplicateValues" dxfId="4794" priority="6553"/>
    <cfRule type="duplicateValues" dxfId="4793" priority="6554"/>
  </conditionalFormatting>
  <conditionalFormatting sqref="J2540">
    <cfRule type="duplicateValues" dxfId="4792" priority="6550"/>
    <cfRule type="duplicateValues" dxfId="4791" priority="6551"/>
    <cfRule type="duplicateValues" dxfId="4790" priority="6552"/>
  </conditionalFormatting>
  <conditionalFormatting sqref="F2541:F2544">
    <cfRule type="duplicateValues" dxfId="4789" priority="6538"/>
  </conditionalFormatting>
  <conditionalFormatting sqref="J2541:J2544">
    <cfRule type="duplicateValues" dxfId="4788" priority="6536"/>
    <cfRule type="duplicateValues" dxfId="4787" priority="6537"/>
  </conditionalFormatting>
  <conditionalFormatting sqref="F2541:F2544">
    <cfRule type="duplicateValues" dxfId="4786" priority="6534"/>
    <cfRule type="duplicateValues" dxfId="4785" priority="6535"/>
  </conditionalFormatting>
  <conditionalFormatting sqref="J2541:J2544">
    <cfRule type="duplicateValues" dxfId="4784" priority="6533"/>
  </conditionalFormatting>
  <conditionalFormatting sqref="J2541:J2544">
    <cfRule type="duplicateValues" dxfId="4783" priority="6528"/>
    <cfRule type="duplicateValues" dxfId="4782" priority="6529"/>
    <cfRule type="duplicateValues" dxfId="4781" priority="6530"/>
    <cfRule type="duplicateValues" dxfId="4780" priority="6531"/>
    <cfRule type="duplicateValues" dxfId="4779" priority="6532"/>
  </conditionalFormatting>
  <conditionalFormatting sqref="J2541:J2544">
    <cfRule type="duplicateValues" dxfId="4778" priority="6525"/>
    <cfRule type="duplicateValues" dxfId="4777" priority="6526"/>
    <cfRule type="duplicateValues" dxfId="4776" priority="6527"/>
  </conditionalFormatting>
  <conditionalFormatting sqref="F2545">
    <cfRule type="duplicateValues" dxfId="4775" priority="6485"/>
  </conditionalFormatting>
  <conditionalFormatting sqref="F2545">
    <cfRule type="duplicateValues" dxfId="4774" priority="6483"/>
    <cfRule type="duplicateValues" dxfId="4773" priority="6484"/>
  </conditionalFormatting>
  <conditionalFormatting sqref="J2545">
    <cfRule type="duplicateValues" dxfId="4772" priority="6475"/>
    <cfRule type="duplicateValues" dxfId="4771" priority="6476"/>
    <cfRule type="duplicateValues" dxfId="4770" priority="6477"/>
    <cfRule type="duplicateValues" dxfId="4769" priority="6478"/>
    <cfRule type="duplicateValues" dxfId="4768" priority="6479"/>
  </conditionalFormatting>
  <conditionalFormatting sqref="J2545">
    <cfRule type="duplicateValues" dxfId="4767" priority="6474" stopIfTrue="1"/>
  </conditionalFormatting>
  <conditionalFormatting sqref="J2545">
    <cfRule type="duplicateValues" dxfId="4766" priority="6472"/>
    <cfRule type="duplicateValues" dxfId="4765" priority="6473"/>
  </conditionalFormatting>
  <conditionalFormatting sqref="J2545">
    <cfRule type="duplicateValues" dxfId="4764" priority="6469"/>
    <cfRule type="duplicateValues" dxfId="4763" priority="6470"/>
    <cfRule type="duplicateValues" dxfId="4762" priority="6471"/>
  </conditionalFormatting>
  <conditionalFormatting sqref="I2545:J2545">
    <cfRule type="duplicateValues" dxfId="4761" priority="6468"/>
  </conditionalFormatting>
  <conditionalFormatting sqref="I2545:J2545">
    <cfRule type="duplicateValues" dxfId="4760" priority="6465"/>
    <cfRule type="duplicateValues" dxfId="4759" priority="6466"/>
  </conditionalFormatting>
  <conditionalFormatting sqref="F2546">
    <cfRule type="duplicateValues" dxfId="4758" priority="6458"/>
  </conditionalFormatting>
  <conditionalFormatting sqref="F2546">
    <cfRule type="duplicateValues" dxfId="4757" priority="6456"/>
    <cfRule type="duplicateValues" dxfId="4756" priority="6457"/>
  </conditionalFormatting>
  <conditionalFormatting sqref="J2546">
    <cfRule type="duplicateValues" dxfId="4755" priority="6452"/>
  </conditionalFormatting>
  <conditionalFormatting sqref="J2546">
    <cfRule type="duplicateValues" dxfId="4754" priority="6447"/>
    <cfRule type="duplicateValues" dxfId="4753" priority="6448"/>
    <cfRule type="duplicateValues" dxfId="4752" priority="6449"/>
    <cfRule type="duplicateValues" dxfId="4751" priority="6450"/>
    <cfRule type="duplicateValues" dxfId="4750" priority="6451"/>
  </conditionalFormatting>
  <conditionalFormatting sqref="J2546">
    <cfRule type="duplicateValues" dxfId="4749" priority="6445"/>
    <cfRule type="duplicateValues" dxfId="4748" priority="6446"/>
  </conditionalFormatting>
  <conditionalFormatting sqref="J2546">
    <cfRule type="duplicateValues" dxfId="4747" priority="6442"/>
    <cfRule type="duplicateValues" dxfId="4746" priority="6443"/>
    <cfRule type="duplicateValues" dxfId="4745" priority="6444"/>
  </conditionalFormatting>
  <conditionalFormatting sqref="F2547">
    <cfRule type="duplicateValues" dxfId="4744" priority="6430"/>
  </conditionalFormatting>
  <conditionalFormatting sqref="F2547">
    <cfRule type="duplicateValues" dxfId="4743" priority="6428"/>
    <cfRule type="duplicateValues" dxfId="4742" priority="6429"/>
  </conditionalFormatting>
  <conditionalFormatting sqref="J2547">
    <cfRule type="duplicateValues" dxfId="4741" priority="6421"/>
  </conditionalFormatting>
  <conditionalFormatting sqref="J2547">
    <cfRule type="duplicateValues" dxfId="4740" priority="6416"/>
    <cfRule type="duplicateValues" dxfId="4739" priority="6417"/>
    <cfRule type="duplicateValues" dxfId="4738" priority="6418"/>
    <cfRule type="duplicateValues" dxfId="4737" priority="6419"/>
    <cfRule type="duplicateValues" dxfId="4736" priority="6420"/>
  </conditionalFormatting>
  <conditionalFormatting sqref="J2547">
    <cfRule type="duplicateValues" dxfId="4735" priority="6414"/>
    <cfRule type="duplicateValues" dxfId="4734" priority="6415"/>
  </conditionalFormatting>
  <conditionalFormatting sqref="J2547">
    <cfRule type="duplicateValues" dxfId="4733" priority="6411"/>
    <cfRule type="duplicateValues" dxfId="4732" priority="6412"/>
    <cfRule type="duplicateValues" dxfId="4731" priority="6413"/>
  </conditionalFormatting>
  <conditionalFormatting sqref="F2548:F2550">
    <cfRule type="duplicateValues" dxfId="4730" priority="6410"/>
  </conditionalFormatting>
  <conditionalFormatting sqref="F2548:F2550">
    <cfRule type="duplicateValues" dxfId="4729" priority="6408"/>
    <cfRule type="duplicateValues" dxfId="4728" priority="6409"/>
  </conditionalFormatting>
  <conditionalFormatting sqref="J2548:J2550">
    <cfRule type="duplicateValues" dxfId="4727" priority="6401"/>
  </conditionalFormatting>
  <conditionalFormatting sqref="J2548:J2550">
    <cfRule type="duplicateValues" dxfId="4726" priority="6396"/>
    <cfRule type="duplicateValues" dxfId="4725" priority="6397"/>
    <cfRule type="duplicateValues" dxfId="4724" priority="6398"/>
    <cfRule type="duplicateValues" dxfId="4723" priority="6399"/>
    <cfRule type="duplicateValues" dxfId="4722" priority="6400"/>
  </conditionalFormatting>
  <conditionalFormatting sqref="J2548:J2550">
    <cfRule type="duplicateValues" dxfId="4721" priority="6394"/>
    <cfRule type="duplicateValues" dxfId="4720" priority="6395"/>
  </conditionalFormatting>
  <conditionalFormatting sqref="J2548:J2550">
    <cfRule type="duplicateValues" dxfId="4719" priority="6391"/>
    <cfRule type="duplicateValues" dxfId="4718" priority="6392"/>
    <cfRule type="duplicateValues" dxfId="4717" priority="6393"/>
  </conditionalFormatting>
  <conditionalFormatting sqref="F2551">
    <cfRule type="duplicateValues" dxfId="4716" priority="6390"/>
  </conditionalFormatting>
  <conditionalFormatting sqref="F2551">
    <cfRule type="duplicateValues" dxfId="4715" priority="6388"/>
    <cfRule type="duplicateValues" dxfId="4714" priority="6389"/>
  </conditionalFormatting>
  <conditionalFormatting sqref="J2551">
    <cfRule type="duplicateValues" dxfId="4713" priority="6381"/>
  </conditionalFormatting>
  <conditionalFormatting sqref="J2551">
    <cfRule type="duplicateValues" dxfId="4712" priority="6376"/>
    <cfRule type="duplicateValues" dxfId="4711" priority="6377"/>
    <cfRule type="duplicateValues" dxfId="4710" priority="6378"/>
    <cfRule type="duplicateValues" dxfId="4709" priority="6379"/>
    <cfRule type="duplicateValues" dxfId="4708" priority="6380"/>
  </conditionalFormatting>
  <conditionalFormatting sqref="J2551">
    <cfRule type="duplicateValues" dxfId="4707" priority="6374"/>
    <cfRule type="duplicateValues" dxfId="4706" priority="6375"/>
  </conditionalFormatting>
  <conditionalFormatting sqref="J2551">
    <cfRule type="duplicateValues" dxfId="4705" priority="6371"/>
    <cfRule type="duplicateValues" dxfId="4704" priority="6372"/>
    <cfRule type="duplicateValues" dxfId="4703" priority="6373"/>
  </conditionalFormatting>
  <conditionalFormatting sqref="F2552">
    <cfRule type="duplicateValues" dxfId="4702" priority="6359"/>
  </conditionalFormatting>
  <conditionalFormatting sqref="F2552">
    <cfRule type="duplicateValues" dxfId="4701" priority="6357"/>
    <cfRule type="duplicateValues" dxfId="4700" priority="6358"/>
  </conditionalFormatting>
  <conditionalFormatting sqref="J2552">
    <cfRule type="duplicateValues" dxfId="4699" priority="6350"/>
  </conditionalFormatting>
  <conditionalFormatting sqref="J2552">
    <cfRule type="duplicateValues" dxfId="4698" priority="6345"/>
    <cfRule type="duplicateValues" dxfId="4697" priority="6346"/>
    <cfRule type="duplicateValues" dxfId="4696" priority="6347"/>
    <cfRule type="duplicateValues" dxfId="4695" priority="6348"/>
    <cfRule type="duplicateValues" dxfId="4694" priority="6349"/>
  </conditionalFormatting>
  <conditionalFormatting sqref="J2552">
    <cfRule type="duplicateValues" dxfId="4693" priority="6343"/>
    <cfRule type="duplicateValues" dxfId="4692" priority="6344"/>
  </conditionalFormatting>
  <conditionalFormatting sqref="J2552">
    <cfRule type="duplicateValues" dxfId="4691" priority="6340"/>
    <cfRule type="duplicateValues" dxfId="4690" priority="6341"/>
    <cfRule type="duplicateValues" dxfId="4689" priority="6342"/>
  </conditionalFormatting>
  <conditionalFormatting sqref="F2553">
    <cfRule type="duplicateValues" dxfId="4688" priority="6328"/>
  </conditionalFormatting>
  <conditionalFormatting sqref="F2553">
    <cfRule type="duplicateValues" dxfId="4687" priority="6326"/>
    <cfRule type="duplicateValues" dxfId="4686" priority="6327"/>
  </conditionalFormatting>
  <conditionalFormatting sqref="J2553">
    <cfRule type="duplicateValues" dxfId="4685" priority="6319"/>
  </conditionalFormatting>
  <conditionalFormatting sqref="J2553">
    <cfRule type="duplicateValues" dxfId="4684" priority="6314"/>
    <cfRule type="duplicateValues" dxfId="4683" priority="6315"/>
    <cfRule type="duplicateValues" dxfId="4682" priority="6316"/>
    <cfRule type="duplicateValues" dxfId="4681" priority="6317"/>
    <cfRule type="duplicateValues" dxfId="4680" priority="6318"/>
  </conditionalFormatting>
  <conditionalFormatting sqref="J2553">
    <cfRule type="duplicateValues" dxfId="4679" priority="6312"/>
    <cfRule type="duplicateValues" dxfId="4678" priority="6313"/>
  </conditionalFormatting>
  <conditionalFormatting sqref="J2553">
    <cfRule type="duplicateValues" dxfId="4677" priority="6309"/>
    <cfRule type="duplicateValues" dxfId="4676" priority="6310"/>
    <cfRule type="duplicateValues" dxfId="4675" priority="6311"/>
  </conditionalFormatting>
  <conditionalFormatting sqref="F2554">
    <cfRule type="duplicateValues" dxfId="4674" priority="6297"/>
  </conditionalFormatting>
  <conditionalFormatting sqref="F2554">
    <cfRule type="duplicateValues" dxfId="4673" priority="6295"/>
    <cfRule type="duplicateValues" dxfId="4672" priority="6296"/>
  </conditionalFormatting>
  <conditionalFormatting sqref="J2554">
    <cfRule type="duplicateValues" dxfId="4671" priority="6288"/>
  </conditionalFormatting>
  <conditionalFormatting sqref="J2554">
    <cfRule type="duplicateValues" dxfId="4670" priority="6283"/>
    <cfRule type="duplicateValues" dxfId="4669" priority="6284"/>
    <cfRule type="duplicateValues" dxfId="4668" priority="6285"/>
    <cfRule type="duplicateValues" dxfId="4667" priority="6286"/>
    <cfRule type="duplicateValues" dxfId="4666" priority="6287"/>
  </conditionalFormatting>
  <conditionalFormatting sqref="J2554">
    <cfRule type="duplicateValues" dxfId="4665" priority="6281"/>
    <cfRule type="duplicateValues" dxfId="4664" priority="6282"/>
  </conditionalFormatting>
  <conditionalFormatting sqref="J2554">
    <cfRule type="duplicateValues" dxfId="4663" priority="6278"/>
    <cfRule type="duplicateValues" dxfId="4662" priority="6279"/>
    <cfRule type="duplicateValues" dxfId="4661" priority="6280"/>
  </conditionalFormatting>
  <conditionalFormatting sqref="F2555:F2557">
    <cfRule type="duplicateValues" dxfId="4660" priority="6266"/>
  </conditionalFormatting>
  <conditionalFormatting sqref="F2555:F2557">
    <cfRule type="duplicateValues" dxfId="4659" priority="6264"/>
    <cfRule type="duplicateValues" dxfId="4658" priority="6265"/>
  </conditionalFormatting>
  <conditionalFormatting sqref="J2555:J2557">
    <cfRule type="duplicateValues" dxfId="4657" priority="6257"/>
  </conditionalFormatting>
  <conditionalFormatting sqref="J2555:J2557">
    <cfRule type="duplicateValues" dxfId="4656" priority="6252"/>
    <cfRule type="duplicateValues" dxfId="4655" priority="6253"/>
    <cfRule type="duplicateValues" dxfId="4654" priority="6254"/>
    <cfRule type="duplicateValues" dxfId="4653" priority="6255"/>
    <cfRule type="duplicateValues" dxfId="4652" priority="6256"/>
  </conditionalFormatting>
  <conditionalFormatting sqref="J2555:J2557">
    <cfRule type="duplicateValues" dxfId="4651" priority="6250"/>
    <cfRule type="duplicateValues" dxfId="4650" priority="6251"/>
  </conditionalFormatting>
  <conditionalFormatting sqref="J2555:J2557">
    <cfRule type="duplicateValues" dxfId="4649" priority="6247"/>
    <cfRule type="duplicateValues" dxfId="4648" priority="6248"/>
    <cfRule type="duplicateValues" dxfId="4647" priority="6249"/>
  </conditionalFormatting>
  <conditionalFormatting sqref="F2555">
    <cfRule type="duplicateValues" dxfId="4646" priority="6236"/>
  </conditionalFormatting>
  <conditionalFormatting sqref="F2555">
    <cfRule type="duplicateValues" dxfId="4645" priority="6234"/>
    <cfRule type="duplicateValues" dxfId="4644" priority="6235"/>
  </conditionalFormatting>
  <conditionalFormatting sqref="J2555">
    <cfRule type="duplicateValues" dxfId="4643" priority="6227"/>
  </conditionalFormatting>
  <conditionalFormatting sqref="J2555">
    <cfRule type="duplicateValues" dxfId="4642" priority="6222"/>
    <cfRule type="duplicateValues" dxfId="4641" priority="6223"/>
    <cfRule type="duplicateValues" dxfId="4640" priority="6224"/>
    <cfRule type="duplicateValues" dxfId="4639" priority="6225"/>
    <cfRule type="duplicateValues" dxfId="4638" priority="6226"/>
  </conditionalFormatting>
  <conditionalFormatting sqref="J2555">
    <cfRule type="duplicateValues" dxfId="4637" priority="6220"/>
    <cfRule type="duplicateValues" dxfId="4636" priority="6221"/>
  </conditionalFormatting>
  <conditionalFormatting sqref="J2555">
    <cfRule type="duplicateValues" dxfId="4635" priority="6217"/>
    <cfRule type="duplicateValues" dxfId="4634" priority="6218"/>
    <cfRule type="duplicateValues" dxfId="4633" priority="6219"/>
  </conditionalFormatting>
  <conditionalFormatting sqref="F2547:F2588">
    <cfRule type="duplicateValues" dxfId="4632" priority="318496"/>
  </conditionalFormatting>
  <conditionalFormatting sqref="J2547:J2588">
    <cfRule type="duplicateValues" dxfId="4631" priority="318498"/>
    <cfRule type="duplicateValues" dxfId="4630" priority="318499"/>
  </conditionalFormatting>
  <conditionalFormatting sqref="F2547:F2588">
    <cfRule type="duplicateValues" dxfId="4629" priority="318502"/>
    <cfRule type="duplicateValues" dxfId="4628" priority="318503"/>
  </conditionalFormatting>
  <conditionalFormatting sqref="J2547:J2588">
    <cfRule type="duplicateValues" dxfId="4627" priority="318506"/>
  </conditionalFormatting>
  <conditionalFormatting sqref="J2547:J2588">
    <cfRule type="duplicateValues" dxfId="4626" priority="318508"/>
    <cfRule type="duplicateValues" dxfId="4625" priority="318509"/>
    <cfRule type="duplicateValues" dxfId="4624" priority="318510"/>
    <cfRule type="duplicateValues" dxfId="4623" priority="318511"/>
    <cfRule type="duplicateValues" dxfId="4622" priority="318512"/>
  </conditionalFormatting>
  <conditionalFormatting sqref="J2547:J2588">
    <cfRule type="duplicateValues" dxfId="4621" priority="318518"/>
    <cfRule type="duplicateValues" dxfId="4620" priority="318519"/>
    <cfRule type="duplicateValues" dxfId="4619" priority="318520"/>
  </conditionalFormatting>
  <conditionalFormatting sqref="F2578">
    <cfRule type="duplicateValues" dxfId="4618" priority="6205"/>
  </conditionalFormatting>
  <conditionalFormatting sqref="F2578">
    <cfRule type="duplicateValues" dxfId="4617" priority="6203"/>
    <cfRule type="duplicateValues" dxfId="4616" priority="6204"/>
  </conditionalFormatting>
  <conditionalFormatting sqref="J2578">
    <cfRule type="duplicateValues" dxfId="4615" priority="6199"/>
  </conditionalFormatting>
  <conditionalFormatting sqref="J2578">
    <cfRule type="duplicateValues" dxfId="4614" priority="6194"/>
    <cfRule type="duplicateValues" dxfId="4613" priority="6195"/>
    <cfRule type="duplicateValues" dxfId="4612" priority="6196"/>
    <cfRule type="duplicateValues" dxfId="4611" priority="6197"/>
    <cfRule type="duplicateValues" dxfId="4610" priority="6198"/>
  </conditionalFormatting>
  <conditionalFormatting sqref="J2578">
    <cfRule type="duplicateValues" dxfId="4609" priority="6192"/>
    <cfRule type="duplicateValues" dxfId="4608" priority="6193"/>
  </conditionalFormatting>
  <conditionalFormatting sqref="J2578">
    <cfRule type="duplicateValues" dxfId="4607" priority="6189"/>
    <cfRule type="duplicateValues" dxfId="4606" priority="6190"/>
    <cfRule type="duplicateValues" dxfId="4605" priority="6191"/>
  </conditionalFormatting>
  <conditionalFormatting sqref="F2579">
    <cfRule type="duplicateValues" dxfId="4604" priority="6177"/>
  </conditionalFormatting>
  <conditionalFormatting sqref="F2579">
    <cfRule type="duplicateValues" dxfId="4603" priority="6175"/>
    <cfRule type="duplicateValues" dxfId="4602" priority="6176"/>
  </conditionalFormatting>
  <conditionalFormatting sqref="J2579">
    <cfRule type="duplicateValues" dxfId="4601" priority="6170"/>
    <cfRule type="duplicateValues" dxfId="4600" priority="6171"/>
  </conditionalFormatting>
  <conditionalFormatting sqref="J2579">
    <cfRule type="duplicateValues" dxfId="4599" priority="6169"/>
  </conditionalFormatting>
  <conditionalFormatting sqref="J2579">
    <cfRule type="duplicateValues" dxfId="4598" priority="6164"/>
    <cfRule type="duplicateValues" dxfId="4597" priority="6165"/>
    <cfRule type="duplicateValues" dxfId="4596" priority="6166"/>
    <cfRule type="duplicateValues" dxfId="4595" priority="6167"/>
    <cfRule type="duplicateValues" dxfId="4594" priority="6168"/>
  </conditionalFormatting>
  <conditionalFormatting sqref="J2579">
    <cfRule type="duplicateValues" dxfId="4593" priority="6161"/>
    <cfRule type="duplicateValues" dxfId="4592" priority="6162"/>
    <cfRule type="duplicateValues" dxfId="4591" priority="6163"/>
  </conditionalFormatting>
  <conditionalFormatting sqref="F2580:F2581">
    <cfRule type="duplicateValues" dxfId="4590" priority="6149"/>
  </conditionalFormatting>
  <conditionalFormatting sqref="F2580:F2581">
    <cfRule type="duplicateValues" dxfId="4589" priority="6147"/>
    <cfRule type="duplicateValues" dxfId="4588" priority="6148"/>
  </conditionalFormatting>
  <conditionalFormatting sqref="J2580:J2581">
    <cfRule type="duplicateValues" dxfId="4587" priority="6142"/>
    <cfRule type="duplicateValues" dxfId="4586" priority="6143"/>
  </conditionalFormatting>
  <conditionalFormatting sqref="J2580:J2581">
    <cfRule type="duplicateValues" dxfId="4585" priority="6141"/>
  </conditionalFormatting>
  <conditionalFormatting sqref="J2580:J2581">
    <cfRule type="duplicateValues" dxfId="4584" priority="6136"/>
    <cfRule type="duplicateValues" dxfId="4583" priority="6137"/>
    <cfRule type="duplicateValues" dxfId="4582" priority="6138"/>
    <cfRule type="duplicateValues" dxfId="4581" priority="6139"/>
    <cfRule type="duplicateValues" dxfId="4580" priority="6140"/>
  </conditionalFormatting>
  <conditionalFormatting sqref="J2580:J2581">
    <cfRule type="duplicateValues" dxfId="4579" priority="6133"/>
    <cfRule type="duplicateValues" dxfId="4578" priority="6134"/>
    <cfRule type="duplicateValues" dxfId="4577" priority="6135"/>
  </conditionalFormatting>
  <conditionalFormatting sqref="F2582">
    <cfRule type="duplicateValues" dxfId="4576" priority="6121"/>
  </conditionalFormatting>
  <conditionalFormatting sqref="F2582">
    <cfRule type="duplicateValues" dxfId="4575" priority="6119"/>
    <cfRule type="duplicateValues" dxfId="4574" priority="6120"/>
  </conditionalFormatting>
  <conditionalFormatting sqref="J2582">
    <cfRule type="duplicateValues" dxfId="4573" priority="6114"/>
    <cfRule type="duplicateValues" dxfId="4572" priority="6115"/>
  </conditionalFormatting>
  <conditionalFormatting sqref="J2582">
    <cfRule type="duplicateValues" dxfId="4571" priority="6113"/>
  </conditionalFormatting>
  <conditionalFormatting sqref="J2582">
    <cfRule type="duplicateValues" dxfId="4570" priority="6108"/>
    <cfRule type="duplicateValues" dxfId="4569" priority="6109"/>
    <cfRule type="duplicateValues" dxfId="4568" priority="6110"/>
    <cfRule type="duplicateValues" dxfId="4567" priority="6111"/>
    <cfRule type="duplicateValues" dxfId="4566" priority="6112"/>
  </conditionalFormatting>
  <conditionalFormatting sqref="J2582">
    <cfRule type="duplicateValues" dxfId="4565" priority="6105"/>
    <cfRule type="duplicateValues" dxfId="4564" priority="6106"/>
    <cfRule type="duplicateValues" dxfId="4563" priority="6107"/>
  </conditionalFormatting>
  <conditionalFormatting sqref="F2583">
    <cfRule type="duplicateValues" dxfId="4562" priority="6093"/>
  </conditionalFormatting>
  <conditionalFormatting sqref="F2583">
    <cfRule type="duplicateValues" dxfId="4561" priority="6091"/>
    <cfRule type="duplicateValues" dxfId="4560" priority="6092"/>
  </conditionalFormatting>
  <conditionalFormatting sqref="J2583">
    <cfRule type="duplicateValues" dxfId="4559" priority="6087"/>
  </conditionalFormatting>
  <conditionalFormatting sqref="J2583">
    <cfRule type="duplicateValues" dxfId="4558" priority="6082"/>
    <cfRule type="duplicateValues" dxfId="4557" priority="6083"/>
    <cfRule type="duplicateValues" dxfId="4556" priority="6084"/>
    <cfRule type="duplicateValues" dxfId="4555" priority="6085"/>
    <cfRule type="duplicateValues" dxfId="4554" priority="6086"/>
  </conditionalFormatting>
  <conditionalFormatting sqref="J2583">
    <cfRule type="duplicateValues" dxfId="4553" priority="6080"/>
    <cfRule type="duplicateValues" dxfId="4552" priority="6081"/>
  </conditionalFormatting>
  <conditionalFormatting sqref="J2583">
    <cfRule type="duplicateValues" dxfId="4551" priority="6077"/>
    <cfRule type="duplicateValues" dxfId="4550" priority="6078"/>
    <cfRule type="duplicateValues" dxfId="4549" priority="6079"/>
  </conditionalFormatting>
  <conditionalFormatting sqref="F2584">
    <cfRule type="duplicateValues" dxfId="4548" priority="6076"/>
  </conditionalFormatting>
  <conditionalFormatting sqref="F2584">
    <cfRule type="duplicateValues" dxfId="4547" priority="6074"/>
    <cfRule type="duplicateValues" dxfId="4546" priority="6075"/>
  </conditionalFormatting>
  <conditionalFormatting sqref="J2584">
    <cfRule type="duplicateValues" dxfId="4545" priority="6069"/>
    <cfRule type="duplicateValues" dxfId="4544" priority="6070"/>
  </conditionalFormatting>
  <conditionalFormatting sqref="J2584">
    <cfRule type="duplicateValues" dxfId="4543" priority="6068"/>
  </conditionalFormatting>
  <conditionalFormatting sqref="J2584">
    <cfRule type="duplicateValues" dxfId="4542" priority="6063"/>
    <cfRule type="duplicateValues" dxfId="4541" priority="6064"/>
    <cfRule type="duplicateValues" dxfId="4540" priority="6065"/>
    <cfRule type="duplicateValues" dxfId="4539" priority="6066"/>
    <cfRule type="duplicateValues" dxfId="4538" priority="6067"/>
  </conditionalFormatting>
  <conditionalFormatting sqref="J2584">
    <cfRule type="duplicateValues" dxfId="4537" priority="6060"/>
    <cfRule type="duplicateValues" dxfId="4536" priority="6061"/>
    <cfRule type="duplicateValues" dxfId="4535" priority="6062"/>
  </conditionalFormatting>
  <conditionalFormatting sqref="F2589:F2604">
    <cfRule type="duplicateValues" dxfId="4534" priority="6059"/>
  </conditionalFormatting>
  <conditionalFormatting sqref="J2589:J2604">
    <cfRule type="duplicateValues" dxfId="4533" priority="6057"/>
    <cfRule type="duplicateValues" dxfId="4532" priority="6058"/>
  </conditionalFormatting>
  <conditionalFormatting sqref="F2589:F2604">
    <cfRule type="duplicateValues" dxfId="4531" priority="6055"/>
    <cfRule type="duplicateValues" dxfId="4530" priority="6056"/>
  </conditionalFormatting>
  <conditionalFormatting sqref="J2589:J2604">
    <cfRule type="duplicateValues" dxfId="4529" priority="6054"/>
  </conditionalFormatting>
  <conditionalFormatting sqref="J2589:J2604">
    <cfRule type="duplicateValues" dxfId="4528" priority="6049"/>
    <cfRule type="duplicateValues" dxfId="4527" priority="6050"/>
    <cfRule type="duplicateValues" dxfId="4526" priority="6051"/>
    <cfRule type="duplicateValues" dxfId="4525" priority="6052"/>
    <cfRule type="duplicateValues" dxfId="4524" priority="6053"/>
  </conditionalFormatting>
  <conditionalFormatting sqref="J2589:J2604">
    <cfRule type="duplicateValues" dxfId="4523" priority="6046"/>
    <cfRule type="duplicateValues" dxfId="4522" priority="6047"/>
    <cfRule type="duplicateValues" dxfId="4521" priority="6048"/>
  </conditionalFormatting>
  <conditionalFormatting sqref="F2585:F2586">
    <cfRule type="duplicateValues" dxfId="4520" priority="6045"/>
  </conditionalFormatting>
  <conditionalFormatting sqref="F2585:F2586">
    <cfRule type="duplicateValues" dxfId="4519" priority="6043"/>
    <cfRule type="duplicateValues" dxfId="4518" priority="6044"/>
  </conditionalFormatting>
  <conditionalFormatting sqref="J2585:J2586">
    <cfRule type="duplicateValues" dxfId="4517" priority="6038"/>
    <cfRule type="duplicateValues" dxfId="4516" priority="6039"/>
  </conditionalFormatting>
  <conditionalFormatting sqref="J2585:J2586">
    <cfRule type="duplicateValues" dxfId="4515" priority="6037"/>
  </conditionalFormatting>
  <conditionalFormatting sqref="J2585:J2586">
    <cfRule type="duplicateValues" dxfId="4514" priority="6032"/>
    <cfRule type="duplicateValues" dxfId="4513" priority="6033"/>
    <cfRule type="duplicateValues" dxfId="4512" priority="6034"/>
    <cfRule type="duplicateValues" dxfId="4511" priority="6035"/>
    <cfRule type="duplicateValues" dxfId="4510" priority="6036"/>
  </conditionalFormatting>
  <conditionalFormatting sqref="J2585:J2586">
    <cfRule type="duplicateValues" dxfId="4509" priority="6029"/>
    <cfRule type="duplicateValues" dxfId="4508" priority="6030"/>
    <cfRule type="duplicateValues" dxfId="4507" priority="6031"/>
  </conditionalFormatting>
  <conditionalFormatting sqref="F2587">
    <cfRule type="duplicateValues" dxfId="4506" priority="6028"/>
  </conditionalFormatting>
  <conditionalFormatting sqref="F2587">
    <cfRule type="duplicateValues" dxfId="4505" priority="6026"/>
    <cfRule type="duplicateValues" dxfId="4504" priority="6027"/>
  </conditionalFormatting>
  <conditionalFormatting sqref="J2587">
    <cfRule type="duplicateValues" dxfId="4503" priority="6022"/>
  </conditionalFormatting>
  <conditionalFormatting sqref="J2587">
    <cfRule type="duplicateValues" dxfId="4502" priority="6017"/>
    <cfRule type="duplicateValues" dxfId="4501" priority="6018"/>
    <cfRule type="duplicateValues" dxfId="4500" priority="6019"/>
    <cfRule type="duplicateValues" dxfId="4499" priority="6020"/>
    <cfRule type="duplicateValues" dxfId="4498" priority="6021"/>
  </conditionalFormatting>
  <conditionalFormatting sqref="J2587">
    <cfRule type="duplicateValues" dxfId="4497" priority="6015"/>
    <cfRule type="duplicateValues" dxfId="4496" priority="6016"/>
  </conditionalFormatting>
  <conditionalFormatting sqref="J2587">
    <cfRule type="duplicateValues" dxfId="4495" priority="6012"/>
    <cfRule type="duplicateValues" dxfId="4494" priority="6013"/>
    <cfRule type="duplicateValues" dxfId="4493" priority="6014"/>
  </conditionalFormatting>
  <conditionalFormatting sqref="F2588">
    <cfRule type="duplicateValues" dxfId="4492" priority="6000"/>
  </conditionalFormatting>
  <conditionalFormatting sqref="F2588">
    <cfRule type="duplicateValues" dxfId="4491" priority="5998"/>
    <cfRule type="duplicateValues" dxfId="4490" priority="5999"/>
  </conditionalFormatting>
  <conditionalFormatting sqref="J2588">
    <cfRule type="duplicateValues" dxfId="4489" priority="5994"/>
  </conditionalFormatting>
  <conditionalFormatting sqref="J2588">
    <cfRule type="duplicateValues" dxfId="4488" priority="5989"/>
    <cfRule type="duplicateValues" dxfId="4487" priority="5990"/>
    <cfRule type="duplicateValues" dxfId="4486" priority="5991"/>
    <cfRule type="duplicateValues" dxfId="4485" priority="5992"/>
    <cfRule type="duplicateValues" dxfId="4484" priority="5993"/>
  </conditionalFormatting>
  <conditionalFormatting sqref="J2588">
    <cfRule type="duplicateValues" dxfId="4483" priority="5987"/>
    <cfRule type="duplicateValues" dxfId="4482" priority="5988"/>
  </conditionalFormatting>
  <conditionalFormatting sqref="J2588">
    <cfRule type="duplicateValues" dxfId="4481" priority="5984"/>
    <cfRule type="duplicateValues" dxfId="4480" priority="5985"/>
    <cfRule type="duplicateValues" dxfId="4479" priority="5986"/>
  </conditionalFormatting>
  <conditionalFormatting sqref="F2603:F2607">
    <cfRule type="duplicateValues" dxfId="4478" priority="5972"/>
  </conditionalFormatting>
  <conditionalFormatting sqref="J2603:J2607">
    <cfRule type="duplicateValues" dxfId="4477" priority="5970"/>
    <cfRule type="duplicateValues" dxfId="4476" priority="5971"/>
  </conditionalFormatting>
  <conditionalFormatting sqref="F2603:F2607">
    <cfRule type="duplicateValues" dxfId="4475" priority="5968"/>
    <cfRule type="duplicateValues" dxfId="4474" priority="5969"/>
  </conditionalFormatting>
  <conditionalFormatting sqref="J2603:J2607">
    <cfRule type="duplicateValues" dxfId="4473" priority="5967"/>
  </conditionalFormatting>
  <conditionalFormatting sqref="J2603:J2607">
    <cfRule type="duplicateValues" dxfId="4472" priority="5962"/>
    <cfRule type="duplicateValues" dxfId="4471" priority="5963"/>
    <cfRule type="duplicateValues" dxfId="4470" priority="5964"/>
    <cfRule type="duplicateValues" dxfId="4469" priority="5965"/>
    <cfRule type="duplicateValues" dxfId="4468" priority="5966"/>
  </conditionalFormatting>
  <conditionalFormatting sqref="J2603:J2607">
    <cfRule type="duplicateValues" dxfId="4467" priority="5959"/>
    <cfRule type="duplicateValues" dxfId="4466" priority="5960"/>
    <cfRule type="duplicateValues" dxfId="4465" priority="5961"/>
  </conditionalFormatting>
  <conditionalFormatting sqref="F2596:F2601">
    <cfRule type="duplicateValues" dxfId="4464" priority="5958"/>
  </conditionalFormatting>
  <conditionalFormatting sqref="F2596:F2601">
    <cfRule type="duplicateValues" dxfId="4463" priority="5956"/>
    <cfRule type="duplicateValues" dxfId="4462" priority="5957"/>
  </conditionalFormatting>
  <conditionalFormatting sqref="J2596">
    <cfRule type="duplicateValues" dxfId="4461" priority="5946" stopIfTrue="1"/>
    <cfRule type="expression" dxfId="4460" priority="5947" stopIfTrue="1">
      <formula>AND(COUNTIF($J:$J,J2596)&gt;1,NOT(ISBLANK(J2596)))</formula>
    </cfRule>
    <cfRule type="expression" dxfId="4459" priority="5948" stopIfTrue="1">
      <formula>AND(COUNTIF($J:$J,J2596)&gt;1,NOT(ISBLANK(J2596)))</formula>
    </cfRule>
  </conditionalFormatting>
  <conditionalFormatting sqref="J2596">
    <cfRule type="duplicateValues" dxfId="4458" priority="5920" stopIfTrue="1"/>
    <cfRule type="duplicateValues" dxfId="4457" priority="5921" stopIfTrue="1"/>
  </conditionalFormatting>
  <conditionalFormatting sqref="J2597">
    <cfRule type="duplicateValues" dxfId="4456" priority="5911" stopIfTrue="1"/>
    <cfRule type="expression" dxfId="4455" priority="5912" stopIfTrue="1">
      <formula>AND(COUNTIF($J:$J,J2597)&gt;1,NOT(ISBLANK(J2597)))</formula>
    </cfRule>
    <cfRule type="expression" dxfId="4454" priority="5913" stopIfTrue="1">
      <formula>AND(COUNTIF($J:$J,J2597)&gt;1,NOT(ISBLANK(J2597)))</formula>
    </cfRule>
  </conditionalFormatting>
  <conditionalFormatting sqref="J2597">
    <cfRule type="duplicateValues" dxfId="4453" priority="5885" stopIfTrue="1"/>
    <cfRule type="duplicateValues" dxfId="4452" priority="5886" stopIfTrue="1"/>
  </conditionalFormatting>
  <conditionalFormatting sqref="J2598">
    <cfRule type="duplicateValues" dxfId="4451" priority="5876" stopIfTrue="1"/>
    <cfRule type="expression" dxfId="4450" priority="5877" stopIfTrue="1">
      <formula>AND(COUNTIF($J:$J,J2598)&gt;1,NOT(ISBLANK(J2598)))</formula>
    </cfRule>
    <cfRule type="expression" dxfId="4449" priority="5878" stopIfTrue="1">
      <formula>AND(COUNTIF($J:$J,J2598)&gt;1,NOT(ISBLANK(J2598)))</formula>
    </cfRule>
  </conditionalFormatting>
  <conditionalFormatting sqref="J2598">
    <cfRule type="duplicateValues" dxfId="4448" priority="5850" stopIfTrue="1"/>
    <cfRule type="duplicateValues" dxfId="4447" priority="5851" stopIfTrue="1"/>
  </conditionalFormatting>
  <conditionalFormatting sqref="J2599:J2600">
    <cfRule type="duplicateValues" dxfId="4446" priority="5839" stopIfTrue="1"/>
    <cfRule type="expression" dxfId="4445" priority="5840" stopIfTrue="1">
      <formula>AND(COUNTIF($J:$J,J2599)&gt;1,NOT(ISBLANK(J2599)))</formula>
    </cfRule>
    <cfRule type="expression" dxfId="4444" priority="5841" stopIfTrue="1">
      <formula>AND(COUNTIF($J:$J,J2599)&gt;1,NOT(ISBLANK(J2599)))</formula>
    </cfRule>
  </conditionalFormatting>
  <conditionalFormatting sqref="J2599:J2600">
    <cfRule type="duplicateValues" dxfId="4443" priority="5813" stopIfTrue="1"/>
    <cfRule type="duplicateValues" dxfId="4442" priority="5814" stopIfTrue="1"/>
  </conditionalFormatting>
  <conditionalFormatting sqref="J2601">
    <cfRule type="duplicateValues" dxfId="4441" priority="5804" stopIfTrue="1"/>
    <cfRule type="expression" dxfId="4440" priority="5805" stopIfTrue="1">
      <formula>AND(COUNTIF($J:$J,J2601)&gt;1,NOT(ISBLANK(J2601)))</formula>
    </cfRule>
    <cfRule type="expression" dxfId="4439" priority="5806" stopIfTrue="1">
      <formula>AND(COUNTIF($J:$J,J2601)&gt;1,NOT(ISBLANK(J2601)))</formula>
    </cfRule>
  </conditionalFormatting>
  <conditionalFormatting sqref="J2601">
    <cfRule type="duplicateValues" dxfId="4438" priority="5778" stopIfTrue="1"/>
    <cfRule type="duplicateValues" dxfId="4437" priority="5779" stopIfTrue="1"/>
  </conditionalFormatting>
  <conditionalFormatting sqref="F2602:F2604">
    <cfRule type="duplicateValues" dxfId="4436" priority="5775"/>
  </conditionalFormatting>
  <conditionalFormatting sqref="F2602:F2604">
    <cfRule type="duplicateValues" dxfId="4435" priority="5773"/>
    <cfRule type="duplicateValues" dxfId="4434" priority="5774"/>
  </conditionalFormatting>
  <conditionalFormatting sqref="J2602:J2604">
    <cfRule type="duplicateValues" dxfId="4433" priority="5763" stopIfTrue="1"/>
    <cfRule type="expression" dxfId="4432" priority="5764" stopIfTrue="1">
      <formula>AND(COUNTIF($J:$J,J2602)&gt;1,NOT(ISBLANK(J2602)))</formula>
    </cfRule>
    <cfRule type="expression" dxfId="4431" priority="5765" stopIfTrue="1">
      <formula>AND(COUNTIF($J:$J,J2602)&gt;1,NOT(ISBLANK(J2602)))</formula>
    </cfRule>
  </conditionalFormatting>
  <conditionalFormatting sqref="J2602:J2604">
    <cfRule type="duplicateValues" dxfId="4430" priority="5737" stopIfTrue="1"/>
    <cfRule type="duplicateValues" dxfId="4429" priority="5738" stopIfTrue="1"/>
  </conditionalFormatting>
  <conditionalFormatting sqref="F2608:F2620">
    <cfRule type="duplicateValues" dxfId="4428" priority="5734"/>
  </conditionalFormatting>
  <conditionalFormatting sqref="J2608:J2612 J2614:J2620">
    <cfRule type="duplicateValues" dxfId="4427" priority="5732"/>
    <cfRule type="duplicateValues" dxfId="4426" priority="5733"/>
  </conditionalFormatting>
  <conditionalFormatting sqref="F2608:F2620">
    <cfRule type="duplicateValues" dxfId="4425" priority="5730"/>
    <cfRule type="duplicateValues" dxfId="4424" priority="5731"/>
  </conditionalFormatting>
  <conditionalFormatting sqref="J2608:J2612 J2614:J2620">
    <cfRule type="duplicateValues" dxfId="4423" priority="5729"/>
  </conditionalFormatting>
  <conditionalFormatting sqref="J2608:J2612 J2614:J2620">
    <cfRule type="duplicateValues" dxfId="4422" priority="5724"/>
    <cfRule type="duplicateValues" dxfId="4421" priority="5725"/>
    <cfRule type="duplicateValues" dxfId="4420" priority="5726"/>
    <cfRule type="duplicateValues" dxfId="4419" priority="5727"/>
    <cfRule type="duplicateValues" dxfId="4418" priority="5728"/>
  </conditionalFormatting>
  <conditionalFormatting sqref="J2608:J2612 J2614:J2620">
    <cfRule type="duplicateValues" dxfId="4417" priority="5721"/>
    <cfRule type="duplicateValues" dxfId="4416" priority="5722"/>
    <cfRule type="duplicateValues" dxfId="4415" priority="5723"/>
  </conditionalFormatting>
  <conditionalFormatting sqref="F2605">
    <cfRule type="duplicateValues" dxfId="4414" priority="5720"/>
  </conditionalFormatting>
  <conditionalFormatting sqref="F2605">
    <cfRule type="duplicateValues" dxfId="4413" priority="5718"/>
    <cfRule type="duplicateValues" dxfId="4412" priority="5719"/>
  </conditionalFormatting>
  <conditionalFormatting sqref="J2605">
    <cfRule type="duplicateValues" dxfId="4411" priority="5711"/>
  </conditionalFormatting>
  <conditionalFormatting sqref="J2605">
    <cfRule type="duplicateValues" dxfId="4410" priority="5706"/>
    <cfRule type="duplicateValues" dxfId="4409" priority="5707"/>
    <cfRule type="duplicateValues" dxfId="4408" priority="5708"/>
    <cfRule type="duplicateValues" dxfId="4407" priority="5709"/>
    <cfRule type="duplicateValues" dxfId="4406" priority="5710"/>
  </conditionalFormatting>
  <conditionalFormatting sqref="J2605">
    <cfRule type="duplicateValues" dxfId="4405" priority="5704"/>
    <cfRule type="duplicateValues" dxfId="4404" priority="5705"/>
  </conditionalFormatting>
  <conditionalFormatting sqref="J2605">
    <cfRule type="duplicateValues" dxfId="4403" priority="5701"/>
    <cfRule type="duplicateValues" dxfId="4402" priority="5702"/>
    <cfRule type="duplicateValues" dxfId="4401" priority="5703"/>
  </conditionalFormatting>
  <conditionalFormatting sqref="F2606">
    <cfRule type="duplicateValues" dxfId="4400" priority="5689"/>
  </conditionalFormatting>
  <conditionalFormatting sqref="F2606">
    <cfRule type="duplicateValues" dxfId="4399" priority="5687"/>
    <cfRule type="duplicateValues" dxfId="4398" priority="5688"/>
  </conditionalFormatting>
  <conditionalFormatting sqref="J2606">
    <cfRule type="duplicateValues" dxfId="4397" priority="5680"/>
  </conditionalFormatting>
  <conditionalFormatting sqref="J2606">
    <cfRule type="duplicateValues" dxfId="4396" priority="5675"/>
    <cfRule type="duplicateValues" dxfId="4395" priority="5676"/>
    <cfRule type="duplicateValues" dxfId="4394" priority="5677"/>
    <cfRule type="duplicateValues" dxfId="4393" priority="5678"/>
    <cfRule type="duplicateValues" dxfId="4392" priority="5679"/>
  </conditionalFormatting>
  <conditionalFormatting sqref="J2606">
    <cfRule type="duplicateValues" dxfId="4391" priority="5673"/>
    <cfRule type="duplicateValues" dxfId="4390" priority="5674"/>
  </conditionalFormatting>
  <conditionalFormatting sqref="J2606">
    <cfRule type="duplicateValues" dxfId="4389" priority="5670"/>
    <cfRule type="duplicateValues" dxfId="4388" priority="5671"/>
    <cfRule type="duplicateValues" dxfId="4387" priority="5672"/>
  </conditionalFormatting>
  <conditionalFormatting sqref="F2607">
    <cfRule type="duplicateValues" dxfId="4386" priority="5658"/>
  </conditionalFormatting>
  <conditionalFormatting sqref="F2607">
    <cfRule type="duplicateValues" dxfId="4385" priority="5656"/>
    <cfRule type="duplicateValues" dxfId="4384" priority="5657"/>
  </conditionalFormatting>
  <conditionalFormatting sqref="J2607">
    <cfRule type="duplicateValues" dxfId="4383" priority="5649"/>
  </conditionalFormatting>
  <conditionalFormatting sqref="J2607">
    <cfRule type="duplicateValues" dxfId="4382" priority="5644"/>
    <cfRule type="duplicateValues" dxfId="4381" priority="5645"/>
    <cfRule type="duplicateValues" dxfId="4380" priority="5646"/>
    <cfRule type="duplicateValues" dxfId="4379" priority="5647"/>
    <cfRule type="duplicateValues" dxfId="4378" priority="5648"/>
  </conditionalFormatting>
  <conditionalFormatting sqref="J2607">
    <cfRule type="duplicateValues" dxfId="4377" priority="5642"/>
    <cfRule type="duplicateValues" dxfId="4376" priority="5643"/>
  </conditionalFormatting>
  <conditionalFormatting sqref="J2607">
    <cfRule type="duplicateValues" dxfId="4375" priority="5639"/>
    <cfRule type="duplicateValues" dxfId="4374" priority="5640"/>
    <cfRule type="duplicateValues" dxfId="4373" priority="5641"/>
  </conditionalFormatting>
  <conditionalFormatting sqref="F2608">
    <cfRule type="duplicateValues" dxfId="4372" priority="5638"/>
  </conditionalFormatting>
  <conditionalFormatting sqref="J2608">
    <cfRule type="duplicateValues" dxfId="4371" priority="5636"/>
    <cfRule type="duplicateValues" dxfId="4370" priority="5637"/>
  </conditionalFormatting>
  <conditionalFormatting sqref="F2608">
    <cfRule type="duplicateValues" dxfId="4369" priority="5634"/>
    <cfRule type="duplicateValues" dxfId="4368" priority="5635"/>
  </conditionalFormatting>
  <conditionalFormatting sqref="J2608">
    <cfRule type="duplicateValues" dxfId="4367" priority="5633"/>
  </conditionalFormatting>
  <conditionalFormatting sqref="J2608">
    <cfRule type="duplicateValues" dxfId="4366" priority="5628"/>
    <cfRule type="duplicateValues" dxfId="4365" priority="5629"/>
    <cfRule type="duplicateValues" dxfId="4364" priority="5630"/>
    <cfRule type="duplicateValues" dxfId="4363" priority="5631"/>
    <cfRule type="duplicateValues" dxfId="4362" priority="5632"/>
  </conditionalFormatting>
  <conditionalFormatting sqref="J2608">
    <cfRule type="duplicateValues" dxfId="4361" priority="5625"/>
    <cfRule type="duplicateValues" dxfId="4360" priority="5626"/>
    <cfRule type="duplicateValues" dxfId="4359" priority="5627"/>
  </conditionalFormatting>
  <conditionalFormatting sqref="F2609">
    <cfRule type="duplicateValues" dxfId="4358" priority="5604"/>
  </conditionalFormatting>
  <conditionalFormatting sqref="J2609">
    <cfRule type="duplicateValues" dxfId="4357" priority="5602"/>
    <cfRule type="duplicateValues" dxfId="4356" priority="5603"/>
  </conditionalFormatting>
  <conditionalFormatting sqref="F2609">
    <cfRule type="duplicateValues" dxfId="4355" priority="5600"/>
    <cfRule type="duplicateValues" dxfId="4354" priority="5601"/>
  </conditionalFormatting>
  <conditionalFormatting sqref="J2609">
    <cfRule type="duplicateValues" dxfId="4353" priority="5599"/>
  </conditionalFormatting>
  <conditionalFormatting sqref="J2609">
    <cfRule type="duplicateValues" dxfId="4352" priority="5594"/>
    <cfRule type="duplicateValues" dxfId="4351" priority="5595"/>
    <cfRule type="duplicateValues" dxfId="4350" priority="5596"/>
    <cfRule type="duplicateValues" dxfId="4349" priority="5597"/>
    <cfRule type="duplicateValues" dxfId="4348" priority="5598"/>
  </conditionalFormatting>
  <conditionalFormatting sqref="J2609">
    <cfRule type="duplicateValues" dxfId="4347" priority="5591"/>
    <cfRule type="duplicateValues" dxfId="4346" priority="5592"/>
    <cfRule type="duplicateValues" dxfId="4345" priority="5593"/>
  </conditionalFormatting>
  <conditionalFormatting sqref="F2610">
    <cfRule type="duplicateValues" dxfId="4344" priority="5570"/>
  </conditionalFormatting>
  <conditionalFormatting sqref="J2610">
    <cfRule type="duplicateValues" dxfId="4343" priority="5568"/>
    <cfRule type="duplicateValues" dxfId="4342" priority="5569"/>
  </conditionalFormatting>
  <conditionalFormatting sqref="F2610">
    <cfRule type="duplicateValues" dxfId="4341" priority="5566"/>
    <cfRule type="duplicateValues" dxfId="4340" priority="5567"/>
  </conditionalFormatting>
  <conditionalFormatting sqref="J2610">
    <cfRule type="duplicateValues" dxfId="4339" priority="5565"/>
  </conditionalFormatting>
  <conditionalFormatting sqref="J2610">
    <cfRule type="duplicateValues" dxfId="4338" priority="5560"/>
    <cfRule type="duplicateValues" dxfId="4337" priority="5561"/>
    <cfRule type="duplicateValues" dxfId="4336" priority="5562"/>
    <cfRule type="duplicateValues" dxfId="4335" priority="5563"/>
    <cfRule type="duplicateValues" dxfId="4334" priority="5564"/>
  </conditionalFormatting>
  <conditionalFormatting sqref="J2610">
    <cfRule type="duplicateValues" dxfId="4333" priority="5557"/>
    <cfRule type="duplicateValues" dxfId="4332" priority="5558"/>
    <cfRule type="duplicateValues" dxfId="4331" priority="5559"/>
  </conditionalFormatting>
  <conditionalFormatting sqref="F2611">
    <cfRule type="duplicateValues" dxfId="4330" priority="5536"/>
  </conditionalFormatting>
  <conditionalFormatting sqref="F2611">
    <cfRule type="duplicateValues" dxfId="4329" priority="5534"/>
    <cfRule type="duplicateValues" dxfId="4328" priority="5535"/>
  </conditionalFormatting>
  <conditionalFormatting sqref="J2611">
    <cfRule type="duplicateValues" dxfId="4327" priority="5523"/>
    <cfRule type="duplicateValues" dxfId="4326" priority="5524"/>
  </conditionalFormatting>
  <conditionalFormatting sqref="J2611">
    <cfRule type="duplicateValues" dxfId="4325" priority="5522"/>
  </conditionalFormatting>
  <conditionalFormatting sqref="J2611">
    <cfRule type="duplicateValues" dxfId="4324" priority="5517"/>
    <cfRule type="duplicateValues" dxfId="4323" priority="5518"/>
    <cfRule type="duplicateValues" dxfId="4322" priority="5519"/>
    <cfRule type="duplicateValues" dxfId="4321" priority="5520"/>
    <cfRule type="duplicateValues" dxfId="4320" priority="5521"/>
  </conditionalFormatting>
  <conditionalFormatting sqref="J2611">
    <cfRule type="duplicateValues" dxfId="4319" priority="5514"/>
    <cfRule type="duplicateValues" dxfId="4318" priority="5515"/>
    <cfRule type="duplicateValues" dxfId="4317" priority="5516"/>
  </conditionalFormatting>
  <conditionalFormatting sqref="F2612">
    <cfRule type="duplicateValues" dxfId="4316" priority="5491"/>
  </conditionalFormatting>
  <conditionalFormatting sqref="F2612">
    <cfRule type="duplicateValues" dxfId="4315" priority="5489"/>
    <cfRule type="duplicateValues" dxfId="4314" priority="5490"/>
  </conditionalFormatting>
  <conditionalFormatting sqref="J2612">
    <cfRule type="duplicateValues" dxfId="4313" priority="5479"/>
  </conditionalFormatting>
  <conditionalFormatting sqref="J2612">
    <cfRule type="duplicateValues" dxfId="4312" priority="5474"/>
    <cfRule type="duplicateValues" dxfId="4311" priority="5475"/>
    <cfRule type="duplicateValues" dxfId="4310" priority="5476"/>
    <cfRule type="duplicateValues" dxfId="4309" priority="5477"/>
    <cfRule type="duplicateValues" dxfId="4308" priority="5478"/>
  </conditionalFormatting>
  <conditionalFormatting sqref="J2612">
    <cfRule type="duplicateValues" dxfId="4307" priority="5472"/>
    <cfRule type="duplicateValues" dxfId="4306" priority="5473"/>
  </conditionalFormatting>
  <conditionalFormatting sqref="J2612">
    <cfRule type="duplicateValues" dxfId="4305" priority="5469"/>
    <cfRule type="duplicateValues" dxfId="4304" priority="5470"/>
    <cfRule type="duplicateValues" dxfId="4303" priority="5471"/>
  </conditionalFormatting>
  <conditionalFormatting sqref="F2613">
    <cfRule type="duplicateValues" dxfId="4302" priority="5457"/>
  </conditionalFormatting>
  <conditionalFormatting sqref="F2613">
    <cfRule type="duplicateValues" dxfId="4301" priority="5455"/>
    <cfRule type="duplicateValues" dxfId="4300" priority="5456"/>
  </conditionalFormatting>
  <conditionalFormatting sqref="F2614">
    <cfRule type="duplicateValues" dxfId="4299" priority="5434"/>
  </conditionalFormatting>
  <conditionalFormatting sqref="F2614">
    <cfRule type="duplicateValues" dxfId="4298" priority="5432"/>
    <cfRule type="duplicateValues" dxfId="4297" priority="5433"/>
  </conditionalFormatting>
  <conditionalFormatting sqref="J2614">
    <cfRule type="duplicateValues" dxfId="4296" priority="5422"/>
  </conditionalFormatting>
  <conditionalFormatting sqref="J2614">
    <cfRule type="duplicateValues" dxfId="4295" priority="5417"/>
    <cfRule type="duplicateValues" dxfId="4294" priority="5418"/>
    <cfRule type="duplicateValues" dxfId="4293" priority="5419"/>
    <cfRule type="duplicateValues" dxfId="4292" priority="5420"/>
    <cfRule type="duplicateValues" dxfId="4291" priority="5421"/>
  </conditionalFormatting>
  <conditionalFormatting sqref="J2614">
    <cfRule type="duplicateValues" dxfId="4290" priority="5415"/>
    <cfRule type="duplicateValues" dxfId="4289" priority="5416"/>
  </conditionalFormatting>
  <conditionalFormatting sqref="J2614">
    <cfRule type="duplicateValues" dxfId="4288" priority="5412"/>
    <cfRule type="duplicateValues" dxfId="4287" priority="5413"/>
    <cfRule type="duplicateValues" dxfId="4286" priority="5414"/>
  </conditionalFormatting>
  <conditionalFormatting sqref="F2615">
    <cfRule type="duplicateValues" dxfId="4285" priority="5400"/>
  </conditionalFormatting>
  <conditionalFormatting sqref="F2615">
    <cfRule type="duplicateValues" dxfId="4284" priority="5398"/>
    <cfRule type="duplicateValues" dxfId="4283" priority="5399"/>
  </conditionalFormatting>
  <conditionalFormatting sqref="J2615">
    <cfRule type="duplicateValues" dxfId="4282" priority="5388"/>
  </conditionalFormatting>
  <conditionalFormatting sqref="J2615">
    <cfRule type="duplicateValues" dxfId="4281" priority="5383"/>
    <cfRule type="duplicateValues" dxfId="4280" priority="5384"/>
    <cfRule type="duplicateValues" dxfId="4279" priority="5385"/>
    <cfRule type="duplicateValues" dxfId="4278" priority="5386"/>
    <cfRule type="duplicateValues" dxfId="4277" priority="5387"/>
  </conditionalFormatting>
  <conditionalFormatting sqref="J2615">
    <cfRule type="duplicateValues" dxfId="4276" priority="5381"/>
    <cfRule type="duplicateValues" dxfId="4275" priority="5382"/>
  </conditionalFormatting>
  <conditionalFormatting sqref="J2615">
    <cfRule type="duplicateValues" dxfId="4274" priority="5378"/>
    <cfRule type="duplicateValues" dxfId="4273" priority="5379"/>
    <cfRule type="duplicateValues" dxfId="4272" priority="5380"/>
  </conditionalFormatting>
  <conditionalFormatting sqref="F2616">
    <cfRule type="duplicateValues" dxfId="4271" priority="5366"/>
  </conditionalFormatting>
  <conditionalFormatting sqref="F2616">
    <cfRule type="duplicateValues" dxfId="4270" priority="5364"/>
    <cfRule type="duplicateValues" dxfId="4269" priority="5365"/>
  </conditionalFormatting>
  <conditionalFormatting sqref="J2616">
    <cfRule type="duplicateValues" dxfId="4268" priority="5353"/>
    <cfRule type="duplicateValues" dxfId="4267" priority="5354"/>
  </conditionalFormatting>
  <conditionalFormatting sqref="J2616">
    <cfRule type="duplicateValues" dxfId="4266" priority="5352"/>
  </conditionalFormatting>
  <conditionalFormatting sqref="J2616">
    <cfRule type="duplicateValues" dxfId="4265" priority="5347"/>
    <cfRule type="duplicateValues" dxfId="4264" priority="5348"/>
    <cfRule type="duplicateValues" dxfId="4263" priority="5349"/>
    <cfRule type="duplicateValues" dxfId="4262" priority="5350"/>
    <cfRule type="duplicateValues" dxfId="4261" priority="5351"/>
  </conditionalFormatting>
  <conditionalFormatting sqref="J2616">
    <cfRule type="duplicateValues" dxfId="4260" priority="5344"/>
    <cfRule type="duplicateValues" dxfId="4259" priority="5345"/>
    <cfRule type="duplicateValues" dxfId="4258" priority="5346"/>
  </conditionalFormatting>
  <conditionalFormatting sqref="F2621:F2626">
    <cfRule type="duplicateValues" dxfId="4257" priority="5332"/>
  </conditionalFormatting>
  <conditionalFormatting sqref="J2621:J2626">
    <cfRule type="duplicateValues" dxfId="4256" priority="5330"/>
    <cfRule type="duplicateValues" dxfId="4255" priority="5331"/>
  </conditionalFormatting>
  <conditionalFormatting sqref="F2621:F2626">
    <cfRule type="duplicateValues" dxfId="4254" priority="5328"/>
    <cfRule type="duplicateValues" dxfId="4253" priority="5329"/>
  </conditionalFormatting>
  <conditionalFormatting sqref="J2621:J2626">
    <cfRule type="duplicateValues" dxfId="4252" priority="5327"/>
  </conditionalFormatting>
  <conditionalFormatting sqref="J2621:J2626">
    <cfRule type="duplicateValues" dxfId="4251" priority="5322"/>
    <cfRule type="duplicateValues" dxfId="4250" priority="5323"/>
    <cfRule type="duplicateValues" dxfId="4249" priority="5324"/>
    <cfRule type="duplicateValues" dxfId="4248" priority="5325"/>
    <cfRule type="duplicateValues" dxfId="4247" priority="5326"/>
  </conditionalFormatting>
  <conditionalFormatting sqref="J2621:J2626">
    <cfRule type="duplicateValues" dxfId="4246" priority="5319"/>
    <cfRule type="duplicateValues" dxfId="4245" priority="5320"/>
    <cfRule type="duplicateValues" dxfId="4244" priority="5321"/>
  </conditionalFormatting>
  <conditionalFormatting sqref="F2617:F2620">
    <cfRule type="duplicateValues" dxfId="4243" priority="5318"/>
  </conditionalFormatting>
  <conditionalFormatting sqref="F2617:F2620">
    <cfRule type="duplicateValues" dxfId="4242" priority="5316"/>
    <cfRule type="duplicateValues" dxfId="4241" priority="5317"/>
  </conditionalFormatting>
  <conditionalFormatting sqref="J2617:J2620">
    <cfRule type="duplicateValues" dxfId="4240" priority="5305"/>
    <cfRule type="duplicateValues" dxfId="4239" priority="5306"/>
  </conditionalFormatting>
  <conditionalFormatting sqref="J2617:J2620">
    <cfRule type="duplicateValues" dxfId="4238" priority="5304"/>
  </conditionalFormatting>
  <conditionalFormatting sqref="J2617:J2620">
    <cfRule type="duplicateValues" dxfId="4237" priority="5299"/>
    <cfRule type="duplicateValues" dxfId="4236" priority="5300"/>
    <cfRule type="duplicateValues" dxfId="4235" priority="5301"/>
    <cfRule type="duplicateValues" dxfId="4234" priority="5302"/>
    <cfRule type="duplicateValues" dxfId="4233" priority="5303"/>
  </conditionalFormatting>
  <conditionalFormatting sqref="J2617:J2620">
    <cfRule type="duplicateValues" dxfId="4232" priority="5296"/>
    <cfRule type="duplicateValues" dxfId="4231" priority="5297"/>
    <cfRule type="duplicateValues" dxfId="4230" priority="5298"/>
  </conditionalFormatting>
  <conditionalFormatting sqref="J2620">
    <cfRule type="duplicateValues" dxfId="4229" priority="5283"/>
    <cfRule type="duplicateValues" dxfId="4228" priority="5284"/>
  </conditionalFormatting>
  <conditionalFormatting sqref="J2620">
    <cfRule type="duplicateValues" dxfId="4227" priority="5282"/>
  </conditionalFormatting>
  <conditionalFormatting sqref="J2620">
    <cfRule type="duplicateValues" dxfId="4226" priority="5277"/>
    <cfRule type="duplicateValues" dxfId="4225" priority="5278"/>
    <cfRule type="duplicateValues" dxfId="4224" priority="5279"/>
    <cfRule type="duplicateValues" dxfId="4223" priority="5280"/>
    <cfRule type="duplicateValues" dxfId="4222" priority="5281"/>
  </conditionalFormatting>
  <conditionalFormatting sqref="J2620">
    <cfRule type="duplicateValues" dxfId="4221" priority="5274"/>
    <cfRule type="duplicateValues" dxfId="4220" priority="5275"/>
    <cfRule type="duplicateValues" dxfId="4219" priority="5276"/>
  </conditionalFormatting>
  <conditionalFormatting sqref="F2621:F2622">
    <cfRule type="duplicateValues" dxfId="4218" priority="5262"/>
  </conditionalFormatting>
  <conditionalFormatting sqref="J2621:J2622">
    <cfRule type="duplicateValues" dxfId="4217" priority="5260"/>
    <cfRule type="duplicateValues" dxfId="4216" priority="5261"/>
  </conditionalFormatting>
  <conditionalFormatting sqref="F2621:F2622">
    <cfRule type="duplicateValues" dxfId="4215" priority="5258"/>
    <cfRule type="duplicateValues" dxfId="4214" priority="5259"/>
  </conditionalFormatting>
  <conditionalFormatting sqref="J2621:J2622">
    <cfRule type="duplicateValues" dxfId="4213" priority="5257"/>
  </conditionalFormatting>
  <conditionalFormatting sqref="J2621:J2622">
    <cfRule type="duplicateValues" dxfId="4212" priority="5252"/>
    <cfRule type="duplicateValues" dxfId="4211" priority="5253"/>
    <cfRule type="duplicateValues" dxfId="4210" priority="5254"/>
    <cfRule type="duplicateValues" dxfId="4209" priority="5255"/>
    <cfRule type="duplicateValues" dxfId="4208" priority="5256"/>
  </conditionalFormatting>
  <conditionalFormatting sqref="J2621:J2622">
    <cfRule type="duplicateValues" dxfId="4207" priority="5249"/>
    <cfRule type="duplicateValues" dxfId="4206" priority="5250"/>
    <cfRule type="duplicateValues" dxfId="4205" priority="5251"/>
  </conditionalFormatting>
  <conditionalFormatting sqref="F2623">
    <cfRule type="duplicateValues" dxfId="4204" priority="5192"/>
  </conditionalFormatting>
  <conditionalFormatting sqref="F2623">
    <cfRule type="duplicateValues" dxfId="4203" priority="5190"/>
    <cfRule type="duplicateValues" dxfId="4202" priority="5191"/>
  </conditionalFormatting>
  <conditionalFormatting sqref="J2623">
    <cfRule type="duplicateValues" dxfId="4201" priority="5176"/>
    <cfRule type="duplicateValues" dxfId="4200" priority="5177"/>
  </conditionalFormatting>
  <conditionalFormatting sqref="J2623">
    <cfRule type="duplicateValues" dxfId="4199" priority="5175"/>
  </conditionalFormatting>
  <conditionalFormatting sqref="J2623">
    <cfRule type="duplicateValues" dxfId="4198" priority="5170"/>
    <cfRule type="duplicateValues" dxfId="4197" priority="5171"/>
    <cfRule type="duplicateValues" dxfId="4196" priority="5172"/>
    <cfRule type="duplicateValues" dxfId="4195" priority="5173"/>
    <cfRule type="duplicateValues" dxfId="4194" priority="5174"/>
  </conditionalFormatting>
  <conditionalFormatting sqref="J2623">
    <cfRule type="duplicateValues" dxfId="4193" priority="5167"/>
    <cfRule type="duplicateValues" dxfId="4192" priority="5168"/>
    <cfRule type="duplicateValues" dxfId="4191" priority="5169"/>
  </conditionalFormatting>
  <conditionalFormatting sqref="F2624:F2625">
    <cfRule type="duplicateValues" dxfId="4190" priority="5144"/>
  </conditionalFormatting>
  <conditionalFormatting sqref="F2624:F2625">
    <cfRule type="duplicateValues" dxfId="4189" priority="5142"/>
    <cfRule type="duplicateValues" dxfId="4188" priority="5143"/>
  </conditionalFormatting>
  <conditionalFormatting sqref="J2624:J2625">
    <cfRule type="duplicateValues" dxfId="4187" priority="5128"/>
    <cfRule type="duplicateValues" dxfId="4186" priority="5129"/>
  </conditionalFormatting>
  <conditionalFormatting sqref="J2624:J2625">
    <cfRule type="duplicateValues" dxfId="4185" priority="5127"/>
  </conditionalFormatting>
  <conditionalFormatting sqref="J2624:J2625">
    <cfRule type="duplicateValues" dxfId="4184" priority="5122"/>
    <cfRule type="duplicateValues" dxfId="4183" priority="5123"/>
    <cfRule type="duplicateValues" dxfId="4182" priority="5124"/>
    <cfRule type="duplicateValues" dxfId="4181" priority="5125"/>
    <cfRule type="duplicateValues" dxfId="4180" priority="5126"/>
  </conditionalFormatting>
  <conditionalFormatting sqref="J2624:J2625">
    <cfRule type="duplicateValues" dxfId="4179" priority="5119"/>
    <cfRule type="duplicateValues" dxfId="4178" priority="5120"/>
    <cfRule type="duplicateValues" dxfId="4177" priority="5121"/>
  </conditionalFormatting>
  <conditionalFormatting sqref="F2627:F2654">
    <cfRule type="duplicateValues" dxfId="4176" priority="5096"/>
  </conditionalFormatting>
  <conditionalFormatting sqref="J2627:J2671">
    <cfRule type="duplicateValues" dxfId="4175" priority="5094"/>
    <cfRule type="duplicateValues" dxfId="4174" priority="5095"/>
  </conditionalFormatting>
  <conditionalFormatting sqref="F2627:F2654">
    <cfRule type="duplicateValues" dxfId="4173" priority="5092"/>
    <cfRule type="duplicateValues" dxfId="4172" priority="5093"/>
  </conditionalFormatting>
  <conditionalFormatting sqref="J2627:J2671">
    <cfRule type="duplicateValues" dxfId="4171" priority="5091"/>
  </conditionalFormatting>
  <conditionalFormatting sqref="J2627:J2671">
    <cfRule type="duplicateValues" dxfId="4170" priority="5086"/>
    <cfRule type="duplicateValues" dxfId="4169" priority="5087"/>
    <cfRule type="duplicateValues" dxfId="4168" priority="5088"/>
    <cfRule type="duplicateValues" dxfId="4167" priority="5089"/>
    <cfRule type="duplicateValues" dxfId="4166" priority="5090"/>
  </conditionalFormatting>
  <conditionalFormatting sqref="J2627:J2671">
    <cfRule type="duplicateValues" dxfId="4165" priority="5083"/>
    <cfRule type="duplicateValues" dxfId="4164" priority="5084"/>
    <cfRule type="duplicateValues" dxfId="4163" priority="5085"/>
  </conditionalFormatting>
  <conditionalFormatting sqref="F2626">
    <cfRule type="duplicateValues" dxfId="4162" priority="5082"/>
  </conditionalFormatting>
  <conditionalFormatting sqref="F2626">
    <cfRule type="duplicateValues" dxfId="4161" priority="5080"/>
    <cfRule type="duplicateValues" dxfId="4160" priority="5081"/>
  </conditionalFormatting>
  <conditionalFormatting sqref="J2626">
    <cfRule type="duplicateValues" dxfId="4159" priority="5066"/>
    <cfRule type="duplicateValues" dxfId="4158" priority="5067"/>
  </conditionalFormatting>
  <conditionalFormatting sqref="J2626">
    <cfRule type="duplicateValues" dxfId="4157" priority="5065"/>
  </conditionalFormatting>
  <conditionalFormatting sqref="J2626">
    <cfRule type="duplicateValues" dxfId="4156" priority="5060"/>
    <cfRule type="duplicateValues" dxfId="4155" priority="5061"/>
    <cfRule type="duplicateValues" dxfId="4154" priority="5062"/>
    <cfRule type="duplicateValues" dxfId="4153" priority="5063"/>
    <cfRule type="duplicateValues" dxfId="4152" priority="5064"/>
  </conditionalFormatting>
  <conditionalFormatting sqref="J2626">
    <cfRule type="duplicateValues" dxfId="4151" priority="5057"/>
    <cfRule type="duplicateValues" dxfId="4150" priority="5058"/>
    <cfRule type="duplicateValues" dxfId="4149" priority="5059"/>
  </conditionalFormatting>
  <conditionalFormatting sqref="F2627">
    <cfRule type="duplicateValues" dxfId="4148" priority="5056"/>
  </conditionalFormatting>
  <conditionalFormatting sqref="J2627">
    <cfRule type="duplicateValues" dxfId="4147" priority="5054"/>
    <cfRule type="duplicateValues" dxfId="4146" priority="5055"/>
  </conditionalFormatting>
  <conditionalFormatting sqref="F2627">
    <cfRule type="duplicateValues" dxfId="4145" priority="5052"/>
    <cfRule type="duplicateValues" dxfId="4144" priority="5053"/>
  </conditionalFormatting>
  <conditionalFormatting sqref="J2627">
    <cfRule type="duplicateValues" dxfId="4143" priority="5051"/>
  </conditionalFormatting>
  <conditionalFormatting sqref="J2627">
    <cfRule type="duplicateValues" dxfId="4142" priority="5046"/>
    <cfRule type="duplicateValues" dxfId="4141" priority="5047"/>
    <cfRule type="duplicateValues" dxfId="4140" priority="5048"/>
    <cfRule type="duplicateValues" dxfId="4139" priority="5049"/>
    <cfRule type="duplicateValues" dxfId="4138" priority="5050"/>
  </conditionalFormatting>
  <conditionalFormatting sqref="J2627">
    <cfRule type="duplicateValues" dxfId="4137" priority="5043"/>
    <cfRule type="duplicateValues" dxfId="4136" priority="5044"/>
    <cfRule type="duplicateValues" dxfId="4135" priority="5045"/>
  </conditionalFormatting>
  <conditionalFormatting sqref="F2628">
    <cfRule type="duplicateValues" dxfId="4134" priority="5016"/>
  </conditionalFormatting>
  <conditionalFormatting sqref="F2628">
    <cfRule type="duplicateValues" dxfId="4133" priority="5014"/>
    <cfRule type="duplicateValues" dxfId="4132" priority="5015"/>
  </conditionalFormatting>
  <conditionalFormatting sqref="J2628">
    <cfRule type="duplicateValues" dxfId="4131" priority="4997"/>
    <cfRule type="duplicateValues" dxfId="4130" priority="4998"/>
  </conditionalFormatting>
  <conditionalFormatting sqref="J2628">
    <cfRule type="duplicateValues" dxfId="4129" priority="4996"/>
  </conditionalFormatting>
  <conditionalFormatting sqref="J2628">
    <cfRule type="duplicateValues" dxfId="4128" priority="4991"/>
    <cfRule type="duplicateValues" dxfId="4127" priority="4992"/>
    <cfRule type="duplicateValues" dxfId="4126" priority="4993"/>
    <cfRule type="duplicateValues" dxfId="4125" priority="4994"/>
    <cfRule type="duplicateValues" dxfId="4124" priority="4995"/>
  </conditionalFormatting>
  <conditionalFormatting sqref="J2628">
    <cfRule type="duplicateValues" dxfId="4123" priority="4988"/>
    <cfRule type="duplicateValues" dxfId="4122" priority="4989"/>
    <cfRule type="duplicateValues" dxfId="4121" priority="4990"/>
  </conditionalFormatting>
  <conditionalFormatting sqref="F2629:F2631">
    <cfRule type="duplicateValues" dxfId="4120" priority="4965"/>
  </conditionalFormatting>
  <conditionalFormatting sqref="F2629:F2631">
    <cfRule type="duplicateValues" dxfId="4119" priority="4963"/>
    <cfRule type="duplicateValues" dxfId="4118" priority="4964"/>
  </conditionalFormatting>
  <conditionalFormatting sqref="J2629:J2631">
    <cfRule type="duplicateValues" dxfId="4117" priority="4946"/>
    <cfRule type="duplicateValues" dxfId="4116" priority="4947"/>
  </conditionalFormatting>
  <conditionalFormatting sqref="J2629:J2631">
    <cfRule type="duplicateValues" dxfId="4115" priority="4945"/>
  </conditionalFormatting>
  <conditionalFormatting sqref="J2629:J2631">
    <cfRule type="duplicateValues" dxfId="4114" priority="4940"/>
    <cfRule type="duplicateValues" dxfId="4113" priority="4941"/>
    <cfRule type="duplicateValues" dxfId="4112" priority="4942"/>
    <cfRule type="duplicateValues" dxfId="4111" priority="4943"/>
    <cfRule type="duplicateValues" dxfId="4110" priority="4944"/>
  </conditionalFormatting>
  <conditionalFormatting sqref="J2629:J2631">
    <cfRule type="duplicateValues" dxfId="4109" priority="4937"/>
    <cfRule type="duplicateValues" dxfId="4108" priority="4938"/>
    <cfRule type="duplicateValues" dxfId="4107" priority="4939"/>
  </conditionalFormatting>
  <conditionalFormatting sqref="F2632">
    <cfRule type="duplicateValues" dxfId="4106" priority="4914"/>
  </conditionalFormatting>
  <conditionalFormatting sqref="F2632">
    <cfRule type="duplicateValues" dxfId="4105" priority="4912"/>
    <cfRule type="duplicateValues" dxfId="4104" priority="4913"/>
  </conditionalFormatting>
  <conditionalFormatting sqref="J2632">
    <cfRule type="duplicateValues" dxfId="4103" priority="4895"/>
    <cfRule type="duplicateValues" dxfId="4102" priority="4896"/>
  </conditionalFormatting>
  <conditionalFormatting sqref="J2632">
    <cfRule type="duplicateValues" dxfId="4101" priority="4894"/>
  </conditionalFormatting>
  <conditionalFormatting sqref="J2632">
    <cfRule type="duplicateValues" dxfId="4100" priority="4889"/>
    <cfRule type="duplicateValues" dxfId="4099" priority="4890"/>
    <cfRule type="duplicateValues" dxfId="4098" priority="4891"/>
    <cfRule type="duplicateValues" dxfId="4097" priority="4892"/>
    <cfRule type="duplicateValues" dxfId="4096" priority="4893"/>
  </conditionalFormatting>
  <conditionalFormatting sqref="J2632">
    <cfRule type="duplicateValues" dxfId="4095" priority="4886"/>
    <cfRule type="duplicateValues" dxfId="4094" priority="4887"/>
    <cfRule type="duplicateValues" dxfId="4093" priority="4888"/>
  </conditionalFormatting>
  <conditionalFormatting sqref="F2633">
    <cfRule type="duplicateValues" dxfId="4092" priority="4874"/>
  </conditionalFormatting>
  <conditionalFormatting sqref="F2633">
    <cfRule type="duplicateValues" dxfId="4091" priority="4872"/>
    <cfRule type="duplicateValues" dxfId="4090" priority="4873"/>
  </conditionalFormatting>
  <conditionalFormatting sqref="J2633">
    <cfRule type="duplicateValues" dxfId="4089" priority="4855"/>
    <cfRule type="duplicateValues" dxfId="4088" priority="4856"/>
  </conditionalFormatting>
  <conditionalFormatting sqref="J2633">
    <cfRule type="duplicateValues" dxfId="4087" priority="4854"/>
  </conditionalFormatting>
  <conditionalFormatting sqref="J2633">
    <cfRule type="duplicateValues" dxfId="4086" priority="4849"/>
    <cfRule type="duplicateValues" dxfId="4085" priority="4850"/>
    <cfRule type="duplicateValues" dxfId="4084" priority="4851"/>
    <cfRule type="duplicateValues" dxfId="4083" priority="4852"/>
    <cfRule type="duplicateValues" dxfId="4082" priority="4853"/>
  </conditionalFormatting>
  <conditionalFormatting sqref="J2633">
    <cfRule type="duplicateValues" dxfId="4081" priority="4846"/>
    <cfRule type="duplicateValues" dxfId="4080" priority="4847"/>
    <cfRule type="duplicateValues" dxfId="4079" priority="4848"/>
  </conditionalFormatting>
  <conditionalFormatting sqref="F2634">
    <cfRule type="duplicateValues" dxfId="4078" priority="4834"/>
  </conditionalFormatting>
  <conditionalFormatting sqref="F2634">
    <cfRule type="duplicateValues" dxfId="4077" priority="4832"/>
    <cfRule type="duplicateValues" dxfId="4076" priority="4833"/>
  </conditionalFormatting>
  <conditionalFormatting sqref="J2634">
    <cfRule type="duplicateValues" dxfId="4075" priority="4816"/>
  </conditionalFormatting>
  <conditionalFormatting sqref="J2634">
    <cfRule type="duplicateValues" dxfId="4074" priority="4811"/>
    <cfRule type="duplicateValues" dxfId="4073" priority="4812"/>
    <cfRule type="duplicateValues" dxfId="4072" priority="4813"/>
    <cfRule type="duplicateValues" dxfId="4071" priority="4814"/>
    <cfRule type="duplicateValues" dxfId="4070" priority="4815"/>
  </conditionalFormatting>
  <conditionalFormatting sqref="J2634">
    <cfRule type="duplicateValues" dxfId="4069" priority="4809"/>
    <cfRule type="duplicateValues" dxfId="4068" priority="4810"/>
  </conditionalFormatting>
  <conditionalFormatting sqref="J2634">
    <cfRule type="duplicateValues" dxfId="4067" priority="4806"/>
    <cfRule type="duplicateValues" dxfId="4066" priority="4807"/>
    <cfRule type="duplicateValues" dxfId="4065" priority="4808"/>
  </conditionalFormatting>
  <conditionalFormatting sqref="F2635">
    <cfRule type="duplicateValues" dxfId="4064" priority="4794"/>
  </conditionalFormatting>
  <conditionalFormatting sqref="F2635">
    <cfRule type="duplicateValues" dxfId="4063" priority="4792"/>
    <cfRule type="duplicateValues" dxfId="4062" priority="4793"/>
  </conditionalFormatting>
  <conditionalFormatting sqref="J2635">
    <cfRule type="duplicateValues" dxfId="4061" priority="4776"/>
  </conditionalFormatting>
  <conditionalFormatting sqref="J2635">
    <cfRule type="duplicateValues" dxfId="4060" priority="4771"/>
    <cfRule type="duplicateValues" dxfId="4059" priority="4772"/>
    <cfRule type="duplicateValues" dxfId="4058" priority="4773"/>
    <cfRule type="duplicateValues" dxfId="4057" priority="4774"/>
    <cfRule type="duplicateValues" dxfId="4056" priority="4775"/>
  </conditionalFormatting>
  <conditionalFormatting sqref="J2635">
    <cfRule type="duplicateValues" dxfId="4055" priority="4769"/>
    <cfRule type="duplicateValues" dxfId="4054" priority="4770"/>
  </conditionalFormatting>
  <conditionalFormatting sqref="J2635">
    <cfRule type="duplicateValues" dxfId="4053" priority="4766"/>
    <cfRule type="duplicateValues" dxfId="4052" priority="4767"/>
    <cfRule type="duplicateValues" dxfId="4051" priority="4768"/>
  </conditionalFormatting>
  <conditionalFormatting sqref="F2636">
    <cfRule type="duplicateValues" dxfId="4050" priority="4754"/>
  </conditionalFormatting>
  <conditionalFormatting sqref="F2636">
    <cfRule type="duplicateValues" dxfId="4049" priority="4752"/>
    <cfRule type="duplicateValues" dxfId="4048" priority="4753"/>
  </conditionalFormatting>
  <conditionalFormatting sqref="J2636">
    <cfRule type="duplicateValues" dxfId="4047" priority="4736"/>
  </conditionalFormatting>
  <conditionalFormatting sqref="J2636">
    <cfRule type="duplicateValues" dxfId="4046" priority="4731"/>
    <cfRule type="duplicateValues" dxfId="4045" priority="4732"/>
    <cfRule type="duplicateValues" dxfId="4044" priority="4733"/>
    <cfRule type="duplicateValues" dxfId="4043" priority="4734"/>
    <cfRule type="duplicateValues" dxfId="4042" priority="4735"/>
  </conditionalFormatting>
  <conditionalFormatting sqref="J2636">
    <cfRule type="duplicateValues" dxfId="4041" priority="4729"/>
    <cfRule type="duplicateValues" dxfId="4040" priority="4730"/>
  </conditionalFormatting>
  <conditionalFormatting sqref="J2636">
    <cfRule type="duplicateValues" dxfId="4039" priority="4726"/>
    <cfRule type="duplicateValues" dxfId="4038" priority="4727"/>
    <cfRule type="duplicateValues" dxfId="4037" priority="4728"/>
  </conditionalFormatting>
  <conditionalFormatting sqref="F2637">
    <cfRule type="duplicateValues" dxfId="4036" priority="4714"/>
  </conditionalFormatting>
  <conditionalFormatting sqref="F2637">
    <cfRule type="duplicateValues" dxfId="4035" priority="4712"/>
    <cfRule type="duplicateValues" dxfId="4034" priority="4713"/>
  </conditionalFormatting>
  <conditionalFormatting sqref="J2637">
    <cfRule type="duplicateValues" dxfId="4033" priority="4695"/>
    <cfRule type="duplicateValues" dxfId="4032" priority="4696"/>
  </conditionalFormatting>
  <conditionalFormatting sqref="J2637">
    <cfRule type="duplicateValues" dxfId="4031" priority="4694"/>
  </conditionalFormatting>
  <conditionalFormatting sqref="J2637">
    <cfRule type="duplicateValues" dxfId="4030" priority="4689"/>
    <cfRule type="duplicateValues" dxfId="4029" priority="4690"/>
    <cfRule type="duplicateValues" dxfId="4028" priority="4691"/>
    <cfRule type="duplicateValues" dxfId="4027" priority="4692"/>
    <cfRule type="duplicateValues" dxfId="4026" priority="4693"/>
  </conditionalFormatting>
  <conditionalFormatting sqref="J2637">
    <cfRule type="duplicateValues" dxfId="4025" priority="4686"/>
    <cfRule type="duplicateValues" dxfId="4024" priority="4687"/>
    <cfRule type="duplicateValues" dxfId="4023" priority="4688"/>
  </conditionalFormatting>
  <conditionalFormatting sqref="J2637">
    <cfRule type="duplicateValues" dxfId="4022" priority="4679" stopIfTrue="1"/>
    <cfRule type="expression" dxfId="4021" priority="4680" stopIfTrue="1">
      <formula>AND(COUNTIF($J:$J,J2637)&gt;1,NOT(ISBLANK(J2637)))</formula>
    </cfRule>
    <cfRule type="expression" dxfId="4020" priority="4681" stopIfTrue="1">
      <formula>AND(COUNTIF($J:$J,J2637)&gt;1,NOT(ISBLANK(J2637)))</formula>
    </cfRule>
  </conditionalFormatting>
  <conditionalFormatting sqref="F2638">
    <cfRule type="duplicateValues" dxfId="4019" priority="4650"/>
  </conditionalFormatting>
  <conditionalFormatting sqref="F2638">
    <cfRule type="duplicateValues" dxfId="4018" priority="4648"/>
    <cfRule type="duplicateValues" dxfId="4017" priority="4649"/>
  </conditionalFormatting>
  <conditionalFormatting sqref="J2638">
    <cfRule type="duplicateValues" dxfId="4016" priority="4631"/>
    <cfRule type="duplicateValues" dxfId="4015" priority="4632"/>
  </conditionalFormatting>
  <conditionalFormatting sqref="J2638">
    <cfRule type="duplicateValues" dxfId="4014" priority="4630"/>
  </conditionalFormatting>
  <conditionalFormatting sqref="J2638">
    <cfRule type="duplicateValues" dxfId="4013" priority="4625"/>
    <cfRule type="duplicateValues" dxfId="4012" priority="4626"/>
    <cfRule type="duplicateValues" dxfId="4011" priority="4627"/>
    <cfRule type="duplicateValues" dxfId="4010" priority="4628"/>
    <cfRule type="duplicateValues" dxfId="4009" priority="4629"/>
  </conditionalFormatting>
  <conditionalFormatting sqref="J2638">
    <cfRule type="duplicateValues" dxfId="4008" priority="4622"/>
    <cfRule type="duplicateValues" dxfId="4007" priority="4623"/>
    <cfRule type="duplicateValues" dxfId="4006" priority="4624"/>
  </conditionalFormatting>
  <conditionalFormatting sqref="J2638">
    <cfRule type="duplicateValues" dxfId="4005" priority="4615" stopIfTrue="1"/>
    <cfRule type="expression" dxfId="4004" priority="4616" stopIfTrue="1">
      <formula>AND(COUNTIF($J:$J,J2638)&gt;1,NOT(ISBLANK(J2638)))</formula>
    </cfRule>
    <cfRule type="expression" dxfId="4003" priority="4617" stopIfTrue="1">
      <formula>AND(COUNTIF($J:$J,J2638)&gt;1,NOT(ISBLANK(J2638)))</formula>
    </cfRule>
  </conditionalFormatting>
  <conditionalFormatting sqref="F2639">
    <cfRule type="duplicateValues" dxfId="4002" priority="4586"/>
  </conditionalFormatting>
  <conditionalFormatting sqref="F2639">
    <cfRule type="duplicateValues" dxfId="4001" priority="4584"/>
    <cfRule type="duplicateValues" dxfId="4000" priority="4585"/>
  </conditionalFormatting>
  <conditionalFormatting sqref="J2639">
    <cfRule type="duplicateValues" dxfId="3999" priority="4567"/>
    <cfRule type="duplicateValues" dxfId="3998" priority="4568"/>
  </conditionalFormatting>
  <conditionalFormatting sqref="J2639">
    <cfRule type="duplicateValues" dxfId="3997" priority="4566"/>
  </conditionalFormatting>
  <conditionalFormatting sqref="J2639">
    <cfRule type="duplicateValues" dxfId="3996" priority="4561"/>
    <cfRule type="duplicateValues" dxfId="3995" priority="4562"/>
    <cfRule type="duplicateValues" dxfId="3994" priority="4563"/>
    <cfRule type="duplicateValues" dxfId="3993" priority="4564"/>
    <cfRule type="duplicateValues" dxfId="3992" priority="4565"/>
  </conditionalFormatting>
  <conditionalFormatting sqref="J2639">
    <cfRule type="duplicateValues" dxfId="3991" priority="4558"/>
    <cfRule type="duplicateValues" dxfId="3990" priority="4559"/>
    <cfRule type="duplicateValues" dxfId="3989" priority="4560"/>
  </conditionalFormatting>
  <conditionalFormatting sqref="J2639">
    <cfRule type="duplicateValues" dxfId="3988" priority="4551" stopIfTrue="1"/>
    <cfRule type="expression" dxfId="3987" priority="4552" stopIfTrue="1">
      <formula>AND(COUNTIF($J:$J,J2639)&gt;1,NOT(ISBLANK(J2639)))</formula>
    </cfRule>
    <cfRule type="expression" dxfId="3986" priority="4553" stopIfTrue="1">
      <formula>AND(COUNTIF($J:$J,J2639)&gt;1,NOT(ISBLANK(J2639)))</formula>
    </cfRule>
  </conditionalFormatting>
  <conditionalFormatting sqref="F2640">
    <cfRule type="duplicateValues" dxfId="3985" priority="4522"/>
  </conditionalFormatting>
  <conditionalFormatting sqref="F2640">
    <cfRule type="duplicateValues" dxfId="3984" priority="4520"/>
    <cfRule type="duplicateValues" dxfId="3983" priority="4521"/>
  </conditionalFormatting>
  <conditionalFormatting sqref="F2642:F2647">
    <cfRule type="duplicateValues" dxfId="3982" priority="4504"/>
  </conditionalFormatting>
  <conditionalFormatting sqref="J2642:J2647">
    <cfRule type="duplicateValues" dxfId="3981" priority="4502"/>
    <cfRule type="duplicateValues" dxfId="3980" priority="4503"/>
  </conditionalFormatting>
  <conditionalFormatting sqref="F2642:F2647">
    <cfRule type="duplicateValues" dxfId="3979" priority="4500"/>
    <cfRule type="duplicateValues" dxfId="3978" priority="4501"/>
  </conditionalFormatting>
  <conditionalFormatting sqref="J2642:J2647">
    <cfRule type="duplicateValues" dxfId="3977" priority="4499"/>
  </conditionalFormatting>
  <conditionalFormatting sqref="J2642:J2647">
    <cfRule type="duplicateValues" dxfId="3976" priority="4494"/>
    <cfRule type="duplicateValues" dxfId="3975" priority="4495"/>
    <cfRule type="duplicateValues" dxfId="3974" priority="4496"/>
    <cfRule type="duplicateValues" dxfId="3973" priority="4497"/>
    <cfRule type="duplicateValues" dxfId="3972" priority="4498"/>
  </conditionalFormatting>
  <conditionalFormatting sqref="J2642:J2647">
    <cfRule type="duplicateValues" dxfId="3971" priority="4491"/>
    <cfRule type="duplicateValues" dxfId="3970" priority="4492"/>
    <cfRule type="duplicateValues" dxfId="3969" priority="4493"/>
  </conditionalFormatting>
  <conditionalFormatting sqref="J2640">
    <cfRule type="duplicateValues" dxfId="3968" priority="4489"/>
    <cfRule type="duplicateValues" dxfId="3967" priority="4490"/>
  </conditionalFormatting>
  <conditionalFormatting sqref="J2640">
    <cfRule type="duplicateValues" dxfId="3966" priority="4488"/>
  </conditionalFormatting>
  <conditionalFormatting sqref="J2640">
    <cfRule type="duplicateValues" dxfId="3965" priority="4483"/>
    <cfRule type="duplicateValues" dxfId="3964" priority="4484"/>
    <cfRule type="duplicateValues" dxfId="3963" priority="4485"/>
    <cfRule type="duplicateValues" dxfId="3962" priority="4486"/>
    <cfRule type="duplicateValues" dxfId="3961" priority="4487"/>
  </conditionalFormatting>
  <conditionalFormatting sqref="J2640">
    <cfRule type="duplicateValues" dxfId="3960" priority="4480"/>
    <cfRule type="duplicateValues" dxfId="3959" priority="4481"/>
    <cfRule type="duplicateValues" dxfId="3958" priority="4482"/>
  </conditionalFormatting>
  <conditionalFormatting sqref="F2641:F2654">
    <cfRule type="duplicateValues" dxfId="3957" priority="4446"/>
  </conditionalFormatting>
  <conditionalFormatting sqref="F2641:F2654">
    <cfRule type="duplicateValues" dxfId="3956" priority="4444"/>
    <cfRule type="duplicateValues" dxfId="3955" priority="4445"/>
  </conditionalFormatting>
  <conditionalFormatting sqref="J2641:J2671">
    <cfRule type="duplicateValues" dxfId="3954" priority="4427"/>
    <cfRule type="duplicateValues" dxfId="3953" priority="4428"/>
  </conditionalFormatting>
  <conditionalFormatting sqref="J2641:J2671">
    <cfRule type="duplicateValues" dxfId="3952" priority="4426"/>
  </conditionalFormatting>
  <conditionalFormatting sqref="J2641:J2671">
    <cfRule type="duplicateValues" dxfId="3951" priority="4421"/>
    <cfRule type="duplicateValues" dxfId="3950" priority="4422"/>
    <cfRule type="duplicateValues" dxfId="3949" priority="4423"/>
    <cfRule type="duplicateValues" dxfId="3948" priority="4424"/>
    <cfRule type="duplicateValues" dxfId="3947" priority="4425"/>
  </conditionalFormatting>
  <conditionalFormatting sqref="J2641:J2671">
    <cfRule type="duplicateValues" dxfId="3946" priority="4418"/>
    <cfRule type="duplicateValues" dxfId="3945" priority="4419"/>
    <cfRule type="duplicateValues" dxfId="3944" priority="4420"/>
  </conditionalFormatting>
  <conditionalFormatting sqref="F2641">
    <cfRule type="duplicateValues" dxfId="3943" priority="4384"/>
  </conditionalFormatting>
  <conditionalFormatting sqref="F2641">
    <cfRule type="duplicateValues" dxfId="3942" priority="4382"/>
    <cfRule type="duplicateValues" dxfId="3941" priority="4383"/>
  </conditionalFormatting>
  <conditionalFormatting sqref="J2641">
    <cfRule type="duplicateValues" dxfId="3940" priority="4366"/>
  </conditionalFormatting>
  <conditionalFormatting sqref="J2641">
    <cfRule type="duplicateValues" dxfId="3939" priority="4361"/>
    <cfRule type="duplicateValues" dxfId="3938" priority="4362"/>
    <cfRule type="duplicateValues" dxfId="3937" priority="4363"/>
    <cfRule type="duplicateValues" dxfId="3936" priority="4364"/>
    <cfRule type="duplicateValues" dxfId="3935" priority="4365"/>
  </conditionalFormatting>
  <conditionalFormatting sqref="J2641">
    <cfRule type="duplicateValues" dxfId="3934" priority="4359"/>
    <cfRule type="duplicateValues" dxfId="3933" priority="4360"/>
  </conditionalFormatting>
  <conditionalFormatting sqref="J2641">
    <cfRule type="duplicateValues" dxfId="3932" priority="4356"/>
    <cfRule type="duplicateValues" dxfId="3931" priority="4357"/>
    <cfRule type="duplicateValues" dxfId="3930" priority="4358"/>
  </conditionalFormatting>
  <conditionalFormatting sqref="F2642">
    <cfRule type="duplicateValues" dxfId="3929" priority="4344"/>
  </conditionalFormatting>
  <conditionalFormatting sqref="F2642">
    <cfRule type="duplicateValues" dxfId="3928" priority="4342"/>
    <cfRule type="duplicateValues" dxfId="3927" priority="4343"/>
  </conditionalFormatting>
  <conditionalFormatting sqref="J2642">
    <cfRule type="duplicateValues" dxfId="3926" priority="4326"/>
  </conditionalFormatting>
  <conditionalFormatting sqref="J2642">
    <cfRule type="duplicateValues" dxfId="3925" priority="4321"/>
    <cfRule type="duplicateValues" dxfId="3924" priority="4322"/>
    <cfRule type="duplicateValues" dxfId="3923" priority="4323"/>
    <cfRule type="duplicateValues" dxfId="3922" priority="4324"/>
    <cfRule type="duplicateValues" dxfId="3921" priority="4325"/>
  </conditionalFormatting>
  <conditionalFormatting sqref="J2642">
    <cfRule type="duplicateValues" dxfId="3920" priority="4319"/>
    <cfRule type="duplicateValues" dxfId="3919" priority="4320"/>
  </conditionalFormatting>
  <conditionalFormatting sqref="J2642">
    <cfRule type="duplicateValues" dxfId="3918" priority="4316"/>
    <cfRule type="duplicateValues" dxfId="3917" priority="4317"/>
    <cfRule type="duplicateValues" dxfId="3916" priority="4318"/>
  </conditionalFormatting>
  <conditionalFormatting sqref="F2643">
    <cfRule type="duplicateValues" dxfId="3915" priority="4304"/>
  </conditionalFormatting>
  <conditionalFormatting sqref="F2643">
    <cfRule type="duplicateValues" dxfId="3914" priority="4302"/>
    <cfRule type="duplicateValues" dxfId="3913" priority="4303"/>
  </conditionalFormatting>
  <conditionalFormatting sqref="J2643">
    <cfRule type="duplicateValues" dxfId="3912" priority="4286"/>
  </conditionalFormatting>
  <conditionalFormatting sqref="J2643">
    <cfRule type="duplicateValues" dxfId="3911" priority="4281"/>
    <cfRule type="duplicateValues" dxfId="3910" priority="4282"/>
    <cfRule type="duplicateValues" dxfId="3909" priority="4283"/>
    <cfRule type="duplicateValues" dxfId="3908" priority="4284"/>
    <cfRule type="duplicateValues" dxfId="3907" priority="4285"/>
  </conditionalFormatting>
  <conditionalFormatting sqref="J2643">
    <cfRule type="duplicateValues" dxfId="3906" priority="4279"/>
    <cfRule type="duplicateValues" dxfId="3905" priority="4280"/>
  </conditionalFormatting>
  <conditionalFormatting sqref="J2643">
    <cfRule type="duplicateValues" dxfId="3904" priority="4276"/>
    <cfRule type="duplicateValues" dxfId="3903" priority="4277"/>
    <cfRule type="duplicateValues" dxfId="3902" priority="4278"/>
  </conditionalFormatting>
  <conditionalFormatting sqref="F2644">
    <cfRule type="duplicateValues" dxfId="3901" priority="4264"/>
  </conditionalFormatting>
  <conditionalFormatting sqref="F2644">
    <cfRule type="duplicateValues" dxfId="3900" priority="4262"/>
    <cfRule type="duplicateValues" dxfId="3899" priority="4263"/>
  </conditionalFormatting>
  <conditionalFormatting sqref="J2644">
    <cfRule type="duplicateValues" dxfId="3898" priority="4246"/>
  </conditionalFormatting>
  <conditionalFormatting sqref="J2644">
    <cfRule type="duplicateValues" dxfId="3897" priority="4241"/>
    <cfRule type="duplicateValues" dxfId="3896" priority="4242"/>
    <cfRule type="duplicateValues" dxfId="3895" priority="4243"/>
    <cfRule type="duplicateValues" dxfId="3894" priority="4244"/>
    <cfRule type="duplicateValues" dxfId="3893" priority="4245"/>
  </conditionalFormatting>
  <conditionalFormatting sqref="J2644">
    <cfRule type="duplicateValues" dxfId="3892" priority="4239"/>
    <cfRule type="duplicateValues" dxfId="3891" priority="4240"/>
  </conditionalFormatting>
  <conditionalFormatting sqref="J2644">
    <cfRule type="duplicateValues" dxfId="3890" priority="4236"/>
    <cfRule type="duplicateValues" dxfId="3889" priority="4237"/>
    <cfRule type="duplicateValues" dxfId="3888" priority="4238"/>
  </conditionalFormatting>
  <conditionalFormatting sqref="F2645">
    <cfRule type="duplicateValues" dxfId="3887" priority="4224"/>
  </conditionalFormatting>
  <conditionalFormatting sqref="F2645">
    <cfRule type="duplicateValues" dxfId="3886" priority="4222"/>
    <cfRule type="duplicateValues" dxfId="3885" priority="4223"/>
  </conditionalFormatting>
  <conditionalFormatting sqref="J2645">
    <cfRule type="duplicateValues" dxfId="3884" priority="4206"/>
  </conditionalFormatting>
  <conditionalFormatting sqref="J2645">
    <cfRule type="duplicateValues" dxfId="3883" priority="4201"/>
    <cfRule type="duplicateValues" dxfId="3882" priority="4202"/>
    <cfRule type="duplicateValues" dxfId="3881" priority="4203"/>
    <cfRule type="duplicateValues" dxfId="3880" priority="4204"/>
    <cfRule type="duplicateValues" dxfId="3879" priority="4205"/>
  </conditionalFormatting>
  <conditionalFormatting sqref="J2645">
    <cfRule type="duplicateValues" dxfId="3878" priority="4199"/>
    <cfRule type="duplicateValues" dxfId="3877" priority="4200"/>
  </conditionalFormatting>
  <conditionalFormatting sqref="J2645">
    <cfRule type="duplicateValues" dxfId="3876" priority="4196"/>
    <cfRule type="duplicateValues" dxfId="3875" priority="4197"/>
    <cfRule type="duplicateValues" dxfId="3874" priority="4198"/>
  </conditionalFormatting>
  <conditionalFormatting sqref="F2646">
    <cfRule type="duplicateValues" dxfId="3873" priority="4184"/>
  </conditionalFormatting>
  <conditionalFormatting sqref="F2646">
    <cfRule type="duplicateValues" dxfId="3872" priority="4182"/>
    <cfRule type="duplicateValues" dxfId="3871" priority="4183"/>
  </conditionalFormatting>
  <conditionalFormatting sqref="J2646">
    <cfRule type="duplicateValues" dxfId="3870" priority="4166"/>
  </conditionalFormatting>
  <conditionalFormatting sqref="J2646">
    <cfRule type="duplicateValues" dxfId="3869" priority="4161"/>
    <cfRule type="duplicateValues" dxfId="3868" priority="4162"/>
    <cfRule type="duplicateValues" dxfId="3867" priority="4163"/>
    <cfRule type="duplicateValues" dxfId="3866" priority="4164"/>
    <cfRule type="duplicateValues" dxfId="3865" priority="4165"/>
  </conditionalFormatting>
  <conditionalFormatting sqref="J2646">
    <cfRule type="duplicateValues" dxfId="3864" priority="4159"/>
    <cfRule type="duplicateValues" dxfId="3863" priority="4160"/>
  </conditionalFormatting>
  <conditionalFormatting sqref="J2646">
    <cfRule type="duplicateValues" dxfId="3862" priority="4156"/>
    <cfRule type="duplicateValues" dxfId="3861" priority="4157"/>
    <cfRule type="duplicateValues" dxfId="3860" priority="4158"/>
  </conditionalFormatting>
  <conditionalFormatting sqref="F2647">
    <cfRule type="duplicateValues" dxfId="3859" priority="4144"/>
  </conditionalFormatting>
  <conditionalFormatting sqref="F2647">
    <cfRule type="duplicateValues" dxfId="3858" priority="4142"/>
    <cfRule type="duplicateValues" dxfId="3857" priority="4143"/>
  </conditionalFormatting>
  <conditionalFormatting sqref="J2647">
    <cfRule type="duplicateValues" dxfId="3856" priority="4126"/>
  </conditionalFormatting>
  <conditionalFormatting sqref="J2647">
    <cfRule type="duplicateValues" dxfId="3855" priority="4121"/>
    <cfRule type="duplicateValues" dxfId="3854" priority="4122"/>
    <cfRule type="duplicateValues" dxfId="3853" priority="4123"/>
    <cfRule type="duplicateValues" dxfId="3852" priority="4124"/>
    <cfRule type="duplicateValues" dxfId="3851" priority="4125"/>
  </conditionalFormatting>
  <conditionalFormatting sqref="J2647">
    <cfRule type="duplicateValues" dxfId="3850" priority="4119"/>
    <cfRule type="duplicateValues" dxfId="3849" priority="4120"/>
  </conditionalFormatting>
  <conditionalFormatting sqref="J2647">
    <cfRule type="duplicateValues" dxfId="3848" priority="4116"/>
    <cfRule type="duplicateValues" dxfId="3847" priority="4117"/>
    <cfRule type="duplicateValues" dxfId="3846" priority="4118"/>
  </conditionalFormatting>
  <conditionalFormatting sqref="F2648">
    <cfRule type="duplicateValues" dxfId="3845" priority="4093"/>
  </conditionalFormatting>
  <conditionalFormatting sqref="J2648">
    <cfRule type="duplicateValues" dxfId="3844" priority="4091"/>
    <cfRule type="duplicateValues" dxfId="3843" priority="4092"/>
  </conditionalFormatting>
  <conditionalFormatting sqref="F2648">
    <cfRule type="duplicateValues" dxfId="3842" priority="4089"/>
    <cfRule type="duplicateValues" dxfId="3841" priority="4090"/>
  </conditionalFormatting>
  <conditionalFormatting sqref="J2648">
    <cfRule type="duplicateValues" dxfId="3840" priority="4088"/>
  </conditionalFormatting>
  <conditionalFormatting sqref="J2648">
    <cfRule type="duplicateValues" dxfId="3839" priority="4083"/>
    <cfRule type="duplicateValues" dxfId="3838" priority="4084"/>
    <cfRule type="duplicateValues" dxfId="3837" priority="4085"/>
    <cfRule type="duplicateValues" dxfId="3836" priority="4086"/>
    <cfRule type="duplicateValues" dxfId="3835" priority="4087"/>
  </conditionalFormatting>
  <conditionalFormatting sqref="J2648">
    <cfRule type="duplicateValues" dxfId="3834" priority="4080"/>
    <cfRule type="duplicateValues" dxfId="3833" priority="4081"/>
    <cfRule type="duplicateValues" dxfId="3832" priority="4082"/>
  </conditionalFormatting>
  <conditionalFormatting sqref="F2649">
    <cfRule type="duplicateValues" dxfId="3831" priority="4028"/>
  </conditionalFormatting>
  <conditionalFormatting sqref="F2649">
    <cfRule type="duplicateValues" dxfId="3830" priority="4026"/>
    <cfRule type="duplicateValues" dxfId="3829" priority="4027"/>
  </conditionalFormatting>
  <conditionalFormatting sqref="J2649">
    <cfRule type="duplicateValues" dxfId="3828" priority="4006"/>
    <cfRule type="duplicateValues" dxfId="3827" priority="4007"/>
  </conditionalFormatting>
  <conditionalFormatting sqref="J2649">
    <cfRule type="duplicateValues" dxfId="3826" priority="4005"/>
  </conditionalFormatting>
  <conditionalFormatting sqref="J2649">
    <cfRule type="duplicateValues" dxfId="3825" priority="4000"/>
    <cfRule type="duplicateValues" dxfId="3824" priority="4001"/>
    <cfRule type="duplicateValues" dxfId="3823" priority="4002"/>
    <cfRule type="duplicateValues" dxfId="3822" priority="4003"/>
    <cfRule type="duplicateValues" dxfId="3821" priority="4004"/>
  </conditionalFormatting>
  <conditionalFormatting sqref="J2649">
    <cfRule type="duplicateValues" dxfId="3820" priority="3997"/>
    <cfRule type="duplicateValues" dxfId="3819" priority="3998"/>
    <cfRule type="duplicateValues" dxfId="3818" priority="3999"/>
  </conditionalFormatting>
  <conditionalFormatting sqref="F2650:F2651">
    <cfRule type="duplicateValues" dxfId="3817" priority="3974"/>
  </conditionalFormatting>
  <conditionalFormatting sqref="F2650:F2651">
    <cfRule type="duplicateValues" dxfId="3816" priority="3972"/>
    <cfRule type="duplicateValues" dxfId="3815" priority="3973"/>
  </conditionalFormatting>
  <conditionalFormatting sqref="J2650:J2651">
    <cfRule type="duplicateValues" dxfId="3814" priority="3952"/>
    <cfRule type="duplicateValues" dxfId="3813" priority="3953"/>
  </conditionalFormatting>
  <conditionalFormatting sqref="J2650:J2651">
    <cfRule type="duplicateValues" dxfId="3812" priority="3951"/>
  </conditionalFormatting>
  <conditionalFormatting sqref="J2650:J2651">
    <cfRule type="duplicateValues" dxfId="3811" priority="3946"/>
    <cfRule type="duplicateValues" dxfId="3810" priority="3947"/>
    <cfRule type="duplicateValues" dxfId="3809" priority="3948"/>
    <cfRule type="duplicateValues" dxfId="3808" priority="3949"/>
    <cfRule type="duplicateValues" dxfId="3807" priority="3950"/>
  </conditionalFormatting>
  <conditionalFormatting sqref="J2650:J2651">
    <cfRule type="duplicateValues" dxfId="3806" priority="3943"/>
    <cfRule type="duplicateValues" dxfId="3805" priority="3944"/>
    <cfRule type="duplicateValues" dxfId="3804" priority="3945"/>
  </conditionalFormatting>
  <conditionalFormatting sqref="F2652">
    <cfRule type="duplicateValues" dxfId="3803" priority="3920"/>
  </conditionalFormatting>
  <conditionalFormatting sqref="F2652">
    <cfRule type="duplicateValues" dxfId="3802" priority="3918"/>
    <cfRule type="duplicateValues" dxfId="3801" priority="3919"/>
  </conditionalFormatting>
  <conditionalFormatting sqref="J2652">
    <cfRule type="duplicateValues" dxfId="3800" priority="3898"/>
    <cfRule type="duplicateValues" dxfId="3799" priority="3899"/>
  </conditionalFormatting>
  <conditionalFormatting sqref="J2652">
    <cfRule type="duplicateValues" dxfId="3798" priority="3897"/>
  </conditionalFormatting>
  <conditionalFormatting sqref="J2652">
    <cfRule type="duplicateValues" dxfId="3797" priority="3892"/>
    <cfRule type="duplicateValues" dxfId="3796" priority="3893"/>
    <cfRule type="duplicateValues" dxfId="3795" priority="3894"/>
    <cfRule type="duplicateValues" dxfId="3794" priority="3895"/>
    <cfRule type="duplicateValues" dxfId="3793" priority="3896"/>
  </conditionalFormatting>
  <conditionalFormatting sqref="J2652">
    <cfRule type="duplicateValues" dxfId="3792" priority="3889"/>
    <cfRule type="duplicateValues" dxfId="3791" priority="3890"/>
    <cfRule type="duplicateValues" dxfId="3790" priority="3891"/>
  </conditionalFormatting>
  <conditionalFormatting sqref="F2653">
    <cfRule type="duplicateValues" dxfId="3789" priority="3866"/>
  </conditionalFormatting>
  <conditionalFormatting sqref="F2653">
    <cfRule type="duplicateValues" dxfId="3788" priority="3864"/>
    <cfRule type="duplicateValues" dxfId="3787" priority="3865"/>
  </conditionalFormatting>
  <conditionalFormatting sqref="J2653">
    <cfRule type="duplicateValues" dxfId="3786" priority="3844"/>
    <cfRule type="duplicateValues" dxfId="3785" priority="3845"/>
  </conditionalFormatting>
  <conditionalFormatting sqref="J2653">
    <cfRule type="duplicateValues" dxfId="3784" priority="3843"/>
  </conditionalFormatting>
  <conditionalFormatting sqref="J2653">
    <cfRule type="duplicateValues" dxfId="3783" priority="3838"/>
    <cfRule type="duplicateValues" dxfId="3782" priority="3839"/>
    <cfRule type="duplicateValues" dxfId="3781" priority="3840"/>
    <cfRule type="duplicateValues" dxfId="3780" priority="3841"/>
    <cfRule type="duplicateValues" dxfId="3779" priority="3842"/>
  </conditionalFormatting>
  <conditionalFormatting sqref="J2653">
    <cfRule type="duplicateValues" dxfId="3778" priority="3835"/>
    <cfRule type="duplicateValues" dxfId="3777" priority="3836"/>
    <cfRule type="duplicateValues" dxfId="3776" priority="3837"/>
  </conditionalFormatting>
  <conditionalFormatting sqref="F2654">
    <cfRule type="duplicateValues" dxfId="3775" priority="3823"/>
  </conditionalFormatting>
  <conditionalFormatting sqref="F2654">
    <cfRule type="duplicateValues" dxfId="3774" priority="3821"/>
    <cfRule type="duplicateValues" dxfId="3773" priority="3822"/>
  </conditionalFormatting>
  <conditionalFormatting sqref="J2654">
    <cfRule type="duplicateValues" dxfId="3772" priority="3801"/>
    <cfRule type="duplicateValues" dxfId="3771" priority="3802"/>
  </conditionalFormatting>
  <conditionalFormatting sqref="J2654">
    <cfRule type="duplicateValues" dxfId="3770" priority="3800"/>
  </conditionalFormatting>
  <conditionalFormatting sqref="J2654">
    <cfRule type="duplicateValues" dxfId="3769" priority="3795"/>
    <cfRule type="duplicateValues" dxfId="3768" priority="3796"/>
    <cfRule type="duplicateValues" dxfId="3767" priority="3797"/>
    <cfRule type="duplicateValues" dxfId="3766" priority="3798"/>
    <cfRule type="duplicateValues" dxfId="3765" priority="3799"/>
  </conditionalFormatting>
  <conditionalFormatting sqref="J2654">
    <cfRule type="duplicateValues" dxfId="3764" priority="3792"/>
    <cfRule type="duplicateValues" dxfId="3763" priority="3793"/>
    <cfRule type="duplicateValues" dxfId="3762" priority="3794"/>
  </conditionalFormatting>
  <conditionalFormatting sqref="F2655:F2671">
    <cfRule type="duplicateValues" dxfId="3761" priority="3780"/>
  </conditionalFormatting>
  <conditionalFormatting sqref="F2655:F2671">
    <cfRule type="duplicateValues" dxfId="3760" priority="3777"/>
    <cfRule type="duplicateValues" dxfId="3759" priority="3778"/>
  </conditionalFormatting>
  <conditionalFormatting sqref="F2656:F2671">
    <cfRule type="duplicateValues" dxfId="3758" priority="3776"/>
  </conditionalFormatting>
  <conditionalFormatting sqref="F2656:F2671">
    <cfRule type="duplicateValues" dxfId="3757" priority="3774"/>
    <cfRule type="duplicateValues" dxfId="3756" priority="3775"/>
  </conditionalFormatting>
  <conditionalFormatting sqref="J2655:J2671">
    <cfRule type="duplicateValues" dxfId="3755" priority="3772"/>
    <cfRule type="duplicateValues" dxfId="3754" priority="3773"/>
  </conditionalFormatting>
  <conditionalFormatting sqref="J2655:J2671">
    <cfRule type="duplicateValues" dxfId="3753" priority="3769"/>
  </conditionalFormatting>
  <conditionalFormatting sqref="J2655:J2671">
    <cfRule type="duplicateValues" dxfId="3752" priority="3764"/>
    <cfRule type="duplicateValues" dxfId="3751" priority="3765"/>
    <cfRule type="duplicateValues" dxfId="3750" priority="3766"/>
    <cfRule type="duplicateValues" dxfId="3749" priority="3767"/>
    <cfRule type="duplicateValues" dxfId="3748" priority="3768"/>
  </conditionalFormatting>
  <conditionalFormatting sqref="J2655:J2671">
    <cfRule type="duplicateValues" dxfId="3747" priority="3761"/>
    <cfRule type="duplicateValues" dxfId="3746" priority="3762"/>
    <cfRule type="duplicateValues" dxfId="3745" priority="3763"/>
  </conditionalFormatting>
  <conditionalFormatting sqref="J2656:J2671">
    <cfRule type="duplicateValues" dxfId="3744" priority="3759"/>
    <cfRule type="duplicateValues" dxfId="3743" priority="3760"/>
  </conditionalFormatting>
  <conditionalFormatting sqref="J2656:J2671">
    <cfRule type="duplicateValues" dxfId="3742" priority="3758"/>
  </conditionalFormatting>
  <conditionalFormatting sqref="J2656:J2671">
    <cfRule type="duplicateValues" dxfId="3741" priority="3753"/>
    <cfRule type="duplicateValues" dxfId="3740" priority="3754"/>
    <cfRule type="duplicateValues" dxfId="3739" priority="3755"/>
    <cfRule type="duplicateValues" dxfId="3738" priority="3756"/>
    <cfRule type="duplicateValues" dxfId="3737" priority="3757"/>
  </conditionalFormatting>
  <conditionalFormatting sqref="J2656:J2671">
    <cfRule type="duplicateValues" dxfId="3736" priority="3750"/>
    <cfRule type="duplicateValues" dxfId="3735" priority="3751"/>
    <cfRule type="duplicateValues" dxfId="3734" priority="3752"/>
  </conditionalFormatting>
  <conditionalFormatting sqref="F2672:F2689">
    <cfRule type="duplicateValues" dxfId="3733" priority="3734"/>
  </conditionalFormatting>
  <conditionalFormatting sqref="J2672:J2689">
    <cfRule type="duplicateValues" dxfId="3732" priority="3732"/>
    <cfRule type="duplicateValues" dxfId="3731" priority="3733"/>
  </conditionalFormatting>
  <conditionalFormatting sqref="F2672">
    <cfRule type="duplicateValues" dxfId="3730" priority="3731"/>
  </conditionalFormatting>
  <conditionalFormatting sqref="J2672">
    <cfRule type="duplicateValues" dxfId="3729" priority="3729"/>
    <cfRule type="duplicateValues" dxfId="3728" priority="3730"/>
  </conditionalFormatting>
  <conditionalFormatting sqref="F2672">
    <cfRule type="duplicateValues" dxfId="3727" priority="3727"/>
    <cfRule type="duplicateValues" dxfId="3726" priority="3728"/>
  </conditionalFormatting>
  <conditionalFormatting sqref="J2672">
    <cfRule type="duplicateValues" dxfId="3725" priority="3726"/>
  </conditionalFormatting>
  <conditionalFormatting sqref="J2672">
    <cfRule type="duplicateValues" dxfId="3724" priority="3721"/>
    <cfRule type="duplicateValues" dxfId="3723" priority="3722"/>
    <cfRule type="duplicateValues" dxfId="3722" priority="3723"/>
    <cfRule type="duplicateValues" dxfId="3721" priority="3724"/>
    <cfRule type="duplicateValues" dxfId="3720" priority="3725"/>
  </conditionalFormatting>
  <conditionalFormatting sqref="J2672">
    <cfRule type="duplicateValues" dxfId="3719" priority="3718"/>
    <cfRule type="duplicateValues" dxfId="3718" priority="3719"/>
    <cfRule type="duplicateValues" dxfId="3717" priority="3720"/>
  </conditionalFormatting>
  <conditionalFormatting sqref="F2673:F2689">
    <cfRule type="duplicateValues" dxfId="3716" priority="3717"/>
  </conditionalFormatting>
  <conditionalFormatting sqref="J2673:J2689">
    <cfRule type="duplicateValues" dxfId="3715" priority="3715"/>
    <cfRule type="duplicateValues" dxfId="3714" priority="3716"/>
  </conditionalFormatting>
  <conditionalFormatting sqref="F2673:F2689">
    <cfRule type="duplicateValues" dxfId="3713" priority="3713"/>
    <cfRule type="duplicateValues" dxfId="3712" priority="3714"/>
  </conditionalFormatting>
  <conditionalFormatting sqref="J2673:J2689">
    <cfRule type="duplicateValues" dxfId="3711" priority="3712"/>
  </conditionalFormatting>
  <conditionalFormatting sqref="J2673:J2689">
    <cfRule type="duplicateValues" dxfId="3710" priority="3707"/>
    <cfRule type="duplicateValues" dxfId="3709" priority="3708"/>
    <cfRule type="duplicateValues" dxfId="3708" priority="3709"/>
    <cfRule type="duplicateValues" dxfId="3707" priority="3710"/>
    <cfRule type="duplicateValues" dxfId="3706" priority="3711"/>
  </conditionalFormatting>
  <conditionalFormatting sqref="J2673:J2689">
    <cfRule type="duplicateValues" dxfId="3705" priority="3704"/>
    <cfRule type="duplicateValues" dxfId="3704" priority="3705"/>
    <cfRule type="duplicateValues" dxfId="3703" priority="3706"/>
  </conditionalFormatting>
  <conditionalFormatting sqref="F2674:F2689">
    <cfRule type="duplicateValues" dxfId="3702" priority="3703"/>
  </conditionalFormatting>
  <conditionalFormatting sqref="F2674:F2689">
    <cfRule type="duplicateValues" dxfId="3701" priority="3701"/>
    <cfRule type="duplicateValues" dxfId="3700" priority="3702"/>
  </conditionalFormatting>
  <conditionalFormatting sqref="J2674:J2689">
    <cfRule type="duplicateValues" dxfId="3699" priority="3699"/>
    <cfRule type="duplicateValues" dxfId="3698" priority="3700"/>
  </conditionalFormatting>
  <conditionalFormatting sqref="J2674:J2689">
    <cfRule type="duplicateValues" dxfId="3697" priority="3698"/>
  </conditionalFormatting>
  <conditionalFormatting sqref="J2674:J2689">
    <cfRule type="duplicateValues" dxfId="3696" priority="3693"/>
    <cfRule type="duplicateValues" dxfId="3695" priority="3694"/>
    <cfRule type="duplicateValues" dxfId="3694" priority="3695"/>
    <cfRule type="duplicateValues" dxfId="3693" priority="3696"/>
    <cfRule type="duplicateValues" dxfId="3692" priority="3697"/>
  </conditionalFormatting>
  <conditionalFormatting sqref="J2674:J2689">
    <cfRule type="duplicateValues" dxfId="3691" priority="3690"/>
    <cfRule type="duplicateValues" dxfId="3690" priority="3691"/>
    <cfRule type="duplicateValues" dxfId="3689" priority="3692"/>
  </conditionalFormatting>
  <conditionalFormatting sqref="F2682">
    <cfRule type="duplicateValues" dxfId="3688" priority="3689"/>
  </conditionalFormatting>
  <conditionalFormatting sqref="F2682">
    <cfRule type="duplicateValues" dxfId="3687" priority="3687"/>
    <cfRule type="duplicateValues" dxfId="3686" priority="3688"/>
  </conditionalFormatting>
  <conditionalFormatting sqref="F2682">
    <cfRule type="duplicateValues" dxfId="3685" priority="3686"/>
  </conditionalFormatting>
  <conditionalFormatting sqref="F2682">
    <cfRule type="duplicateValues" dxfId="3684" priority="3684"/>
    <cfRule type="duplicateValues" dxfId="3683" priority="3685"/>
  </conditionalFormatting>
  <conditionalFormatting sqref="J2682">
    <cfRule type="duplicateValues" dxfId="3682" priority="3683"/>
  </conditionalFormatting>
  <conditionalFormatting sqref="J2682">
    <cfRule type="duplicateValues" dxfId="3681" priority="3678"/>
    <cfRule type="duplicateValues" dxfId="3680" priority="3679"/>
    <cfRule type="duplicateValues" dxfId="3679" priority="3680"/>
    <cfRule type="duplicateValues" dxfId="3678" priority="3681"/>
    <cfRule type="duplicateValues" dxfId="3677" priority="3682"/>
  </conditionalFormatting>
  <conditionalFormatting sqref="J2682">
    <cfRule type="duplicateValues" dxfId="3676" priority="3676"/>
    <cfRule type="duplicateValues" dxfId="3675" priority="3677"/>
  </conditionalFormatting>
  <conditionalFormatting sqref="J2682">
    <cfRule type="duplicateValues" dxfId="3674" priority="3673"/>
    <cfRule type="duplicateValues" dxfId="3673" priority="3674"/>
    <cfRule type="duplicateValues" dxfId="3672" priority="3675"/>
  </conditionalFormatting>
  <conditionalFormatting sqref="J2682">
    <cfRule type="duplicateValues" dxfId="3671" priority="3671"/>
    <cfRule type="duplicateValues" dxfId="3670" priority="3672"/>
  </conditionalFormatting>
  <conditionalFormatting sqref="J2682">
    <cfRule type="duplicateValues" dxfId="3669" priority="3670"/>
  </conditionalFormatting>
  <conditionalFormatting sqref="J2682">
    <cfRule type="duplicateValues" dxfId="3668" priority="3665"/>
    <cfRule type="duplicateValues" dxfId="3667" priority="3666"/>
    <cfRule type="duplicateValues" dxfId="3666" priority="3667"/>
    <cfRule type="duplicateValues" dxfId="3665" priority="3668"/>
    <cfRule type="duplicateValues" dxfId="3664" priority="3669"/>
  </conditionalFormatting>
  <conditionalFormatting sqref="J2682">
    <cfRule type="duplicateValues" dxfId="3663" priority="3662"/>
    <cfRule type="duplicateValues" dxfId="3662" priority="3663"/>
    <cfRule type="duplicateValues" dxfId="3661" priority="3664"/>
  </conditionalFormatting>
  <conditionalFormatting sqref="F2683">
    <cfRule type="duplicateValues" dxfId="3660" priority="3661"/>
  </conditionalFormatting>
  <conditionalFormatting sqref="F2683">
    <cfRule type="duplicateValues" dxfId="3659" priority="3659"/>
    <cfRule type="duplicateValues" dxfId="3658" priority="3660"/>
  </conditionalFormatting>
  <conditionalFormatting sqref="F2683">
    <cfRule type="duplicateValues" dxfId="3657" priority="3658"/>
  </conditionalFormatting>
  <conditionalFormatting sqref="F2683">
    <cfRule type="duplicateValues" dxfId="3656" priority="3656"/>
    <cfRule type="duplicateValues" dxfId="3655" priority="3657"/>
  </conditionalFormatting>
  <conditionalFormatting sqref="J2683">
    <cfRule type="duplicateValues" dxfId="3654" priority="3654"/>
    <cfRule type="duplicateValues" dxfId="3653" priority="3655"/>
  </conditionalFormatting>
  <conditionalFormatting sqref="J2683">
    <cfRule type="duplicateValues" dxfId="3652" priority="3653"/>
  </conditionalFormatting>
  <conditionalFormatting sqref="J2683">
    <cfRule type="duplicateValues" dxfId="3651" priority="3648"/>
    <cfRule type="duplicateValues" dxfId="3650" priority="3649"/>
    <cfRule type="duplicateValues" dxfId="3649" priority="3650"/>
    <cfRule type="duplicateValues" dxfId="3648" priority="3651"/>
    <cfRule type="duplicateValues" dxfId="3647" priority="3652"/>
  </conditionalFormatting>
  <conditionalFormatting sqref="J2683">
    <cfRule type="duplicateValues" dxfId="3646" priority="3645"/>
    <cfRule type="duplicateValues" dxfId="3645" priority="3646"/>
    <cfRule type="duplicateValues" dxfId="3644" priority="3647"/>
  </conditionalFormatting>
  <conditionalFormatting sqref="F2684">
    <cfRule type="duplicateValues" dxfId="3643" priority="3644"/>
  </conditionalFormatting>
  <conditionalFormatting sqref="F2684">
    <cfRule type="duplicateValues" dxfId="3642" priority="3642"/>
    <cfRule type="duplicateValues" dxfId="3641" priority="3643"/>
  </conditionalFormatting>
  <conditionalFormatting sqref="F2684">
    <cfRule type="duplicateValues" dxfId="3640" priority="3641"/>
  </conditionalFormatting>
  <conditionalFormatting sqref="F2684">
    <cfRule type="duplicateValues" dxfId="3639" priority="3639"/>
    <cfRule type="duplicateValues" dxfId="3638" priority="3640"/>
  </conditionalFormatting>
  <conditionalFormatting sqref="J2684">
    <cfRule type="duplicateValues" dxfId="3637" priority="3637"/>
    <cfRule type="duplicateValues" dxfId="3636" priority="3638"/>
  </conditionalFormatting>
  <conditionalFormatting sqref="J2684">
    <cfRule type="duplicateValues" dxfId="3635" priority="3636"/>
  </conditionalFormatting>
  <conditionalFormatting sqref="J2684">
    <cfRule type="duplicateValues" dxfId="3634" priority="3631"/>
    <cfRule type="duplicateValues" dxfId="3633" priority="3632"/>
    <cfRule type="duplicateValues" dxfId="3632" priority="3633"/>
    <cfRule type="duplicateValues" dxfId="3631" priority="3634"/>
    <cfRule type="duplicateValues" dxfId="3630" priority="3635"/>
  </conditionalFormatting>
  <conditionalFormatting sqref="J2684">
    <cfRule type="duplicateValues" dxfId="3629" priority="3628"/>
    <cfRule type="duplicateValues" dxfId="3628" priority="3629"/>
    <cfRule type="duplicateValues" dxfId="3627" priority="3630"/>
  </conditionalFormatting>
  <conditionalFormatting sqref="J2684">
    <cfRule type="duplicateValues" dxfId="3626" priority="3627"/>
  </conditionalFormatting>
  <conditionalFormatting sqref="J2684">
    <cfRule type="duplicateValues" dxfId="3625" priority="3622"/>
    <cfRule type="duplicateValues" dxfId="3624" priority="3623"/>
    <cfRule type="duplicateValues" dxfId="3623" priority="3624"/>
    <cfRule type="duplicateValues" dxfId="3622" priority="3625"/>
    <cfRule type="duplicateValues" dxfId="3621" priority="3626"/>
  </conditionalFormatting>
  <conditionalFormatting sqref="J2684">
    <cfRule type="duplicateValues" dxfId="3620" priority="3620"/>
    <cfRule type="duplicateValues" dxfId="3619" priority="3621"/>
  </conditionalFormatting>
  <conditionalFormatting sqref="J2684">
    <cfRule type="duplicateValues" dxfId="3618" priority="3617"/>
    <cfRule type="duplicateValues" dxfId="3617" priority="3618"/>
    <cfRule type="duplicateValues" dxfId="3616" priority="3619"/>
  </conditionalFormatting>
  <conditionalFormatting sqref="F2690:F2702">
    <cfRule type="duplicateValues" dxfId="3615" priority="3616"/>
  </conditionalFormatting>
  <conditionalFormatting sqref="J2690:J2702">
    <cfRule type="duplicateValues" dxfId="3614" priority="3614"/>
    <cfRule type="duplicateValues" dxfId="3613" priority="3615"/>
  </conditionalFormatting>
  <conditionalFormatting sqref="F2690:F2702">
    <cfRule type="duplicateValues" dxfId="3612" priority="3613"/>
  </conditionalFormatting>
  <conditionalFormatting sqref="J2690:J2702">
    <cfRule type="duplicateValues" dxfId="3611" priority="3611"/>
    <cfRule type="duplicateValues" dxfId="3610" priority="3612"/>
  </conditionalFormatting>
  <conditionalFormatting sqref="F2690:F2702">
    <cfRule type="duplicateValues" dxfId="3609" priority="3609"/>
    <cfRule type="duplicateValues" dxfId="3608" priority="3610"/>
  </conditionalFormatting>
  <conditionalFormatting sqref="J2690:J2702">
    <cfRule type="duplicateValues" dxfId="3607" priority="3608"/>
  </conditionalFormatting>
  <conditionalFormatting sqref="J2690:J2702">
    <cfRule type="duplicateValues" dxfId="3606" priority="3603"/>
    <cfRule type="duplicateValues" dxfId="3605" priority="3604"/>
    <cfRule type="duplicateValues" dxfId="3604" priority="3605"/>
    <cfRule type="duplicateValues" dxfId="3603" priority="3606"/>
    <cfRule type="duplicateValues" dxfId="3602" priority="3607"/>
  </conditionalFormatting>
  <conditionalFormatting sqref="J2690:J2702">
    <cfRule type="duplicateValues" dxfId="3601" priority="3600"/>
    <cfRule type="duplicateValues" dxfId="3600" priority="3601"/>
    <cfRule type="duplicateValues" dxfId="3599" priority="3602"/>
  </conditionalFormatting>
  <conditionalFormatting sqref="F2690:F2702">
    <cfRule type="duplicateValues" dxfId="3598" priority="3599"/>
  </conditionalFormatting>
  <conditionalFormatting sqref="F2690:F2702">
    <cfRule type="duplicateValues" dxfId="3597" priority="3597"/>
    <cfRule type="duplicateValues" dxfId="3596" priority="3598"/>
  </conditionalFormatting>
  <conditionalFormatting sqref="J2690:J2702">
    <cfRule type="duplicateValues" dxfId="3595" priority="3595"/>
    <cfRule type="duplicateValues" dxfId="3594" priority="3596"/>
  </conditionalFormatting>
  <conditionalFormatting sqref="J2690:J2702">
    <cfRule type="duplicateValues" dxfId="3593" priority="3594"/>
  </conditionalFormatting>
  <conditionalFormatting sqref="J2690:J2702">
    <cfRule type="duplicateValues" dxfId="3592" priority="3589"/>
    <cfRule type="duplicateValues" dxfId="3591" priority="3590"/>
    <cfRule type="duplicateValues" dxfId="3590" priority="3591"/>
    <cfRule type="duplicateValues" dxfId="3589" priority="3592"/>
    <cfRule type="duplicateValues" dxfId="3588" priority="3593"/>
  </conditionalFormatting>
  <conditionalFormatting sqref="J2690:J2702">
    <cfRule type="duplicateValues" dxfId="3587" priority="3586"/>
    <cfRule type="duplicateValues" dxfId="3586" priority="3587"/>
    <cfRule type="duplicateValues" dxfId="3585" priority="3588"/>
  </conditionalFormatting>
  <conditionalFormatting sqref="F2685:F2688">
    <cfRule type="duplicateValues" dxfId="3584" priority="3585"/>
  </conditionalFormatting>
  <conditionalFormatting sqref="F2685:F2688">
    <cfRule type="duplicateValues" dxfId="3583" priority="3583"/>
    <cfRule type="duplicateValues" dxfId="3582" priority="3584"/>
  </conditionalFormatting>
  <conditionalFormatting sqref="F2685:F2688">
    <cfRule type="duplicateValues" dxfId="3581" priority="3582"/>
  </conditionalFormatting>
  <conditionalFormatting sqref="F2685:F2688">
    <cfRule type="duplicateValues" dxfId="3580" priority="3580"/>
    <cfRule type="duplicateValues" dxfId="3579" priority="3581"/>
  </conditionalFormatting>
  <conditionalFormatting sqref="J2685:J2688">
    <cfRule type="duplicateValues" dxfId="3578" priority="3578"/>
    <cfRule type="duplicateValues" dxfId="3577" priority="3579"/>
  </conditionalFormatting>
  <conditionalFormatting sqref="J2685:J2688">
    <cfRule type="duplicateValues" dxfId="3576" priority="3577"/>
  </conditionalFormatting>
  <conditionalFormatting sqref="J2685:J2688">
    <cfRule type="duplicateValues" dxfId="3575" priority="3572"/>
    <cfRule type="duplicateValues" dxfId="3574" priority="3573"/>
    <cfRule type="duplicateValues" dxfId="3573" priority="3574"/>
    <cfRule type="duplicateValues" dxfId="3572" priority="3575"/>
    <cfRule type="duplicateValues" dxfId="3571" priority="3576"/>
  </conditionalFormatting>
  <conditionalFormatting sqref="J2685:J2688">
    <cfRule type="duplicateValues" dxfId="3570" priority="3569"/>
    <cfRule type="duplicateValues" dxfId="3569" priority="3570"/>
    <cfRule type="duplicateValues" dxfId="3568" priority="3571"/>
  </conditionalFormatting>
  <conditionalFormatting sqref="J2685:J2688">
    <cfRule type="duplicateValues" dxfId="3567" priority="3568"/>
  </conditionalFormatting>
  <conditionalFormatting sqref="J2685:J2688">
    <cfRule type="duplicateValues" dxfId="3566" priority="3563"/>
    <cfRule type="duplicateValues" dxfId="3565" priority="3564"/>
    <cfRule type="duplicateValues" dxfId="3564" priority="3565"/>
    <cfRule type="duplicateValues" dxfId="3563" priority="3566"/>
    <cfRule type="duplicateValues" dxfId="3562" priority="3567"/>
  </conditionalFormatting>
  <conditionalFormatting sqref="J2685:J2688">
    <cfRule type="duplicateValues" dxfId="3561" priority="3561"/>
    <cfRule type="duplicateValues" dxfId="3560" priority="3562"/>
  </conditionalFormatting>
  <conditionalFormatting sqref="J2685:J2688">
    <cfRule type="duplicateValues" dxfId="3559" priority="3558"/>
    <cfRule type="duplicateValues" dxfId="3558" priority="3559"/>
    <cfRule type="duplicateValues" dxfId="3557" priority="3560"/>
  </conditionalFormatting>
  <conditionalFormatting sqref="F2689">
    <cfRule type="duplicateValues" dxfId="3556" priority="3557"/>
  </conditionalFormatting>
  <conditionalFormatting sqref="F2689">
    <cfRule type="duplicateValues" dxfId="3555" priority="3555"/>
    <cfRule type="duplicateValues" dxfId="3554" priority="3556"/>
  </conditionalFormatting>
  <conditionalFormatting sqref="F2689">
    <cfRule type="duplicateValues" dxfId="3553" priority="3554"/>
  </conditionalFormatting>
  <conditionalFormatting sqref="F2689">
    <cfRule type="duplicateValues" dxfId="3552" priority="3552"/>
    <cfRule type="duplicateValues" dxfId="3551" priority="3553"/>
  </conditionalFormatting>
  <conditionalFormatting sqref="F2690">
    <cfRule type="duplicateValues" dxfId="3550" priority="3551"/>
  </conditionalFormatting>
  <conditionalFormatting sqref="F2690">
    <cfRule type="duplicateValues" dxfId="3549" priority="3550"/>
  </conditionalFormatting>
  <conditionalFormatting sqref="F2690">
    <cfRule type="duplicateValues" dxfId="3548" priority="3548"/>
    <cfRule type="duplicateValues" dxfId="3547" priority="3549"/>
  </conditionalFormatting>
  <conditionalFormatting sqref="F2690">
    <cfRule type="duplicateValues" dxfId="3546" priority="3547"/>
  </conditionalFormatting>
  <conditionalFormatting sqref="F2690">
    <cfRule type="duplicateValues" dxfId="3545" priority="3545"/>
    <cfRule type="duplicateValues" dxfId="3544" priority="3546"/>
  </conditionalFormatting>
  <conditionalFormatting sqref="F2690">
    <cfRule type="duplicateValues" dxfId="3543" priority="3544"/>
  </conditionalFormatting>
  <conditionalFormatting sqref="F2690">
    <cfRule type="duplicateValues" dxfId="3542" priority="3542"/>
    <cfRule type="duplicateValues" dxfId="3541" priority="3543"/>
  </conditionalFormatting>
  <conditionalFormatting sqref="F2690">
    <cfRule type="duplicateValues" dxfId="3540" priority="3541"/>
  </conditionalFormatting>
  <conditionalFormatting sqref="F2690">
    <cfRule type="duplicateValues" dxfId="3539" priority="3539"/>
    <cfRule type="duplicateValues" dxfId="3538" priority="3540"/>
  </conditionalFormatting>
  <conditionalFormatting sqref="J2690">
    <cfRule type="duplicateValues" dxfId="3537" priority="3538"/>
  </conditionalFormatting>
  <conditionalFormatting sqref="J2690">
    <cfRule type="duplicateValues" dxfId="3536" priority="3533"/>
    <cfRule type="duplicateValues" dxfId="3535" priority="3534"/>
    <cfRule type="duplicateValues" dxfId="3534" priority="3535"/>
    <cfRule type="duplicateValues" dxfId="3533" priority="3536"/>
    <cfRule type="duplicateValues" dxfId="3532" priority="3537"/>
  </conditionalFormatting>
  <conditionalFormatting sqref="J2690">
    <cfRule type="duplicateValues" dxfId="3531" priority="3531"/>
    <cfRule type="duplicateValues" dxfId="3530" priority="3532"/>
  </conditionalFormatting>
  <conditionalFormatting sqref="J2690">
    <cfRule type="duplicateValues" dxfId="3529" priority="3528"/>
    <cfRule type="duplicateValues" dxfId="3528" priority="3529"/>
    <cfRule type="duplicateValues" dxfId="3527" priority="3530"/>
  </conditionalFormatting>
  <conditionalFormatting sqref="J2690">
    <cfRule type="duplicateValues" dxfId="3526" priority="3527"/>
  </conditionalFormatting>
  <conditionalFormatting sqref="J2690">
    <cfRule type="duplicateValues" dxfId="3525" priority="3522"/>
    <cfRule type="duplicateValues" dxfId="3524" priority="3523"/>
    <cfRule type="duplicateValues" dxfId="3523" priority="3524"/>
    <cfRule type="duplicateValues" dxfId="3522" priority="3525"/>
    <cfRule type="duplicateValues" dxfId="3521" priority="3526"/>
  </conditionalFormatting>
  <conditionalFormatting sqref="J2690">
    <cfRule type="duplicateValues" dxfId="3520" priority="3520"/>
    <cfRule type="duplicateValues" dxfId="3519" priority="3521"/>
  </conditionalFormatting>
  <conditionalFormatting sqref="J2690">
    <cfRule type="duplicateValues" dxfId="3518" priority="3517"/>
    <cfRule type="duplicateValues" dxfId="3517" priority="3518"/>
    <cfRule type="duplicateValues" dxfId="3516" priority="3519"/>
  </conditionalFormatting>
  <conditionalFormatting sqref="F2691">
    <cfRule type="duplicateValues" dxfId="3515" priority="3516"/>
  </conditionalFormatting>
  <conditionalFormatting sqref="F2691">
    <cfRule type="duplicateValues" dxfId="3514" priority="3515"/>
  </conditionalFormatting>
  <conditionalFormatting sqref="F2691">
    <cfRule type="duplicateValues" dxfId="3513" priority="3513"/>
    <cfRule type="duplicateValues" dxfId="3512" priority="3514"/>
  </conditionalFormatting>
  <conditionalFormatting sqref="F2691">
    <cfRule type="duplicateValues" dxfId="3511" priority="3512"/>
  </conditionalFormatting>
  <conditionalFormatting sqref="F2691">
    <cfRule type="duplicateValues" dxfId="3510" priority="3510"/>
    <cfRule type="duplicateValues" dxfId="3509" priority="3511"/>
  </conditionalFormatting>
  <conditionalFormatting sqref="F2691">
    <cfRule type="duplicateValues" dxfId="3508" priority="3509"/>
  </conditionalFormatting>
  <conditionalFormatting sqref="F2691">
    <cfRule type="duplicateValues" dxfId="3507" priority="3507"/>
    <cfRule type="duplicateValues" dxfId="3506" priority="3508"/>
  </conditionalFormatting>
  <conditionalFormatting sqref="F2691">
    <cfRule type="duplicateValues" dxfId="3505" priority="3506"/>
  </conditionalFormatting>
  <conditionalFormatting sqref="F2691">
    <cfRule type="duplicateValues" dxfId="3504" priority="3504"/>
    <cfRule type="duplicateValues" dxfId="3503" priority="3505"/>
  </conditionalFormatting>
  <conditionalFormatting sqref="J2691">
    <cfRule type="duplicateValues" dxfId="3502" priority="3503"/>
  </conditionalFormatting>
  <conditionalFormatting sqref="J2691">
    <cfRule type="duplicateValues" dxfId="3501" priority="3498"/>
    <cfRule type="duplicateValues" dxfId="3500" priority="3499"/>
    <cfRule type="duplicateValues" dxfId="3499" priority="3500"/>
    <cfRule type="duplicateValues" dxfId="3498" priority="3501"/>
    <cfRule type="duplicateValues" dxfId="3497" priority="3502"/>
  </conditionalFormatting>
  <conditionalFormatting sqref="J2691">
    <cfRule type="duplicateValues" dxfId="3496" priority="3496"/>
    <cfRule type="duplicateValues" dxfId="3495" priority="3497"/>
  </conditionalFormatting>
  <conditionalFormatting sqref="J2691">
    <cfRule type="duplicateValues" dxfId="3494" priority="3493"/>
    <cfRule type="duplicateValues" dxfId="3493" priority="3494"/>
    <cfRule type="duplicateValues" dxfId="3492" priority="3495"/>
  </conditionalFormatting>
  <conditionalFormatting sqref="J2691">
    <cfRule type="duplicateValues" dxfId="3491" priority="3491"/>
    <cfRule type="duplicateValues" dxfId="3490" priority="3492"/>
  </conditionalFormatting>
  <conditionalFormatting sqref="J2691">
    <cfRule type="duplicateValues" dxfId="3489" priority="3490"/>
  </conditionalFormatting>
  <conditionalFormatting sqref="J2691">
    <cfRule type="duplicateValues" dxfId="3488" priority="3485"/>
    <cfRule type="duplicateValues" dxfId="3487" priority="3486"/>
    <cfRule type="duplicateValues" dxfId="3486" priority="3487"/>
    <cfRule type="duplicateValues" dxfId="3485" priority="3488"/>
    <cfRule type="duplicateValues" dxfId="3484" priority="3489"/>
  </conditionalFormatting>
  <conditionalFormatting sqref="J2691">
    <cfRule type="duplicateValues" dxfId="3483" priority="3482"/>
    <cfRule type="duplicateValues" dxfId="3482" priority="3483"/>
    <cfRule type="duplicateValues" dxfId="3481" priority="3484"/>
  </conditionalFormatting>
  <conditionalFormatting sqref="F2692">
    <cfRule type="duplicateValues" dxfId="3480" priority="3481"/>
  </conditionalFormatting>
  <conditionalFormatting sqref="F2692">
    <cfRule type="duplicateValues" dxfId="3479" priority="3480"/>
  </conditionalFormatting>
  <conditionalFormatting sqref="F2692">
    <cfRule type="duplicateValues" dxfId="3478" priority="3478"/>
    <cfRule type="duplicateValues" dxfId="3477" priority="3479"/>
  </conditionalFormatting>
  <conditionalFormatting sqref="F2692">
    <cfRule type="duplicateValues" dxfId="3476" priority="3477"/>
  </conditionalFormatting>
  <conditionalFormatting sqref="F2692">
    <cfRule type="duplicateValues" dxfId="3475" priority="3475"/>
    <cfRule type="duplicateValues" dxfId="3474" priority="3476"/>
  </conditionalFormatting>
  <conditionalFormatting sqref="F2692">
    <cfRule type="duplicateValues" dxfId="3473" priority="3474"/>
  </conditionalFormatting>
  <conditionalFormatting sqref="F2692">
    <cfRule type="duplicateValues" dxfId="3472" priority="3472"/>
    <cfRule type="duplicateValues" dxfId="3471" priority="3473"/>
  </conditionalFormatting>
  <conditionalFormatting sqref="F2692">
    <cfRule type="duplicateValues" dxfId="3470" priority="3471"/>
  </conditionalFormatting>
  <conditionalFormatting sqref="F2692">
    <cfRule type="duplicateValues" dxfId="3469" priority="3469"/>
    <cfRule type="duplicateValues" dxfId="3468" priority="3470"/>
  </conditionalFormatting>
  <conditionalFormatting sqref="J2692">
    <cfRule type="duplicateValues" dxfId="3467" priority="3468"/>
  </conditionalFormatting>
  <conditionalFormatting sqref="J2692">
    <cfRule type="duplicateValues" dxfId="3466" priority="3463"/>
    <cfRule type="duplicateValues" dxfId="3465" priority="3464"/>
    <cfRule type="duplicateValues" dxfId="3464" priority="3465"/>
    <cfRule type="duplicateValues" dxfId="3463" priority="3466"/>
    <cfRule type="duplicateValues" dxfId="3462" priority="3467"/>
  </conditionalFormatting>
  <conditionalFormatting sqref="J2692">
    <cfRule type="duplicateValues" dxfId="3461" priority="3461"/>
    <cfRule type="duplicateValues" dxfId="3460" priority="3462"/>
  </conditionalFormatting>
  <conditionalFormatting sqref="J2692">
    <cfRule type="duplicateValues" dxfId="3459" priority="3458"/>
    <cfRule type="duplicateValues" dxfId="3458" priority="3459"/>
    <cfRule type="duplicateValues" dxfId="3457" priority="3460"/>
  </conditionalFormatting>
  <conditionalFormatting sqref="J2692">
    <cfRule type="duplicateValues" dxfId="3456" priority="3456"/>
    <cfRule type="duplicateValues" dxfId="3455" priority="3457"/>
  </conditionalFormatting>
  <conditionalFormatting sqref="J2692">
    <cfRule type="duplicateValues" dxfId="3454" priority="3455"/>
  </conditionalFormatting>
  <conditionalFormatting sqref="J2692">
    <cfRule type="duplicateValues" dxfId="3453" priority="3450"/>
    <cfRule type="duplicateValues" dxfId="3452" priority="3451"/>
    <cfRule type="duplicateValues" dxfId="3451" priority="3452"/>
    <cfRule type="duplicateValues" dxfId="3450" priority="3453"/>
    <cfRule type="duplicateValues" dxfId="3449" priority="3454"/>
  </conditionalFormatting>
  <conditionalFormatting sqref="J2692">
    <cfRule type="duplicateValues" dxfId="3448" priority="3447"/>
    <cfRule type="duplicateValues" dxfId="3447" priority="3448"/>
    <cfRule type="duplicateValues" dxfId="3446" priority="3449"/>
  </conditionalFormatting>
  <conditionalFormatting sqref="J2699">
    <cfRule type="duplicateValues" dxfId="3445" priority="3446"/>
  </conditionalFormatting>
  <conditionalFormatting sqref="J2699">
    <cfRule type="duplicateValues" dxfId="3444" priority="3441"/>
    <cfRule type="duplicateValues" dxfId="3443" priority="3442"/>
    <cfRule type="duplicateValues" dxfId="3442" priority="3443"/>
    <cfRule type="duplicateValues" dxfId="3441" priority="3444"/>
    <cfRule type="duplicateValues" dxfId="3440" priority="3445"/>
  </conditionalFormatting>
  <conditionalFormatting sqref="J2699">
    <cfRule type="duplicateValues" dxfId="3439" priority="3439"/>
    <cfRule type="duplicateValues" dxfId="3438" priority="3440"/>
  </conditionalFormatting>
  <conditionalFormatting sqref="J2699">
    <cfRule type="duplicateValues" dxfId="3437" priority="3436"/>
    <cfRule type="duplicateValues" dxfId="3436" priority="3437"/>
    <cfRule type="duplicateValues" dxfId="3435" priority="3438"/>
  </conditionalFormatting>
  <conditionalFormatting sqref="J2699">
    <cfRule type="duplicateValues" dxfId="3434" priority="3435"/>
  </conditionalFormatting>
  <conditionalFormatting sqref="J2699">
    <cfRule type="duplicateValues" dxfId="3433" priority="3430"/>
    <cfRule type="duplicateValues" dxfId="3432" priority="3431"/>
    <cfRule type="duplicateValues" dxfId="3431" priority="3432"/>
    <cfRule type="duplicateValues" dxfId="3430" priority="3433"/>
    <cfRule type="duplicateValues" dxfId="3429" priority="3434"/>
  </conditionalFormatting>
  <conditionalFormatting sqref="J2699">
    <cfRule type="duplicateValues" dxfId="3428" priority="3428"/>
    <cfRule type="duplicateValues" dxfId="3427" priority="3429"/>
  </conditionalFormatting>
  <conditionalFormatting sqref="J2699">
    <cfRule type="duplicateValues" dxfId="3426" priority="3425"/>
    <cfRule type="duplicateValues" dxfId="3425" priority="3426"/>
    <cfRule type="duplicateValues" dxfId="3424" priority="3427"/>
  </conditionalFormatting>
  <conditionalFormatting sqref="J2700">
    <cfRule type="duplicateValues" dxfId="3423" priority="3424"/>
  </conditionalFormatting>
  <conditionalFormatting sqref="J2700">
    <cfRule type="duplicateValues" dxfId="3422" priority="3419"/>
    <cfRule type="duplicateValues" dxfId="3421" priority="3420"/>
    <cfRule type="duplicateValues" dxfId="3420" priority="3421"/>
    <cfRule type="duplicateValues" dxfId="3419" priority="3422"/>
    <cfRule type="duplicateValues" dxfId="3418" priority="3423"/>
  </conditionalFormatting>
  <conditionalFormatting sqref="J2700">
    <cfRule type="duplicateValues" dxfId="3417" priority="3417"/>
    <cfRule type="duplicateValues" dxfId="3416" priority="3418"/>
  </conditionalFormatting>
  <conditionalFormatting sqref="J2700">
    <cfRule type="duplicateValues" dxfId="3415" priority="3414"/>
    <cfRule type="duplicateValues" dxfId="3414" priority="3415"/>
    <cfRule type="duplicateValues" dxfId="3413" priority="3416"/>
  </conditionalFormatting>
  <conditionalFormatting sqref="J2700">
    <cfRule type="duplicateValues" dxfId="3412" priority="3413"/>
  </conditionalFormatting>
  <conditionalFormatting sqref="J2700">
    <cfRule type="duplicateValues" dxfId="3411" priority="3408"/>
    <cfRule type="duplicateValues" dxfId="3410" priority="3409"/>
    <cfRule type="duplicateValues" dxfId="3409" priority="3410"/>
    <cfRule type="duplicateValues" dxfId="3408" priority="3411"/>
    <cfRule type="duplicateValues" dxfId="3407" priority="3412"/>
  </conditionalFormatting>
  <conditionalFormatting sqref="J2700">
    <cfRule type="duplicateValues" dxfId="3406" priority="3406"/>
    <cfRule type="duplicateValues" dxfId="3405" priority="3407"/>
  </conditionalFormatting>
  <conditionalFormatting sqref="J2700">
    <cfRule type="duplicateValues" dxfId="3404" priority="3403"/>
    <cfRule type="duplicateValues" dxfId="3403" priority="3404"/>
    <cfRule type="duplicateValues" dxfId="3402" priority="3405"/>
  </conditionalFormatting>
  <conditionalFormatting sqref="J2701">
    <cfRule type="duplicateValues" dxfId="3401" priority="3402"/>
  </conditionalFormatting>
  <conditionalFormatting sqref="J2701">
    <cfRule type="duplicateValues" dxfId="3400" priority="3397"/>
    <cfRule type="duplicateValues" dxfId="3399" priority="3398"/>
    <cfRule type="duplicateValues" dxfId="3398" priority="3399"/>
    <cfRule type="duplicateValues" dxfId="3397" priority="3400"/>
    <cfRule type="duplicateValues" dxfId="3396" priority="3401"/>
  </conditionalFormatting>
  <conditionalFormatting sqref="J2701">
    <cfRule type="duplicateValues" dxfId="3395" priority="3395"/>
    <cfRule type="duplicateValues" dxfId="3394" priority="3396"/>
  </conditionalFormatting>
  <conditionalFormatting sqref="J2701">
    <cfRule type="duplicateValues" dxfId="3393" priority="3392"/>
    <cfRule type="duplicateValues" dxfId="3392" priority="3393"/>
    <cfRule type="duplicateValues" dxfId="3391" priority="3394"/>
  </conditionalFormatting>
  <conditionalFormatting sqref="J2702">
    <cfRule type="duplicateValues" dxfId="3390" priority="3391"/>
  </conditionalFormatting>
  <conditionalFormatting sqref="J2702">
    <cfRule type="duplicateValues" dxfId="3389" priority="3386"/>
    <cfRule type="duplicateValues" dxfId="3388" priority="3387"/>
    <cfRule type="duplicateValues" dxfId="3387" priority="3388"/>
    <cfRule type="duplicateValues" dxfId="3386" priority="3389"/>
    <cfRule type="duplicateValues" dxfId="3385" priority="3390"/>
  </conditionalFormatting>
  <conditionalFormatting sqref="J2702">
    <cfRule type="duplicateValues" dxfId="3384" priority="3384"/>
    <cfRule type="duplicateValues" dxfId="3383" priority="3385"/>
  </conditionalFormatting>
  <conditionalFormatting sqref="J2702">
    <cfRule type="duplicateValues" dxfId="3382" priority="3381"/>
    <cfRule type="duplicateValues" dxfId="3381" priority="3382"/>
    <cfRule type="duplicateValues" dxfId="3380" priority="3383"/>
  </conditionalFormatting>
  <conditionalFormatting sqref="F2703:F2709">
    <cfRule type="duplicateValues" dxfId="3379" priority="3380"/>
  </conditionalFormatting>
  <conditionalFormatting sqref="J2703:J2709">
    <cfRule type="duplicateValues" dxfId="3378" priority="3378"/>
    <cfRule type="duplicateValues" dxfId="3377" priority="3379"/>
  </conditionalFormatting>
  <conditionalFormatting sqref="F2703:F2709">
    <cfRule type="duplicateValues" dxfId="3376" priority="3377"/>
  </conditionalFormatting>
  <conditionalFormatting sqref="J2703:J2709">
    <cfRule type="duplicateValues" dxfId="3375" priority="3375"/>
    <cfRule type="duplicateValues" dxfId="3374" priority="3376"/>
  </conditionalFormatting>
  <conditionalFormatting sqref="F2703:F2709">
    <cfRule type="duplicateValues" dxfId="3373" priority="3373"/>
    <cfRule type="duplicateValues" dxfId="3372" priority="3374"/>
  </conditionalFormatting>
  <conditionalFormatting sqref="J2703:J2709">
    <cfRule type="duplicateValues" dxfId="3371" priority="3372"/>
  </conditionalFormatting>
  <conditionalFormatting sqref="J2703:J2709">
    <cfRule type="duplicateValues" dxfId="3370" priority="3367"/>
    <cfRule type="duplicateValues" dxfId="3369" priority="3368"/>
    <cfRule type="duplicateValues" dxfId="3368" priority="3369"/>
    <cfRule type="duplicateValues" dxfId="3367" priority="3370"/>
    <cfRule type="duplicateValues" dxfId="3366" priority="3371"/>
  </conditionalFormatting>
  <conditionalFormatting sqref="J2703:J2709">
    <cfRule type="duplicateValues" dxfId="3365" priority="3364"/>
    <cfRule type="duplicateValues" dxfId="3364" priority="3365"/>
    <cfRule type="duplicateValues" dxfId="3363" priority="3366"/>
  </conditionalFormatting>
  <conditionalFormatting sqref="F2703:F2709">
    <cfRule type="duplicateValues" dxfId="3362" priority="3363"/>
  </conditionalFormatting>
  <conditionalFormatting sqref="F2703:F2709">
    <cfRule type="duplicateValues" dxfId="3361" priority="3361"/>
    <cfRule type="duplicateValues" dxfId="3360" priority="3362"/>
  </conditionalFormatting>
  <conditionalFormatting sqref="J2703:J2709">
    <cfRule type="duplicateValues" dxfId="3359" priority="3359"/>
    <cfRule type="duplicateValues" dxfId="3358" priority="3360"/>
  </conditionalFormatting>
  <conditionalFormatting sqref="J2703:J2709">
    <cfRule type="duplicateValues" dxfId="3357" priority="3358"/>
  </conditionalFormatting>
  <conditionalFormatting sqref="J2703:J2709">
    <cfRule type="duplicateValues" dxfId="3356" priority="3353"/>
    <cfRule type="duplicateValues" dxfId="3355" priority="3354"/>
    <cfRule type="duplicateValues" dxfId="3354" priority="3355"/>
    <cfRule type="duplicateValues" dxfId="3353" priority="3356"/>
    <cfRule type="duplicateValues" dxfId="3352" priority="3357"/>
  </conditionalFormatting>
  <conditionalFormatting sqref="J2703:J2709">
    <cfRule type="duplicateValues" dxfId="3351" priority="3350"/>
    <cfRule type="duplicateValues" dxfId="3350" priority="3351"/>
    <cfRule type="duplicateValues" dxfId="3349" priority="3352"/>
  </conditionalFormatting>
  <conditionalFormatting sqref="J2703:J2709">
    <cfRule type="duplicateValues" dxfId="3348" priority="3349"/>
  </conditionalFormatting>
  <conditionalFormatting sqref="J2703:J2709">
    <cfRule type="duplicateValues" dxfId="3347" priority="3344"/>
    <cfRule type="duplicateValues" dxfId="3346" priority="3345"/>
    <cfRule type="duplicateValues" dxfId="3345" priority="3346"/>
    <cfRule type="duplicateValues" dxfId="3344" priority="3347"/>
    <cfRule type="duplicateValues" dxfId="3343" priority="3348"/>
  </conditionalFormatting>
  <conditionalFormatting sqref="J2703:J2709">
    <cfRule type="duplicateValues" dxfId="3342" priority="3342"/>
    <cfRule type="duplicateValues" dxfId="3341" priority="3343"/>
  </conditionalFormatting>
  <conditionalFormatting sqref="J2703:J2709">
    <cfRule type="duplicateValues" dxfId="3340" priority="3339"/>
    <cfRule type="duplicateValues" dxfId="3339" priority="3340"/>
    <cfRule type="duplicateValues" dxfId="3338" priority="3341"/>
  </conditionalFormatting>
  <conditionalFormatting sqref="J2703">
    <cfRule type="duplicateValues" dxfId="3337" priority="3338"/>
  </conditionalFormatting>
  <conditionalFormatting sqref="J2703">
    <cfRule type="duplicateValues" dxfId="3336" priority="3333"/>
    <cfRule type="duplicateValues" dxfId="3335" priority="3334"/>
    <cfRule type="duplicateValues" dxfId="3334" priority="3335"/>
    <cfRule type="duplicateValues" dxfId="3333" priority="3336"/>
    <cfRule type="duplicateValues" dxfId="3332" priority="3337"/>
  </conditionalFormatting>
  <conditionalFormatting sqref="J2703">
    <cfRule type="duplicateValues" dxfId="3331" priority="3331"/>
    <cfRule type="duplicateValues" dxfId="3330" priority="3332"/>
  </conditionalFormatting>
  <conditionalFormatting sqref="J2703">
    <cfRule type="duplicateValues" dxfId="3329" priority="3328"/>
    <cfRule type="duplicateValues" dxfId="3328" priority="3329"/>
    <cfRule type="duplicateValues" dxfId="3327" priority="3330"/>
  </conditionalFormatting>
  <conditionalFormatting sqref="J2703">
    <cfRule type="duplicateValues" dxfId="3326" priority="3327"/>
  </conditionalFormatting>
  <conditionalFormatting sqref="J2703">
    <cfRule type="duplicateValues" dxfId="3325" priority="3322"/>
    <cfRule type="duplicateValues" dxfId="3324" priority="3323"/>
    <cfRule type="duplicateValues" dxfId="3323" priority="3324"/>
    <cfRule type="duplicateValues" dxfId="3322" priority="3325"/>
    <cfRule type="duplicateValues" dxfId="3321" priority="3326"/>
  </conditionalFormatting>
  <conditionalFormatting sqref="J2703">
    <cfRule type="duplicateValues" dxfId="3320" priority="3320"/>
    <cfRule type="duplicateValues" dxfId="3319" priority="3321"/>
  </conditionalFormatting>
  <conditionalFormatting sqref="J2703">
    <cfRule type="duplicateValues" dxfId="3318" priority="3317"/>
    <cfRule type="duplicateValues" dxfId="3317" priority="3318"/>
    <cfRule type="duplicateValues" dxfId="3316" priority="3319"/>
  </conditionalFormatting>
  <conditionalFormatting sqref="J2704">
    <cfRule type="duplicateValues" dxfId="3315" priority="3316"/>
  </conditionalFormatting>
  <conditionalFormatting sqref="J2704">
    <cfRule type="duplicateValues" dxfId="3314" priority="3311"/>
    <cfRule type="duplicateValues" dxfId="3313" priority="3312"/>
    <cfRule type="duplicateValues" dxfId="3312" priority="3313"/>
    <cfRule type="duplicateValues" dxfId="3311" priority="3314"/>
    <cfRule type="duplicateValues" dxfId="3310" priority="3315"/>
  </conditionalFormatting>
  <conditionalFormatting sqref="J2704">
    <cfRule type="duplicateValues" dxfId="3309" priority="3309"/>
    <cfRule type="duplicateValues" dxfId="3308" priority="3310"/>
  </conditionalFormatting>
  <conditionalFormatting sqref="J2704">
    <cfRule type="duplicateValues" dxfId="3307" priority="3306"/>
    <cfRule type="duplicateValues" dxfId="3306" priority="3307"/>
    <cfRule type="duplicateValues" dxfId="3305" priority="3308"/>
  </conditionalFormatting>
  <conditionalFormatting sqref="J2704">
    <cfRule type="duplicateValues" dxfId="3304" priority="3305"/>
  </conditionalFormatting>
  <conditionalFormatting sqref="J2704">
    <cfRule type="duplicateValues" dxfId="3303" priority="3300"/>
    <cfRule type="duplicateValues" dxfId="3302" priority="3301"/>
    <cfRule type="duplicateValues" dxfId="3301" priority="3302"/>
    <cfRule type="duplicateValues" dxfId="3300" priority="3303"/>
    <cfRule type="duplicateValues" dxfId="3299" priority="3304"/>
  </conditionalFormatting>
  <conditionalFormatting sqref="J2704">
    <cfRule type="duplicateValues" dxfId="3298" priority="3298"/>
    <cfRule type="duplicateValues" dxfId="3297" priority="3299"/>
  </conditionalFormatting>
  <conditionalFormatting sqref="J2704">
    <cfRule type="duplicateValues" dxfId="3296" priority="3295"/>
    <cfRule type="duplicateValues" dxfId="3295" priority="3296"/>
    <cfRule type="duplicateValues" dxfId="3294" priority="3297"/>
  </conditionalFormatting>
  <conditionalFormatting sqref="J2705">
    <cfRule type="duplicateValues" dxfId="3293" priority="3293"/>
    <cfRule type="duplicateValues" dxfId="3292" priority="3294"/>
  </conditionalFormatting>
  <conditionalFormatting sqref="J2705">
    <cfRule type="duplicateValues" dxfId="3291" priority="3291"/>
    <cfRule type="duplicateValues" dxfId="3290" priority="3292"/>
  </conditionalFormatting>
  <conditionalFormatting sqref="J2705">
    <cfRule type="duplicateValues" dxfId="3289" priority="3290"/>
  </conditionalFormatting>
  <conditionalFormatting sqref="J2705">
    <cfRule type="duplicateValues" dxfId="3288" priority="3285"/>
    <cfRule type="duplicateValues" dxfId="3287" priority="3286"/>
    <cfRule type="duplicateValues" dxfId="3286" priority="3287"/>
    <cfRule type="duplicateValues" dxfId="3285" priority="3288"/>
    <cfRule type="duplicateValues" dxfId="3284" priority="3289"/>
  </conditionalFormatting>
  <conditionalFormatting sqref="J2705">
    <cfRule type="duplicateValues" dxfId="3283" priority="3282"/>
    <cfRule type="duplicateValues" dxfId="3282" priority="3283"/>
    <cfRule type="duplicateValues" dxfId="3281" priority="3284"/>
  </conditionalFormatting>
  <conditionalFormatting sqref="J2705">
    <cfRule type="duplicateValues" dxfId="3280" priority="3280"/>
    <cfRule type="duplicateValues" dxfId="3279" priority="3281"/>
  </conditionalFormatting>
  <conditionalFormatting sqref="J2705">
    <cfRule type="duplicateValues" dxfId="3278" priority="3279"/>
  </conditionalFormatting>
  <conditionalFormatting sqref="J2705">
    <cfRule type="duplicateValues" dxfId="3277" priority="3274"/>
    <cfRule type="duplicateValues" dxfId="3276" priority="3275"/>
    <cfRule type="duplicateValues" dxfId="3275" priority="3276"/>
    <cfRule type="duplicateValues" dxfId="3274" priority="3277"/>
    <cfRule type="duplicateValues" dxfId="3273" priority="3278"/>
  </conditionalFormatting>
  <conditionalFormatting sqref="J2705">
    <cfRule type="duplicateValues" dxfId="3272" priority="3271"/>
    <cfRule type="duplicateValues" dxfId="3271" priority="3272"/>
    <cfRule type="duplicateValues" dxfId="3270" priority="3273"/>
  </conditionalFormatting>
  <conditionalFormatting sqref="J2706">
    <cfRule type="duplicateValues" dxfId="3269" priority="3269"/>
    <cfRule type="duplicateValues" dxfId="3268" priority="3270"/>
  </conditionalFormatting>
  <conditionalFormatting sqref="J2706">
    <cfRule type="duplicateValues" dxfId="3267" priority="3267"/>
    <cfRule type="duplicateValues" dxfId="3266" priority="3268"/>
  </conditionalFormatting>
  <conditionalFormatting sqref="J2706">
    <cfRule type="duplicateValues" dxfId="3265" priority="3266"/>
  </conditionalFormatting>
  <conditionalFormatting sqref="J2706">
    <cfRule type="duplicateValues" dxfId="3264" priority="3261"/>
    <cfRule type="duplicateValues" dxfId="3263" priority="3262"/>
    <cfRule type="duplicateValues" dxfId="3262" priority="3263"/>
    <cfRule type="duplicateValues" dxfId="3261" priority="3264"/>
    <cfRule type="duplicateValues" dxfId="3260" priority="3265"/>
  </conditionalFormatting>
  <conditionalFormatting sqref="J2706">
    <cfRule type="duplicateValues" dxfId="3259" priority="3258"/>
    <cfRule type="duplicateValues" dxfId="3258" priority="3259"/>
    <cfRule type="duplicateValues" dxfId="3257" priority="3260"/>
  </conditionalFormatting>
  <conditionalFormatting sqref="J2706">
    <cfRule type="duplicateValues" dxfId="3256" priority="3256"/>
    <cfRule type="duplicateValues" dxfId="3255" priority="3257"/>
  </conditionalFormatting>
  <conditionalFormatting sqref="J2706">
    <cfRule type="duplicateValues" dxfId="3254" priority="3255"/>
  </conditionalFormatting>
  <conditionalFormatting sqref="J2706">
    <cfRule type="duplicateValues" dxfId="3253" priority="3250"/>
    <cfRule type="duplicateValues" dxfId="3252" priority="3251"/>
    <cfRule type="duplicateValues" dxfId="3251" priority="3252"/>
    <cfRule type="duplicateValues" dxfId="3250" priority="3253"/>
    <cfRule type="duplicateValues" dxfId="3249" priority="3254"/>
  </conditionalFormatting>
  <conditionalFormatting sqref="J2706">
    <cfRule type="duplicateValues" dxfId="3248" priority="3247"/>
    <cfRule type="duplicateValues" dxfId="3247" priority="3248"/>
    <cfRule type="duplicateValues" dxfId="3246" priority="3249"/>
  </conditionalFormatting>
  <conditionalFormatting sqref="J2707">
    <cfRule type="duplicateValues" dxfId="3245" priority="3245"/>
    <cfRule type="duplicateValues" dxfId="3244" priority="3246"/>
  </conditionalFormatting>
  <conditionalFormatting sqref="J2707">
    <cfRule type="duplicateValues" dxfId="3243" priority="3243"/>
    <cfRule type="duplicateValues" dxfId="3242" priority="3244"/>
  </conditionalFormatting>
  <conditionalFormatting sqref="J2707">
    <cfRule type="duplicateValues" dxfId="3241" priority="3242"/>
  </conditionalFormatting>
  <conditionalFormatting sqref="J2707">
    <cfRule type="duplicateValues" dxfId="3240" priority="3237"/>
    <cfRule type="duplicateValues" dxfId="3239" priority="3238"/>
    <cfRule type="duplicateValues" dxfId="3238" priority="3239"/>
    <cfRule type="duplicateValues" dxfId="3237" priority="3240"/>
    <cfRule type="duplicateValues" dxfId="3236" priority="3241"/>
  </conditionalFormatting>
  <conditionalFormatting sqref="J2707">
    <cfRule type="duplicateValues" dxfId="3235" priority="3234"/>
    <cfRule type="duplicateValues" dxfId="3234" priority="3235"/>
    <cfRule type="duplicateValues" dxfId="3233" priority="3236"/>
  </conditionalFormatting>
  <conditionalFormatting sqref="J2707">
    <cfRule type="duplicateValues" dxfId="3232" priority="3232"/>
    <cfRule type="duplicateValues" dxfId="3231" priority="3233"/>
  </conditionalFormatting>
  <conditionalFormatting sqref="J2707">
    <cfRule type="duplicateValues" dxfId="3230" priority="3231"/>
  </conditionalFormatting>
  <conditionalFormatting sqref="J2707">
    <cfRule type="duplicateValues" dxfId="3229" priority="3226"/>
    <cfRule type="duplicateValues" dxfId="3228" priority="3227"/>
    <cfRule type="duplicateValues" dxfId="3227" priority="3228"/>
    <cfRule type="duplicateValues" dxfId="3226" priority="3229"/>
    <cfRule type="duplicateValues" dxfId="3225" priority="3230"/>
  </conditionalFormatting>
  <conditionalFormatting sqref="J2707">
    <cfRule type="duplicateValues" dxfId="3224" priority="3223"/>
    <cfRule type="duplicateValues" dxfId="3223" priority="3224"/>
    <cfRule type="duplicateValues" dxfId="3222" priority="3225"/>
  </conditionalFormatting>
  <conditionalFormatting sqref="J2708">
    <cfRule type="duplicateValues" dxfId="3221" priority="3221"/>
    <cfRule type="duplicateValues" dxfId="3220" priority="3222"/>
  </conditionalFormatting>
  <conditionalFormatting sqref="J2708">
    <cfRule type="duplicateValues" dxfId="3219" priority="3219"/>
    <cfRule type="duplicateValues" dxfId="3218" priority="3220"/>
  </conditionalFormatting>
  <conditionalFormatting sqref="J2708">
    <cfRule type="duplicateValues" dxfId="3217" priority="3218"/>
  </conditionalFormatting>
  <conditionalFormatting sqref="J2708">
    <cfRule type="duplicateValues" dxfId="3216" priority="3213"/>
    <cfRule type="duplicateValues" dxfId="3215" priority="3214"/>
    <cfRule type="duplicateValues" dxfId="3214" priority="3215"/>
    <cfRule type="duplicateValues" dxfId="3213" priority="3216"/>
    <cfRule type="duplicateValues" dxfId="3212" priority="3217"/>
  </conditionalFormatting>
  <conditionalFormatting sqref="J2708">
    <cfRule type="duplicateValues" dxfId="3211" priority="3210"/>
    <cfRule type="duplicateValues" dxfId="3210" priority="3211"/>
    <cfRule type="duplicateValues" dxfId="3209" priority="3212"/>
  </conditionalFormatting>
  <conditionalFormatting sqref="J2708">
    <cfRule type="duplicateValues" dxfId="3208" priority="3208"/>
    <cfRule type="duplicateValues" dxfId="3207" priority="3209"/>
  </conditionalFormatting>
  <conditionalFormatting sqref="J2708">
    <cfRule type="duplicateValues" dxfId="3206" priority="3207"/>
  </conditionalFormatting>
  <conditionalFormatting sqref="J2708">
    <cfRule type="duplicateValues" dxfId="3205" priority="3202"/>
    <cfRule type="duplicateValues" dxfId="3204" priority="3203"/>
    <cfRule type="duplicateValues" dxfId="3203" priority="3204"/>
    <cfRule type="duplicateValues" dxfId="3202" priority="3205"/>
    <cfRule type="duplicateValues" dxfId="3201" priority="3206"/>
  </conditionalFormatting>
  <conditionalFormatting sqref="J2708">
    <cfRule type="duplicateValues" dxfId="3200" priority="3199"/>
    <cfRule type="duplicateValues" dxfId="3199" priority="3200"/>
    <cfRule type="duplicateValues" dxfId="3198" priority="3201"/>
  </conditionalFormatting>
  <conditionalFormatting sqref="J2709">
    <cfRule type="duplicateValues" dxfId="3197" priority="3197"/>
    <cfRule type="duplicateValues" dxfId="3196" priority="3198"/>
  </conditionalFormatting>
  <conditionalFormatting sqref="J2709">
    <cfRule type="duplicateValues" dxfId="3195" priority="3195"/>
    <cfRule type="duplicateValues" dxfId="3194" priority="3196"/>
  </conditionalFormatting>
  <conditionalFormatting sqref="J2709">
    <cfRule type="duplicateValues" dxfId="3193" priority="3194"/>
  </conditionalFormatting>
  <conditionalFormatting sqref="J2709">
    <cfRule type="duplicateValues" dxfId="3192" priority="3189"/>
    <cfRule type="duplicateValues" dxfId="3191" priority="3190"/>
    <cfRule type="duplicateValues" dxfId="3190" priority="3191"/>
    <cfRule type="duplicateValues" dxfId="3189" priority="3192"/>
    <cfRule type="duplicateValues" dxfId="3188" priority="3193"/>
  </conditionalFormatting>
  <conditionalFormatting sqref="J2709">
    <cfRule type="duplicateValues" dxfId="3187" priority="3186"/>
    <cfRule type="duplicateValues" dxfId="3186" priority="3187"/>
    <cfRule type="duplicateValues" dxfId="3185" priority="3188"/>
  </conditionalFormatting>
  <conditionalFormatting sqref="J2709">
    <cfRule type="duplicateValues" dxfId="3184" priority="3184"/>
    <cfRule type="duplicateValues" dxfId="3183" priority="3185"/>
  </conditionalFormatting>
  <conditionalFormatting sqref="J2709">
    <cfRule type="duplicateValues" dxfId="3182" priority="3183"/>
  </conditionalFormatting>
  <conditionalFormatting sqref="J2709">
    <cfRule type="duplicateValues" dxfId="3181" priority="3178"/>
    <cfRule type="duplicateValues" dxfId="3180" priority="3179"/>
    <cfRule type="duplicateValues" dxfId="3179" priority="3180"/>
    <cfRule type="duplicateValues" dxfId="3178" priority="3181"/>
    <cfRule type="duplicateValues" dxfId="3177" priority="3182"/>
  </conditionalFormatting>
  <conditionalFormatting sqref="J2709">
    <cfRule type="duplicateValues" dxfId="3176" priority="3175"/>
    <cfRule type="duplicateValues" dxfId="3175" priority="3176"/>
    <cfRule type="duplicateValues" dxfId="3174" priority="3177"/>
  </conditionalFormatting>
  <conditionalFormatting sqref="F2710:F2715">
    <cfRule type="duplicateValues" dxfId="3173" priority="3174"/>
  </conditionalFormatting>
  <conditionalFormatting sqref="J2710:J2715">
    <cfRule type="duplicateValues" dxfId="3172" priority="3172"/>
    <cfRule type="duplicateValues" dxfId="3171" priority="3173"/>
  </conditionalFormatting>
  <conditionalFormatting sqref="F2710:F2715">
    <cfRule type="duplicateValues" dxfId="3170" priority="3171"/>
  </conditionalFormatting>
  <conditionalFormatting sqref="J2710:J2715">
    <cfRule type="duplicateValues" dxfId="3169" priority="3169"/>
    <cfRule type="duplicateValues" dxfId="3168" priority="3170"/>
  </conditionalFormatting>
  <conditionalFormatting sqref="F2710:F2715">
    <cfRule type="duplicateValues" dxfId="3167" priority="3167"/>
    <cfRule type="duplicateValues" dxfId="3166" priority="3168"/>
  </conditionalFormatting>
  <conditionalFormatting sqref="J2710:J2715">
    <cfRule type="duplicateValues" dxfId="3165" priority="3166"/>
  </conditionalFormatting>
  <conditionalFormatting sqref="J2710:J2715">
    <cfRule type="duplicateValues" dxfId="3164" priority="3161"/>
    <cfRule type="duplicateValues" dxfId="3163" priority="3162"/>
    <cfRule type="duplicateValues" dxfId="3162" priority="3163"/>
    <cfRule type="duplicateValues" dxfId="3161" priority="3164"/>
    <cfRule type="duplicateValues" dxfId="3160" priority="3165"/>
  </conditionalFormatting>
  <conditionalFormatting sqref="J2710:J2715">
    <cfRule type="duplicateValues" dxfId="3159" priority="3158"/>
    <cfRule type="duplicateValues" dxfId="3158" priority="3159"/>
    <cfRule type="duplicateValues" dxfId="3157" priority="3160"/>
  </conditionalFormatting>
  <conditionalFormatting sqref="F2710:F2715">
    <cfRule type="duplicateValues" dxfId="3156" priority="3157"/>
  </conditionalFormatting>
  <conditionalFormatting sqref="F2710:F2715">
    <cfRule type="duplicateValues" dxfId="3155" priority="3155"/>
    <cfRule type="duplicateValues" dxfId="3154" priority="3156"/>
  </conditionalFormatting>
  <conditionalFormatting sqref="J2710:J2715">
    <cfRule type="duplicateValues" dxfId="3153" priority="3153"/>
    <cfRule type="duplicateValues" dxfId="3152" priority="3154"/>
  </conditionalFormatting>
  <conditionalFormatting sqref="J2710:J2715">
    <cfRule type="duplicateValues" dxfId="3151" priority="3152"/>
  </conditionalFormatting>
  <conditionalFormatting sqref="J2710:J2715">
    <cfRule type="duplicateValues" dxfId="3150" priority="3147"/>
    <cfRule type="duplicateValues" dxfId="3149" priority="3148"/>
    <cfRule type="duplicateValues" dxfId="3148" priority="3149"/>
    <cfRule type="duplicateValues" dxfId="3147" priority="3150"/>
    <cfRule type="duplicateValues" dxfId="3146" priority="3151"/>
  </conditionalFormatting>
  <conditionalFormatting sqref="J2710:J2715">
    <cfRule type="duplicateValues" dxfId="3145" priority="3144"/>
    <cfRule type="duplicateValues" dxfId="3144" priority="3145"/>
    <cfRule type="duplicateValues" dxfId="3143" priority="3146"/>
  </conditionalFormatting>
  <conditionalFormatting sqref="J2710:J2715">
    <cfRule type="duplicateValues" dxfId="3142" priority="3143"/>
  </conditionalFormatting>
  <conditionalFormatting sqref="J2710:J2715">
    <cfRule type="duplicateValues" dxfId="3141" priority="3138"/>
    <cfRule type="duplicateValues" dxfId="3140" priority="3139"/>
    <cfRule type="duplicateValues" dxfId="3139" priority="3140"/>
    <cfRule type="duplicateValues" dxfId="3138" priority="3141"/>
    <cfRule type="duplicateValues" dxfId="3137" priority="3142"/>
  </conditionalFormatting>
  <conditionalFormatting sqref="J2710:J2715">
    <cfRule type="duplicateValues" dxfId="3136" priority="3136"/>
    <cfRule type="duplicateValues" dxfId="3135" priority="3137"/>
  </conditionalFormatting>
  <conditionalFormatting sqref="J2710:J2715">
    <cfRule type="duplicateValues" dxfId="3134" priority="3133"/>
    <cfRule type="duplicateValues" dxfId="3133" priority="3134"/>
    <cfRule type="duplicateValues" dxfId="3132" priority="3135"/>
  </conditionalFormatting>
  <conditionalFormatting sqref="J2710:J2715">
    <cfRule type="duplicateValues" dxfId="3131" priority="3131"/>
    <cfRule type="duplicateValues" dxfId="3130" priority="3132"/>
  </conditionalFormatting>
  <conditionalFormatting sqref="J2710:J2715">
    <cfRule type="duplicateValues" dxfId="3129" priority="3129"/>
    <cfRule type="duplicateValues" dxfId="3128" priority="3130"/>
  </conditionalFormatting>
  <conditionalFormatting sqref="J2710:J2715">
    <cfRule type="duplicateValues" dxfId="3127" priority="3128"/>
  </conditionalFormatting>
  <conditionalFormatting sqref="J2710:J2715">
    <cfRule type="duplicateValues" dxfId="3126" priority="3123"/>
    <cfRule type="duplicateValues" dxfId="3125" priority="3124"/>
    <cfRule type="duplicateValues" dxfId="3124" priority="3125"/>
    <cfRule type="duplicateValues" dxfId="3123" priority="3126"/>
    <cfRule type="duplicateValues" dxfId="3122" priority="3127"/>
  </conditionalFormatting>
  <conditionalFormatting sqref="J2710:J2715">
    <cfRule type="duplicateValues" dxfId="3121" priority="3120"/>
    <cfRule type="duplicateValues" dxfId="3120" priority="3121"/>
    <cfRule type="duplicateValues" dxfId="3119" priority="3122"/>
  </conditionalFormatting>
  <conditionalFormatting sqref="J2710:J2715">
    <cfRule type="duplicateValues" dxfId="3118" priority="3118"/>
    <cfRule type="duplicateValues" dxfId="3117" priority="3119"/>
  </conditionalFormatting>
  <conditionalFormatting sqref="J2710:J2715">
    <cfRule type="duplicateValues" dxfId="3116" priority="3117"/>
  </conditionalFormatting>
  <conditionalFormatting sqref="J2710:J2715">
    <cfRule type="duplicateValues" dxfId="3115" priority="3112"/>
    <cfRule type="duplicateValues" dxfId="3114" priority="3113"/>
    <cfRule type="duplicateValues" dxfId="3113" priority="3114"/>
    <cfRule type="duplicateValues" dxfId="3112" priority="3115"/>
    <cfRule type="duplicateValues" dxfId="3111" priority="3116"/>
  </conditionalFormatting>
  <conditionalFormatting sqref="J2710:J2715">
    <cfRule type="duplicateValues" dxfId="3110" priority="3109"/>
    <cfRule type="duplicateValues" dxfId="3109" priority="3110"/>
    <cfRule type="duplicateValues" dxfId="3108" priority="3111"/>
  </conditionalFormatting>
  <conditionalFormatting sqref="J2710">
    <cfRule type="duplicateValues" dxfId="3107" priority="3107"/>
    <cfRule type="duplicateValues" dxfId="3106" priority="3108"/>
  </conditionalFormatting>
  <conditionalFormatting sqref="J2710">
    <cfRule type="duplicateValues" dxfId="3105" priority="3105"/>
    <cfRule type="duplicateValues" dxfId="3104" priority="3106"/>
  </conditionalFormatting>
  <conditionalFormatting sqref="J2710">
    <cfRule type="duplicateValues" dxfId="3103" priority="3104"/>
  </conditionalFormatting>
  <conditionalFormatting sqref="J2710">
    <cfRule type="duplicateValues" dxfId="3102" priority="3099"/>
    <cfRule type="duplicateValues" dxfId="3101" priority="3100"/>
    <cfRule type="duplicateValues" dxfId="3100" priority="3101"/>
    <cfRule type="duplicateValues" dxfId="3099" priority="3102"/>
    <cfRule type="duplicateValues" dxfId="3098" priority="3103"/>
  </conditionalFormatting>
  <conditionalFormatting sqref="J2710">
    <cfRule type="duplicateValues" dxfId="3097" priority="3096"/>
    <cfRule type="duplicateValues" dxfId="3096" priority="3097"/>
    <cfRule type="duplicateValues" dxfId="3095" priority="3098"/>
  </conditionalFormatting>
  <conditionalFormatting sqref="J2710">
    <cfRule type="duplicateValues" dxfId="3094" priority="3094"/>
    <cfRule type="duplicateValues" dxfId="3093" priority="3095"/>
  </conditionalFormatting>
  <conditionalFormatting sqref="J2710">
    <cfRule type="duplicateValues" dxfId="3092" priority="3093"/>
  </conditionalFormatting>
  <conditionalFormatting sqref="J2710">
    <cfRule type="duplicateValues" dxfId="3091" priority="3088"/>
    <cfRule type="duplicateValues" dxfId="3090" priority="3089"/>
    <cfRule type="duplicateValues" dxfId="3089" priority="3090"/>
    <cfRule type="duplicateValues" dxfId="3088" priority="3091"/>
    <cfRule type="duplicateValues" dxfId="3087" priority="3092"/>
  </conditionalFormatting>
  <conditionalFormatting sqref="J2710">
    <cfRule type="duplicateValues" dxfId="3086" priority="3085"/>
    <cfRule type="duplicateValues" dxfId="3085" priority="3086"/>
    <cfRule type="duplicateValues" dxfId="3084" priority="3087"/>
  </conditionalFormatting>
  <conditionalFormatting sqref="J2710">
    <cfRule type="duplicateValues" dxfId="3083" priority="3084"/>
  </conditionalFormatting>
  <conditionalFormatting sqref="J2710">
    <cfRule type="duplicateValues" dxfId="3082" priority="3079"/>
    <cfRule type="duplicateValues" dxfId="3081" priority="3080"/>
    <cfRule type="duplicateValues" dxfId="3080" priority="3081"/>
    <cfRule type="duplicateValues" dxfId="3079" priority="3082"/>
    <cfRule type="duplicateValues" dxfId="3078" priority="3083"/>
  </conditionalFormatting>
  <conditionalFormatting sqref="J2710">
    <cfRule type="duplicateValues" dxfId="3077" priority="3077"/>
    <cfRule type="duplicateValues" dxfId="3076" priority="3078"/>
  </conditionalFormatting>
  <conditionalFormatting sqref="J2710">
    <cfRule type="duplicateValues" dxfId="3075" priority="3074"/>
    <cfRule type="duplicateValues" dxfId="3074" priority="3075"/>
    <cfRule type="duplicateValues" dxfId="3073" priority="3076"/>
  </conditionalFormatting>
  <conditionalFormatting sqref="J2710">
    <cfRule type="duplicateValues" dxfId="3072" priority="3072"/>
    <cfRule type="duplicateValues" dxfId="3071" priority="3073"/>
  </conditionalFormatting>
  <conditionalFormatting sqref="J2710">
    <cfRule type="duplicateValues" dxfId="3070" priority="3070"/>
    <cfRule type="duplicateValues" dxfId="3069" priority="3071"/>
  </conditionalFormatting>
  <conditionalFormatting sqref="J2710">
    <cfRule type="duplicateValues" dxfId="3068" priority="3069"/>
  </conditionalFormatting>
  <conditionalFormatting sqref="J2710">
    <cfRule type="duplicateValues" dxfId="3067" priority="3064"/>
    <cfRule type="duplicateValues" dxfId="3066" priority="3065"/>
    <cfRule type="duplicateValues" dxfId="3065" priority="3066"/>
    <cfRule type="duplicateValues" dxfId="3064" priority="3067"/>
    <cfRule type="duplicateValues" dxfId="3063" priority="3068"/>
  </conditionalFormatting>
  <conditionalFormatting sqref="J2710">
    <cfRule type="duplicateValues" dxfId="3062" priority="3061"/>
    <cfRule type="duplicateValues" dxfId="3061" priority="3062"/>
    <cfRule type="duplicateValues" dxfId="3060" priority="3063"/>
  </conditionalFormatting>
  <conditionalFormatting sqref="J2710">
    <cfRule type="duplicateValues" dxfId="3059" priority="3059"/>
    <cfRule type="duplicateValues" dxfId="3058" priority="3060"/>
  </conditionalFormatting>
  <conditionalFormatting sqref="J2710">
    <cfRule type="duplicateValues" dxfId="3057" priority="3058"/>
  </conditionalFormatting>
  <conditionalFormatting sqref="J2710">
    <cfRule type="duplicateValues" dxfId="3056" priority="3053"/>
    <cfRule type="duplicateValues" dxfId="3055" priority="3054"/>
    <cfRule type="duplicateValues" dxfId="3054" priority="3055"/>
    <cfRule type="duplicateValues" dxfId="3053" priority="3056"/>
    <cfRule type="duplicateValues" dxfId="3052" priority="3057"/>
  </conditionalFormatting>
  <conditionalFormatting sqref="J2710">
    <cfRule type="duplicateValues" dxfId="3051" priority="3050"/>
    <cfRule type="duplicateValues" dxfId="3050" priority="3051"/>
    <cfRule type="duplicateValues" dxfId="3049" priority="3052"/>
  </conditionalFormatting>
  <conditionalFormatting sqref="J2711">
    <cfRule type="duplicateValues" dxfId="3048" priority="3048"/>
    <cfRule type="duplicateValues" dxfId="3047" priority="3049"/>
  </conditionalFormatting>
  <conditionalFormatting sqref="J2711">
    <cfRule type="duplicateValues" dxfId="3046" priority="3046"/>
    <cfRule type="duplicateValues" dxfId="3045" priority="3047"/>
  </conditionalFormatting>
  <conditionalFormatting sqref="J2711">
    <cfRule type="duplicateValues" dxfId="3044" priority="3045"/>
  </conditionalFormatting>
  <conditionalFormatting sqref="J2711">
    <cfRule type="duplicateValues" dxfId="3043" priority="3040"/>
    <cfRule type="duplicateValues" dxfId="3042" priority="3041"/>
    <cfRule type="duplicateValues" dxfId="3041" priority="3042"/>
    <cfRule type="duplicateValues" dxfId="3040" priority="3043"/>
    <cfRule type="duplicateValues" dxfId="3039" priority="3044"/>
  </conditionalFormatting>
  <conditionalFormatting sqref="J2711">
    <cfRule type="duplicateValues" dxfId="3038" priority="3037"/>
    <cfRule type="duplicateValues" dxfId="3037" priority="3038"/>
    <cfRule type="duplicateValues" dxfId="3036" priority="3039"/>
  </conditionalFormatting>
  <conditionalFormatting sqref="J2711">
    <cfRule type="duplicateValues" dxfId="3035" priority="3035"/>
    <cfRule type="duplicateValues" dxfId="3034" priority="3036"/>
  </conditionalFormatting>
  <conditionalFormatting sqref="J2711">
    <cfRule type="duplicateValues" dxfId="3033" priority="3034"/>
  </conditionalFormatting>
  <conditionalFormatting sqref="J2711">
    <cfRule type="duplicateValues" dxfId="3032" priority="3029"/>
    <cfRule type="duplicateValues" dxfId="3031" priority="3030"/>
    <cfRule type="duplicateValues" dxfId="3030" priority="3031"/>
    <cfRule type="duplicateValues" dxfId="3029" priority="3032"/>
    <cfRule type="duplicateValues" dxfId="3028" priority="3033"/>
  </conditionalFormatting>
  <conditionalFormatting sqref="J2711">
    <cfRule type="duplicateValues" dxfId="3027" priority="3026"/>
    <cfRule type="duplicateValues" dxfId="3026" priority="3027"/>
    <cfRule type="duplicateValues" dxfId="3025" priority="3028"/>
  </conditionalFormatting>
  <conditionalFormatting sqref="J2711">
    <cfRule type="duplicateValues" dxfId="3024" priority="3025"/>
  </conditionalFormatting>
  <conditionalFormatting sqref="J2711">
    <cfRule type="duplicateValues" dxfId="3023" priority="3020"/>
    <cfRule type="duplicateValues" dxfId="3022" priority="3021"/>
    <cfRule type="duplicateValues" dxfId="3021" priority="3022"/>
    <cfRule type="duplicateValues" dxfId="3020" priority="3023"/>
    <cfRule type="duplicateValues" dxfId="3019" priority="3024"/>
  </conditionalFormatting>
  <conditionalFormatting sqref="J2711">
    <cfRule type="duplicateValues" dxfId="3018" priority="3018"/>
    <cfRule type="duplicateValues" dxfId="3017" priority="3019"/>
  </conditionalFormatting>
  <conditionalFormatting sqref="J2711">
    <cfRule type="duplicateValues" dxfId="3016" priority="3015"/>
    <cfRule type="duplicateValues" dxfId="3015" priority="3016"/>
    <cfRule type="duplicateValues" dxfId="3014" priority="3017"/>
  </conditionalFormatting>
  <conditionalFormatting sqref="J2711">
    <cfRule type="duplicateValues" dxfId="3013" priority="3013"/>
    <cfRule type="duplicateValues" dxfId="3012" priority="3014"/>
  </conditionalFormatting>
  <conditionalFormatting sqref="J2711">
    <cfRule type="duplicateValues" dxfId="3011" priority="3011"/>
    <cfRule type="duplicateValues" dxfId="3010" priority="3012"/>
  </conditionalFormatting>
  <conditionalFormatting sqref="J2711">
    <cfRule type="duplicateValues" dxfId="3009" priority="3010"/>
  </conditionalFormatting>
  <conditionalFormatting sqref="J2711">
    <cfRule type="duplicateValues" dxfId="3008" priority="3005"/>
    <cfRule type="duplicateValues" dxfId="3007" priority="3006"/>
    <cfRule type="duplicateValues" dxfId="3006" priority="3007"/>
    <cfRule type="duplicateValues" dxfId="3005" priority="3008"/>
    <cfRule type="duplicateValues" dxfId="3004" priority="3009"/>
  </conditionalFormatting>
  <conditionalFormatting sqref="J2711">
    <cfRule type="duplicateValues" dxfId="3003" priority="3002"/>
    <cfRule type="duplicateValues" dxfId="3002" priority="3003"/>
    <cfRule type="duplicateValues" dxfId="3001" priority="3004"/>
  </conditionalFormatting>
  <conditionalFormatting sqref="J2711">
    <cfRule type="duplicateValues" dxfId="3000" priority="3000"/>
    <cfRule type="duplicateValues" dxfId="2999" priority="3001"/>
  </conditionalFormatting>
  <conditionalFormatting sqref="J2711">
    <cfRule type="duplicateValues" dxfId="2998" priority="2999"/>
  </conditionalFormatting>
  <conditionalFormatting sqref="J2711">
    <cfRule type="duplicateValues" dxfId="2997" priority="2994"/>
    <cfRule type="duplicateValues" dxfId="2996" priority="2995"/>
    <cfRule type="duplicateValues" dxfId="2995" priority="2996"/>
    <cfRule type="duplicateValues" dxfId="2994" priority="2997"/>
    <cfRule type="duplicateValues" dxfId="2993" priority="2998"/>
  </conditionalFormatting>
  <conditionalFormatting sqref="J2711">
    <cfRule type="duplicateValues" dxfId="2992" priority="2991"/>
    <cfRule type="duplicateValues" dxfId="2991" priority="2992"/>
    <cfRule type="duplicateValues" dxfId="2990" priority="2993"/>
  </conditionalFormatting>
  <conditionalFormatting sqref="J2712">
    <cfRule type="duplicateValues" dxfId="2989" priority="2989"/>
    <cfRule type="duplicateValues" dxfId="2988" priority="2990"/>
  </conditionalFormatting>
  <conditionalFormatting sqref="J2712">
    <cfRule type="duplicateValues" dxfId="2987" priority="2987"/>
    <cfRule type="duplicateValues" dxfId="2986" priority="2988"/>
  </conditionalFormatting>
  <conditionalFormatting sqref="J2712">
    <cfRule type="duplicateValues" dxfId="2985" priority="2986"/>
  </conditionalFormatting>
  <conditionalFormatting sqref="J2712">
    <cfRule type="duplicateValues" dxfId="2984" priority="2981"/>
    <cfRule type="duplicateValues" dxfId="2983" priority="2982"/>
    <cfRule type="duplicateValues" dxfId="2982" priority="2983"/>
    <cfRule type="duplicateValues" dxfId="2981" priority="2984"/>
    <cfRule type="duplicateValues" dxfId="2980" priority="2985"/>
  </conditionalFormatting>
  <conditionalFormatting sqref="J2712">
    <cfRule type="duplicateValues" dxfId="2979" priority="2978"/>
    <cfRule type="duplicateValues" dxfId="2978" priority="2979"/>
    <cfRule type="duplicateValues" dxfId="2977" priority="2980"/>
  </conditionalFormatting>
  <conditionalFormatting sqref="J2712">
    <cfRule type="duplicateValues" dxfId="2976" priority="2976"/>
    <cfRule type="duplicateValues" dxfId="2975" priority="2977"/>
  </conditionalFormatting>
  <conditionalFormatting sqref="J2712">
    <cfRule type="duplicateValues" dxfId="2974" priority="2975"/>
  </conditionalFormatting>
  <conditionalFormatting sqref="J2712">
    <cfRule type="duplicateValues" dxfId="2973" priority="2970"/>
    <cfRule type="duplicateValues" dxfId="2972" priority="2971"/>
    <cfRule type="duplicateValues" dxfId="2971" priority="2972"/>
    <cfRule type="duplicateValues" dxfId="2970" priority="2973"/>
    <cfRule type="duplicateValues" dxfId="2969" priority="2974"/>
  </conditionalFormatting>
  <conditionalFormatting sqref="J2712">
    <cfRule type="duplicateValues" dxfId="2968" priority="2967"/>
    <cfRule type="duplicateValues" dxfId="2967" priority="2968"/>
    <cfRule type="duplicateValues" dxfId="2966" priority="2969"/>
  </conditionalFormatting>
  <conditionalFormatting sqref="J2712">
    <cfRule type="duplicateValues" dxfId="2965" priority="2966"/>
  </conditionalFormatting>
  <conditionalFormatting sqref="J2712">
    <cfRule type="duplicateValues" dxfId="2964" priority="2961"/>
    <cfRule type="duplicateValues" dxfId="2963" priority="2962"/>
    <cfRule type="duplicateValues" dxfId="2962" priority="2963"/>
    <cfRule type="duplicateValues" dxfId="2961" priority="2964"/>
    <cfRule type="duplicateValues" dxfId="2960" priority="2965"/>
  </conditionalFormatting>
  <conditionalFormatting sqref="J2712">
    <cfRule type="duplicateValues" dxfId="2959" priority="2959"/>
    <cfRule type="duplicateValues" dxfId="2958" priority="2960"/>
  </conditionalFormatting>
  <conditionalFormatting sqref="J2712">
    <cfRule type="duplicateValues" dxfId="2957" priority="2956"/>
    <cfRule type="duplicateValues" dxfId="2956" priority="2957"/>
    <cfRule type="duplicateValues" dxfId="2955" priority="2958"/>
  </conditionalFormatting>
  <conditionalFormatting sqref="J2712">
    <cfRule type="duplicateValues" dxfId="2954" priority="2954"/>
    <cfRule type="duplicateValues" dxfId="2953" priority="2955"/>
  </conditionalFormatting>
  <conditionalFormatting sqref="J2712">
    <cfRule type="duplicateValues" dxfId="2952" priority="2952"/>
    <cfRule type="duplicateValues" dxfId="2951" priority="2953"/>
  </conditionalFormatting>
  <conditionalFormatting sqref="J2712">
    <cfRule type="duplicateValues" dxfId="2950" priority="2951"/>
  </conditionalFormatting>
  <conditionalFormatting sqref="J2712">
    <cfRule type="duplicateValues" dxfId="2949" priority="2946"/>
    <cfRule type="duplicateValues" dxfId="2948" priority="2947"/>
    <cfRule type="duplicateValues" dxfId="2947" priority="2948"/>
    <cfRule type="duplicateValues" dxfId="2946" priority="2949"/>
    <cfRule type="duplicateValues" dxfId="2945" priority="2950"/>
  </conditionalFormatting>
  <conditionalFormatting sqref="J2712">
    <cfRule type="duplicateValues" dxfId="2944" priority="2943"/>
    <cfRule type="duplicateValues" dxfId="2943" priority="2944"/>
    <cfRule type="duplicateValues" dxfId="2942" priority="2945"/>
  </conditionalFormatting>
  <conditionalFormatting sqref="J2712">
    <cfRule type="duplicateValues" dxfId="2941" priority="2941"/>
    <cfRule type="duplicateValues" dxfId="2940" priority="2942"/>
  </conditionalFormatting>
  <conditionalFormatting sqref="J2712">
    <cfRule type="duplicateValues" dxfId="2939" priority="2940"/>
  </conditionalFormatting>
  <conditionalFormatting sqref="J2712">
    <cfRule type="duplicateValues" dxfId="2938" priority="2935"/>
    <cfRule type="duplicateValues" dxfId="2937" priority="2936"/>
    <cfRule type="duplicateValues" dxfId="2936" priority="2937"/>
    <cfRule type="duplicateValues" dxfId="2935" priority="2938"/>
    <cfRule type="duplicateValues" dxfId="2934" priority="2939"/>
  </conditionalFormatting>
  <conditionalFormatting sqref="J2712">
    <cfRule type="duplicateValues" dxfId="2933" priority="2932"/>
    <cfRule type="duplicateValues" dxfId="2932" priority="2933"/>
    <cfRule type="duplicateValues" dxfId="2931" priority="2934"/>
  </conditionalFormatting>
  <conditionalFormatting sqref="J2713">
    <cfRule type="duplicateValues" dxfId="2930" priority="2930"/>
    <cfRule type="duplicateValues" dxfId="2929" priority="2931"/>
  </conditionalFormatting>
  <conditionalFormatting sqref="J2713">
    <cfRule type="duplicateValues" dxfId="2928" priority="2928"/>
    <cfRule type="duplicateValues" dxfId="2927" priority="2929"/>
  </conditionalFormatting>
  <conditionalFormatting sqref="J2713">
    <cfRule type="duplicateValues" dxfId="2926" priority="2927"/>
  </conditionalFormatting>
  <conditionalFormatting sqref="J2713">
    <cfRule type="duplicateValues" dxfId="2925" priority="2922"/>
    <cfRule type="duplicateValues" dxfId="2924" priority="2923"/>
    <cfRule type="duplicateValues" dxfId="2923" priority="2924"/>
    <cfRule type="duplicateValues" dxfId="2922" priority="2925"/>
    <cfRule type="duplicateValues" dxfId="2921" priority="2926"/>
  </conditionalFormatting>
  <conditionalFormatting sqref="J2713">
    <cfRule type="duplicateValues" dxfId="2920" priority="2919"/>
    <cfRule type="duplicateValues" dxfId="2919" priority="2920"/>
    <cfRule type="duplicateValues" dxfId="2918" priority="2921"/>
  </conditionalFormatting>
  <conditionalFormatting sqref="J2713">
    <cfRule type="duplicateValues" dxfId="2917" priority="2917"/>
    <cfRule type="duplicateValues" dxfId="2916" priority="2918"/>
  </conditionalFormatting>
  <conditionalFormatting sqref="J2713">
    <cfRule type="duplicateValues" dxfId="2915" priority="2916"/>
  </conditionalFormatting>
  <conditionalFormatting sqref="J2713">
    <cfRule type="duplicateValues" dxfId="2914" priority="2911"/>
    <cfRule type="duplicateValues" dxfId="2913" priority="2912"/>
    <cfRule type="duplicateValues" dxfId="2912" priority="2913"/>
    <cfRule type="duplicateValues" dxfId="2911" priority="2914"/>
    <cfRule type="duplicateValues" dxfId="2910" priority="2915"/>
  </conditionalFormatting>
  <conditionalFormatting sqref="J2713">
    <cfRule type="duplicateValues" dxfId="2909" priority="2908"/>
    <cfRule type="duplicateValues" dxfId="2908" priority="2909"/>
    <cfRule type="duplicateValues" dxfId="2907" priority="2910"/>
  </conditionalFormatting>
  <conditionalFormatting sqref="J2713">
    <cfRule type="duplicateValues" dxfId="2906" priority="2907"/>
  </conditionalFormatting>
  <conditionalFormatting sqref="J2713">
    <cfRule type="duplicateValues" dxfId="2905" priority="2902"/>
    <cfRule type="duplicateValues" dxfId="2904" priority="2903"/>
    <cfRule type="duplicateValues" dxfId="2903" priority="2904"/>
    <cfRule type="duplicateValues" dxfId="2902" priority="2905"/>
    <cfRule type="duplicateValues" dxfId="2901" priority="2906"/>
  </conditionalFormatting>
  <conditionalFormatting sqref="J2713">
    <cfRule type="duplicateValues" dxfId="2900" priority="2900"/>
    <cfRule type="duplicateValues" dxfId="2899" priority="2901"/>
  </conditionalFormatting>
  <conditionalFormatting sqref="J2713">
    <cfRule type="duplicateValues" dxfId="2898" priority="2897"/>
    <cfRule type="duplicateValues" dxfId="2897" priority="2898"/>
    <cfRule type="duplicateValues" dxfId="2896" priority="2899"/>
  </conditionalFormatting>
  <conditionalFormatting sqref="J2713">
    <cfRule type="duplicateValues" dxfId="2895" priority="2895"/>
    <cfRule type="duplicateValues" dxfId="2894" priority="2896"/>
  </conditionalFormatting>
  <conditionalFormatting sqref="J2713">
    <cfRule type="duplicateValues" dxfId="2893" priority="2893"/>
    <cfRule type="duplicateValues" dxfId="2892" priority="2894"/>
  </conditionalFormatting>
  <conditionalFormatting sqref="J2713">
    <cfRule type="duplicateValues" dxfId="2891" priority="2892"/>
  </conditionalFormatting>
  <conditionalFormatting sqref="J2713">
    <cfRule type="duplicateValues" dxfId="2890" priority="2887"/>
    <cfRule type="duplicateValues" dxfId="2889" priority="2888"/>
    <cfRule type="duplicateValues" dxfId="2888" priority="2889"/>
    <cfRule type="duplicateValues" dxfId="2887" priority="2890"/>
    <cfRule type="duplicateValues" dxfId="2886" priority="2891"/>
  </conditionalFormatting>
  <conditionalFormatting sqref="J2713">
    <cfRule type="duplicateValues" dxfId="2885" priority="2884"/>
    <cfRule type="duplicateValues" dxfId="2884" priority="2885"/>
    <cfRule type="duplicateValues" dxfId="2883" priority="2886"/>
  </conditionalFormatting>
  <conditionalFormatting sqref="J2713">
    <cfRule type="duplicateValues" dxfId="2882" priority="2882"/>
    <cfRule type="duplicateValues" dxfId="2881" priority="2883"/>
  </conditionalFormatting>
  <conditionalFormatting sqref="J2713">
    <cfRule type="duplicateValues" dxfId="2880" priority="2881"/>
  </conditionalFormatting>
  <conditionalFormatting sqref="J2713">
    <cfRule type="duplicateValues" dxfId="2879" priority="2876"/>
    <cfRule type="duplicateValues" dxfId="2878" priority="2877"/>
    <cfRule type="duplicateValues" dxfId="2877" priority="2878"/>
    <cfRule type="duplicateValues" dxfId="2876" priority="2879"/>
    <cfRule type="duplicateValues" dxfId="2875" priority="2880"/>
  </conditionalFormatting>
  <conditionalFormatting sqref="J2713">
    <cfRule type="duplicateValues" dxfId="2874" priority="2873"/>
    <cfRule type="duplicateValues" dxfId="2873" priority="2874"/>
    <cfRule type="duplicateValues" dxfId="2872" priority="2875"/>
  </conditionalFormatting>
  <conditionalFormatting sqref="J2714">
    <cfRule type="duplicateValues" dxfId="2871" priority="2871"/>
    <cfRule type="duplicateValues" dxfId="2870" priority="2872"/>
  </conditionalFormatting>
  <conditionalFormatting sqref="J2714">
    <cfRule type="duplicateValues" dxfId="2869" priority="2869"/>
    <cfRule type="duplicateValues" dxfId="2868" priority="2870"/>
  </conditionalFormatting>
  <conditionalFormatting sqref="J2714">
    <cfRule type="duplicateValues" dxfId="2867" priority="2868"/>
  </conditionalFormatting>
  <conditionalFormatting sqref="J2714">
    <cfRule type="duplicateValues" dxfId="2866" priority="2863"/>
    <cfRule type="duplicateValues" dxfId="2865" priority="2864"/>
    <cfRule type="duplicateValues" dxfId="2864" priority="2865"/>
    <cfRule type="duplicateValues" dxfId="2863" priority="2866"/>
    <cfRule type="duplicateValues" dxfId="2862" priority="2867"/>
  </conditionalFormatting>
  <conditionalFormatting sqref="J2714">
    <cfRule type="duplicateValues" dxfId="2861" priority="2860"/>
    <cfRule type="duplicateValues" dxfId="2860" priority="2861"/>
    <cfRule type="duplicateValues" dxfId="2859" priority="2862"/>
  </conditionalFormatting>
  <conditionalFormatting sqref="J2714">
    <cfRule type="duplicateValues" dxfId="2858" priority="2858"/>
    <cfRule type="duplicateValues" dxfId="2857" priority="2859"/>
  </conditionalFormatting>
  <conditionalFormatting sqref="J2714">
    <cfRule type="duplicateValues" dxfId="2856" priority="2857"/>
  </conditionalFormatting>
  <conditionalFormatting sqref="J2714">
    <cfRule type="duplicateValues" dxfId="2855" priority="2852"/>
    <cfRule type="duplicateValues" dxfId="2854" priority="2853"/>
    <cfRule type="duplicateValues" dxfId="2853" priority="2854"/>
    <cfRule type="duplicateValues" dxfId="2852" priority="2855"/>
    <cfRule type="duplicateValues" dxfId="2851" priority="2856"/>
  </conditionalFormatting>
  <conditionalFormatting sqref="J2714">
    <cfRule type="duplicateValues" dxfId="2850" priority="2849"/>
    <cfRule type="duplicateValues" dxfId="2849" priority="2850"/>
    <cfRule type="duplicateValues" dxfId="2848" priority="2851"/>
  </conditionalFormatting>
  <conditionalFormatting sqref="J2714">
    <cfRule type="duplicateValues" dxfId="2847" priority="2848"/>
  </conditionalFormatting>
  <conditionalFormatting sqref="J2714">
    <cfRule type="duplicateValues" dxfId="2846" priority="2843"/>
    <cfRule type="duplicateValues" dxfId="2845" priority="2844"/>
    <cfRule type="duplicateValues" dxfId="2844" priority="2845"/>
    <cfRule type="duplicateValues" dxfId="2843" priority="2846"/>
    <cfRule type="duplicateValues" dxfId="2842" priority="2847"/>
  </conditionalFormatting>
  <conditionalFormatting sqref="J2714">
    <cfRule type="duplicateValues" dxfId="2841" priority="2841"/>
    <cfRule type="duplicateValues" dxfId="2840" priority="2842"/>
  </conditionalFormatting>
  <conditionalFormatting sqref="J2714">
    <cfRule type="duplicateValues" dxfId="2839" priority="2838"/>
    <cfRule type="duplicateValues" dxfId="2838" priority="2839"/>
    <cfRule type="duplicateValues" dxfId="2837" priority="2840"/>
  </conditionalFormatting>
  <conditionalFormatting sqref="J2714">
    <cfRule type="duplicateValues" dxfId="2836" priority="2836"/>
    <cfRule type="duplicateValues" dxfId="2835" priority="2837"/>
  </conditionalFormatting>
  <conditionalFormatting sqref="J2714">
    <cfRule type="duplicateValues" dxfId="2834" priority="2834"/>
    <cfRule type="duplicateValues" dxfId="2833" priority="2835"/>
  </conditionalFormatting>
  <conditionalFormatting sqref="J2714">
    <cfRule type="duplicateValues" dxfId="2832" priority="2833"/>
  </conditionalFormatting>
  <conditionalFormatting sqref="J2714">
    <cfRule type="duplicateValues" dxfId="2831" priority="2828"/>
    <cfRule type="duplicateValues" dxfId="2830" priority="2829"/>
    <cfRule type="duplicateValues" dxfId="2829" priority="2830"/>
    <cfRule type="duplicateValues" dxfId="2828" priority="2831"/>
    <cfRule type="duplicateValues" dxfId="2827" priority="2832"/>
  </conditionalFormatting>
  <conditionalFormatting sqref="J2714">
    <cfRule type="duplicateValues" dxfId="2826" priority="2825"/>
    <cfRule type="duplicateValues" dxfId="2825" priority="2826"/>
    <cfRule type="duplicateValues" dxfId="2824" priority="2827"/>
  </conditionalFormatting>
  <conditionalFormatting sqref="J2714">
    <cfRule type="duplicateValues" dxfId="2823" priority="2823"/>
    <cfRule type="duplicateValues" dxfId="2822" priority="2824"/>
  </conditionalFormatting>
  <conditionalFormatting sqref="J2714">
    <cfRule type="duplicateValues" dxfId="2821" priority="2822"/>
  </conditionalFormatting>
  <conditionalFormatting sqref="J2714">
    <cfRule type="duplicateValues" dxfId="2820" priority="2817"/>
    <cfRule type="duplicateValues" dxfId="2819" priority="2818"/>
    <cfRule type="duplicateValues" dxfId="2818" priority="2819"/>
    <cfRule type="duplicateValues" dxfId="2817" priority="2820"/>
    <cfRule type="duplicateValues" dxfId="2816" priority="2821"/>
  </conditionalFormatting>
  <conditionalFormatting sqref="J2714">
    <cfRule type="duplicateValues" dxfId="2815" priority="2814"/>
    <cfRule type="duplicateValues" dxfId="2814" priority="2815"/>
    <cfRule type="duplicateValues" dxfId="2813" priority="2816"/>
  </conditionalFormatting>
  <conditionalFormatting sqref="F2716:F2727">
    <cfRule type="duplicateValues" dxfId="2812" priority="2813"/>
  </conditionalFormatting>
  <conditionalFormatting sqref="J2716:J2727">
    <cfRule type="duplicateValues" dxfId="2811" priority="2811"/>
    <cfRule type="duplicateValues" dxfId="2810" priority="2812"/>
  </conditionalFormatting>
  <conditionalFormatting sqref="F2716:F2727">
    <cfRule type="duplicateValues" dxfId="2809" priority="2810"/>
  </conditionalFormatting>
  <conditionalFormatting sqref="J2716:J2727">
    <cfRule type="duplicateValues" dxfId="2808" priority="2808"/>
    <cfRule type="duplicateValues" dxfId="2807" priority="2809"/>
  </conditionalFormatting>
  <conditionalFormatting sqref="F2716:F2727">
    <cfRule type="duplicateValues" dxfId="2806" priority="2806"/>
    <cfRule type="duplicateValues" dxfId="2805" priority="2807"/>
  </conditionalFormatting>
  <conditionalFormatting sqref="J2716:J2727">
    <cfRule type="duplicateValues" dxfId="2804" priority="2805"/>
  </conditionalFormatting>
  <conditionalFormatting sqref="J2716:J2727">
    <cfRule type="duplicateValues" dxfId="2803" priority="2800"/>
    <cfRule type="duplicateValues" dxfId="2802" priority="2801"/>
    <cfRule type="duplicateValues" dxfId="2801" priority="2802"/>
    <cfRule type="duplicateValues" dxfId="2800" priority="2803"/>
    <cfRule type="duplicateValues" dxfId="2799" priority="2804"/>
  </conditionalFormatting>
  <conditionalFormatting sqref="J2716:J2727">
    <cfRule type="duplicateValues" dxfId="2798" priority="2797"/>
    <cfRule type="duplicateValues" dxfId="2797" priority="2798"/>
    <cfRule type="duplicateValues" dxfId="2796" priority="2799"/>
  </conditionalFormatting>
  <conditionalFormatting sqref="F2716:F2727">
    <cfRule type="duplicateValues" dxfId="2795" priority="2796"/>
  </conditionalFormatting>
  <conditionalFormatting sqref="F2716:F2727">
    <cfRule type="duplicateValues" dxfId="2794" priority="2794"/>
    <cfRule type="duplicateValues" dxfId="2793" priority="2795"/>
  </conditionalFormatting>
  <conditionalFormatting sqref="J2716:J2727">
    <cfRule type="duplicateValues" dxfId="2792" priority="2792"/>
    <cfRule type="duplicateValues" dxfId="2791" priority="2793"/>
  </conditionalFormatting>
  <conditionalFormatting sqref="J2716:J2727">
    <cfRule type="duplicateValues" dxfId="2790" priority="2791"/>
  </conditionalFormatting>
  <conditionalFormatting sqref="J2716:J2727">
    <cfRule type="duplicateValues" dxfId="2789" priority="2786"/>
    <cfRule type="duplicateValues" dxfId="2788" priority="2787"/>
    <cfRule type="duplicateValues" dxfId="2787" priority="2788"/>
    <cfRule type="duplicateValues" dxfId="2786" priority="2789"/>
    <cfRule type="duplicateValues" dxfId="2785" priority="2790"/>
  </conditionalFormatting>
  <conditionalFormatting sqref="J2716:J2727">
    <cfRule type="duplicateValues" dxfId="2784" priority="2783"/>
    <cfRule type="duplicateValues" dxfId="2783" priority="2784"/>
    <cfRule type="duplicateValues" dxfId="2782" priority="2785"/>
  </conditionalFormatting>
  <conditionalFormatting sqref="J2716:J2727">
    <cfRule type="duplicateValues" dxfId="2781" priority="2782"/>
  </conditionalFormatting>
  <conditionalFormatting sqref="J2716:J2727">
    <cfRule type="duplicateValues" dxfId="2780" priority="2777"/>
    <cfRule type="duplicateValues" dxfId="2779" priority="2778"/>
    <cfRule type="duplicateValues" dxfId="2778" priority="2779"/>
    <cfRule type="duplicateValues" dxfId="2777" priority="2780"/>
    <cfRule type="duplicateValues" dxfId="2776" priority="2781"/>
  </conditionalFormatting>
  <conditionalFormatting sqref="J2716:J2727">
    <cfRule type="duplicateValues" dxfId="2775" priority="2775"/>
    <cfRule type="duplicateValues" dxfId="2774" priority="2776"/>
  </conditionalFormatting>
  <conditionalFormatting sqref="J2716:J2727">
    <cfRule type="duplicateValues" dxfId="2773" priority="2772"/>
    <cfRule type="duplicateValues" dxfId="2772" priority="2773"/>
    <cfRule type="duplicateValues" dxfId="2771" priority="2774"/>
  </conditionalFormatting>
  <conditionalFormatting sqref="J2716:J2727">
    <cfRule type="duplicateValues" dxfId="2770" priority="2770"/>
    <cfRule type="duplicateValues" dxfId="2769" priority="2771"/>
  </conditionalFormatting>
  <conditionalFormatting sqref="J2716:J2727">
    <cfRule type="duplicateValues" dxfId="2768" priority="2768"/>
    <cfRule type="duplicateValues" dxfId="2767" priority="2769"/>
  </conditionalFormatting>
  <conditionalFormatting sqref="J2716:J2727">
    <cfRule type="duplicateValues" dxfId="2766" priority="2767"/>
  </conditionalFormatting>
  <conditionalFormatting sqref="J2716:J2727">
    <cfRule type="duplicateValues" dxfId="2765" priority="2762"/>
    <cfRule type="duplicateValues" dxfId="2764" priority="2763"/>
    <cfRule type="duplicateValues" dxfId="2763" priority="2764"/>
    <cfRule type="duplicateValues" dxfId="2762" priority="2765"/>
    <cfRule type="duplicateValues" dxfId="2761" priority="2766"/>
  </conditionalFormatting>
  <conditionalFormatting sqref="J2716:J2727">
    <cfRule type="duplicateValues" dxfId="2760" priority="2759"/>
    <cfRule type="duplicateValues" dxfId="2759" priority="2760"/>
    <cfRule type="duplicateValues" dxfId="2758" priority="2761"/>
  </conditionalFormatting>
  <conditionalFormatting sqref="J2716:J2727">
    <cfRule type="duplicateValues" dxfId="2757" priority="2757"/>
    <cfRule type="duplicateValues" dxfId="2756" priority="2758"/>
  </conditionalFormatting>
  <conditionalFormatting sqref="J2716:J2727">
    <cfRule type="duplicateValues" dxfId="2755" priority="2756"/>
  </conditionalFormatting>
  <conditionalFormatting sqref="J2716:J2727">
    <cfRule type="duplicateValues" dxfId="2754" priority="2751"/>
    <cfRule type="duplicateValues" dxfId="2753" priority="2752"/>
    <cfRule type="duplicateValues" dxfId="2752" priority="2753"/>
    <cfRule type="duplicateValues" dxfId="2751" priority="2754"/>
    <cfRule type="duplicateValues" dxfId="2750" priority="2755"/>
  </conditionalFormatting>
  <conditionalFormatting sqref="J2716:J2727">
    <cfRule type="duplicateValues" dxfId="2749" priority="2748"/>
    <cfRule type="duplicateValues" dxfId="2748" priority="2749"/>
    <cfRule type="duplicateValues" dxfId="2747" priority="2750"/>
  </conditionalFormatting>
  <conditionalFormatting sqref="J2715">
    <cfRule type="duplicateValues" dxfId="2746" priority="2746"/>
    <cfRule type="duplicateValues" dxfId="2745" priority="2747"/>
  </conditionalFormatting>
  <conditionalFormatting sqref="J2715">
    <cfRule type="duplicateValues" dxfId="2744" priority="2744"/>
    <cfRule type="duplicateValues" dxfId="2743" priority="2745"/>
  </conditionalFormatting>
  <conditionalFormatting sqref="J2715">
    <cfRule type="duplicateValues" dxfId="2742" priority="2743"/>
  </conditionalFormatting>
  <conditionalFormatting sqref="J2715">
    <cfRule type="duplicateValues" dxfId="2741" priority="2738"/>
    <cfRule type="duplicateValues" dxfId="2740" priority="2739"/>
    <cfRule type="duplicateValues" dxfId="2739" priority="2740"/>
    <cfRule type="duplicateValues" dxfId="2738" priority="2741"/>
    <cfRule type="duplicateValues" dxfId="2737" priority="2742"/>
  </conditionalFormatting>
  <conditionalFormatting sqref="J2715">
    <cfRule type="duplicateValues" dxfId="2736" priority="2735"/>
    <cfRule type="duplicateValues" dxfId="2735" priority="2736"/>
    <cfRule type="duplicateValues" dxfId="2734" priority="2737"/>
  </conditionalFormatting>
  <conditionalFormatting sqref="J2715">
    <cfRule type="duplicateValues" dxfId="2733" priority="2733"/>
    <cfRule type="duplicateValues" dxfId="2732" priority="2734"/>
  </conditionalFormatting>
  <conditionalFormatting sqref="J2715">
    <cfRule type="duplicateValues" dxfId="2731" priority="2732"/>
  </conditionalFormatting>
  <conditionalFormatting sqref="J2715">
    <cfRule type="duplicateValues" dxfId="2730" priority="2727"/>
    <cfRule type="duplicateValues" dxfId="2729" priority="2728"/>
    <cfRule type="duplicateValues" dxfId="2728" priority="2729"/>
    <cfRule type="duplicateValues" dxfId="2727" priority="2730"/>
    <cfRule type="duplicateValues" dxfId="2726" priority="2731"/>
  </conditionalFormatting>
  <conditionalFormatting sqref="J2715">
    <cfRule type="duplicateValues" dxfId="2725" priority="2724"/>
    <cfRule type="duplicateValues" dxfId="2724" priority="2725"/>
    <cfRule type="duplicateValues" dxfId="2723" priority="2726"/>
  </conditionalFormatting>
  <conditionalFormatting sqref="J2715">
    <cfRule type="duplicateValues" dxfId="2722" priority="2723"/>
  </conditionalFormatting>
  <conditionalFormatting sqref="J2715">
    <cfRule type="duplicateValues" dxfId="2721" priority="2718"/>
    <cfRule type="duplicateValues" dxfId="2720" priority="2719"/>
    <cfRule type="duplicateValues" dxfId="2719" priority="2720"/>
    <cfRule type="duplicateValues" dxfId="2718" priority="2721"/>
    <cfRule type="duplicateValues" dxfId="2717" priority="2722"/>
  </conditionalFormatting>
  <conditionalFormatting sqref="J2715">
    <cfRule type="duplicateValues" dxfId="2716" priority="2716"/>
    <cfRule type="duplicateValues" dxfId="2715" priority="2717"/>
  </conditionalFormatting>
  <conditionalFormatting sqref="J2715">
    <cfRule type="duplicateValues" dxfId="2714" priority="2713"/>
    <cfRule type="duplicateValues" dxfId="2713" priority="2714"/>
    <cfRule type="duplicateValues" dxfId="2712" priority="2715"/>
  </conditionalFormatting>
  <conditionalFormatting sqref="J2715">
    <cfRule type="duplicateValues" dxfId="2711" priority="2711"/>
    <cfRule type="duplicateValues" dxfId="2710" priority="2712"/>
  </conditionalFormatting>
  <conditionalFormatting sqref="J2715">
    <cfRule type="duplicateValues" dxfId="2709" priority="2709"/>
    <cfRule type="duplicateValues" dxfId="2708" priority="2710"/>
  </conditionalFormatting>
  <conditionalFormatting sqref="J2715">
    <cfRule type="duplicateValues" dxfId="2707" priority="2708"/>
  </conditionalFormatting>
  <conditionalFormatting sqref="J2715">
    <cfRule type="duplicateValues" dxfId="2706" priority="2703"/>
    <cfRule type="duplicateValues" dxfId="2705" priority="2704"/>
    <cfRule type="duplicateValues" dxfId="2704" priority="2705"/>
    <cfRule type="duplicateValues" dxfId="2703" priority="2706"/>
    <cfRule type="duplicateValues" dxfId="2702" priority="2707"/>
  </conditionalFormatting>
  <conditionalFormatting sqref="J2715">
    <cfRule type="duplicateValues" dxfId="2701" priority="2700"/>
    <cfRule type="duplicateValues" dxfId="2700" priority="2701"/>
    <cfRule type="duplicateValues" dxfId="2699" priority="2702"/>
  </conditionalFormatting>
  <conditionalFormatting sqref="J2715">
    <cfRule type="duplicateValues" dxfId="2698" priority="2698"/>
    <cfRule type="duplicateValues" dxfId="2697" priority="2699"/>
  </conditionalFormatting>
  <conditionalFormatting sqref="J2715">
    <cfRule type="duplicateValues" dxfId="2696" priority="2697"/>
  </conditionalFormatting>
  <conditionalFormatting sqref="J2715">
    <cfRule type="duplicateValues" dxfId="2695" priority="2692"/>
    <cfRule type="duplicateValues" dxfId="2694" priority="2693"/>
    <cfRule type="duplicateValues" dxfId="2693" priority="2694"/>
    <cfRule type="duplicateValues" dxfId="2692" priority="2695"/>
    <cfRule type="duplicateValues" dxfId="2691" priority="2696"/>
  </conditionalFormatting>
  <conditionalFormatting sqref="J2715">
    <cfRule type="duplicateValues" dxfId="2690" priority="2689"/>
    <cfRule type="duplicateValues" dxfId="2689" priority="2690"/>
    <cfRule type="duplicateValues" dxfId="2688" priority="2691"/>
  </conditionalFormatting>
  <conditionalFormatting sqref="J2716">
    <cfRule type="duplicateValues" dxfId="2687" priority="2687"/>
    <cfRule type="duplicateValues" dxfId="2686" priority="2688"/>
  </conditionalFormatting>
  <conditionalFormatting sqref="J2716">
    <cfRule type="duplicateValues" dxfId="2685" priority="2685"/>
    <cfRule type="duplicateValues" dxfId="2684" priority="2686"/>
  </conditionalFormatting>
  <conditionalFormatting sqref="J2716">
    <cfRule type="duplicateValues" dxfId="2683" priority="2684"/>
  </conditionalFormatting>
  <conditionalFormatting sqref="J2716">
    <cfRule type="duplicateValues" dxfId="2682" priority="2679"/>
    <cfRule type="duplicateValues" dxfId="2681" priority="2680"/>
    <cfRule type="duplicateValues" dxfId="2680" priority="2681"/>
    <cfRule type="duplicateValues" dxfId="2679" priority="2682"/>
    <cfRule type="duplicateValues" dxfId="2678" priority="2683"/>
  </conditionalFormatting>
  <conditionalFormatting sqref="J2716">
    <cfRule type="duplicateValues" dxfId="2677" priority="2676"/>
    <cfRule type="duplicateValues" dxfId="2676" priority="2677"/>
    <cfRule type="duplicateValues" dxfId="2675" priority="2678"/>
  </conditionalFormatting>
  <conditionalFormatting sqref="J2716">
    <cfRule type="duplicateValues" dxfId="2674" priority="2674"/>
    <cfRule type="duplicateValues" dxfId="2673" priority="2675"/>
  </conditionalFormatting>
  <conditionalFormatting sqref="J2716">
    <cfRule type="duplicateValues" dxfId="2672" priority="2673"/>
  </conditionalFormatting>
  <conditionalFormatting sqref="J2716">
    <cfRule type="duplicateValues" dxfId="2671" priority="2668"/>
    <cfRule type="duplicateValues" dxfId="2670" priority="2669"/>
    <cfRule type="duplicateValues" dxfId="2669" priority="2670"/>
    <cfRule type="duplicateValues" dxfId="2668" priority="2671"/>
    <cfRule type="duplicateValues" dxfId="2667" priority="2672"/>
  </conditionalFormatting>
  <conditionalFormatting sqref="J2716">
    <cfRule type="duplicateValues" dxfId="2666" priority="2665"/>
    <cfRule type="duplicateValues" dxfId="2665" priority="2666"/>
    <cfRule type="duplicateValues" dxfId="2664" priority="2667"/>
  </conditionalFormatting>
  <conditionalFormatting sqref="J2716">
    <cfRule type="duplicateValues" dxfId="2663" priority="2664"/>
  </conditionalFormatting>
  <conditionalFormatting sqref="J2716">
    <cfRule type="duplicateValues" dxfId="2662" priority="2659"/>
    <cfRule type="duplicateValues" dxfId="2661" priority="2660"/>
    <cfRule type="duplicateValues" dxfId="2660" priority="2661"/>
    <cfRule type="duplicateValues" dxfId="2659" priority="2662"/>
    <cfRule type="duplicateValues" dxfId="2658" priority="2663"/>
  </conditionalFormatting>
  <conditionalFormatting sqref="J2716">
    <cfRule type="duplicateValues" dxfId="2657" priority="2657"/>
    <cfRule type="duplicateValues" dxfId="2656" priority="2658"/>
  </conditionalFormatting>
  <conditionalFormatting sqref="J2716">
    <cfRule type="duplicateValues" dxfId="2655" priority="2654"/>
    <cfRule type="duplicateValues" dxfId="2654" priority="2655"/>
    <cfRule type="duplicateValues" dxfId="2653" priority="2656"/>
  </conditionalFormatting>
  <conditionalFormatting sqref="J2716">
    <cfRule type="duplicateValues" dxfId="2652" priority="2652"/>
    <cfRule type="duplicateValues" dxfId="2651" priority="2653"/>
  </conditionalFormatting>
  <conditionalFormatting sqref="J2716">
    <cfRule type="duplicateValues" dxfId="2650" priority="2650"/>
    <cfRule type="duplicateValues" dxfId="2649" priority="2651"/>
  </conditionalFormatting>
  <conditionalFormatting sqref="J2716">
    <cfRule type="duplicateValues" dxfId="2648" priority="2649"/>
  </conditionalFormatting>
  <conditionalFormatting sqref="J2716">
    <cfRule type="duplicateValues" dxfId="2647" priority="2644"/>
    <cfRule type="duplicateValues" dxfId="2646" priority="2645"/>
    <cfRule type="duplicateValues" dxfId="2645" priority="2646"/>
    <cfRule type="duplicateValues" dxfId="2644" priority="2647"/>
    <cfRule type="duplicateValues" dxfId="2643" priority="2648"/>
  </conditionalFormatting>
  <conditionalFormatting sqref="J2716">
    <cfRule type="duplicateValues" dxfId="2642" priority="2641"/>
    <cfRule type="duplicateValues" dxfId="2641" priority="2642"/>
    <cfRule type="duplicateValues" dxfId="2640" priority="2643"/>
  </conditionalFormatting>
  <conditionalFormatting sqref="J2716">
    <cfRule type="duplicateValues" dxfId="2639" priority="2639"/>
    <cfRule type="duplicateValues" dxfId="2638" priority="2640"/>
  </conditionalFormatting>
  <conditionalFormatting sqref="J2716">
    <cfRule type="duplicateValues" dxfId="2637" priority="2638"/>
  </conditionalFormatting>
  <conditionalFormatting sqref="J2716">
    <cfRule type="duplicateValues" dxfId="2636" priority="2633"/>
    <cfRule type="duplicateValues" dxfId="2635" priority="2634"/>
    <cfRule type="duplicateValues" dxfId="2634" priority="2635"/>
    <cfRule type="duplicateValues" dxfId="2633" priority="2636"/>
    <cfRule type="duplicateValues" dxfId="2632" priority="2637"/>
  </conditionalFormatting>
  <conditionalFormatting sqref="J2716">
    <cfRule type="duplicateValues" dxfId="2631" priority="2630"/>
    <cfRule type="duplicateValues" dxfId="2630" priority="2631"/>
    <cfRule type="duplicateValues" dxfId="2629" priority="2632"/>
  </conditionalFormatting>
  <conditionalFormatting sqref="J2716">
    <cfRule type="duplicateValues" dxfId="2628" priority="2628"/>
    <cfRule type="duplicateValues" dxfId="2627" priority="2629"/>
  </conditionalFormatting>
  <conditionalFormatting sqref="J2716">
    <cfRule type="duplicateValues" dxfId="2626" priority="2626"/>
    <cfRule type="duplicateValues" dxfId="2625" priority="2627"/>
  </conditionalFormatting>
  <conditionalFormatting sqref="J2716">
    <cfRule type="duplicateValues" dxfId="2624" priority="2625"/>
  </conditionalFormatting>
  <conditionalFormatting sqref="J2716">
    <cfRule type="duplicateValues" dxfId="2623" priority="2620"/>
    <cfRule type="duplicateValues" dxfId="2622" priority="2621"/>
    <cfRule type="duplicateValues" dxfId="2621" priority="2622"/>
    <cfRule type="duplicateValues" dxfId="2620" priority="2623"/>
    <cfRule type="duplicateValues" dxfId="2619" priority="2624"/>
  </conditionalFormatting>
  <conditionalFormatting sqref="J2716">
    <cfRule type="duplicateValues" dxfId="2618" priority="2617"/>
    <cfRule type="duplicateValues" dxfId="2617" priority="2618"/>
    <cfRule type="duplicateValues" dxfId="2616" priority="2619"/>
  </conditionalFormatting>
  <conditionalFormatting sqref="J2716">
    <cfRule type="duplicateValues" dxfId="2615" priority="2615"/>
    <cfRule type="duplicateValues" dxfId="2614" priority="2616"/>
  </conditionalFormatting>
  <conditionalFormatting sqref="J2716">
    <cfRule type="duplicateValues" dxfId="2613" priority="2614"/>
  </conditionalFormatting>
  <conditionalFormatting sqref="J2716">
    <cfRule type="duplicateValues" dxfId="2612" priority="2609"/>
    <cfRule type="duplicateValues" dxfId="2611" priority="2610"/>
    <cfRule type="duplicateValues" dxfId="2610" priority="2611"/>
    <cfRule type="duplicateValues" dxfId="2609" priority="2612"/>
    <cfRule type="duplicateValues" dxfId="2608" priority="2613"/>
  </conditionalFormatting>
  <conditionalFormatting sqref="J2716">
    <cfRule type="duplicateValues" dxfId="2607" priority="2606"/>
    <cfRule type="duplicateValues" dxfId="2606" priority="2607"/>
    <cfRule type="duplicateValues" dxfId="2605" priority="2608"/>
  </conditionalFormatting>
  <conditionalFormatting sqref="J2716">
    <cfRule type="duplicateValues" dxfId="2604" priority="2605"/>
  </conditionalFormatting>
  <conditionalFormatting sqref="J2716">
    <cfRule type="duplicateValues" dxfId="2603" priority="2600"/>
    <cfRule type="duplicateValues" dxfId="2602" priority="2601"/>
    <cfRule type="duplicateValues" dxfId="2601" priority="2602"/>
    <cfRule type="duplicateValues" dxfId="2600" priority="2603"/>
    <cfRule type="duplicateValues" dxfId="2599" priority="2604"/>
  </conditionalFormatting>
  <conditionalFormatting sqref="J2716">
    <cfRule type="duplicateValues" dxfId="2598" priority="2598"/>
    <cfRule type="duplicateValues" dxfId="2597" priority="2599"/>
  </conditionalFormatting>
  <conditionalFormatting sqref="J2716">
    <cfRule type="duplicateValues" dxfId="2596" priority="2595"/>
    <cfRule type="duplicateValues" dxfId="2595" priority="2596"/>
    <cfRule type="duplicateValues" dxfId="2594" priority="2597"/>
  </conditionalFormatting>
  <conditionalFormatting sqref="J2716">
    <cfRule type="duplicateValues" dxfId="2593" priority="2593"/>
    <cfRule type="duplicateValues" dxfId="2592" priority="2594"/>
  </conditionalFormatting>
  <conditionalFormatting sqref="J2716">
    <cfRule type="duplicateValues" dxfId="2591" priority="2591"/>
    <cfRule type="duplicateValues" dxfId="2590" priority="2592"/>
  </conditionalFormatting>
  <conditionalFormatting sqref="J2716">
    <cfRule type="duplicateValues" dxfId="2589" priority="2590"/>
  </conditionalFormatting>
  <conditionalFormatting sqref="J2716">
    <cfRule type="duplicateValues" dxfId="2588" priority="2585"/>
    <cfRule type="duplicateValues" dxfId="2587" priority="2586"/>
    <cfRule type="duplicateValues" dxfId="2586" priority="2587"/>
    <cfRule type="duplicateValues" dxfId="2585" priority="2588"/>
    <cfRule type="duplicateValues" dxfId="2584" priority="2589"/>
  </conditionalFormatting>
  <conditionalFormatting sqref="J2716">
    <cfRule type="duplicateValues" dxfId="2583" priority="2582"/>
    <cfRule type="duplicateValues" dxfId="2582" priority="2583"/>
    <cfRule type="duplicateValues" dxfId="2581" priority="2584"/>
  </conditionalFormatting>
  <conditionalFormatting sqref="J2716">
    <cfRule type="duplicateValues" dxfId="2580" priority="2580"/>
    <cfRule type="duplicateValues" dxfId="2579" priority="2581"/>
  </conditionalFormatting>
  <conditionalFormatting sqref="J2716">
    <cfRule type="duplicateValues" dxfId="2578" priority="2579"/>
  </conditionalFormatting>
  <conditionalFormatting sqref="J2716">
    <cfRule type="duplicateValues" dxfId="2577" priority="2574"/>
    <cfRule type="duplicateValues" dxfId="2576" priority="2575"/>
    <cfRule type="duplicateValues" dxfId="2575" priority="2576"/>
    <cfRule type="duplicateValues" dxfId="2574" priority="2577"/>
    <cfRule type="duplicateValues" dxfId="2573" priority="2578"/>
  </conditionalFormatting>
  <conditionalFormatting sqref="J2716">
    <cfRule type="duplicateValues" dxfId="2572" priority="2571"/>
    <cfRule type="duplicateValues" dxfId="2571" priority="2572"/>
    <cfRule type="duplicateValues" dxfId="2570" priority="2573"/>
  </conditionalFormatting>
  <conditionalFormatting sqref="J2717">
    <cfRule type="duplicateValues" dxfId="2569" priority="2569"/>
    <cfRule type="duplicateValues" dxfId="2568" priority="2570"/>
  </conditionalFormatting>
  <conditionalFormatting sqref="J2717">
    <cfRule type="duplicateValues" dxfId="2567" priority="2567"/>
    <cfRule type="duplicateValues" dxfId="2566" priority="2568"/>
  </conditionalFormatting>
  <conditionalFormatting sqref="J2717">
    <cfRule type="duplicateValues" dxfId="2565" priority="2566"/>
  </conditionalFormatting>
  <conditionalFormatting sqref="J2717">
    <cfRule type="duplicateValues" dxfId="2564" priority="2561"/>
    <cfRule type="duplicateValues" dxfId="2563" priority="2562"/>
    <cfRule type="duplicateValues" dxfId="2562" priority="2563"/>
    <cfRule type="duplicateValues" dxfId="2561" priority="2564"/>
    <cfRule type="duplicateValues" dxfId="2560" priority="2565"/>
  </conditionalFormatting>
  <conditionalFormatting sqref="J2717">
    <cfRule type="duplicateValues" dxfId="2559" priority="2558"/>
    <cfRule type="duplicateValues" dxfId="2558" priority="2559"/>
    <cfRule type="duplicateValues" dxfId="2557" priority="2560"/>
  </conditionalFormatting>
  <conditionalFormatting sqref="J2717">
    <cfRule type="duplicateValues" dxfId="2556" priority="2556"/>
    <cfRule type="duplicateValues" dxfId="2555" priority="2557"/>
  </conditionalFormatting>
  <conditionalFormatting sqref="J2717">
    <cfRule type="duplicateValues" dxfId="2554" priority="2555"/>
  </conditionalFormatting>
  <conditionalFormatting sqref="J2717">
    <cfRule type="duplicateValues" dxfId="2553" priority="2550"/>
    <cfRule type="duplicateValues" dxfId="2552" priority="2551"/>
    <cfRule type="duplicateValues" dxfId="2551" priority="2552"/>
    <cfRule type="duplicateValues" dxfId="2550" priority="2553"/>
    <cfRule type="duplicateValues" dxfId="2549" priority="2554"/>
  </conditionalFormatting>
  <conditionalFormatting sqref="J2717">
    <cfRule type="duplicateValues" dxfId="2548" priority="2547"/>
    <cfRule type="duplicateValues" dxfId="2547" priority="2548"/>
    <cfRule type="duplicateValues" dxfId="2546" priority="2549"/>
  </conditionalFormatting>
  <conditionalFormatting sqref="J2717">
    <cfRule type="duplicateValues" dxfId="2545" priority="2546"/>
  </conditionalFormatting>
  <conditionalFormatting sqref="J2717">
    <cfRule type="duplicateValues" dxfId="2544" priority="2541"/>
    <cfRule type="duplicateValues" dxfId="2543" priority="2542"/>
    <cfRule type="duplicateValues" dxfId="2542" priority="2543"/>
    <cfRule type="duplicateValues" dxfId="2541" priority="2544"/>
    <cfRule type="duplicateValues" dxfId="2540" priority="2545"/>
  </conditionalFormatting>
  <conditionalFormatting sqref="J2717">
    <cfRule type="duplicateValues" dxfId="2539" priority="2539"/>
    <cfRule type="duplicateValues" dxfId="2538" priority="2540"/>
  </conditionalFormatting>
  <conditionalFormatting sqref="J2717">
    <cfRule type="duplicateValues" dxfId="2537" priority="2536"/>
    <cfRule type="duplicateValues" dxfId="2536" priority="2537"/>
    <cfRule type="duplicateValues" dxfId="2535" priority="2538"/>
  </conditionalFormatting>
  <conditionalFormatting sqref="J2717">
    <cfRule type="duplicateValues" dxfId="2534" priority="2534"/>
    <cfRule type="duplicateValues" dxfId="2533" priority="2535"/>
  </conditionalFormatting>
  <conditionalFormatting sqref="J2717">
    <cfRule type="duplicateValues" dxfId="2532" priority="2532"/>
    <cfRule type="duplicateValues" dxfId="2531" priority="2533"/>
  </conditionalFormatting>
  <conditionalFormatting sqref="J2717">
    <cfRule type="duplicateValues" dxfId="2530" priority="2531"/>
  </conditionalFormatting>
  <conditionalFormatting sqref="J2717">
    <cfRule type="duplicateValues" dxfId="2529" priority="2526"/>
    <cfRule type="duplicateValues" dxfId="2528" priority="2527"/>
    <cfRule type="duplicateValues" dxfId="2527" priority="2528"/>
    <cfRule type="duplicateValues" dxfId="2526" priority="2529"/>
    <cfRule type="duplicateValues" dxfId="2525" priority="2530"/>
  </conditionalFormatting>
  <conditionalFormatting sqref="J2717">
    <cfRule type="duplicateValues" dxfId="2524" priority="2523"/>
    <cfRule type="duplicateValues" dxfId="2523" priority="2524"/>
    <cfRule type="duplicateValues" dxfId="2522" priority="2525"/>
  </conditionalFormatting>
  <conditionalFormatting sqref="J2717">
    <cfRule type="duplicateValues" dxfId="2521" priority="2521"/>
    <cfRule type="duplicateValues" dxfId="2520" priority="2522"/>
  </conditionalFormatting>
  <conditionalFormatting sqref="J2717">
    <cfRule type="duplicateValues" dxfId="2519" priority="2520"/>
  </conditionalFormatting>
  <conditionalFormatting sqref="J2717">
    <cfRule type="duplicateValues" dxfId="2518" priority="2515"/>
    <cfRule type="duplicateValues" dxfId="2517" priority="2516"/>
    <cfRule type="duplicateValues" dxfId="2516" priority="2517"/>
    <cfRule type="duplicateValues" dxfId="2515" priority="2518"/>
    <cfRule type="duplicateValues" dxfId="2514" priority="2519"/>
  </conditionalFormatting>
  <conditionalFormatting sqref="J2717">
    <cfRule type="duplicateValues" dxfId="2513" priority="2512"/>
    <cfRule type="duplicateValues" dxfId="2512" priority="2513"/>
    <cfRule type="duplicateValues" dxfId="2511" priority="2514"/>
  </conditionalFormatting>
  <conditionalFormatting sqref="J2717">
    <cfRule type="duplicateValues" dxfId="2510" priority="2510"/>
    <cfRule type="duplicateValues" dxfId="2509" priority="2511"/>
  </conditionalFormatting>
  <conditionalFormatting sqref="J2717">
    <cfRule type="duplicateValues" dxfId="2508" priority="2508"/>
    <cfRule type="duplicateValues" dxfId="2507" priority="2509"/>
  </conditionalFormatting>
  <conditionalFormatting sqref="J2717">
    <cfRule type="duplicateValues" dxfId="2506" priority="2507"/>
  </conditionalFormatting>
  <conditionalFormatting sqref="J2717">
    <cfRule type="duplicateValues" dxfId="2505" priority="2502"/>
    <cfRule type="duplicateValues" dxfId="2504" priority="2503"/>
    <cfRule type="duplicateValues" dxfId="2503" priority="2504"/>
    <cfRule type="duplicateValues" dxfId="2502" priority="2505"/>
    <cfRule type="duplicateValues" dxfId="2501" priority="2506"/>
  </conditionalFormatting>
  <conditionalFormatting sqref="J2717">
    <cfRule type="duplicateValues" dxfId="2500" priority="2499"/>
    <cfRule type="duplicateValues" dxfId="2499" priority="2500"/>
    <cfRule type="duplicateValues" dxfId="2498" priority="2501"/>
  </conditionalFormatting>
  <conditionalFormatting sqref="J2717">
    <cfRule type="duplicateValues" dxfId="2497" priority="2497"/>
    <cfRule type="duplicateValues" dxfId="2496" priority="2498"/>
  </conditionalFormatting>
  <conditionalFormatting sqref="J2717">
    <cfRule type="duplicateValues" dxfId="2495" priority="2496"/>
  </conditionalFormatting>
  <conditionalFormatting sqref="J2717">
    <cfRule type="duplicateValues" dxfId="2494" priority="2491"/>
    <cfRule type="duplicateValues" dxfId="2493" priority="2492"/>
    <cfRule type="duplicateValues" dxfId="2492" priority="2493"/>
    <cfRule type="duplicateValues" dxfId="2491" priority="2494"/>
    <cfRule type="duplicateValues" dxfId="2490" priority="2495"/>
  </conditionalFormatting>
  <conditionalFormatting sqref="J2717">
    <cfRule type="duplicateValues" dxfId="2489" priority="2488"/>
    <cfRule type="duplicateValues" dxfId="2488" priority="2489"/>
    <cfRule type="duplicateValues" dxfId="2487" priority="2490"/>
  </conditionalFormatting>
  <conditionalFormatting sqref="J2717">
    <cfRule type="duplicateValues" dxfId="2486" priority="2487"/>
  </conditionalFormatting>
  <conditionalFormatting sqref="J2717">
    <cfRule type="duplicateValues" dxfId="2485" priority="2482"/>
    <cfRule type="duplicateValues" dxfId="2484" priority="2483"/>
    <cfRule type="duplicateValues" dxfId="2483" priority="2484"/>
    <cfRule type="duplicateValues" dxfId="2482" priority="2485"/>
    <cfRule type="duplicateValues" dxfId="2481" priority="2486"/>
  </conditionalFormatting>
  <conditionalFormatting sqref="J2717">
    <cfRule type="duplicateValues" dxfId="2480" priority="2480"/>
    <cfRule type="duplicateValues" dxfId="2479" priority="2481"/>
  </conditionalFormatting>
  <conditionalFormatting sqref="J2717">
    <cfRule type="duplicateValues" dxfId="2478" priority="2477"/>
    <cfRule type="duplicateValues" dxfId="2477" priority="2478"/>
    <cfRule type="duplicateValues" dxfId="2476" priority="2479"/>
  </conditionalFormatting>
  <conditionalFormatting sqref="J2717">
    <cfRule type="duplicateValues" dxfId="2475" priority="2475"/>
    <cfRule type="duplicateValues" dxfId="2474" priority="2476"/>
  </conditionalFormatting>
  <conditionalFormatting sqref="J2717">
    <cfRule type="duplicateValues" dxfId="2473" priority="2473"/>
    <cfRule type="duplicateValues" dxfId="2472" priority="2474"/>
  </conditionalFormatting>
  <conditionalFormatting sqref="J2717">
    <cfRule type="duplicateValues" dxfId="2471" priority="2472"/>
  </conditionalFormatting>
  <conditionalFormatting sqref="J2717">
    <cfRule type="duplicateValues" dxfId="2470" priority="2467"/>
    <cfRule type="duplicateValues" dxfId="2469" priority="2468"/>
    <cfRule type="duplicateValues" dxfId="2468" priority="2469"/>
    <cfRule type="duplicateValues" dxfId="2467" priority="2470"/>
    <cfRule type="duplicateValues" dxfId="2466" priority="2471"/>
  </conditionalFormatting>
  <conditionalFormatting sqref="J2717">
    <cfRule type="duplicateValues" dxfId="2465" priority="2464"/>
    <cfRule type="duplicateValues" dxfId="2464" priority="2465"/>
    <cfRule type="duplicateValues" dxfId="2463" priority="2466"/>
  </conditionalFormatting>
  <conditionalFormatting sqref="J2717">
    <cfRule type="duplicateValues" dxfId="2462" priority="2462"/>
    <cfRule type="duplicateValues" dxfId="2461" priority="2463"/>
  </conditionalFormatting>
  <conditionalFormatting sqref="J2717">
    <cfRule type="duplicateValues" dxfId="2460" priority="2461"/>
  </conditionalFormatting>
  <conditionalFormatting sqref="J2717">
    <cfRule type="duplicateValues" dxfId="2459" priority="2456"/>
    <cfRule type="duplicateValues" dxfId="2458" priority="2457"/>
    <cfRule type="duplicateValues" dxfId="2457" priority="2458"/>
    <cfRule type="duplicateValues" dxfId="2456" priority="2459"/>
    <cfRule type="duplicateValues" dxfId="2455" priority="2460"/>
  </conditionalFormatting>
  <conditionalFormatting sqref="J2717">
    <cfRule type="duplicateValues" dxfId="2454" priority="2453"/>
    <cfRule type="duplicateValues" dxfId="2453" priority="2454"/>
    <cfRule type="duplicateValues" dxfId="2452" priority="2455"/>
  </conditionalFormatting>
  <conditionalFormatting sqref="J2718">
    <cfRule type="duplicateValues" dxfId="2451" priority="2451"/>
    <cfRule type="duplicateValues" dxfId="2450" priority="2452"/>
  </conditionalFormatting>
  <conditionalFormatting sqref="J2718">
    <cfRule type="duplicateValues" dxfId="2449" priority="2449"/>
    <cfRule type="duplicateValues" dxfId="2448" priority="2450"/>
  </conditionalFormatting>
  <conditionalFormatting sqref="J2718">
    <cfRule type="duplicateValues" dxfId="2447" priority="2448"/>
  </conditionalFormatting>
  <conditionalFormatting sqref="J2718">
    <cfRule type="duplicateValues" dxfId="2446" priority="2443"/>
    <cfRule type="duplicateValues" dxfId="2445" priority="2444"/>
    <cfRule type="duplicateValues" dxfId="2444" priority="2445"/>
    <cfRule type="duplicateValues" dxfId="2443" priority="2446"/>
    <cfRule type="duplicateValues" dxfId="2442" priority="2447"/>
  </conditionalFormatting>
  <conditionalFormatting sqref="J2718">
    <cfRule type="duplicateValues" dxfId="2441" priority="2440"/>
    <cfRule type="duplicateValues" dxfId="2440" priority="2441"/>
    <cfRule type="duplicateValues" dxfId="2439" priority="2442"/>
  </conditionalFormatting>
  <conditionalFormatting sqref="J2718">
    <cfRule type="duplicateValues" dxfId="2438" priority="2438"/>
    <cfRule type="duplicateValues" dxfId="2437" priority="2439"/>
  </conditionalFormatting>
  <conditionalFormatting sqref="J2718">
    <cfRule type="duplicateValues" dxfId="2436" priority="2437"/>
  </conditionalFormatting>
  <conditionalFormatting sqref="J2718">
    <cfRule type="duplicateValues" dxfId="2435" priority="2432"/>
    <cfRule type="duplicateValues" dxfId="2434" priority="2433"/>
    <cfRule type="duplicateValues" dxfId="2433" priority="2434"/>
    <cfRule type="duplicateValues" dxfId="2432" priority="2435"/>
    <cfRule type="duplicateValues" dxfId="2431" priority="2436"/>
  </conditionalFormatting>
  <conditionalFormatting sqref="J2718">
    <cfRule type="duplicateValues" dxfId="2430" priority="2429"/>
    <cfRule type="duplicateValues" dxfId="2429" priority="2430"/>
    <cfRule type="duplicateValues" dxfId="2428" priority="2431"/>
  </conditionalFormatting>
  <conditionalFormatting sqref="J2718">
    <cfRule type="duplicateValues" dxfId="2427" priority="2428"/>
  </conditionalFormatting>
  <conditionalFormatting sqref="J2718">
    <cfRule type="duplicateValues" dxfId="2426" priority="2423"/>
    <cfRule type="duplicateValues" dxfId="2425" priority="2424"/>
    <cfRule type="duplicateValues" dxfId="2424" priority="2425"/>
    <cfRule type="duplicateValues" dxfId="2423" priority="2426"/>
    <cfRule type="duplicateValues" dxfId="2422" priority="2427"/>
  </conditionalFormatting>
  <conditionalFormatting sqref="J2718">
    <cfRule type="duplicateValues" dxfId="2421" priority="2421"/>
    <cfRule type="duplicateValues" dxfId="2420" priority="2422"/>
  </conditionalFormatting>
  <conditionalFormatting sqref="J2718">
    <cfRule type="duplicateValues" dxfId="2419" priority="2418"/>
    <cfRule type="duplicateValues" dxfId="2418" priority="2419"/>
    <cfRule type="duplicateValues" dxfId="2417" priority="2420"/>
  </conditionalFormatting>
  <conditionalFormatting sqref="J2718">
    <cfRule type="duplicateValues" dxfId="2416" priority="2416"/>
    <cfRule type="duplicateValues" dxfId="2415" priority="2417"/>
  </conditionalFormatting>
  <conditionalFormatting sqref="J2718">
    <cfRule type="duplicateValues" dxfId="2414" priority="2414"/>
    <cfRule type="duplicateValues" dxfId="2413" priority="2415"/>
  </conditionalFormatting>
  <conditionalFormatting sqref="J2718">
    <cfRule type="duplicateValues" dxfId="2412" priority="2413"/>
  </conditionalFormatting>
  <conditionalFormatting sqref="J2718">
    <cfRule type="duplicateValues" dxfId="2411" priority="2408"/>
    <cfRule type="duplicateValues" dxfId="2410" priority="2409"/>
    <cfRule type="duplicateValues" dxfId="2409" priority="2410"/>
    <cfRule type="duplicateValues" dxfId="2408" priority="2411"/>
    <cfRule type="duplicateValues" dxfId="2407" priority="2412"/>
  </conditionalFormatting>
  <conditionalFormatting sqref="J2718">
    <cfRule type="duplicateValues" dxfId="2406" priority="2405"/>
    <cfRule type="duplicateValues" dxfId="2405" priority="2406"/>
    <cfRule type="duplicateValues" dxfId="2404" priority="2407"/>
  </conditionalFormatting>
  <conditionalFormatting sqref="J2718">
    <cfRule type="duplicateValues" dxfId="2403" priority="2403"/>
    <cfRule type="duplicateValues" dxfId="2402" priority="2404"/>
  </conditionalFormatting>
  <conditionalFormatting sqref="J2718">
    <cfRule type="duplicateValues" dxfId="2401" priority="2402"/>
  </conditionalFormatting>
  <conditionalFormatting sqref="J2718">
    <cfRule type="duplicateValues" dxfId="2400" priority="2397"/>
    <cfRule type="duplicateValues" dxfId="2399" priority="2398"/>
    <cfRule type="duplicateValues" dxfId="2398" priority="2399"/>
    <cfRule type="duplicateValues" dxfId="2397" priority="2400"/>
    <cfRule type="duplicateValues" dxfId="2396" priority="2401"/>
  </conditionalFormatting>
  <conditionalFormatting sqref="J2718">
    <cfRule type="duplicateValues" dxfId="2395" priority="2394"/>
    <cfRule type="duplicateValues" dxfId="2394" priority="2395"/>
    <cfRule type="duplicateValues" dxfId="2393" priority="2396"/>
  </conditionalFormatting>
  <conditionalFormatting sqref="J2718">
    <cfRule type="duplicateValues" dxfId="2392" priority="2392"/>
    <cfRule type="duplicateValues" dxfId="2391" priority="2393"/>
  </conditionalFormatting>
  <conditionalFormatting sqref="J2718">
    <cfRule type="duplicateValues" dxfId="2390" priority="2390"/>
    <cfRule type="duplicateValues" dxfId="2389" priority="2391"/>
  </conditionalFormatting>
  <conditionalFormatting sqref="J2718">
    <cfRule type="duplicateValues" dxfId="2388" priority="2389"/>
  </conditionalFormatting>
  <conditionalFormatting sqref="J2718">
    <cfRule type="duplicateValues" dxfId="2387" priority="2384"/>
    <cfRule type="duplicateValues" dxfId="2386" priority="2385"/>
    <cfRule type="duplicateValues" dxfId="2385" priority="2386"/>
    <cfRule type="duplicateValues" dxfId="2384" priority="2387"/>
    <cfRule type="duplicateValues" dxfId="2383" priority="2388"/>
  </conditionalFormatting>
  <conditionalFormatting sqref="J2718">
    <cfRule type="duplicateValues" dxfId="2382" priority="2381"/>
    <cfRule type="duplicateValues" dxfId="2381" priority="2382"/>
    <cfRule type="duplicateValues" dxfId="2380" priority="2383"/>
  </conditionalFormatting>
  <conditionalFormatting sqref="J2718">
    <cfRule type="duplicateValues" dxfId="2379" priority="2379"/>
    <cfRule type="duplicateValues" dxfId="2378" priority="2380"/>
  </conditionalFormatting>
  <conditionalFormatting sqref="J2718">
    <cfRule type="duplicateValues" dxfId="2377" priority="2378"/>
  </conditionalFormatting>
  <conditionalFormatting sqref="J2718">
    <cfRule type="duplicateValues" dxfId="2376" priority="2373"/>
    <cfRule type="duplicateValues" dxfId="2375" priority="2374"/>
    <cfRule type="duplicateValues" dxfId="2374" priority="2375"/>
    <cfRule type="duplicateValues" dxfId="2373" priority="2376"/>
    <cfRule type="duplicateValues" dxfId="2372" priority="2377"/>
  </conditionalFormatting>
  <conditionalFormatting sqref="J2718">
    <cfRule type="duplicateValues" dxfId="2371" priority="2370"/>
    <cfRule type="duplicateValues" dxfId="2370" priority="2371"/>
    <cfRule type="duplicateValues" dxfId="2369" priority="2372"/>
  </conditionalFormatting>
  <conditionalFormatting sqref="J2718">
    <cfRule type="duplicateValues" dxfId="2368" priority="2369"/>
  </conditionalFormatting>
  <conditionalFormatting sqref="J2718">
    <cfRule type="duplicateValues" dxfId="2367" priority="2364"/>
    <cfRule type="duplicateValues" dxfId="2366" priority="2365"/>
    <cfRule type="duplicateValues" dxfId="2365" priority="2366"/>
    <cfRule type="duplicateValues" dxfId="2364" priority="2367"/>
    <cfRule type="duplicateValues" dxfId="2363" priority="2368"/>
  </conditionalFormatting>
  <conditionalFormatting sqref="J2718">
    <cfRule type="duplicateValues" dxfId="2362" priority="2362"/>
    <cfRule type="duplicateValues" dxfId="2361" priority="2363"/>
  </conditionalFormatting>
  <conditionalFormatting sqref="J2718">
    <cfRule type="duplicateValues" dxfId="2360" priority="2359"/>
    <cfRule type="duplicateValues" dxfId="2359" priority="2360"/>
    <cfRule type="duplicateValues" dxfId="2358" priority="2361"/>
  </conditionalFormatting>
  <conditionalFormatting sqref="J2718">
    <cfRule type="duplicateValues" dxfId="2357" priority="2357"/>
    <cfRule type="duplicateValues" dxfId="2356" priority="2358"/>
  </conditionalFormatting>
  <conditionalFormatting sqref="J2718">
    <cfRule type="duplicateValues" dxfId="2355" priority="2355"/>
    <cfRule type="duplicateValues" dxfId="2354" priority="2356"/>
  </conditionalFormatting>
  <conditionalFormatting sqref="J2718">
    <cfRule type="duplicateValues" dxfId="2353" priority="2354"/>
  </conditionalFormatting>
  <conditionalFormatting sqref="J2718">
    <cfRule type="duplicateValues" dxfId="2352" priority="2349"/>
    <cfRule type="duplicateValues" dxfId="2351" priority="2350"/>
    <cfRule type="duplicateValues" dxfId="2350" priority="2351"/>
    <cfRule type="duplicateValues" dxfId="2349" priority="2352"/>
    <cfRule type="duplicateValues" dxfId="2348" priority="2353"/>
  </conditionalFormatting>
  <conditionalFormatting sqref="J2718">
    <cfRule type="duplicateValues" dxfId="2347" priority="2346"/>
    <cfRule type="duplicateValues" dxfId="2346" priority="2347"/>
    <cfRule type="duplicateValues" dxfId="2345" priority="2348"/>
  </conditionalFormatting>
  <conditionalFormatting sqref="J2718">
    <cfRule type="duplicateValues" dxfId="2344" priority="2344"/>
    <cfRule type="duplicateValues" dxfId="2343" priority="2345"/>
  </conditionalFormatting>
  <conditionalFormatting sqref="J2718">
    <cfRule type="duplicateValues" dxfId="2342" priority="2343"/>
  </conditionalFormatting>
  <conditionalFormatting sqref="J2718">
    <cfRule type="duplicateValues" dxfId="2341" priority="2338"/>
    <cfRule type="duplicateValues" dxfId="2340" priority="2339"/>
    <cfRule type="duplicateValues" dxfId="2339" priority="2340"/>
    <cfRule type="duplicateValues" dxfId="2338" priority="2341"/>
    <cfRule type="duplicateValues" dxfId="2337" priority="2342"/>
  </conditionalFormatting>
  <conditionalFormatting sqref="J2718">
    <cfRule type="duplicateValues" dxfId="2336" priority="2335"/>
    <cfRule type="duplicateValues" dxfId="2335" priority="2336"/>
    <cfRule type="duplicateValues" dxfId="2334" priority="2337"/>
  </conditionalFormatting>
  <conditionalFormatting sqref="J2719">
    <cfRule type="duplicateValues" dxfId="2333" priority="2333"/>
    <cfRule type="duplicateValues" dxfId="2332" priority="2334"/>
  </conditionalFormatting>
  <conditionalFormatting sqref="J2719">
    <cfRule type="duplicateValues" dxfId="2331" priority="2331"/>
    <cfRule type="duplicateValues" dxfId="2330" priority="2332"/>
  </conditionalFormatting>
  <conditionalFormatting sqref="J2719">
    <cfRule type="duplicateValues" dxfId="2329" priority="2330"/>
  </conditionalFormatting>
  <conditionalFormatting sqref="J2719">
    <cfRule type="duplicateValues" dxfId="2328" priority="2325"/>
    <cfRule type="duplicateValues" dxfId="2327" priority="2326"/>
    <cfRule type="duplicateValues" dxfId="2326" priority="2327"/>
    <cfRule type="duplicateValues" dxfId="2325" priority="2328"/>
    <cfRule type="duplicateValues" dxfId="2324" priority="2329"/>
  </conditionalFormatting>
  <conditionalFormatting sqref="J2719">
    <cfRule type="duplicateValues" dxfId="2323" priority="2322"/>
    <cfRule type="duplicateValues" dxfId="2322" priority="2323"/>
    <cfRule type="duplicateValues" dxfId="2321" priority="2324"/>
  </conditionalFormatting>
  <conditionalFormatting sqref="J2719">
    <cfRule type="duplicateValues" dxfId="2320" priority="2320"/>
    <cfRule type="duplicateValues" dxfId="2319" priority="2321"/>
  </conditionalFormatting>
  <conditionalFormatting sqref="J2719">
    <cfRule type="duplicateValues" dxfId="2318" priority="2319"/>
  </conditionalFormatting>
  <conditionalFormatting sqref="J2719">
    <cfRule type="duplicateValues" dxfId="2317" priority="2314"/>
    <cfRule type="duplicateValues" dxfId="2316" priority="2315"/>
    <cfRule type="duplicateValues" dxfId="2315" priority="2316"/>
    <cfRule type="duplicateValues" dxfId="2314" priority="2317"/>
    <cfRule type="duplicateValues" dxfId="2313" priority="2318"/>
  </conditionalFormatting>
  <conditionalFormatting sqref="J2719">
    <cfRule type="duplicateValues" dxfId="2312" priority="2311"/>
    <cfRule type="duplicateValues" dxfId="2311" priority="2312"/>
    <cfRule type="duplicateValues" dxfId="2310" priority="2313"/>
  </conditionalFormatting>
  <conditionalFormatting sqref="J2719">
    <cfRule type="duplicateValues" dxfId="2309" priority="2310"/>
  </conditionalFormatting>
  <conditionalFormatting sqref="J2719">
    <cfRule type="duplicateValues" dxfId="2308" priority="2305"/>
    <cfRule type="duplicateValues" dxfId="2307" priority="2306"/>
    <cfRule type="duplicateValues" dxfId="2306" priority="2307"/>
    <cfRule type="duplicateValues" dxfId="2305" priority="2308"/>
    <cfRule type="duplicateValues" dxfId="2304" priority="2309"/>
  </conditionalFormatting>
  <conditionalFormatting sqref="J2719">
    <cfRule type="duplicateValues" dxfId="2303" priority="2303"/>
    <cfRule type="duplicateValues" dxfId="2302" priority="2304"/>
  </conditionalFormatting>
  <conditionalFormatting sqref="J2719">
    <cfRule type="duplicateValues" dxfId="2301" priority="2300"/>
    <cfRule type="duplicateValues" dxfId="2300" priority="2301"/>
    <cfRule type="duplicateValues" dxfId="2299" priority="2302"/>
  </conditionalFormatting>
  <conditionalFormatting sqref="J2719">
    <cfRule type="duplicateValues" dxfId="2298" priority="2298"/>
    <cfRule type="duplicateValues" dxfId="2297" priority="2299"/>
  </conditionalFormatting>
  <conditionalFormatting sqref="J2719">
    <cfRule type="duplicateValues" dxfId="2296" priority="2296"/>
    <cfRule type="duplicateValues" dxfId="2295" priority="2297"/>
  </conditionalFormatting>
  <conditionalFormatting sqref="J2719">
    <cfRule type="duplicateValues" dxfId="2294" priority="2295"/>
  </conditionalFormatting>
  <conditionalFormatting sqref="J2719">
    <cfRule type="duplicateValues" dxfId="2293" priority="2290"/>
    <cfRule type="duplicateValues" dxfId="2292" priority="2291"/>
    <cfRule type="duplicateValues" dxfId="2291" priority="2292"/>
    <cfRule type="duplicateValues" dxfId="2290" priority="2293"/>
    <cfRule type="duplicateValues" dxfId="2289" priority="2294"/>
  </conditionalFormatting>
  <conditionalFormatting sqref="J2719">
    <cfRule type="duplicateValues" dxfId="2288" priority="2287"/>
    <cfRule type="duplicateValues" dxfId="2287" priority="2288"/>
    <cfRule type="duplicateValues" dxfId="2286" priority="2289"/>
  </conditionalFormatting>
  <conditionalFormatting sqref="J2719">
    <cfRule type="duplicateValues" dxfId="2285" priority="2285"/>
    <cfRule type="duplicateValues" dxfId="2284" priority="2286"/>
  </conditionalFormatting>
  <conditionalFormatting sqref="J2719">
    <cfRule type="duplicateValues" dxfId="2283" priority="2284"/>
  </conditionalFormatting>
  <conditionalFormatting sqref="J2719">
    <cfRule type="duplicateValues" dxfId="2282" priority="2279"/>
    <cfRule type="duplicateValues" dxfId="2281" priority="2280"/>
    <cfRule type="duplicateValues" dxfId="2280" priority="2281"/>
    <cfRule type="duplicateValues" dxfId="2279" priority="2282"/>
    <cfRule type="duplicateValues" dxfId="2278" priority="2283"/>
  </conditionalFormatting>
  <conditionalFormatting sqref="J2719">
    <cfRule type="duplicateValues" dxfId="2277" priority="2276"/>
    <cfRule type="duplicateValues" dxfId="2276" priority="2277"/>
    <cfRule type="duplicateValues" dxfId="2275" priority="2278"/>
  </conditionalFormatting>
  <conditionalFormatting sqref="J2719">
    <cfRule type="duplicateValues" dxfId="2274" priority="2274"/>
    <cfRule type="duplicateValues" dxfId="2273" priority="2275"/>
  </conditionalFormatting>
  <conditionalFormatting sqref="J2719">
    <cfRule type="duplicateValues" dxfId="2272" priority="2272"/>
    <cfRule type="duplicateValues" dxfId="2271" priority="2273"/>
  </conditionalFormatting>
  <conditionalFormatting sqref="J2719">
    <cfRule type="duplicateValues" dxfId="2270" priority="2271"/>
  </conditionalFormatting>
  <conditionalFormatting sqref="J2719">
    <cfRule type="duplicateValues" dxfId="2269" priority="2266"/>
    <cfRule type="duplicateValues" dxfId="2268" priority="2267"/>
    <cfRule type="duplicateValues" dxfId="2267" priority="2268"/>
    <cfRule type="duplicateValues" dxfId="2266" priority="2269"/>
    <cfRule type="duplicateValues" dxfId="2265" priority="2270"/>
  </conditionalFormatting>
  <conditionalFormatting sqref="J2719">
    <cfRule type="duplicateValues" dxfId="2264" priority="2263"/>
    <cfRule type="duplicateValues" dxfId="2263" priority="2264"/>
    <cfRule type="duplicateValues" dxfId="2262" priority="2265"/>
  </conditionalFormatting>
  <conditionalFormatting sqref="J2719">
    <cfRule type="duplicateValues" dxfId="2261" priority="2261"/>
    <cfRule type="duplicateValues" dxfId="2260" priority="2262"/>
  </conditionalFormatting>
  <conditionalFormatting sqref="J2719">
    <cfRule type="duplicateValues" dxfId="2259" priority="2260"/>
  </conditionalFormatting>
  <conditionalFormatting sqref="J2719">
    <cfRule type="duplicateValues" dxfId="2258" priority="2255"/>
    <cfRule type="duplicateValues" dxfId="2257" priority="2256"/>
    <cfRule type="duplicateValues" dxfId="2256" priority="2257"/>
    <cfRule type="duplicateValues" dxfId="2255" priority="2258"/>
    <cfRule type="duplicateValues" dxfId="2254" priority="2259"/>
  </conditionalFormatting>
  <conditionalFormatting sqref="J2719">
    <cfRule type="duplicateValues" dxfId="2253" priority="2252"/>
    <cfRule type="duplicateValues" dxfId="2252" priority="2253"/>
    <cfRule type="duplicateValues" dxfId="2251" priority="2254"/>
  </conditionalFormatting>
  <conditionalFormatting sqref="J2719">
    <cfRule type="duplicateValues" dxfId="2250" priority="2251"/>
  </conditionalFormatting>
  <conditionalFormatting sqref="J2719">
    <cfRule type="duplicateValues" dxfId="2249" priority="2246"/>
    <cfRule type="duplicateValues" dxfId="2248" priority="2247"/>
    <cfRule type="duplicateValues" dxfId="2247" priority="2248"/>
    <cfRule type="duplicateValues" dxfId="2246" priority="2249"/>
    <cfRule type="duplicateValues" dxfId="2245" priority="2250"/>
  </conditionalFormatting>
  <conditionalFormatting sqref="J2719">
    <cfRule type="duplicateValues" dxfId="2244" priority="2244"/>
    <cfRule type="duplicateValues" dxfId="2243" priority="2245"/>
  </conditionalFormatting>
  <conditionalFormatting sqref="J2719">
    <cfRule type="duplicateValues" dxfId="2242" priority="2241"/>
    <cfRule type="duplicateValues" dxfId="2241" priority="2242"/>
    <cfRule type="duplicateValues" dxfId="2240" priority="2243"/>
  </conditionalFormatting>
  <conditionalFormatting sqref="J2719">
    <cfRule type="duplicateValues" dxfId="2239" priority="2239"/>
    <cfRule type="duplicateValues" dxfId="2238" priority="2240"/>
  </conditionalFormatting>
  <conditionalFormatting sqref="J2719">
    <cfRule type="duplicateValues" dxfId="2237" priority="2237"/>
    <cfRule type="duplicateValues" dxfId="2236" priority="2238"/>
  </conditionalFormatting>
  <conditionalFormatting sqref="J2719">
    <cfRule type="duplicateValues" dxfId="2235" priority="2236"/>
  </conditionalFormatting>
  <conditionalFormatting sqref="J2719">
    <cfRule type="duplicateValues" dxfId="2234" priority="2231"/>
    <cfRule type="duplicateValues" dxfId="2233" priority="2232"/>
    <cfRule type="duplicateValues" dxfId="2232" priority="2233"/>
    <cfRule type="duplicateValues" dxfId="2231" priority="2234"/>
    <cfRule type="duplicateValues" dxfId="2230" priority="2235"/>
  </conditionalFormatting>
  <conditionalFormatting sqref="J2719">
    <cfRule type="duplicateValues" dxfId="2229" priority="2228"/>
    <cfRule type="duplicateValues" dxfId="2228" priority="2229"/>
    <cfRule type="duplicateValues" dxfId="2227" priority="2230"/>
  </conditionalFormatting>
  <conditionalFormatting sqref="J2719">
    <cfRule type="duplicateValues" dxfId="2226" priority="2226"/>
    <cfRule type="duplicateValues" dxfId="2225" priority="2227"/>
  </conditionalFormatting>
  <conditionalFormatting sqref="J2719">
    <cfRule type="duplicateValues" dxfId="2224" priority="2225"/>
  </conditionalFormatting>
  <conditionalFormatting sqref="J2719">
    <cfRule type="duplicateValues" dxfId="2223" priority="2220"/>
    <cfRule type="duplicateValues" dxfId="2222" priority="2221"/>
    <cfRule type="duplicateValues" dxfId="2221" priority="2222"/>
    <cfRule type="duplicateValues" dxfId="2220" priority="2223"/>
    <cfRule type="duplicateValues" dxfId="2219" priority="2224"/>
  </conditionalFormatting>
  <conditionalFormatting sqref="J2719">
    <cfRule type="duplicateValues" dxfId="2218" priority="2217"/>
    <cfRule type="duplicateValues" dxfId="2217" priority="2218"/>
    <cfRule type="duplicateValues" dxfId="2216" priority="2219"/>
  </conditionalFormatting>
  <conditionalFormatting sqref="J2720">
    <cfRule type="duplicateValues" dxfId="2215" priority="2215"/>
    <cfRule type="duplicateValues" dxfId="2214" priority="2216"/>
  </conditionalFormatting>
  <conditionalFormatting sqref="J2720">
    <cfRule type="duplicateValues" dxfId="2213" priority="2213"/>
    <cfRule type="duplicateValues" dxfId="2212" priority="2214"/>
  </conditionalFormatting>
  <conditionalFormatting sqref="J2720">
    <cfRule type="duplicateValues" dxfId="2211" priority="2212"/>
  </conditionalFormatting>
  <conditionalFormatting sqref="J2720">
    <cfRule type="duplicateValues" dxfId="2210" priority="2207"/>
    <cfRule type="duplicateValues" dxfId="2209" priority="2208"/>
    <cfRule type="duplicateValues" dxfId="2208" priority="2209"/>
    <cfRule type="duplicateValues" dxfId="2207" priority="2210"/>
    <cfRule type="duplicateValues" dxfId="2206" priority="2211"/>
  </conditionalFormatting>
  <conditionalFormatting sqref="J2720">
    <cfRule type="duplicateValues" dxfId="2205" priority="2204"/>
    <cfRule type="duplicateValues" dxfId="2204" priority="2205"/>
    <cfRule type="duplicateValues" dxfId="2203" priority="2206"/>
  </conditionalFormatting>
  <conditionalFormatting sqref="J2720">
    <cfRule type="duplicateValues" dxfId="2202" priority="2202"/>
    <cfRule type="duplicateValues" dxfId="2201" priority="2203"/>
  </conditionalFormatting>
  <conditionalFormatting sqref="J2720">
    <cfRule type="duplicateValues" dxfId="2200" priority="2201"/>
  </conditionalFormatting>
  <conditionalFormatting sqref="J2720">
    <cfRule type="duplicateValues" dxfId="2199" priority="2196"/>
    <cfRule type="duplicateValues" dxfId="2198" priority="2197"/>
    <cfRule type="duplicateValues" dxfId="2197" priority="2198"/>
    <cfRule type="duplicateValues" dxfId="2196" priority="2199"/>
    <cfRule type="duplicateValues" dxfId="2195" priority="2200"/>
  </conditionalFormatting>
  <conditionalFormatting sqref="J2720">
    <cfRule type="duplicateValues" dxfId="2194" priority="2193"/>
    <cfRule type="duplicateValues" dxfId="2193" priority="2194"/>
    <cfRule type="duplicateValues" dxfId="2192" priority="2195"/>
  </conditionalFormatting>
  <conditionalFormatting sqref="J2720">
    <cfRule type="duplicateValues" dxfId="2191" priority="2192"/>
  </conditionalFormatting>
  <conditionalFormatting sqref="J2720">
    <cfRule type="duplicateValues" dxfId="2190" priority="2187"/>
    <cfRule type="duplicateValues" dxfId="2189" priority="2188"/>
    <cfRule type="duplicateValues" dxfId="2188" priority="2189"/>
    <cfRule type="duplicateValues" dxfId="2187" priority="2190"/>
    <cfRule type="duplicateValues" dxfId="2186" priority="2191"/>
  </conditionalFormatting>
  <conditionalFormatting sqref="J2720">
    <cfRule type="duplicateValues" dxfId="2185" priority="2185"/>
    <cfRule type="duplicateValues" dxfId="2184" priority="2186"/>
  </conditionalFormatting>
  <conditionalFormatting sqref="J2720">
    <cfRule type="duplicateValues" dxfId="2183" priority="2182"/>
    <cfRule type="duplicateValues" dxfId="2182" priority="2183"/>
    <cfRule type="duplicateValues" dxfId="2181" priority="2184"/>
  </conditionalFormatting>
  <conditionalFormatting sqref="J2720">
    <cfRule type="duplicateValues" dxfId="2180" priority="2180"/>
    <cfRule type="duplicateValues" dxfId="2179" priority="2181"/>
  </conditionalFormatting>
  <conditionalFormatting sqref="J2720">
    <cfRule type="duplicateValues" dxfId="2178" priority="2178"/>
    <cfRule type="duplicateValues" dxfId="2177" priority="2179"/>
  </conditionalFormatting>
  <conditionalFormatting sqref="J2720">
    <cfRule type="duplicateValues" dxfId="2176" priority="2177"/>
  </conditionalFormatting>
  <conditionalFormatting sqref="J2720">
    <cfRule type="duplicateValues" dxfId="2175" priority="2172"/>
    <cfRule type="duplicateValues" dxfId="2174" priority="2173"/>
    <cfRule type="duplicateValues" dxfId="2173" priority="2174"/>
    <cfRule type="duplicateValues" dxfId="2172" priority="2175"/>
    <cfRule type="duplicateValues" dxfId="2171" priority="2176"/>
  </conditionalFormatting>
  <conditionalFormatting sqref="J2720">
    <cfRule type="duplicateValues" dxfId="2170" priority="2169"/>
    <cfRule type="duplicateValues" dxfId="2169" priority="2170"/>
    <cfRule type="duplicateValues" dxfId="2168" priority="2171"/>
  </conditionalFormatting>
  <conditionalFormatting sqref="J2720">
    <cfRule type="duplicateValues" dxfId="2167" priority="2167"/>
    <cfRule type="duplicateValues" dxfId="2166" priority="2168"/>
  </conditionalFormatting>
  <conditionalFormatting sqref="J2720">
    <cfRule type="duplicateValues" dxfId="2165" priority="2166"/>
  </conditionalFormatting>
  <conditionalFormatting sqref="J2720">
    <cfRule type="duplicateValues" dxfId="2164" priority="2161"/>
    <cfRule type="duplicateValues" dxfId="2163" priority="2162"/>
    <cfRule type="duplicateValues" dxfId="2162" priority="2163"/>
    <cfRule type="duplicateValues" dxfId="2161" priority="2164"/>
    <cfRule type="duplicateValues" dxfId="2160" priority="2165"/>
  </conditionalFormatting>
  <conditionalFormatting sqref="J2720">
    <cfRule type="duplicateValues" dxfId="2159" priority="2158"/>
    <cfRule type="duplicateValues" dxfId="2158" priority="2159"/>
    <cfRule type="duplicateValues" dxfId="2157" priority="2160"/>
  </conditionalFormatting>
  <conditionalFormatting sqref="J2720">
    <cfRule type="duplicateValues" dxfId="2156" priority="2156"/>
    <cfRule type="duplicateValues" dxfId="2155" priority="2157"/>
  </conditionalFormatting>
  <conditionalFormatting sqref="J2720">
    <cfRule type="duplicateValues" dxfId="2154" priority="2154"/>
    <cfRule type="duplicateValues" dxfId="2153" priority="2155"/>
  </conditionalFormatting>
  <conditionalFormatting sqref="J2720">
    <cfRule type="duplicateValues" dxfId="2152" priority="2153"/>
  </conditionalFormatting>
  <conditionalFormatting sqref="J2720">
    <cfRule type="duplicateValues" dxfId="2151" priority="2148"/>
    <cfRule type="duplicateValues" dxfId="2150" priority="2149"/>
    <cfRule type="duplicateValues" dxfId="2149" priority="2150"/>
    <cfRule type="duplicateValues" dxfId="2148" priority="2151"/>
    <cfRule type="duplicateValues" dxfId="2147" priority="2152"/>
  </conditionalFormatting>
  <conditionalFormatting sqref="J2720">
    <cfRule type="duplicateValues" dxfId="2146" priority="2145"/>
    <cfRule type="duplicateValues" dxfId="2145" priority="2146"/>
    <cfRule type="duplicateValues" dxfId="2144" priority="2147"/>
  </conditionalFormatting>
  <conditionalFormatting sqref="J2720">
    <cfRule type="duplicateValues" dxfId="2143" priority="2143"/>
    <cfRule type="duplicateValues" dxfId="2142" priority="2144"/>
  </conditionalFormatting>
  <conditionalFormatting sqref="J2720">
    <cfRule type="duplicateValues" dxfId="2141" priority="2142"/>
  </conditionalFormatting>
  <conditionalFormatting sqref="J2720">
    <cfRule type="duplicateValues" dxfId="2140" priority="2137"/>
    <cfRule type="duplicateValues" dxfId="2139" priority="2138"/>
    <cfRule type="duplicateValues" dxfId="2138" priority="2139"/>
    <cfRule type="duplicateValues" dxfId="2137" priority="2140"/>
    <cfRule type="duplicateValues" dxfId="2136" priority="2141"/>
  </conditionalFormatting>
  <conditionalFormatting sqref="J2720">
    <cfRule type="duplicateValues" dxfId="2135" priority="2134"/>
    <cfRule type="duplicateValues" dxfId="2134" priority="2135"/>
    <cfRule type="duplicateValues" dxfId="2133" priority="2136"/>
  </conditionalFormatting>
  <conditionalFormatting sqref="J2720">
    <cfRule type="duplicateValues" dxfId="2132" priority="2133"/>
  </conditionalFormatting>
  <conditionalFormatting sqref="J2720">
    <cfRule type="duplicateValues" dxfId="2131" priority="2128"/>
    <cfRule type="duplicateValues" dxfId="2130" priority="2129"/>
    <cfRule type="duplicateValues" dxfId="2129" priority="2130"/>
    <cfRule type="duplicateValues" dxfId="2128" priority="2131"/>
    <cfRule type="duplicateValues" dxfId="2127" priority="2132"/>
  </conditionalFormatting>
  <conditionalFormatting sqref="J2720">
    <cfRule type="duplicateValues" dxfId="2126" priority="2126"/>
    <cfRule type="duplicateValues" dxfId="2125" priority="2127"/>
  </conditionalFormatting>
  <conditionalFormatting sqref="J2720">
    <cfRule type="duplicateValues" dxfId="2124" priority="2123"/>
    <cfRule type="duplicateValues" dxfId="2123" priority="2124"/>
    <cfRule type="duplicateValues" dxfId="2122" priority="2125"/>
  </conditionalFormatting>
  <conditionalFormatting sqref="J2720">
    <cfRule type="duplicateValues" dxfId="2121" priority="2121"/>
    <cfRule type="duplicateValues" dxfId="2120" priority="2122"/>
  </conditionalFormatting>
  <conditionalFormatting sqref="J2720">
    <cfRule type="duplicateValues" dxfId="2119" priority="2119"/>
    <cfRule type="duplicateValues" dxfId="2118" priority="2120"/>
  </conditionalFormatting>
  <conditionalFormatting sqref="J2720">
    <cfRule type="duplicateValues" dxfId="2117" priority="2118"/>
  </conditionalFormatting>
  <conditionalFormatting sqref="J2720">
    <cfRule type="duplicateValues" dxfId="2116" priority="2113"/>
    <cfRule type="duplicateValues" dxfId="2115" priority="2114"/>
    <cfRule type="duplicateValues" dxfId="2114" priority="2115"/>
    <cfRule type="duplicateValues" dxfId="2113" priority="2116"/>
    <cfRule type="duplicateValues" dxfId="2112" priority="2117"/>
  </conditionalFormatting>
  <conditionalFormatting sqref="J2720">
    <cfRule type="duplicateValues" dxfId="2111" priority="2110"/>
    <cfRule type="duplicateValues" dxfId="2110" priority="2111"/>
    <cfRule type="duplicateValues" dxfId="2109" priority="2112"/>
  </conditionalFormatting>
  <conditionalFormatting sqref="J2720">
    <cfRule type="duplicateValues" dxfId="2108" priority="2108"/>
    <cfRule type="duplicateValues" dxfId="2107" priority="2109"/>
  </conditionalFormatting>
  <conditionalFormatting sqref="J2720">
    <cfRule type="duplicateValues" dxfId="2106" priority="2107"/>
  </conditionalFormatting>
  <conditionalFormatting sqref="J2720">
    <cfRule type="duplicateValues" dxfId="2105" priority="2102"/>
    <cfRule type="duplicateValues" dxfId="2104" priority="2103"/>
    <cfRule type="duplicateValues" dxfId="2103" priority="2104"/>
    <cfRule type="duplicateValues" dxfId="2102" priority="2105"/>
    <cfRule type="duplicateValues" dxfId="2101" priority="2106"/>
  </conditionalFormatting>
  <conditionalFormatting sqref="J2720">
    <cfRule type="duplicateValues" dxfId="2100" priority="2099"/>
    <cfRule type="duplicateValues" dxfId="2099" priority="2100"/>
    <cfRule type="duplicateValues" dxfId="2098" priority="2101"/>
  </conditionalFormatting>
  <conditionalFormatting sqref="J2721">
    <cfRule type="duplicateValues" dxfId="2097" priority="2097"/>
    <cfRule type="duplicateValues" dxfId="2096" priority="2098"/>
  </conditionalFormatting>
  <conditionalFormatting sqref="J2721">
    <cfRule type="duplicateValues" dxfId="2095" priority="2095"/>
    <cfRule type="duplicateValues" dxfId="2094" priority="2096"/>
  </conditionalFormatting>
  <conditionalFormatting sqref="J2721">
    <cfRule type="duplicateValues" dxfId="2093" priority="2094"/>
  </conditionalFormatting>
  <conditionalFormatting sqref="J2721">
    <cfRule type="duplicateValues" dxfId="2092" priority="2089"/>
    <cfRule type="duplicateValues" dxfId="2091" priority="2090"/>
    <cfRule type="duplicateValues" dxfId="2090" priority="2091"/>
    <cfRule type="duplicateValues" dxfId="2089" priority="2092"/>
    <cfRule type="duplicateValues" dxfId="2088" priority="2093"/>
  </conditionalFormatting>
  <conditionalFormatting sqref="J2721">
    <cfRule type="duplicateValues" dxfId="2087" priority="2086"/>
    <cfRule type="duplicateValues" dxfId="2086" priority="2087"/>
    <cfRule type="duplicateValues" dxfId="2085" priority="2088"/>
  </conditionalFormatting>
  <conditionalFormatting sqref="J2721">
    <cfRule type="duplicateValues" dxfId="2084" priority="2084"/>
    <cfRule type="duplicateValues" dxfId="2083" priority="2085"/>
  </conditionalFormatting>
  <conditionalFormatting sqref="J2721">
    <cfRule type="duplicateValues" dxfId="2082" priority="2083"/>
  </conditionalFormatting>
  <conditionalFormatting sqref="J2721">
    <cfRule type="duplicateValues" dxfId="2081" priority="2078"/>
    <cfRule type="duplicateValues" dxfId="2080" priority="2079"/>
    <cfRule type="duplicateValues" dxfId="2079" priority="2080"/>
    <cfRule type="duplicateValues" dxfId="2078" priority="2081"/>
    <cfRule type="duplicateValues" dxfId="2077" priority="2082"/>
  </conditionalFormatting>
  <conditionalFormatting sqref="J2721">
    <cfRule type="duplicateValues" dxfId="2076" priority="2075"/>
    <cfRule type="duplicateValues" dxfId="2075" priority="2076"/>
    <cfRule type="duplicateValues" dxfId="2074" priority="2077"/>
  </conditionalFormatting>
  <conditionalFormatting sqref="J2721">
    <cfRule type="duplicateValues" dxfId="2073" priority="2074"/>
  </conditionalFormatting>
  <conditionalFormatting sqref="J2721">
    <cfRule type="duplicateValues" dxfId="2072" priority="2069"/>
    <cfRule type="duplicateValues" dxfId="2071" priority="2070"/>
    <cfRule type="duplicateValues" dxfId="2070" priority="2071"/>
    <cfRule type="duplicateValues" dxfId="2069" priority="2072"/>
    <cfRule type="duplicateValues" dxfId="2068" priority="2073"/>
  </conditionalFormatting>
  <conditionalFormatting sqref="J2721">
    <cfRule type="duplicateValues" dxfId="2067" priority="2067"/>
    <cfRule type="duplicateValues" dxfId="2066" priority="2068"/>
  </conditionalFormatting>
  <conditionalFormatting sqref="J2721">
    <cfRule type="duplicateValues" dxfId="2065" priority="2064"/>
    <cfRule type="duplicateValues" dxfId="2064" priority="2065"/>
    <cfRule type="duplicateValues" dxfId="2063" priority="2066"/>
  </conditionalFormatting>
  <conditionalFormatting sqref="J2721">
    <cfRule type="duplicateValues" dxfId="2062" priority="2062"/>
    <cfRule type="duplicateValues" dxfId="2061" priority="2063"/>
  </conditionalFormatting>
  <conditionalFormatting sqref="J2721">
    <cfRule type="duplicateValues" dxfId="2060" priority="2060"/>
    <cfRule type="duplicateValues" dxfId="2059" priority="2061"/>
  </conditionalFormatting>
  <conditionalFormatting sqref="J2721">
    <cfRule type="duplicateValues" dxfId="2058" priority="2059"/>
  </conditionalFormatting>
  <conditionalFormatting sqref="J2721">
    <cfRule type="duplicateValues" dxfId="2057" priority="2054"/>
    <cfRule type="duplicateValues" dxfId="2056" priority="2055"/>
    <cfRule type="duplicateValues" dxfId="2055" priority="2056"/>
    <cfRule type="duplicateValues" dxfId="2054" priority="2057"/>
    <cfRule type="duplicateValues" dxfId="2053" priority="2058"/>
  </conditionalFormatting>
  <conditionalFormatting sqref="J2721">
    <cfRule type="duplicateValues" dxfId="2052" priority="2051"/>
    <cfRule type="duplicateValues" dxfId="2051" priority="2052"/>
    <cfRule type="duplicateValues" dxfId="2050" priority="2053"/>
  </conditionalFormatting>
  <conditionalFormatting sqref="J2721">
    <cfRule type="duplicateValues" dxfId="2049" priority="2049"/>
    <cfRule type="duplicateValues" dxfId="2048" priority="2050"/>
  </conditionalFormatting>
  <conditionalFormatting sqref="J2721">
    <cfRule type="duplicateValues" dxfId="2047" priority="2048"/>
  </conditionalFormatting>
  <conditionalFormatting sqref="J2721">
    <cfRule type="duplicateValues" dxfId="2046" priority="2043"/>
    <cfRule type="duplicateValues" dxfId="2045" priority="2044"/>
    <cfRule type="duplicateValues" dxfId="2044" priority="2045"/>
    <cfRule type="duplicateValues" dxfId="2043" priority="2046"/>
    <cfRule type="duplicateValues" dxfId="2042" priority="2047"/>
  </conditionalFormatting>
  <conditionalFormatting sqref="J2721">
    <cfRule type="duplicateValues" dxfId="2041" priority="2040"/>
    <cfRule type="duplicateValues" dxfId="2040" priority="2041"/>
    <cfRule type="duplicateValues" dxfId="2039" priority="2042"/>
  </conditionalFormatting>
  <conditionalFormatting sqref="J2721">
    <cfRule type="duplicateValues" dxfId="2038" priority="2038"/>
    <cfRule type="duplicateValues" dxfId="2037" priority="2039"/>
  </conditionalFormatting>
  <conditionalFormatting sqref="J2721">
    <cfRule type="duplicateValues" dxfId="2036" priority="2036"/>
    <cfRule type="duplicateValues" dxfId="2035" priority="2037"/>
  </conditionalFormatting>
  <conditionalFormatting sqref="J2721">
    <cfRule type="duplicateValues" dxfId="2034" priority="2035"/>
  </conditionalFormatting>
  <conditionalFormatting sqref="J2721">
    <cfRule type="duplicateValues" dxfId="2033" priority="2030"/>
    <cfRule type="duplicateValues" dxfId="2032" priority="2031"/>
    <cfRule type="duplicateValues" dxfId="2031" priority="2032"/>
    <cfRule type="duplicateValues" dxfId="2030" priority="2033"/>
    <cfRule type="duplicateValues" dxfId="2029" priority="2034"/>
  </conditionalFormatting>
  <conditionalFormatting sqref="J2721">
    <cfRule type="duplicateValues" dxfId="2028" priority="2027"/>
    <cfRule type="duplicateValues" dxfId="2027" priority="2028"/>
    <cfRule type="duplicateValues" dxfId="2026" priority="2029"/>
  </conditionalFormatting>
  <conditionalFormatting sqref="J2721">
    <cfRule type="duplicateValues" dxfId="2025" priority="2025"/>
    <cfRule type="duplicateValues" dxfId="2024" priority="2026"/>
  </conditionalFormatting>
  <conditionalFormatting sqref="J2721">
    <cfRule type="duplicateValues" dxfId="2023" priority="2024"/>
  </conditionalFormatting>
  <conditionalFormatting sqref="J2721">
    <cfRule type="duplicateValues" dxfId="2022" priority="2019"/>
    <cfRule type="duplicateValues" dxfId="2021" priority="2020"/>
    <cfRule type="duplicateValues" dxfId="2020" priority="2021"/>
    <cfRule type="duplicateValues" dxfId="2019" priority="2022"/>
    <cfRule type="duplicateValues" dxfId="2018" priority="2023"/>
  </conditionalFormatting>
  <conditionalFormatting sqref="J2721">
    <cfRule type="duplicateValues" dxfId="2017" priority="2016"/>
    <cfRule type="duplicateValues" dxfId="2016" priority="2017"/>
    <cfRule type="duplicateValues" dxfId="2015" priority="2018"/>
  </conditionalFormatting>
  <conditionalFormatting sqref="J2721">
    <cfRule type="duplicateValues" dxfId="2014" priority="2015"/>
  </conditionalFormatting>
  <conditionalFormatting sqref="J2721">
    <cfRule type="duplicateValues" dxfId="2013" priority="2010"/>
    <cfRule type="duplicateValues" dxfId="2012" priority="2011"/>
    <cfRule type="duplicateValues" dxfId="2011" priority="2012"/>
    <cfRule type="duplicateValues" dxfId="2010" priority="2013"/>
    <cfRule type="duplicateValues" dxfId="2009" priority="2014"/>
  </conditionalFormatting>
  <conditionalFormatting sqref="J2721">
    <cfRule type="duplicateValues" dxfId="2008" priority="2008"/>
    <cfRule type="duplicateValues" dxfId="2007" priority="2009"/>
  </conditionalFormatting>
  <conditionalFormatting sqref="J2721">
    <cfRule type="duplicateValues" dxfId="2006" priority="2005"/>
    <cfRule type="duplicateValues" dxfId="2005" priority="2006"/>
    <cfRule type="duplicateValues" dxfId="2004" priority="2007"/>
  </conditionalFormatting>
  <conditionalFormatting sqref="J2721">
    <cfRule type="duplicateValues" dxfId="2003" priority="2003"/>
    <cfRule type="duplicateValues" dxfId="2002" priority="2004"/>
  </conditionalFormatting>
  <conditionalFormatting sqref="J2721">
    <cfRule type="duplicateValues" dxfId="2001" priority="2001"/>
    <cfRule type="duplicateValues" dxfId="2000" priority="2002"/>
  </conditionalFormatting>
  <conditionalFormatting sqref="J2721">
    <cfRule type="duplicateValues" dxfId="1999" priority="2000"/>
  </conditionalFormatting>
  <conditionalFormatting sqref="J2721">
    <cfRule type="duplicateValues" dxfId="1998" priority="1995"/>
    <cfRule type="duplicateValues" dxfId="1997" priority="1996"/>
    <cfRule type="duplicateValues" dxfId="1996" priority="1997"/>
    <cfRule type="duplicateValues" dxfId="1995" priority="1998"/>
    <cfRule type="duplicateValues" dxfId="1994" priority="1999"/>
  </conditionalFormatting>
  <conditionalFormatting sqref="J2721">
    <cfRule type="duplicateValues" dxfId="1993" priority="1992"/>
    <cfRule type="duplicateValues" dxfId="1992" priority="1993"/>
    <cfRule type="duplicateValues" dxfId="1991" priority="1994"/>
  </conditionalFormatting>
  <conditionalFormatting sqref="J2721">
    <cfRule type="duplicateValues" dxfId="1990" priority="1990"/>
    <cfRule type="duplicateValues" dxfId="1989" priority="1991"/>
  </conditionalFormatting>
  <conditionalFormatting sqref="J2721">
    <cfRule type="duplicateValues" dxfId="1988" priority="1989"/>
  </conditionalFormatting>
  <conditionalFormatting sqref="J2721">
    <cfRule type="duplicateValues" dxfId="1987" priority="1984"/>
    <cfRule type="duplicateValues" dxfId="1986" priority="1985"/>
    <cfRule type="duplicateValues" dxfId="1985" priority="1986"/>
    <cfRule type="duplicateValues" dxfId="1984" priority="1987"/>
    <cfRule type="duplicateValues" dxfId="1983" priority="1988"/>
  </conditionalFormatting>
  <conditionalFormatting sqref="J2721">
    <cfRule type="duplicateValues" dxfId="1982" priority="1981"/>
    <cfRule type="duplicateValues" dxfId="1981" priority="1982"/>
    <cfRule type="duplicateValues" dxfId="1980" priority="1983"/>
  </conditionalFormatting>
  <conditionalFormatting sqref="J2722">
    <cfRule type="duplicateValues" dxfId="1979" priority="1979"/>
    <cfRule type="duplicateValues" dxfId="1978" priority="1980"/>
  </conditionalFormatting>
  <conditionalFormatting sqref="J2722">
    <cfRule type="duplicateValues" dxfId="1977" priority="1977"/>
    <cfRule type="duplicateValues" dxfId="1976" priority="1978"/>
  </conditionalFormatting>
  <conditionalFormatting sqref="J2722">
    <cfRule type="duplicateValues" dxfId="1975" priority="1976"/>
  </conditionalFormatting>
  <conditionalFormatting sqref="J2722">
    <cfRule type="duplicateValues" dxfId="1974" priority="1971"/>
    <cfRule type="duplicateValues" dxfId="1973" priority="1972"/>
    <cfRule type="duplicateValues" dxfId="1972" priority="1973"/>
    <cfRule type="duplicateValues" dxfId="1971" priority="1974"/>
    <cfRule type="duplicateValues" dxfId="1970" priority="1975"/>
  </conditionalFormatting>
  <conditionalFormatting sqref="J2722">
    <cfRule type="duplicateValues" dxfId="1969" priority="1968"/>
    <cfRule type="duplicateValues" dxfId="1968" priority="1969"/>
    <cfRule type="duplicateValues" dxfId="1967" priority="1970"/>
  </conditionalFormatting>
  <conditionalFormatting sqref="J2722">
    <cfRule type="duplicateValues" dxfId="1966" priority="1966"/>
    <cfRule type="duplicateValues" dxfId="1965" priority="1967"/>
  </conditionalFormatting>
  <conditionalFormatting sqref="J2722">
    <cfRule type="duplicateValues" dxfId="1964" priority="1965"/>
  </conditionalFormatting>
  <conditionalFormatting sqref="J2722">
    <cfRule type="duplicateValues" dxfId="1963" priority="1960"/>
    <cfRule type="duplicateValues" dxfId="1962" priority="1961"/>
    <cfRule type="duplicateValues" dxfId="1961" priority="1962"/>
    <cfRule type="duplicateValues" dxfId="1960" priority="1963"/>
    <cfRule type="duplicateValues" dxfId="1959" priority="1964"/>
  </conditionalFormatting>
  <conditionalFormatting sqref="J2722">
    <cfRule type="duplicateValues" dxfId="1958" priority="1957"/>
    <cfRule type="duplicateValues" dxfId="1957" priority="1958"/>
    <cfRule type="duplicateValues" dxfId="1956" priority="1959"/>
  </conditionalFormatting>
  <conditionalFormatting sqref="J2722">
    <cfRule type="duplicateValues" dxfId="1955" priority="1956"/>
  </conditionalFormatting>
  <conditionalFormatting sqref="J2722">
    <cfRule type="duplicateValues" dxfId="1954" priority="1951"/>
    <cfRule type="duplicateValues" dxfId="1953" priority="1952"/>
    <cfRule type="duplicateValues" dxfId="1952" priority="1953"/>
    <cfRule type="duplicateValues" dxfId="1951" priority="1954"/>
    <cfRule type="duplicateValues" dxfId="1950" priority="1955"/>
  </conditionalFormatting>
  <conditionalFormatting sqref="J2722">
    <cfRule type="duplicateValues" dxfId="1949" priority="1949"/>
    <cfRule type="duplicateValues" dxfId="1948" priority="1950"/>
  </conditionalFormatting>
  <conditionalFormatting sqref="J2722">
    <cfRule type="duplicateValues" dxfId="1947" priority="1946"/>
    <cfRule type="duplicateValues" dxfId="1946" priority="1947"/>
    <cfRule type="duplicateValues" dxfId="1945" priority="1948"/>
  </conditionalFormatting>
  <conditionalFormatting sqref="J2722">
    <cfRule type="duplicateValues" dxfId="1944" priority="1944"/>
    <cfRule type="duplicateValues" dxfId="1943" priority="1945"/>
  </conditionalFormatting>
  <conditionalFormatting sqref="J2722">
    <cfRule type="duplicateValues" dxfId="1942" priority="1942"/>
    <cfRule type="duplicateValues" dxfId="1941" priority="1943"/>
  </conditionalFormatting>
  <conditionalFormatting sqref="J2722">
    <cfRule type="duplicateValues" dxfId="1940" priority="1941"/>
  </conditionalFormatting>
  <conditionalFormatting sqref="J2722">
    <cfRule type="duplicateValues" dxfId="1939" priority="1936"/>
    <cfRule type="duplicateValues" dxfId="1938" priority="1937"/>
    <cfRule type="duplicateValues" dxfId="1937" priority="1938"/>
    <cfRule type="duplicateValues" dxfId="1936" priority="1939"/>
    <cfRule type="duplicateValues" dxfId="1935" priority="1940"/>
  </conditionalFormatting>
  <conditionalFormatting sqref="J2722">
    <cfRule type="duplicateValues" dxfId="1934" priority="1933"/>
    <cfRule type="duplicateValues" dxfId="1933" priority="1934"/>
    <cfRule type="duplicateValues" dxfId="1932" priority="1935"/>
  </conditionalFormatting>
  <conditionalFormatting sqref="J2722">
    <cfRule type="duplicateValues" dxfId="1931" priority="1931"/>
    <cfRule type="duplicateValues" dxfId="1930" priority="1932"/>
  </conditionalFormatting>
  <conditionalFormatting sqref="J2722">
    <cfRule type="duplicateValues" dxfId="1929" priority="1930"/>
  </conditionalFormatting>
  <conditionalFormatting sqref="J2722">
    <cfRule type="duplicateValues" dxfId="1928" priority="1925"/>
    <cfRule type="duplicateValues" dxfId="1927" priority="1926"/>
    <cfRule type="duplicateValues" dxfId="1926" priority="1927"/>
    <cfRule type="duplicateValues" dxfId="1925" priority="1928"/>
    <cfRule type="duplicateValues" dxfId="1924" priority="1929"/>
  </conditionalFormatting>
  <conditionalFormatting sqref="J2722">
    <cfRule type="duplicateValues" dxfId="1923" priority="1922"/>
    <cfRule type="duplicateValues" dxfId="1922" priority="1923"/>
    <cfRule type="duplicateValues" dxfId="1921" priority="1924"/>
  </conditionalFormatting>
  <conditionalFormatting sqref="J2722">
    <cfRule type="duplicateValues" dxfId="1920" priority="1920"/>
    <cfRule type="duplicateValues" dxfId="1919" priority="1921"/>
  </conditionalFormatting>
  <conditionalFormatting sqref="J2722">
    <cfRule type="duplicateValues" dxfId="1918" priority="1918"/>
    <cfRule type="duplicateValues" dxfId="1917" priority="1919"/>
  </conditionalFormatting>
  <conditionalFormatting sqref="J2722">
    <cfRule type="duplicateValues" dxfId="1916" priority="1917"/>
  </conditionalFormatting>
  <conditionalFormatting sqref="J2722">
    <cfRule type="duplicateValues" dxfId="1915" priority="1912"/>
    <cfRule type="duplicateValues" dxfId="1914" priority="1913"/>
    <cfRule type="duplicateValues" dxfId="1913" priority="1914"/>
    <cfRule type="duplicateValues" dxfId="1912" priority="1915"/>
    <cfRule type="duplicateValues" dxfId="1911" priority="1916"/>
  </conditionalFormatting>
  <conditionalFormatting sqref="J2722">
    <cfRule type="duplicateValues" dxfId="1910" priority="1909"/>
    <cfRule type="duplicateValues" dxfId="1909" priority="1910"/>
    <cfRule type="duplicateValues" dxfId="1908" priority="1911"/>
  </conditionalFormatting>
  <conditionalFormatting sqref="J2722">
    <cfRule type="duplicateValues" dxfId="1907" priority="1907"/>
    <cfRule type="duplicateValues" dxfId="1906" priority="1908"/>
  </conditionalFormatting>
  <conditionalFormatting sqref="J2722">
    <cfRule type="duplicateValues" dxfId="1905" priority="1906"/>
  </conditionalFormatting>
  <conditionalFormatting sqref="J2722">
    <cfRule type="duplicateValues" dxfId="1904" priority="1901"/>
    <cfRule type="duplicateValues" dxfId="1903" priority="1902"/>
    <cfRule type="duplicateValues" dxfId="1902" priority="1903"/>
    <cfRule type="duplicateValues" dxfId="1901" priority="1904"/>
    <cfRule type="duplicateValues" dxfId="1900" priority="1905"/>
  </conditionalFormatting>
  <conditionalFormatting sqref="J2722">
    <cfRule type="duplicateValues" dxfId="1899" priority="1898"/>
    <cfRule type="duplicateValues" dxfId="1898" priority="1899"/>
    <cfRule type="duplicateValues" dxfId="1897" priority="1900"/>
  </conditionalFormatting>
  <conditionalFormatting sqref="J2722">
    <cfRule type="duplicateValues" dxfId="1896" priority="1897"/>
  </conditionalFormatting>
  <conditionalFormatting sqref="J2722">
    <cfRule type="duplicateValues" dxfId="1895" priority="1892"/>
    <cfRule type="duplicateValues" dxfId="1894" priority="1893"/>
    <cfRule type="duplicateValues" dxfId="1893" priority="1894"/>
    <cfRule type="duplicateValues" dxfId="1892" priority="1895"/>
    <cfRule type="duplicateValues" dxfId="1891" priority="1896"/>
  </conditionalFormatting>
  <conditionalFormatting sqref="J2722">
    <cfRule type="duplicateValues" dxfId="1890" priority="1890"/>
    <cfRule type="duplicateValues" dxfId="1889" priority="1891"/>
  </conditionalFormatting>
  <conditionalFormatting sqref="J2722">
    <cfRule type="duplicateValues" dxfId="1888" priority="1887"/>
    <cfRule type="duplicateValues" dxfId="1887" priority="1888"/>
    <cfRule type="duplicateValues" dxfId="1886" priority="1889"/>
  </conditionalFormatting>
  <conditionalFormatting sqref="J2722">
    <cfRule type="duplicateValues" dxfId="1885" priority="1885"/>
    <cfRule type="duplicateValues" dxfId="1884" priority="1886"/>
  </conditionalFormatting>
  <conditionalFormatting sqref="J2722">
    <cfRule type="duplicateValues" dxfId="1883" priority="1883"/>
    <cfRule type="duplicateValues" dxfId="1882" priority="1884"/>
  </conditionalFormatting>
  <conditionalFormatting sqref="J2722">
    <cfRule type="duplicateValues" dxfId="1881" priority="1882"/>
  </conditionalFormatting>
  <conditionalFormatting sqref="J2722">
    <cfRule type="duplicateValues" dxfId="1880" priority="1877"/>
    <cfRule type="duplicateValues" dxfId="1879" priority="1878"/>
    <cfRule type="duplicateValues" dxfId="1878" priority="1879"/>
    <cfRule type="duplicateValues" dxfId="1877" priority="1880"/>
    <cfRule type="duplicateValues" dxfId="1876" priority="1881"/>
  </conditionalFormatting>
  <conditionalFormatting sqref="J2722">
    <cfRule type="duplicateValues" dxfId="1875" priority="1874"/>
    <cfRule type="duplicateValues" dxfId="1874" priority="1875"/>
    <cfRule type="duplicateValues" dxfId="1873" priority="1876"/>
  </conditionalFormatting>
  <conditionalFormatting sqref="J2722">
    <cfRule type="duplicateValues" dxfId="1872" priority="1872"/>
    <cfRule type="duplicateValues" dxfId="1871" priority="1873"/>
  </conditionalFormatting>
  <conditionalFormatting sqref="J2722">
    <cfRule type="duplicateValues" dxfId="1870" priority="1871"/>
  </conditionalFormatting>
  <conditionalFormatting sqref="J2722">
    <cfRule type="duplicateValues" dxfId="1869" priority="1866"/>
    <cfRule type="duplicateValues" dxfId="1868" priority="1867"/>
    <cfRule type="duplicateValues" dxfId="1867" priority="1868"/>
    <cfRule type="duplicateValues" dxfId="1866" priority="1869"/>
    <cfRule type="duplicateValues" dxfId="1865" priority="1870"/>
  </conditionalFormatting>
  <conditionalFormatting sqref="J2722">
    <cfRule type="duplicateValues" dxfId="1864" priority="1863"/>
    <cfRule type="duplicateValues" dxfId="1863" priority="1864"/>
    <cfRule type="duplicateValues" dxfId="1862" priority="1865"/>
  </conditionalFormatting>
  <conditionalFormatting sqref="J2722">
    <cfRule type="duplicateValues" dxfId="1861" priority="1861"/>
    <cfRule type="duplicateValues" dxfId="1860" priority="1862"/>
  </conditionalFormatting>
  <conditionalFormatting sqref="J2722">
    <cfRule type="duplicateValues" dxfId="1859" priority="1859"/>
    <cfRule type="duplicateValues" dxfId="1858" priority="1860"/>
  </conditionalFormatting>
  <conditionalFormatting sqref="J2722">
    <cfRule type="duplicateValues" dxfId="1857" priority="1858"/>
  </conditionalFormatting>
  <conditionalFormatting sqref="J2722">
    <cfRule type="duplicateValues" dxfId="1856" priority="1853"/>
    <cfRule type="duplicateValues" dxfId="1855" priority="1854"/>
    <cfRule type="duplicateValues" dxfId="1854" priority="1855"/>
    <cfRule type="duplicateValues" dxfId="1853" priority="1856"/>
    <cfRule type="duplicateValues" dxfId="1852" priority="1857"/>
  </conditionalFormatting>
  <conditionalFormatting sqref="J2722">
    <cfRule type="duplicateValues" dxfId="1851" priority="1850"/>
    <cfRule type="duplicateValues" dxfId="1850" priority="1851"/>
    <cfRule type="duplicateValues" dxfId="1849" priority="1852"/>
  </conditionalFormatting>
  <conditionalFormatting sqref="J2722">
    <cfRule type="duplicateValues" dxfId="1848" priority="1848"/>
    <cfRule type="duplicateValues" dxfId="1847" priority="1849"/>
  </conditionalFormatting>
  <conditionalFormatting sqref="J2722">
    <cfRule type="duplicateValues" dxfId="1846" priority="1847"/>
  </conditionalFormatting>
  <conditionalFormatting sqref="J2722">
    <cfRule type="duplicateValues" dxfId="1845" priority="1842"/>
    <cfRule type="duplicateValues" dxfId="1844" priority="1843"/>
    <cfRule type="duplicateValues" dxfId="1843" priority="1844"/>
    <cfRule type="duplicateValues" dxfId="1842" priority="1845"/>
    <cfRule type="duplicateValues" dxfId="1841" priority="1846"/>
  </conditionalFormatting>
  <conditionalFormatting sqref="J2722">
    <cfRule type="duplicateValues" dxfId="1840" priority="1839"/>
    <cfRule type="duplicateValues" dxfId="1839" priority="1840"/>
    <cfRule type="duplicateValues" dxfId="1838" priority="1841"/>
  </conditionalFormatting>
  <conditionalFormatting sqref="J2722">
    <cfRule type="duplicateValues" dxfId="1837" priority="1838"/>
  </conditionalFormatting>
  <conditionalFormatting sqref="J2722">
    <cfRule type="duplicateValues" dxfId="1836" priority="1833"/>
    <cfRule type="duplicateValues" dxfId="1835" priority="1834"/>
    <cfRule type="duplicateValues" dxfId="1834" priority="1835"/>
    <cfRule type="duplicateValues" dxfId="1833" priority="1836"/>
    <cfRule type="duplicateValues" dxfId="1832" priority="1837"/>
  </conditionalFormatting>
  <conditionalFormatting sqref="J2722">
    <cfRule type="duplicateValues" dxfId="1831" priority="1831"/>
    <cfRule type="duplicateValues" dxfId="1830" priority="1832"/>
  </conditionalFormatting>
  <conditionalFormatting sqref="J2722">
    <cfRule type="duplicateValues" dxfId="1829" priority="1828"/>
    <cfRule type="duplicateValues" dxfId="1828" priority="1829"/>
    <cfRule type="duplicateValues" dxfId="1827" priority="1830"/>
  </conditionalFormatting>
  <conditionalFormatting sqref="J2722">
    <cfRule type="duplicateValues" dxfId="1826" priority="1826"/>
    <cfRule type="duplicateValues" dxfId="1825" priority="1827"/>
  </conditionalFormatting>
  <conditionalFormatting sqref="J2722">
    <cfRule type="duplicateValues" dxfId="1824" priority="1824"/>
    <cfRule type="duplicateValues" dxfId="1823" priority="1825"/>
  </conditionalFormatting>
  <conditionalFormatting sqref="J2722">
    <cfRule type="duplicateValues" dxfId="1822" priority="1823"/>
  </conditionalFormatting>
  <conditionalFormatting sqref="J2722">
    <cfRule type="duplicateValues" dxfId="1821" priority="1818"/>
    <cfRule type="duplicateValues" dxfId="1820" priority="1819"/>
    <cfRule type="duplicateValues" dxfId="1819" priority="1820"/>
    <cfRule type="duplicateValues" dxfId="1818" priority="1821"/>
    <cfRule type="duplicateValues" dxfId="1817" priority="1822"/>
  </conditionalFormatting>
  <conditionalFormatting sqref="J2722">
    <cfRule type="duplicateValues" dxfId="1816" priority="1815"/>
    <cfRule type="duplicateValues" dxfId="1815" priority="1816"/>
    <cfRule type="duplicateValues" dxfId="1814" priority="1817"/>
  </conditionalFormatting>
  <conditionalFormatting sqref="J2722">
    <cfRule type="duplicateValues" dxfId="1813" priority="1813"/>
    <cfRule type="duplicateValues" dxfId="1812" priority="1814"/>
  </conditionalFormatting>
  <conditionalFormatting sqref="J2722">
    <cfRule type="duplicateValues" dxfId="1811" priority="1812"/>
  </conditionalFormatting>
  <conditionalFormatting sqref="J2722">
    <cfRule type="duplicateValues" dxfId="1810" priority="1807"/>
    <cfRule type="duplicateValues" dxfId="1809" priority="1808"/>
    <cfRule type="duplicateValues" dxfId="1808" priority="1809"/>
    <cfRule type="duplicateValues" dxfId="1807" priority="1810"/>
    <cfRule type="duplicateValues" dxfId="1806" priority="1811"/>
  </conditionalFormatting>
  <conditionalFormatting sqref="J2722">
    <cfRule type="duplicateValues" dxfId="1805" priority="1804"/>
    <cfRule type="duplicateValues" dxfId="1804" priority="1805"/>
    <cfRule type="duplicateValues" dxfId="1803" priority="1806"/>
  </conditionalFormatting>
  <conditionalFormatting sqref="J2723">
    <cfRule type="duplicateValues" dxfId="1802" priority="1802"/>
    <cfRule type="duplicateValues" dxfId="1801" priority="1803"/>
  </conditionalFormatting>
  <conditionalFormatting sqref="J2723">
    <cfRule type="duplicateValues" dxfId="1800" priority="1800"/>
    <cfRule type="duplicateValues" dxfId="1799" priority="1801"/>
  </conditionalFormatting>
  <conditionalFormatting sqref="J2723">
    <cfRule type="duplicateValues" dxfId="1798" priority="1799"/>
  </conditionalFormatting>
  <conditionalFormatting sqref="J2723">
    <cfRule type="duplicateValues" dxfId="1797" priority="1794"/>
    <cfRule type="duplicateValues" dxfId="1796" priority="1795"/>
    <cfRule type="duplicateValues" dxfId="1795" priority="1796"/>
    <cfRule type="duplicateValues" dxfId="1794" priority="1797"/>
    <cfRule type="duplicateValues" dxfId="1793" priority="1798"/>
  </conditionalFormatting>
  <conditionalFormatting sqref="J2723">
    <cfRule type="duplicateValues" dxfId="1792" priority="1791"/>
    <cfRule type="duplicateValues" dxfId="1791" priority="1792"/>
    <cfRule type="duplicateValues" dxfId="1790" priority="1793"/>
  </conditionalFormatting>
  <conditionalFormatting sqref="J2723">
    <cfRule type="duplicateValues" dxfId="1789" priority="1789"/>
    <cfRule type="duplicateValues" dxfId="1788" priority="1790"/>
  </conditionalFormatting>
  <conditionalFormatting sqref="J2723">
    <cfRule type="duplicateValues" dxfId="1787" priority="1788"/>
  </conditionalFormatting>
  <conditionalFormatting sqref="J2723">
    <cfRule type="duplicateValues" dxfId="1786" priority="1783"/>
    <cfRule type="duplicateValues" dxfId="1785" priority="1784"/>
    <cfRule type="duplicateValues" dxfId="1784" priority="1785"/>
    <cfRule type="duplicateValues" dxfId="1783" priority="1786"/>
    <cfRule type="duplicateValues" dxfId="1782" priority="1787"/>
  </conditionalFormatting>
  <conditionalFormatting sqref="J2723">
    <cfRule type="duplicateValues" dxfId="1781" priority="1780"/>
    <cfRule type="duplicateValues" dxfId="1780" priority="1781"/>
    <cfRule type="duplicateValues" dxfId="1779" priority="1782"/>
  </conditionalFormatting>
  <conditionalFormatting sqref="J2723">
    <cfRule type="duplicateValues" dxfId="1778" priority="1779"/>
  </conditionalFormatting>
  <conditionalFormatting sqref="J2723">
    <cfRule type="duplicateValues" dxfId="1777" priority="1774"/>
    <cfRule type="duplicateValues" dxfId="1776" priority="1775"/>
    <cfRule type="duplicateValues" dxfId="1775" priority="1776"/>
    <cfRule type="duplicateValues" dxfId="1774" priority="1777"/>
    <cfRule type="duplicateValues" dxfId="1773" priority="1778"/>
  </conditionalFormatting>
  <conditionalFormatting sqref="J2723">
    <cfRule type="duplicateValues" dxfId="1772" priority="1772"/>
    <cfRule type="duplicateValues" dxfId="1771" priority="1773"/>
  </conditionalFormatting>
  <conditionalFormatting sqref="J2723">
    <cfRule type="duplicateValues" dxfId="1770" priority="1769"/>
    <cfRule type="duplicateValues" dxfId="1769" priority="1770"/>
    <cfRule type="duplicateValues" dxfId="1768" priority="1771"/>
  </conditionalFormatting>
  <conditionalFormatting sqref="J2723">
    <cfRule type="duplicateValues" dxfId="1767" priority="1767"/>
    <cfRule type="duplicateValues" dxfId="1766" priority="1768"/>
  </conditionalFormatting>
  <conditionalFormatting sqref="J2723">
    <cfRule type="duplicateValues" dxfId="1765" priority="1765"/>
    <cfRule type="duplicateValues" dxfId="1764" priority="1766"/>
  </conditionalFormatting>
  <conditionalFormatting sqref="J2723">
    <cfRule type="duplicateValues" dxfId="1763" priority="1764"/>
  </conditionalFormatting>
  <conditionalFormatting sqref="J2723">
    <cfRule type="duplicateValues" dxfId="1762" priority="1759"/>
    <cfRule type="duplicateValues" dxfId="1761" priority="1760"/>
    <cfRule type="duplicateValues" dxfId="1760" priority="1761"/>
    <cfRule type="duplicateValues" dxfId="1759" priority="1762"/>
    <cfRule type="duplicateValues" dxfId="1758" priority="1763"/>
  </conditionalFormatting>
  <conditionalFormatting sqref="J2723">
    <cfRule type="duplicateValues" dxfId="1757" priority="1756"/>
    <cfRule type="duplicateValues" dxfId="1756" priority="1757"/>
    <cfRule type="duplicateValues" dxfId="1755" priority="1758"/>
  </conditionalFormatting>
  <conditionalFormatting sqref="J2723">
    <cfRule type="duplicateValues" dxfId="1754" priority="1754"/>
    <cfRule type="duplicateValues" dxfId="1753" priority="1755"/>
  </conditionalFormatting>
  <conditionalFormatting sqref="J2723">
    <cfRule type="duplicateValues" dxfId="1752" priority="1753"/>
  </conditionalFormatting>
  <conditionalFormatting sqref="J2723">
    <cfRule type="duplicateValues" dxfId="1751" priority="1748"/>
    <cfRule type="duplicateValues" dxfId="1750" priority="1749"/>
    <cfRule type="duplicateValues" dxfId="1749" priority="1750"/>
    <cfRule type="duplicateValues" dxfId="1748" priority="1751"/>
    <cfRule type="duplicateValues" dxfId="1747" priority="1752"/>
  </conditionalFormatting>
  <conditionalFormatting sqref="J2723">
    <cfRule type="duplicateValues" dxfId="1746" priority="1745"/>
    <cfRule type="duplicateValues" dxfId="1745" priority="1746"/>
    <cfRule type="duplicateValues" dxfId="1744" priority="1747"/>
  </conditionalFormatting>
  <conditionalFormatting sqref="J2723">
    <cfRule type="duplicateValues" dxfId="1743" priority="1743"/>
    <cfRule type="duplicateValues" dxfId="1742" priority="1744"/>
  </conditionalFormatting>
  <conditionalFormatting sqref="J2723">
    <cfRule type="duplicateValues" dxfId="1741" priority="1741"/>
    <cfRule type="duplicateValues" dxfId="1740" priority="1742"/>
  </conditionalFormatting>
  <conditionalFormatting sqref="J2723">
    <cfRule type="duplicateValues" dxfId="1739" priority="1740"/>
  </conditionalFormatting>
  <conditionalFormatting sqref="J2723">
    <cfRule type="duplicateValues" dxfId="1738" priority="1735"/>
    <cfRule type="duplicateValues" dxfId="1737" priority="1736"/>
    <cfRule type="duplicateValues" dxfId="1736" priority="1737"/>
    <cfRule type="duplicateValues" dxfId="1735" priority="1738"/>
    <cfRule type="duplicateValues" dxfId="1734" priority="1739"/>
  </conditionalFormatting>
  <conditionalFormatting sqref="J2723">
    <cfRule type="duplicateValues" dxfId="1733" priority="1732"/>
    <cfRule type="duplicateValues" dxfId="1732" priority="1733"/>
    <cfRule type="duplicateValues" dxfId="1731" priority="1734"/>
  </conditionalFormatting>
  <conditionalFormatting sqref="J2723">
    <cfRule type="duplicateValues" dxfId="1730" priority="1730"/>
    <cfRule type="duplicateValues" dxfId="1729" priority="1731"/>
  </conditionalFormatting>
  <conditionalFormatting sqref="J2723">
    <cfRule type="duplicateValues" dxfId="1728" priority="1729"/>
  </conditionalFormatting>
  <conditionalFormatting sqref="J2723">
    <cfRule type="duplicateValues" dxfId="1727" priority="1724"/>
    <cfRule type="duplicateValues" dxfId="1726" priority="1725"/>
    <cfRule type="duplicateValues" dxfId="1725" priority="1726"/>
    <cfRule type="duplicateValues" dxfId="1724" priority="1727"/>
    <cfRule type="duplicateValues" dxfId="1723" priority="1728"/>
  </conditionalFormatting>
  <conditionalFormatting sqref="J2723">
    <cfRule type="duplicateValues" dxfId="1722" priority="1721"/>
    <cfRule type="duplicateValues" dxfId="1721" priority="1722"/>
    <cfRule type="duplicateValues" dxfId="1720" priority="1723"/>
  </conditionalFormatting>
  <conditionalFormatting sqref="J2723">
    <cfRule type="duplicateValues" dxfId="1719" priority="1720"/>
  </conditionalFormatting>
  <conditionalFormatting sqref="J2723">
    <cfRule type="duplicateValues" dxfId="1718" priority="1715"/>
    <cfRule type="duplicateValues" dxfId="1717" priority="1716"/>
    <cfRule type="duplicateValues" dxfId="1716" priority="1717"/>
    <cfRule type="duplicateValues" dxfId="1715" priority="1718"/>
    <cfRule type="duplicateValues" dxfId="1714" priority="1719"/>
  </conditionalFormatting>
  <conditionalFormatting sqref="J2723">
    <cfRule type="duplicateValues" dxfId="1713" priority="1713"/>
    <cfRule type="duplicateValues" dxfId="1712" priority="1714"/>
  </conditionalFormatting>
  <conditionalFormatting sqref="J2723">
    <cfRule type="duplicateValues" dxfId="1711" priority="1710"/>
    <cfRule type="duplicateValues" dxfId="1710" priority="1711"/>
    <cfRule type="duplicateValues" dxfId="1709" priority="1712"/>
  </conditionalFormatting>
  <conditionalFormatting sqref="J2723">
    <cfRule type="duplicateValues" dxfId="1708" priority="1708"/>
    <cfRule type="duplicateValues" dxfId="1707" priority="1709"/>
  </conditionalFormatting>
  <conditionalFormatting sqref="J2723">
    <cfRule type="duplicateValues" dxfId="1706" priority="1706"/>
    <cfRule type="duplicateValues" dxfId="1705" priority="1707"/>
  </conditionalFormatting>
  <conditionalFormatting sqref="J2723">
    <cfRule type="duplicateValues" dxfId="1704" priority="1705"/>
  </conditionalFormatting>
  <conditionalFormatting sqref="J2723">
    <cfRule type="duplicateValues" dxfId="1703" priority="1700"/>
    <cfRule type="duplicateValues" dxfId="1702" priority="1701"/>
    <cfRule type="duplicateValues" dxfId="1701" priority="1702"/>
    <cfRule type="duplicateValues" dxfId="1700" priority="1703"/>
    <cfRule type="duplicateValues" dxfId="1699" priority="1704"/>
  </conditionalFormatting>
  <conditionalFormatting sqref="J2723">
    <cfRule type="duplicateValues" dxfId="1698" priority="1697"/>
    <cfRule type="duplicateValues" dxfId="1697" priority="1698"/>
    <cfRule type="duplicateValues" dxfId="1696" priority="1699"/>
  </conditionalFormatting>
  <conditionalFormatting sqref="J2723">
    <cfRule type="duplicateValues" dxfId="1695" priority="1695"/>
    <cfRule type="duplicateValues" dxfId="1694" priority="1696"/>
  </conditionalFormatting>
  <conditionalFormatting sqref="J2723">
    <cfRule type="duplicateValues" dxfId="1693" priority="1694"/>
  </conditionalFormatting>
  <conditionalFormatting sqref="J2723">
    <cfRule type="duplicateValues" dxfId="1692" priority="1689"/>
    <cfRule type="duplicateValues" dxfId="1691" priority="1690"/>
    <cfRule type="duplicateValues" dxfId="1690" priority="1691"/>
    <cfRule type="duplicateValues" dxfId="1689" priority="1692"/>
    <cfRule type="duplicateValues" dxfId="1688" priority="1693"/>
  </conditionalFormatting>
  <conditionalFormatting sqref="J2723">
    <cfRule type="duplicateValues" dxfId="1687" priority="1686"/>
    <cfRule type="duplicateValues" dxfId="1686" priority="1687"/>
    <cfRule type="duplicateValues" dxfId="1685" priority="1688"/>
  </conditionalFormatting>
  <conditionalFormatting sqref="J2723">
    <cfRule type="duplicateValues" dxfId="1684" priority="1684"/>
    <cfRule type="duplicateValues" dxfId="1683" priority="1685"/>
  </conditionalFormatting>
  <conditionalFormatting sqref="J2723">
    <cfRule type="duplicateValues" dxfId="1682" priority="1682"/>
    <cfRule type="duplicateValues" dxfId="1681" priority="1683"/>
  </conditionalFormatting>
  <conditionalFormatting sqref="J2723">
    <cfRule type="duplicateValues" dxfId="1680" priority="1681"/>
  </conditionalFormatting>
  <conditionalFormatting sqref="J2723">
    <cfRule type="duplicateValues" dxfId="1679" priority="1676"/>
    <cfRule type="duplicateValues" dxfId="1678" priority="1677"/>
    <cfRule type="duplicateValues" dxfId="1677" priority="1678"/>
    <cfRule type="duplicateValues" dxfId="1676" priority="1679"/>
    <cfRule type="duplicateValues" dxfId="1675" priority="1680"/>
  </conditionalFormatting>
  <conditionalFormatting sqref="J2723">
    <cfRule type="duplicateValues" dxfId="1674" priority="1673"/>
    <cfRule type="duplicateValues" dxfId="1673" priority="1674"/>
    <cfRule type="duplicateValues" dxfId="1672" priority="1675"/>
  </conditionalFormatting>
  <conditionalFormatting sqref="J2723">
    <cfRule type="duplicateValues" dxfId="1671" priority="1671"/>
    <cfRule type="duplicateValues" dxfId="1670" priority="1672"/>
  </conditionalFormatting>
  <conditionalFormatting sqref="J2723">
    <cfRule type="duplicateValues" dxfId="1669" priority="1670"/>
  </conditionalFormatting>
  <conditionalFormatting sqref="J2723">
    <cfRule type="duplicateValues" dxfId="1668" priority="1665"/>
    <cfRule type="duplicateValues" dxfId="1667" priority="1666"/>
    <cfRule type="duplicateValues" dxfId="1666" priority="1667"/>
    <cfRule type="duplicateValues" dxfId="1665" priority="1668"/>
    <cfRule type="duplicateValues" dxfId="1664" priority="1669"/>
  </conditionalFormatting>
  <conditionalFormatting sqref="J2723">
    <cfRule type="duplicateValues" dxfId="1663" priority="1662"/>
    <cfRule type="duplicateValues" dxfId="1662" priority="1663"/>
    <cfRule type="duplicateValues" dxfId="1661" priority="1664"/>
  </conditionalFormatting>
  <conditionalFormatting sqref="J2723">
    <cfRule type="duplicateValues" dxfId="1660" priority="1661"/>
  </conditionalFormatting>
  <conditionalFormatting sqref="J2723">
    <cfRule type="duplicateValues" dxfId="1659" priority="1656"/>
    <cfRule type="duplicateValues" dxfId="1658" priority="1657"/>
    <cfRule type="duplicateValues" dxfId="1657" priority="1658"/>
    <cfRule type="duplicateValues" dxfId="1656" priority="1659"/>
    <cfRule type="duplicateValues" dxfId="1655" priority="1660"/>
  </conditionalFormatting>
  <conditionalFormatting sqref="J2723">
    <cfRule type="duplicateValues" dxfId="1654" priority="1654"/>
    <cfRule type="duplicateValues" dxfId="1653" priority="1655"/>
  </conditionalFormatting>
  <conditionalFormatting sqref="J2723">
    <cfRule type="duplicateValues" dxfId="1652" priority="1651"/>
    <cfRule type="duplicateValues" dxfId="1651" priority="1652"/>
    <cfRule type="duplicateValues" dxfId="1650" priority="1653"/>
  </conditionalFormatting>
  <conditionalFormatting sqref="J2723">
    <cfRule type="duplicateValues" dxfId="1649" priority="1649"/>
    <cfRule type="duplicateValues" dxfId="1648" priority="1650"/>
  </conditionalFormatting>
  <conditionalFormatting sqref="J2723">
    <cfRule type="duplicateValues" dxfId="1647" priority="1647"/>
    <cfRule type="duplicateValues" dxfId="1646" priority="1648"/>
  </conditionalFormatting>
  <conditionalFormatting sqref="J2723">
    <cfRule type="duplicateValues" dxfId="1645" priority="1646"/>
  </conditionalFormatting>
  <conditionalFormatting sqref="J2723">
    <cfRule type="duplicateValues" dxfId="1644" priority="1641"/>
    <cfRule type="duplicateValues" dxfId="1643" priority="1642"/>
    <cfRule type="duplicateValues" dxfId="1642" priority="1643"/>
    <cfRule type="duplicateValues" dxfId="1641" priority="1644"/>
    <cfRule type="duplicateValues" dxfId="1640" priority="1645"/>
  </conditionalFormatting>
  <conditionalFormatting sqref="J2723">
    <cfRule type="duplicateValues" dxfId="1639" priority="1638"/>
    <cfRule type="duplicateValues" dxfId="1638" priority="1639"/>
    <cfRule type="duplicateValues" dxfId="1637" priority="1640"/>
  </conditionalFormatting>
  <conditionalFormatting sqref="J2723">
    <cfRule type="duplicateValues" dxfId="1636" priority="1636"/>
    <cfRule type="duplicateValues" dxfId="1635" priority="1637"/>
  </conditionalFormatting>
  <conditionalFormatting sqref="J2723">
    <cfRule type="duplicateValues" dxfId="1634" priority="1635"/>
  </conditionalFormatting>
  <conditionalFormatting sqref="J2723">
    <cfRule type="duplicateValues" dxfId="1633" priority="1630"/>
    <cfRule type="duplicateValues" dxfId="1632" priority="1631"/>
    <cfRule type="duplicateValues" dxfId="1631" priority="1632"/>
    <cfRule type="duplicateValues" dxfId="1630" priority="1633"/>
    <cfRule type="duplicateValues" dxfId="1629" priority="1634"/>
  </conditionalFormatting>
  <conditionalFormatting sqref="J2723">
    <cfRule type="duplicateValues" dxfId="1628" priority="1627"/>
    <cfRule type="duplicateValues" dxfId="1627" priority="1628"/>
    <cfRule type="duplicateValues" dxfId="1626" priority="1629"/>
  </conditionalFormatting>
  <conditionalFormatting sqref="J2724">
    <cfRule type="duplicateValues" dxfId="1625" priority="1625"/>
    <cfRule type="duplicateValues" dxfId="1624" priority="1626"/>
  </conditionalFormatting>
  <conditionalFormatting sqref="J2724">
    <cfRule type="duplicateValues" dxfId="1623" priority="1623"/>
    <cfRule type="duplicateValues" dxfId="1622" priority="1624"/>
  </conditionalFormatting>
  <conditionalFormatting sqref="J2724">
    <cfRule type="duplicateValues" dxfId="1621" priority="1622"/>
  </conditionalFormatting>
  <conditionalFormatting sqref="J2724">
    <cfRule type="duplicateValues" dxfId="1620" priority="1617"/>
    <cfRule type="duplicateValues" dxfId="1619" priority="1618"/>
    <cfRule type="duplicateValues" dxfId="1618" priority="1619"/>
    <cfRule type="duplicateValues" dxfId="1617" priority="1620"/>
    <cfRule type="duplicateValues" dxfId="1616" priority="1621"/>
  </conditionalFormatting>
  <conditionalFormatting sqref="J2724">
    <cfRule type="duplicateValues" dxfId="1615" priority="1614"/>
    <cfRule type="duplicateValues" dxfId="1614" priority="1615"/>
    <cfRule type="duplicateValues" dxfId="1613" priority="1616"/>
  </conditionalFormatting>
  <conditionalFormatting sqref="J2724">
    <cfRule type="duplicateValues" dxfId="1612" priority="1612"/>
    <cfRule type="duplicateValues" dxfId="1611" priority="1613"/>
  </conditionalFormatting>
  <conditionalFormatting sqref="J2724">
    <cfRule type="duplicateValues" dxfId="1610" priority="1611"/>
  </conditionalFormatting>
  <conditionalFormatting sqref="J2724">
    <cfRule type="duplicateValues" dxfId="1609" priority="1606"/>
    <cfRule type="duplicateValues" dxfId="1608" priority="1607"/>
    <cfRule type="duplicateValues" dxfId="1607" priority="1608"/>
    <cfRule type="duplicateValues" dxfId="1606" priority="1609"/>
    <cfRule type="duplicateValues" dxfId="1605" priority="1610"/>
  </conditionalFormatting>
  <conditionalFormatting sqref="J2724">
    <cfRule type="duplicateValues" dxfId="1604" priority="1603"/>
    <cfRule type="duplicateValues" dxfId="1603" priority="1604"/>
    <cfRule type="duplicateValues" dxfId="1602" priority="1605"/>
  </conditionalFormatting>
  <conditionalFormatting sqref="J2724">
    <cfRule type="duplicateValues" dxfId="1601" priority="1602"/>
  </conditionalFormatting>
  <conditionalFormatting sqref="J2724">
    <cfRule type="duplicateValues" dxfId="1600" priority="1597"/>
    <cfRule type="duplicateValues" dxfId="1599" priority="1598"/>
    <cfRule type="duplicateValues" dxfId="1598" priority="1599"/>
    <cfRule type="duplicateValues" dxfId="1597" priority="1600"/>
    <cfRule type="duplicateValues" dxfId="1596" priority="1601"/>
  </conditionalFormatting>
  <conditionalFormatting sqref="J2724">
    <cfRule type="duplicateValues" dxfId="1595" priority="1595"/>
    <cfRule type="duplicateValues" dxfId="1594" priority="1596"/>
  </conditionalFormatting>
  <conditionalFormatting sqref="J2724">
    <cfRule type="duplicateValues" dxfId="1593" priority="1592"/>
    <cfRule type="duplicateValues" dxfId="1592" priority="1593"/>
    <cfRule type="duplicateValues" dxfId="1591" priority="1594"/>
  </conditionalFormatting>
  <conditionalFormatting sqref="J2724">
    <cfRule type="duplicateValues" dxfId="1590" priority="1590"/>
    <cfRule type="duplicateValues" dxfId="1589" priority="1591"/>
  </conditionalFormatting>
  <conditionalFormatting sqref="J2724">
    <cfRule type="duplicateValues" dxfId="1588" priority="1588"/>
    <cfRule type="duplicateValues" dxfId="1587" priority="1589"/>
  </conditionalFormatting>
  <conditionalFormatting sqref="J2724">
    <cfRule type="duplicateValues" dxfId="1586" priority="1587"/>
  </conditionalFormatting>
  <conditionalFormatting sqref="J2724">
    <cfRule type="duplicateValues" dxfId="1585" priority="1582"/>
    <cfRule type="duplicateValues" dxfId="1584" priority="1583"/>
    <cfRule type="duplicateValues" dxfId="1583" priority="1584"/>
    <cfRule type="duplicateValues" dxfId="1582" priority="1585"/>
    <cfRule type="duplicateValues" dxfId="1581" priority="1586"/>
  </conditionalFormatting>
  <conditionalFormatting sqref="J2724">
    <cfRule type="duplicateValues" dxfId="1580" priority="1579"/>
    <cfRule type="duplicateValues" dxfId="1579" priority="1580"/>
    <cfRule type="duplicateValues" dxfId="1578" priority="1581"/>
  </conditionalFormatting>
  <conditionalFormatting sqref="J2724">
    <cfRule type="duplicateValues" dxfId="1577" priority="1577"/>
    <cfRule type="duplicateValues" dxfId="1576" priority="1578"/>
  </conditionalFormatting>
  <conditionalFormatting sqref="J2724">
    <cfRule type="duplicateValues" dxfId="1575" priority="1576"/>
  </conditionalFormatting>
  <conditionalFormatting sqref="J2724">
    <cfRule type="duplicateValues" dxfId="1574" priority="1571"/>
    <cfRule type="duplicateValues" dxfId="1573" priority="1572"/>
    <cfRule type="duplicateValues" dxfId="1572" priority="1573"/>
    <cfRule type="duplicateValues" dxfId="1571" priority="1574"/>
    <cfRule type="duplicateValues" dxfId="1570" priority="1575"/>
  </conditionalFormatting>
  <conditionalFormatting sqref="J2724">
    <cfRule type="duplicateValues" dxfId="1569" priority="1568"/>
    <cfRule type="duplicateValues" dxfId="1568" priority="1569"/>
    <cfRule type="duplicateValues" dxfId="1567" priority="1570"/>
  </conditionalFormatting>
  <conditionalFormatting sqref="J2724">
    <cfRule type="duplicateValues" dxfId="1566" priority="1566"/>
    <cfRule type="duplicateValues" dxfId="1565" priority="1567"/>
  </conditionalFormatting>
  <conditionalFormatting sqref="J2724">
    <cfRule type="duplicateValues" dxfId="1564" priority="1564"/>
    <cfRule type="duplicateValues" dxfId="1563" priority="1565"/>
  </conditionalFormatting>
  <conditionalFormatting sqref="J2724">
    <cfRule type="duplicateValues" dxfId="1562" priority="1563"/>
  </conditionalFormatting>
  <conditionalFormatting sqref="J2724">
    <cfRule type="duplicateValues" dxfId="1561" priority="1558"/>
    <cfRule type="duplicateValues" dxfId="1560" priority="1559"/>
    <cfRule type="duplicateValues" dxfId="1559" priority="1560"/>
    <cfRule type="duplicateValues" dxfId="1558" priority="1561"/>
    <cfRule type="duplicateValues" dxfId="1557" priority="1562"/>
  </conditionalFormatting>
  <conditionalFormatting sqref="J2724">
    <cfRule type="duplicateValues" dxfId="1556" priority="1555"/>
    <cfRule type="duplicateValues" dxfId="1555" priority="1556"/>
    <cfRule type="duplicateValues" dxfId="1554" priority="1557"/>
  </conditionalFormatting>
  <conditionalFormatting sqref="J2724">
    <cfRule type="duplicateValues" dxfId="1553" priority="1553"/>
    <cfRule type="duplicateValues" dxfId="1552" priority="1554"/>
  </conditionalFormatting>
  <conditionalFormatting sqref="J2724">
    <cfRule type="duplicateValues" dxfId="1551" priority="1552"/>
  </conditionalFormatting>
  <conditionalFormatting sqref="J2724">
    <cfRule type="duplicateValues" dxfId="1550" priority="1547"/>
    <cfRule type="duplicateValues" dxfId="1549" priority="1548"/>
    <cfRule type="duplicateValues" dxfId="1548" priority="1549"/>
    <cfRule type="duplicateValues" dxfId="1547" priority="1550"/>
    <cfRule type="duplicateValues" dxfId="1546" priority="1551"/>
  </conditionalFormatting>
  <conditionalFormatting sqref="J2724">
    <cfRule type="duplicateValues" dxfId="1545" priority="1544"/>
    <cfRule type="duplicateValues" dxfId="1544" priority="1545"/>
    <cfRule type="duplicateValues" dxfId="1543" priority="1546"/>
  </conditionalFormatting>
  <conditionalFormatting sqref="J2724">
    <cfRule type="duplicateValues" dxfId="1542" priority="1543"/>
  </conditionalFormatting>
  <conditionalFormatting sqref="J2724">
    <cfRule type="duplicateValues" dxfId="1541" priority="1538"/>
    <cfRule type="duplicateValues" dxfId="1540" priority="1539"/>
    <cfRule type="duplicateValues" dxfId="1539" priority="1540"/>
    <cfRule type="duplicateValues" dxfId="1538" priority="1541"/>
    <cfRule type="duplicateValues" dxfId="1537" priority="1542"/>
  </conditionalFormatting>
  <conditionalFormatting sqref="J2724">
    <cfRule type="duplicateValues" dxfId="1536" priority="1536"/>
    <cfRule type="duplicateValues" dxfId="1535" priority="1537"/>
  </conditionalFormatting>
  <conditionalFormatting sqref="J2724">
    <cfRule type="duplicateValues" dxfId="1534" priority="1533"/>
    <cfRule type="duplicateValues" dxfId="1533" priority="1534"/>
    <cfRule type="duplicateValues" dxfId="1532" priority="1535"/>
  </conditionalFormatting>
  <conditionalFormatting sqref="J2724">
    <cfRule type="duplicateValues" dxfId="1531" priority="1531"/>
    <cfRule type="duplicateValues" dxfId="1530" priority="1532"/>
  </conditionalFormatting>
  <conditionalFormatting sqref="J2724">
    <cfRule type="duplicateValues" dxfId="1529" priority="1529"/>
    <cfRule type="duplicateValues" dxfId="1528" priority="1530"/>
  </conditionalFormatting>
  <conditionalFormatting sqref="J2724">
    <cfRule type="duplicateValues" dxfId="1527" priority="1528"/>
  </conditionalFormatting>
  <conditionalFormatting sqref="J2724">
    <cfRule type="duplicateValues" dxfId="1526" priority="1523"/>
    <cfRule type="duplicateValues" dxfId="1525" priority="1524"/>
    <cfRule type="duplicateValues" dxfId="1524" priority="1525"/>
    <cfRule type="duplicateValues" dxfId="1523" priority="1526"/>
    <cfRule type="duplicateValues" dxfId="1522" priority="1527"/>
  </conditionalFormatting>
  <conditionalFormatting sqref="J2724">
    <cfRule type="duplicateValues" dxfId="1521" priority="1520"/>
    <cfRule type="duplicateValues" dxfId="1520" priority="1521"/>
    <cfRule type="duplicateValues" dxfId="1519" priority="1522"/>
  </conditionalFormatting>
  <conditionalFormatting sqref="J2724">
    <cfRule type="duplicateValues" dxfId="1518" priority="1518"/>
    <cfRule type="duplicateValues" dxfId="1517" priority="1519"/>
  </conditionalFormatting>
  <conditionalFormatting sqref="J2724">
    <cfRule type="duplicateValues" dxfId="1516" priority="1517"/>
  </conditionalFormatting>
  <conditionalFormatting sqref="J2724">
    <cfRule type="duplicateValues" dxfId="1515" priority="1512"/>
    <cfRule type="duplicateValues" dxfId="1514" priority="1513"/>
    <cfRule type="duplicateValues" dxfId="1513" priority="1514"/>
    <cfRule type="duplicateValues" dxfId="1512" priority="1515"/>
    <cfRule type="duplicateValues" dxfId="1511" priority="1516"/>
  </conditionalFormatting>
  <conditionalFormatting sqref="J2724">
    <cfRule type="duplicateValues" dxfId="1510" priority="1509"/>
    <cfRule type="duplicateValues" dxfId="1509" priority="1510"/>
    <cfRule type="duplicateValues" dxfId="1508" priority="1511"/>
  </conditionalFormatting>
  <conditionalFormatting sqref="J2724">
    <cfRule type="duplicateValues" dxfId="1507" priority="1507"/>
    <cfRule type="duplicateValues" dxfId="1506" priority="1508"/>
  </conditionalFormatting>
  <conditionalFormatting sqref="J2724">
    <cfRule type="duplicateValues" dxfId="1505" priority="1505"/>
    <cfRule type="duplicateValues" dxfId="1504" priority="1506"/>
  </conditionalFormatting>
  <conditionalFormatting sqref="J2724">
    <cfRule type="duplicateValues" dxfId="1503" priority="1504"/>
  </conditionalFormatting>
  <conditionalFormatting sqref="J2724">
    <cfRule type="duplicateValues" dxfId="1502" priority="1499"/>
    <cfRule type="duplicateValues" dxfId="1501" priority="1500"/>
    <cfRule type="duplicateValues" dxfId="1500" priority="1501"/>
    <cfRule type="duplicateValues" dxfId="1499" priority="1502"/>
    <cfRule type="duplicateValues" dxfId="1498" priority="1503"/>
  </conditionalFormatting>
  <conditionalFormatting sqref="J2724">
    <cfRule type="duplicateValues" dxfId="1497" priority="1496"/>
    <cfRule type="duplicateValues" dxfId="1496" priority="1497"/>
    <cfRule type="duplicateValues" dxfId="1495" priority="1498"/>
  </conditionalFormatting>
  <conditionalFormatting sqref="J2724">
    <cfRule type="duplicateValues" dxfId="1494" priority="1494"/>
    <cfRule type="duplicateValues" dxfId="1493" priority="1495"/>
  </conditionalFormatting>
  <conditionalFormatting sqref="J2724">
    <cfRule type="duplicateValues" dxfId="1492" priority="1493"/>
  </conditionalFormatting>
  <conditionalFormatting sqref="J2724">
    <cfRule type="duplicateValues" dxfId="1491" priority="1488"/>
    <cfRule type="duplicateValues" dxfId="1490" priority="1489"/>
    <cfRule type="duplicateValues" dxfId="1489" priority="1490"/>
    <cfRule type="duplicateValues" dxfId="1488" priority="1491"/>
    <cfRule type="duplicateValues" dxfId="1487" priority="1492"/>
  </conditionalFormatting>
  <conditionalFormatting sqref="J2724">
    <cfRule type="duplicateValues" dxfId="1486" priority="1485"/>
    <cfRule type="duplicateValues" dxfId="1485" priority="1486"/>
    <cfRule type="duplicateValues" dxfId="1484" priority="1487"/>
  </conditionalFormatting>
  <conditionalFormatting sqref="J2724">
    <cfRule type="duplicateValues" dxfId="1483" priority="1484"/>
  </conditionalFormatting>
  <conditionalFormatting sqref="J2724">
    <cfRule type="duplicateValues" dxfId="1482" priority="1479"/>
    <cfRule type="duplicateValues" dxfId="1481" priority="1480"/>
    <cfRule type="duplicateValues" dxfId="1480" priority="1481"/>
    <cfRule type="duplicateValues" dxfId="1479" priority="1482"/>
    <cfRule type="duplicateValues" dxfId="1478" priority="1483"/>
  </conditionalFormatting>
  <conditionalFormatting sqref="J2724">
    <cfRule type="duplicateValues" dxfId="1477" priority="1477"/>
    <cfRule type="duplicateValues" dxfId="1476" priority="1478"/>
  </conditionalFormatting>
  <conditionalFormatting sqref="J2724">
    <cfRule type="duplicateValues" dxfId="1475" priority="1474"/>
    <cfRule type="duplicateValues" dxfId="1474" priority="1475"/>
    <cfRule type="duplicateValues" dxfId="1473" priority="1476"/>
  </conditionalFormatting>
  <conditionalFormatting sqref="J2724">
    <cfRule type="duplicateValues" dxfId="1472" priority="1472"/>
    <cfRule type="duplicateValues" dxfId="1471" priority="1473"/>
  </conditionalFormatting>
  <conditionalFormatting sqref="J2724">
    <cfRule type="duplicateValues" dxfId="1470" priority="1470"/>
    <cfRule type="duplicateValues" dxfId="1469" priority="1471"/>
  </conditionalFormatting>
  <conditionalFormatting sqref="J2724">
    <cfRule type="duplicateValues" dxfId="1468" priority="1469"/>
  </conditionalFormatting>
  <conditionalFormatting sqref="J2724">
    <cfRule type="duplicateValues" dxfId="1467" priority="1464"/>
    <cfRule type="duplicateValues" dxfId="1466" priority="1465"/>
    <cfRule type="duplicateValues" dxfId="1465" priority="1466"/>
    <cfRule type="duplicateValues" dxfId="1464" priority="1467"/>
    <cfRule type="duplicateValues" dxfId="1463" priority="1468"/>
  </conditionalFormatting>
  <conditionalFormatting sqref="J2724">
    <cfRule type="duplicateValues" dxfId="1462" priority="1461"/>
    <cfRule type="duplicateValues" dxfId="1461" priority="1462"/>
    <cfRule type="duplicateValues" dxfId="1460" priority="1463"/>
  </conditionalFormatting>
  <conditionalFormatting sqref="J2724">
    <cfRule type="duplicateValues" dxfId="1459" priority="1459"/>
    <cfRule type="duplicateValues" dxfId="1458" priority="1460"/>
  </conditionalFormatting>
  <conditionalFormatting sqref="J2724">
    <cfRule type="duplicateValues" dxfId="1457" priority="1458"/>
  </conditionalFormatting>
  <conditionalFormatting sqref="J2724">
    <cfRule type="duplicateValues" dxfId="1456" priority="1453"/>
    <cfRule type="duplicateValues" dxfId="1455" priority="1454"/>
    <cfRule type="duplicateValues" dxfId="1454" priority="1455"/>
    <cfRule type="duplicateValues" dxfId="1453" priority="1456"/>
    <cfRule type="duplicateValues" dxfId="1452" priority="1457"/>
  </conditionalFormatting>
  <conditionalFormatting sqref="J2724">
    <cfRule type="duplicateValues" dxfId="1451" priority="1450"/>
    <cfRule type="duplicateValues" dxfId="1450" priority="1451"/>
    <cfRule type="duplicateValues" dxfId="1449" priority="1452"/>
  </conditionalFormatting>
  <conditionalFormatting sqref="J2721:J2727">
    <cfRule type="duplicateValues" dxfId="1448" priority="1448"/>
    <cfRule type="duplicateValues" dxfId="1447" priority="1449"/>
  </conditionalFormatting>
  <conditionalFormatting sqref="J2721:J2727">
    <cfRule type="duplicateValues" dxfId="1446" priority="1446"/>
    <cfRule type="duplicateValues" dxfId="1445" priority="1447"/>
  </conditionalFormatting>
  <conditionalFormatting sqref="J2721:J2727">
    <cfRule type="duplicateValues" dxfId="1444" priority="1445"/>
  </conditionalFormatting>
  <conditionalFormatting sqref="J2721:J2727">
    <cfRule type="duplicateValues" dxfId="1443" priority="1440"/>
    <cfRule type="duplicateValues" dxfId="1442" priority="1441"/>
    <cfRule type="duplicateValues" dxfId="1441" priority="1442"/>
    <cfRule type="duplicateValues" dxfId="1440" priority="1443"/>
    <cfRule type="duplicateValues" dxfId="1439" priority="1444"/>
  </conditionalFormatting>
  <conditionalFormatting sqref="J2721:J2727">
    <cfRule type="duplicateValues" dxfId="1438" priority="1437"/>
    <cfRule type="duplicateValues" dxfId="1437" priority="1438"/>
    <cfRule type="duplicateValues" dxfId="1436" priority="1439"/>
  </conditionalFormatting>
  <conditionalFormatting sqref="J2721:J2727">
    <cfRule type="duplicateValues" dxfId="1435" priority="1435"/>
    <cfRule type="duplicateValues" dxfId="1434" priority="1436"/>
  </conditionalFormatting>
  <conditionalFormatting sqref="J2721:J2727">
    <cfRule type="duplicateValues" dxfId="1433" priority="1434"/>
  </conditionalFormatting>
  <conditionalFormatting sqref="J2721:J2727">
    <cfRule type="duplicateValues" dxfId="1432" priority="1429"/>
    <cfRule type="duplicateValues" dxfId="1431" priority="1430"/>
    <cfRule type="duplicateValues" dxfId="1430" priority="1431"/>
    <cfRule type="duplicateValues" dxfId="1429" priority="1432"/>
    <cfRule type="duplicateValues" dxfId="1428" priority="1433"/>
  </conditionalFormatting>
  <conditionalFormatting sqref="J2721:J2727">
    <cfRule type="duplicateValues" dxfId="1427" priority="1426"/>
    <cfRule type="duplicateValues" dxfId="1426" priority="1427"/>
    <cfRule type="duplicateValues" dxfId="1425" priority="1428"/>
  </conditionalFormatting>
  <conditionalFormatting sqref="J2721:J2727">
    <cfRule type="duplicateValues" dxfId="1424" priority="1425"/>
  </conditionalFormatting>
  <conditionalFormatting sqref="J2721:J2727">
    <cfRule type="duplicateValues" dxfId="1423" priority="1420"/>
    <cfRule type="duplicateValues" dxfId="1422" priority="1421"/>
    <cfRule type="duplicateValues" dxfId="1421" priority="1422"/>
    <cfRule type="duplicateValues" dxfId="1420" priority="1423"/>
    <cfRule type="duplicateValues" dxfId="1419" priority="1424"/>
  </conditionalFormatting>
  <conditionalFormatting sqref="J2721:J2727">
    <cfRule type="duplicateValues" dxfId="1418" priority="1418"/>
    <cfRule type="duplicateValues" dxfId="1417" priority="1419"/>
  </conditionalFormatting>
  <conditionalFormatting sqref="J2721:J2727">
    <cfRule type="duplicateValues" dxfId="1416" priority="1415"/>
    <cfRule type="duplicateValues" dxfId="1415" priority="1416"/>
    <cfRule type="duplicateValues" dxfId="1414" priority="1417"/>
  </conditionalFormatting>
  <conditionalFormatting sqref="J2721:J2727">
    <cfRule type="duplicateValues" dxfId="1413" priority="1413"/>
    <cfRule type="duplicateValues" dxfId="1412" priority="1414"/>
  </conditionalFormatting>
  <conditionalFormatting sqref="J2721:J2727">
    <cfRule type="duplicateValues" dxfId="1411" priority="1411"/>
    <cfRule type="duplicateValues" dxfId="1410" priority="1412"/>
  </conditionalFormatting>
  <conditionalFormatting sqref="J2721:J2727">
    <cfRule type="duplicateValues" dxfId="1409" priority="1410"/>
  </conditionalFormatting>
  <conditionalFormatting sqref="J2721:J2727">
    <cfRule type="duplicateValues" dxfId="1408" priority="1405"/>
    <cfRule type="duplicateValues" dxfId="1407" priority="1406"/>
    <cfRule type="duplicateValues" dxfId="1406" priority="1407"/>
    <cfRule type="duplicateValues" dxfId="1405" priority="1408"/>
    <cfRule type="duplicateValues" dxfId="1404" priority="1409"/>
  </conditionalFormatting>
  <conditionalFormatting sqref="J2721:J2727">
    <cfRule type="duplicateValues" dxfId="1403" priority="1402"/>
    <cfRule type="duplicateValues" dxfId="1402" priority="1403"/>
    <cfRule type="duplicateValues" dxfId="1401" priority="1404"/>
  </conditionalFormatting>
  <conditionalFormatting sqref="J2721:J2727">
    <cfRule type="duplicateValues" dxfId="1400" priority="1400"/>
    <cfRule type="duplicateValues" dxfId="1399" priority="1401"/>
  </conditionalFormatting>
  <conditionalFormatting sqref="J2721:J2727">
    <cfRule type="duplicateValues" dxfId="1398" priority="1399"/>
  </conditionalFormatting>
  <conditionalFormatting sqref="J2721:J2727">
    <cfRule type="duplicateValues" dxfId="1397" priority="1394"/>
    <cfRule type="duplicateValues" dxfId="1396" priority="1395"/>
    <cfRule type="duplicateValues" dxfId="1395" priority="1396"/>
    <cfRule type="duplicateValues" dxfId="1394" priority="1397"/>
    <cfRule type="duplicateValues" dxfId="1393" priority="1398"/>
  </conditionalFormatting>
  <conditionalFormatting sqref="J2721:J2727">
    <cfRule type="duplicateValues" dxfId="1392" priority="1391"/>
    <cfRule type="duplicateValues" dxfId="1391" priority="1392"/>
    <cfRule type="duplicateValues" dxfId="1390" priority="1393"/>
  </conditionalFormatting>
  <conditionalFormatting sqref="J2721:J2727">
    <cfRule type="duplicateValues" dxfId="1389" priority="1389"/>
    <cfRule type="duplicateValues" dxfId="1388" priority="1390"/>
  </conditionalFormatting>
  <conditionalFormatting sqref="J2721:J2727">
    <cfRule type="duplicateValues" dxfId="1387" priority="1387"/>
    <cfRule type="duplicateValues" dxfId="1386" priority="1388"/>
  </conditionalFormatting>
  <conditionalFormatting sqref="J2721:J2727">
    <cfRule type="duplicateValues" dxfId="1385" priority="1386"/>
  </conditionalFormatting>
  <conditionalFormatting sqref="J2721:J2727">
    <cfRule type="duplicateValues" dxfId="1384" priority="1381"/>
    <cfRule type="duplicateValues" dxfId="1383" priority="1382"/>
    <cfRule type="duplicateValues" dxfId="1382" priority="1383"/>
    <cfRule type="duplicateValues" dxfId="1381" priority="1384"/>
    <cfRule type="duplicateValues" dxfId="1380" priority="1385"/>
  </conditionalFormatting>
  <conditionalFormatting sqref="J2721:J2727">
    <cfRule type="duplicateValues" dxfId="1379" priority="1378"/>
    <cfRule type="duplicateValues" dxfId="1378" priority="1379"/>
    <cfRule type="duplicateValues" dxfId="1377" priority="1380"/>
  </conditionalFormatting>
  <conditionalFormatting sqref="J2721:J2727">
    <cfRule type="duplicateValues" dxfId="1376" priority="1376"/>
    <cfRule type="duplicateValues" dxfId="1375" priority="1377"/>
  </conditionalFormatting>
  <conditionalFormatting sqref="J2721:J2727">
    <cfRule type="duplicateValues" dxfId="1374" priority="1375"/>
  </conditionalFormatting>
  <conditionalFormatting sqref="J2721:J2727">
    <cfRule type="duplicateValues" dxfId="1373" priority="1370"/>
    <cfRule type="duplicateValues" dxfId="1372" priority="1371"/>
    <cfRule type="duplicateValues" dxfId="1371" priority="1372"/>
    <cfRule type="duplicateValues" dxfId="1370" priority="1373"/>
    <cfRule type="duplicateValues" dxfId="1369" priority="1374"/>
  </conditionalFormatting>
  <conditionalFormatting sqref="J2721:J2727">
    <cfRule type="duplicateValues" dxfId="1368" priority="1367"/>
    <cfRule type="duplicateValues" dxfId="1367" priority="1368"/>
    <cfRule type="duplicateValues" dxfId="1366" priority="1369"/>
  </conditionalFormatting>
  <conditionalFormatting sqref="J2721:J2727">
    <cfRule type="duplicateValues" dxfId="1365" priority="1366"/>
  </conditionalFormatting>
  <conditionalFormatting sqref="J2721:J2727">
    <cfRule type="duplicateValues" dxfId="1364" priority="1361"/>
    <cfRule type="duplicateValues" dxfId="1363" priority="1362"/>
    <cfRule type="duplicateValues" dxfId="1362" priority="1363"/>
    <cfRule type="duplicateValues" dxfId="1361" priority="1364"/>
    <cfRule type="duplicateValues" dxfId="1360" priority="1365"/>
  </conditionalFormatting>
  <conditionalFormatting sqref="J2721:J2727">
    <cfRule type="duplicateValues" dxfId="1359" priority="1359"/>
    <cfRule type="duplicateValues" dxfId="1358" priority="1360"/>
  </conditionalFormatting>
  <conditionalFormatting sqref="J2721:J2727">
    <cfRule type="duplicateValues" dxfId="1357" priority="1356"/>
    <cfRule type="duplicateValues" dxfId="1356" priority="1357"/>
    <cfRule type="duplicateValues" dxfId="1355" priority="1358"/>
  </conditionalFormatting>
  <conditionalFormatting sqref="J2721:J2727">
    <cfRule type="duplicateValues" dxfId="1354" priority="1354"/>
    <cfRule type="duplicateValues" dxfId="1353" priority="1355"/>
  </conditionalFormatting>
  <conditionalFormatting sqref="J2721:J2727">
    <cfRule type="duplicateValues" dxfId="1352" priority="1352"/>
    <cfRule type="duplicateValues" dxfId="1351" priority="1353"/>
  </conditionalFormatting>
  <conditionalFormatting sqref="J2721:J2727">
    <cfRule type="duplicateValues" dxfId="1350" priority="1351"/>
  </conditionalFormatting>
  <conditionalFormatting sqref="J2721:J2727">
    <cfRule type="duplicateValues" dxfId="1349" priority="1346"/>
    <cfRule type="duplicateValues" dxfId="1348" priority="1347"/>
    <cfRule type="duplicateValues" dxfId="1347" priority="1348"/>
    <cfRule type="duplicateValues" dxfId="1346" priority="1349"/>
    <cfRule type="duplicateValues" dxfId="1345" priority="1350"/>
  </conditionalFormatting>
  <conditionalFormatting sqref="J2721:J2727">
    <cfRule type="duplicateValues" dxfId="1344" priority="1343"/>
    <cfRule type="duplicateValues" dxfId="1343" priority="1344"/>
    <cfRule type="duplicateValues" dxfId="1342" priority="1345"/>
  </conditionalFormatting>
  <conditionalFormatting sqref="J2721:J2727">
    <cfRule type="duplicateValues" dxfId="1341" priority="1341"/>
    <cfRule type="duplicateValues" dxfId="1340" priority="1342"/>
  </conditionalFormatting>
  <conditionalFormatting sqref="J2721:J2727">
    <cfRule type="duplicateValues" dxfId="1339" priority="1340"/>
  </conditionalFormatting>
  <conditionalFormatting sqref="J2721:J2727">
    <cfRule type="duplicateValues" dxfId="1338" priority="1335"/>
    <cfRule type="duplicateValues" dxfId="1337" priority="1336"/>
    <cfRule type="duplicateValues" dxfId="1336" priority="1337"/>
    <cfRule type="duplicateValues" dxfId="1335" priority="1338"/>
    <cfRule type="duplicateValues" dxfId="1334" priority="1339"/>
  </conditionalFormatting>
  <conditionalFormatting sqref="J2721:J2727">
    <cfRule type="duplicateValues" dxfId="1333" priority="1332"/>
    <cfRule type="duplicateValues" dxfId="1332" priority="1333"/>
    <cfRule type="duplicateValues" dxfId="1331" priority="1334"/>
  </conditionalFormatting>
  <conditionalFormatting sqref="F2728:F2733">
    <cfRule type="duplicateValues" dxfId="1330" priority="1331"/>
  </conditionalFormatting>
  <conditionalFormatting sqref="J2728:J2733">
    <cfRule type="duplicateValues" dxfId="1329" priority="1329"/>
    <cfRule type="duplicateValues" dxfId="1328" priority="1330"/>
  </conditionalFormatting>
  <conditionalFormatting sqref="F2728:F2733">
    <cfRule type="duplicateValues" dxfId="1327" priority="1328"/>
  </conditionalFormatting>
  <conditionalFormatting sqref="J2728:J2733">
    <cfRule type="duplicateValues" dxfId="1326" priority="1326"/>
    <cfRule type="duplicateValues" dxfId="1325" priority="1327"/>
  </conditionalFormatting>
  <conditionalFormatting sqref="F2728:F2733">
    <cfRule type="duplicateValues" dxfId="1324" priority="1324"/>
    <cfRule type="duplicateValues" dxfId="1323" priority="1325"/>
  </conditionalFormatting>
  <conditionalFormatting sqref="J2728:J2733">
    <cfRule type="duplicateValues" dxfId="1322" priority="1323"/>
  </conditionalFormatting>
  <conditionalFormatting sqref="J2728:J2733">
    <cfRule type="duplicateValues" dxfId="1321" priority="1318"/>
    <cfRule type="duplicateValues" dxfId="1320" priority="1319"/>
    <cfRule type="duplicateValues" dxfId="1319" priority="1320"/>
    <cfRule type="duplicateValues" dxfId="1318" priority="1321"/>
    <cfRule type="duplicateValues" dxfId="1317" priority="1322"/>
  </conditionalFormatting>
  <conditionalFormatting sqref="J2728:J2733">
    <cfRule type="duplicateValues" dxfId="1316" priority="1315"/>
    <cfRule type="duplicateValues" dxfId="1315" priority="1316"/>
    <cfRule type="duplicateValues" dxfId="1314" priority="1317"/>
  </conditionalFormatting>
  <conditionalFormatting sqref="F2728:F2733">
    <cfRule type="duplicateValues" dxfId="1313" priority="1314"/>
  </conditionalFormatting>
  <conditionalFormatting sqref="F2728:F2733">
    <cfRule type="duplicateValues" dxfId="1312" priority="1312"/>
    <cfRule type="duplicateValues" dxfId="1311" priority="1313"/>
  </conditionalFormatting>
  <conditionalFormatting sqref="J2728:J2733">
    <cfRule type="duplicateValues" dxfId="1310" priority="1310"/>
    <cfRule type="duplicateValues" dxfId="1309" priority="1311"/>
  </conditionalFormatting>
  <conditionalFormatting sqref="J2728:J2733">
    <cfRule type="duplicateValues" dxfId="1308" priority="1309"/>
  </conditionalFormatting>
  <conditionalFormatting sqref="J2728:J2733">
    <cfRule type="duplicateValues" dxfId="1307" priority="1304"/>
    <cfRule type="duplicateValues" dxfId="1306" priority="1305"/>
    <cfRule type="duplicateValues" dxfId="1305" priority="1306"/>
    <cfRule type="duplicateValues" dxfId="1304" priority="1307"/>
    <cfRule type="duplicateValues" dxfId="1303" priority="1308"/>
  </conditionalFormatting>
  <conditionalFormatting sqref="J2728:J2733">
    <cfRule type="duplicateValues" dxfId="1302" priority="1301"/>
    <cfRule type="duplicateValues" dxfId="1301" priority="1302"/>
    <cfRule type="duplicateValues" dxfId="1300" priority="1303"/>
  </conditionalFormatting>
  <conditionalFormatting sqref="J2728:J2733">
    <cfRule type="duplicateValues" dxfId="1299" priority="1300"/>
  </conditionalFormatting>
  <conditionalFormatting sqref="J2728:J2733">
    <cfRule type="duplicateValues" dxfId="1298" priority="1295"/>
    <cfRule type="duplicateValues" dxfId="1297" priority="1296"/>
    <cfRule type="duplicateValues" dxfId="1296" priority="1297"/>
    <cfRule type="duplicateValues" dxfId="1295" priority="1298"/>
    <cfRule type="duplicateValues" dxfId="1294" priority="1299"/>
  </conditionalFormatting>
  <conditionalFormatting sqref="J2728:J2733">
    <cfRule type="duplicateValues" dxfId="1293" priority="1293"/>
    <cfRule type="duplicateValues" dxfId="1292" priority="1294"/>
  </conditionalFormatting>
  <conditionalFormatting sqref="J2728:J2733">
    <cfRule type="duplicateValues" dxfId="1291" priority="1290"/>
    <cfRule type="duplicateValues" dxfId="1290" priority="1291"/>
    <cfRule type="duplicateValues" dxfId="1289" priority="1292"/>
  </conditionalFormatting>
  <conditionalFormatting sqref="J2728:J2733">
    <cfRule type="duplicateValues" dxfId="1288" priority="1288"/>
    <cfRule type="duplicateValues" dxfId="1287" priority="1289"/>
  </conditionalFormatting>
  <conditionalFormatting sqref="J2728:J2733">
    <cfRule type="duplicateValues" dxfId="1286" priority="1286"/>
    <cfRule type="duplicateValues" dxfId="1285" priority="1287"/>
  </conditionalFormatting>
  <conditionalFormatting sqref="J2728:J2733">
    <cfRule type="duplicateValues" dxfId="1284" priority="1285"/>
  </conditionalFormatting>
  <conditionalFormatting sqref="J2728:J2733">
    <cfRule type="duplicateValues" dxfId="1283" priority="1280"/>
    <cfRule type="duplicateValues" dxfId="1282" priority="1281"/>
    <cfRule type="duplicateValues" dxfId="1281" priority="1282"/>
    <cfRule type="duplicateValues" dxfId="1280" priority="1283"/>
    <cfRule type="duplicateValues" dxfId="1279" priority="1284"/>
  </conditionalFormatting>
  <conditionalFormatting sqref="J2728:J2733">
    <cfRule type="duplicateValues" dxfId="1278" priority="1277"/>
    <cfRule type="duplicateValues" dxfId="1277" priority="1278"/>
    <cfRule type="duplicateValues" dxfId="1276" priority="1279"/>
  </conditionalFormatting>
  <conditionalFormatting sqref="J2728:J2733">
    <cfRule type="duplicateValues" dxfId="1275" priority="1275"/>
    <cfRule type="duplicateValues" dxfId="1274" priority="1276"/>
  </conditionalFormatting>
  <conditionalFormatting sqref="J2728:J2733">
    <cfRule type="duplicateValues" dxfId="1273" priority="1274"/>
  </conditionalFormatting>
  <conditionalFormatting sqref="J2728:J2733">
    <cfRule type="duplicateValues" dxfId="1272" priority="1269"/>
    <cfRule type="duplicateValues" dxfId="1271" priority="1270"/>
    <cfRule type="duplicateValues" dxfId="1270" priority="1271"/>
    <cfRule type="duplicateValues" dxfId="1269" priority="1272"/>
    <cfRule type="duplicateValues" dxfId="1268" priority="1273"/>
  </conditionalFormatting>
  <conditionalFormatting sqref="J2728:J2733">
    <cfRule type="duplicateValues" dxfId="1267" priority="1266"/>
    <cfRule type="duplicateValues" dxfId="1266" priority="1267"/>
    <cfRule type="duplicateValues" dxfId="1265" priority="1268"/>
  </conditionalFormatting>
  <conditionalFormatting sqref="J2728:J2733">
    <cfRule type="duplicateValues" dxfId="1264" priority="1264"/>
    <cfRule type="duplicateValues" dxfId="1263" priority="1265"/>
  </conditionalFormatting>
  <conditionalFormatting sqref="J2728:J2733">
    <cfRule type="duplicateValues" dxfId="1262" priority="1262"/>
    <cfRule type="duplicateValues" dxfId="1261" priority="1263"/>
  </conditionalFormatting>
  <conditionalFormatting sqref="J2728:J2733">
    <cfRule type="duplicateValues" dxfId="1260" priority="1261"/>
  </conditionalFormatting>
  <conditionalFormatting sqref="J2728:J2733">
    <cfRule type="duplicateValues" dxfId="1259" priority="1256"/>
    <cfRule type="duplicateValues" dxfId="1258" priority="1257"/>
    <cfRule type="duplicateValues" dxfId="1257" priority="1258"/>
    <cfRule type="duplicateValues" dxfId="1256" priority="1259"/>
    <cfRule type="duplicateValues" dxfId="1255" priority="1260"/>
  </conditionalFormatting>
  <conditionalFormatting sqref="J2728:J2733">
    <cfRule type="duplicateValues" dxfId="1254" priority="1253"/>
    <cfRule type="duplicateValues" dxfId="1253" priority="1254"/>
    <cfRule type="duplicateValues" dxfId="1252" priority="1255"/>
  </conditionalFormatting>
  <conditionalFormatting sqref="J2728:J2733">
    <cfRule type="duplicateValues" dxfId="1251" priority="1251"/>
    <cfRule type="duplicateValues" dxfId="1250" priority="1252"/>
  </conditionalFormatting>
  <conditionalFormatting sqref="J2728:J2733">
    <cfRule type="duplicateValues" dxfId="1249" priority="1250"/>
  </conditionalFormatting>
  <conditionalFormatting sqref="J2728:J2733">
    <cfRule type="duplicateValues" dxfId="1248" priority="1245"/>
    <cfRule type="duplicateValues" dxfId="1247" priority="1246"/>
    <cfRule type="duplicateValues" dxfId="1246" priority="1247"/>
    <cfRule type="duplicateValues" dxfId="1245" priority="1248"/>
    <cfRule type="duplicateValues" dxfId="1244" priority="1249"/>
  </conditionalFormatting>
  <conditionalFormatting sqref="J2728:J2733">
    <cfRule type="duplicateValues" dxfId="1243" priority="1242"/>
    <cfRule type="duplicateValues" dxfId="1242" priority="1243"/>
    <cfRule type="duplicateValues" dxfId="1241" priority="1244"/>
  </conditionalFormatting>
  <conditionalFormatting sqref="J2728:J2733">
    <cfRule type="duplicateValues" dxfId="1240" priority="1241"/>
  </conditionalFormatting>
  <conditionalFormatting sqref="J2728:J2733">
    <cfRule type="duplicateValues" dxfId="1239" priority="1236"/>
    <cfRule type="duplicateValues" dxfId="1238" priority="1237"/>
    <cfRule type="duplicateValues" dxfId="1237" priority="1238"/>
    <cfRule type="duplicateValues" dxfId="1236" priority="1239"/>
    <cfRule type="duplicateValues" dxfId="1235" priority="1240"/>
  </conditionalFormatting>
  <conditionalFormatting sqref="J2728:J2733">
    <cfRule type="duplicateValues" dxfId="1234" priority="1234"/>
    <cfRule type="duplicateValues" dxfId="1233" priority="1235"/>
  </conditionalFormatting>
  <conditionalFormatting sqref="J2728:J2733">
    <cfRule type="duplicateValues" dxfId="1232" priority="1231"/>
    <cfRule type="duplicateValues" dxfId="1231" priority="1232"/>
    <cfRule type="duplicateValues" dxfId="1230" priority="1233"/>
  </conditionalFormatting>
  <conditionalFormatting sqref="J2728:J2733">
    <cfRule type="duplicateValues" dxfId="1229" priority="1229"/>
    <cfRule type="duplicateValues" dxfId="1228" priority="1230"/>
  </conditionalFormatting>
  <conditionalFormatting sqref="J2728:J2733">
    <cfRule type="duplicateValues" dxfId="1227" priority="1227"/>
    <cfRule type="duplicateValues" dxfId="1226" priority="1228"/>
  </conditionalFormatting>
  <conditionalFormatting sqref="J2728:J2733">
    <cfRule type="duplicateValues" dxfId="1225" priority="1226"/>
  </conditionalFormatting>
  <conditionalFormatting sqref="J2728:J2733">
    <cfRule type="duplicateValues" dxfId="1224" priority="1221"/>
    <cfRule type="duplicateValues" dxfId="1223" priority="1222"/>
    <cfRule type="duplicateValues" dxfId="1222" priority="1223"/>
    <cfRule type="duplicateValues" dxfId="1221" priority="1224"/>
    <cfRule type="duplicateValues" dxfId="1220" priority="1225"/>
  </conditionalFormatting>
  <conditionalFormatting sqref="J2728:J2733">
    <cfRule type="duplicateValues" dxfId="1219" priority="1218"/>
    <cfRule type="duplicateValues" dxfId="1218" priority="1219"/>
    <cfRule type="duplicateValues" dxfId="1217" priority="1220"/>
  </conditionalFormatting>
  <conditionalFormatting sqref="J2728:J2733">
    <cfRule type="duplicateValues" dxfId="1216" priority="1216"/>
    <cfRule type="duplicateValues" dxfId="1215" priority="1217"/>
  </conditionalFormatting>
  <conditionalFormatting sqref="J2728:J2733">
    <cfRule type="duplicateValues" dxfId="1214" priority="1215"/>
  </conditionalFormatting>
  <conditionalFormatting sqref="J2728:J2733">
    <cfRule type="duplicateValues" dxfId="1213" priority="1210"/>
    <cfRule type="duplicateValues" dxfId="1212" priority="1211"/>
    <cfRule type="duplicateValues" dxfId="1211" priority="1212"/>
    <cfRule type="duplicateValues" dxfId="1210" priority="1213"/>
    <cfRule type="duplicateValues" dxfId="1209" priority="1214"/>
  </conditionalFormatting>
  <conditionalFormatting sqref="J2728:J2733">
    <cfRule type="duplicateValues" dxfId="1208" priority="1207"/>
    <cfRule type="duplicateValues" dxfId="1207" priority="1208"/>
    <cfRule type="duplicateValues" dxfId="1206" priority="1209"/>
  </conditionalFormatting>
  <conditionalFormatting sqref="J2728:J2733">
    <cfRule type="duplicateValues" dxfId="1205" priority="1205"/>
    <cfRule type="duplicateValues" dxfId="1204" priority="1206"/>
  </conditionalFormatting>
  <conditionalFormatting sqref="J2728:J2733">
    <cfRule type="duplicateValues" dxfId="1203" priority="1203"/>
    <cfRule type="duplicateValues" dxfId="1202" priority="1204"/>
  </conditionalFormatting>
  <conditionalFormatting sqref="J2728:J2733">
    <cfRule type="duplicateValues" dxfId="1201" priority="1202"/>
  </conditionalFormatting>
  <conditionalFormatting sqref="J2728:J2733">
    <cfRule type="duplicateValues" dxfId="1200" priority="1197"/>
    <cfRule type="duplicateValues" dxfId="1199" priority="1198"/>
    <cfRule type="duplicateValues" dxfId="1198" priority="1199"/>
    <cfRule type="duplicateValues" dxfId="1197" priority="1200"/>
    <cfRule type="duplicateValues" dxfId="1196" priority="1201"/>
  </conditionalFormatting>
  <conditionalFormatting sqref="J2728:J2733">
    <cfRule type="duplicateValues" dxfId="1195" priority="1194"/>
    <cfRule type="duplicateValues" dxfId="1194" priority="1195"/>
    <cfRule type="duplicateValues" dxfId="1193" priority="1196"/>
  </conditionalFormatting>
  <conditionalFormatting sqref="J2728:J2733">
    <cfRule type="duplicateValues" dxfId="1192" priority="1192"/>
    <cfRule type="duplicateValues" dxfId="1191" priority="1193"/>
  </conditionalFormatting>
  <conditionalFormatting sqref="J2728:J2733">
    <cfRule type="duplicateValues" dxfId="1190" priority="1191"/>
  </conditionalFormatting>
  <conditionalFormatting sqref="J2728:J2733">
    <cfRule type="duplicateValues" dxfId="1189" priority="1186"/>
    <cfRule type="duplicateValues" dxfId="1188" priority="1187"/>
    <cfRule type="duplicateValues" dxfId="1187" priority="1188"/>
    <cfRule type="duplicateValues" dxfId="1186" priority="1189"/>
    <cfRule type="duplicateValues" dxfId="1185" priority="1190"/>
  </conditionalFormatting>
  <conditionalFormatting sqref="J2728:J2733">
    <cfRule type="duplicateValues" dxfId="1184" priority="1183"/>
    <cfRule type="duplicateValues" dxfId="1183" priority="1184"/>
    <cfRule type="duplicateValues" dxfId="1182" priority="1185"/>
  </conditionalFormatting>
  <conditionalFormatting sqref="J2728:J2733">
    <cfRule type="duplicateValues" dxfId="1181" priority="1182"/>
  </conditionalFormatting>
  <conditionalFormatting sqref="J2728:J2733">
    <cfRule type="duplicateValues" dxfId="1180" priority="1177"/>
    <cfRule type="duplicateValues" dxfId="1179" priority="1178"/>
    <cfRule type="duplicateValues" dxfId="1178" priority="1179"/>
    <cfRule type="duplicateValues" dxfId="1177" priority="1180"/>
    <cfRule type="duplicateValues" dxfId="1176" priority="1181"/>
  </conditionalFormatting>
  <conditionalFormatting sqref="J2728:J2733">
    <cfRule type="duplicateValues" dxfId="1175" priority="1175"/>
    <cfRule type="duplicateValues" dxfId="1174" priority="1176"/>
  </conditionalFormatting>
  <conditionalFormatting sqref="J2728:J2733">
    <cfRule type="duplicateValues" dxfId="1173" priority="1172"/>
    <cfRule type="duplicateValues" dxfId="1172" priority="1173"/>
    <cfRule type="duplicateValues" dxfId="1171" priority="1174"/>
  </conditionalFormatting>
  <conditionalFormatting sqref="J2728:J2733">
    <cfRule type="duplicateValues" dxfId="1170" priority="1170"/>
    <cfRule type="duplicateValues" dxfId="1169" priority="1171"/>
  </conditionalFormatting>
  <conditionalFormatting sqref="J2728:J2733">
    <cfRule type="duplicateValues" dxfId="1168" priority="1168"/>
    <cfRule type="duplicateValues" dxfId="1167" priority="1169"/>
  </conditionalFormatting>
  <conditionalFormatting sqref="J2728:J2733">
    <cfRule type="duplicateValues" dxfId="1166" priority="1167"/>
  </conditionalFormatting>
  <conditionalFormatting sqref="J2728:J2733">
    <cfRule type="duplicateValues" dxfId="1165" priority="1162"/>
    <cfRule type="duplicateValues" dxfId="1164" priority="1163"/>
    <cfRule type="duplicateValues" dxfId="1163" priority="1164"/>
    <cfRule type="duplicateValues" dxfId="1162" priority="1165"/>
    <cfRule type="duplicateValues" dxfId="1161" priority="1166"/>
  </conditionalFormatting>
  <conditionalFormatting sqref="J2728:J2733">
    <cfRule type="duplicateValues" dxfId="1160" priority="1159"/>
    <cfRule type="duplicateValues" dxfId="1159" priority="1160"/>
    <cfRule type="duplicateValues" dxfId="1158" priority="1161"/>
  </conditionalFormatting>
  <conditionalFormatting sqref="J2728:J2733">
    <cfRule type="duplicateValues" dxfId="1157" priority="1157"/>
    <cfRule type="duplicateValues" dxfId="1156" priority="1158"/>
  </conditionalFormatting>
  <conditionalFormatting sqref="J2728:J2733">
    <cfRule type="duplicateValues" dxfId="1155" priority="1156"/>
  </conditionalFormatting>
  <conditionalFormatting sqref="J2728:J2733">
    <cfRule type="duplicateValues" dxfId="1154" priority="1151"/>
    <cfRule type="duplicateValues" dxfId="1153" priority="1152"/>
    <cfRule type="duplicateValues" dxfId="1152" priority="1153"/>
    <cfRule type="duplicateValues" dxfId="1151" priority="1154"/>
    <cfRule type="duplicateValues" dxfId="1150" priority="1155"/>
  </conditionalFormatting>
  <conditionalFormatting sqref="J2728:J2733">
    <cfRule type="duplicateValues" dxfId="1149" priority="1148"/>
    <cfRule type="duplicateValues" dxfId="1148" priority="1149"/>
    <cfRule type="duplicateValues" dxfId="1147" priority="1150"/>
  </conditionalFormatting>
  <conditionalFormatting sqref="J2725">
    <cfRule type="duplicateValues" dxfId="1146" priority="1146"/>
    <cfRule type="duplicateValues" dxfId="1145" priority="1147"/>
  </conditionalFormatting>
  <conditionalFormatting sqref="J2725">
    <cfRule type="duplicateValues" dxfId="1144" priority="1144"/>
    <cfRule type="duplicateValues" dxfId="1143" priority="1145"/>
  </conditionalFormatting>
  <conditionalFormatting sqref="J2725">
    <cfRule type="duplicateValues" dxfId="1142" priority="1143"/>
  </conditionalFormatting>
  <conditionalFormatting sqref="J2725">
    <cfRule type="duplicateValues" dxfId="1141" priority="1138"/>
    <cfRule type="duplicateValues" dxfId="1140" priority="1139"/>
    <cfRule type="duplicateValues" dxfId="1139" priority="1140"/>
    <cfRule type="duplicateValues" dxfId="1138" priority="1141"/>
    <cfRule type="duplicateValues" dxfId="1137" priority="1142"/>
  </conditionalFormatting>
  <conditionalFormatting sqref="J2725">
    <cfRule type="duplicateValues" dxfId="1136" priority="1135"/>
    <cfRule type="duplicateValues" dxfId="1135" priority="1136"/>
    <cfRule type="duplicateValues" dxfId="1134" priority="1137"/>
  </conditionalFormatting>
  <conditionalFormatting sqref="J2725">
    <cfRule type="duplicateValues" dxfId="1133" priority="1133"/>
    <cfRule type="duplicateValues" dxfId="1132" priority="1134"/>
  </conditionalFormatting>
  <conditionalFormatting sqref="J2725">
    <cfRule type="duplicateValues" dxfId="1131" priority="1132"/>
  </conditionalFormatting>
  <conditionalFormatting sqref="J2725">
    <cfRule type="duplicateValues" dxfId="1130" priority="1127"/>
    <cfRule type="duplicateValues" dxfId="1129" priority="1128"/>
    <cfRule type="duplicateValues" dxfId="1128" priority="1129"/>
    <cfRule type="duplicateValues" dxfId="1127" priority="1130"/>
    <cfRule type="duplicateValues" dxfId="1126" priority="1131"/>
  </conditionalFormatting>
  <conditionalFormatting sqref="J2725">
    <cfRule type="duplicateValues" dxfId="1125" priority="1124"/>
    <cfRule type="duplicateValues" dxfId="1124" priority="1125"/>
    <cfRule type="duplicateValues" dxfId="1123" priority="1126"/>
  </conditionalFormatting>
  <conditionalFormatting sqref="J2725">
    <cfRule type="duplicateValues" dxfId="1122" priority="1123"/>
  </conditionalFormatting>
  <conditionalFormatting sqref="J2725">
    <cfRule type="duplicateValues" dxfId="1121" priority="1118"/>
    <cfRule type="duplicateValues" dxfId="1120" priority="1119"/>
    <cfRule type="duplicateValues" dxfId="1119" priority="1120"/>
    <cfRule type="duplicateValues" dxfId="1118" priority="1121"/>
    <cfRule type="duplicateValues" dxfId="1117" priority="1122"/>
  </conditionalFormatting>
  <conditionalFormatting sqref="J2725">
    <cfRule type="duplicateValues" dxfId="1116" priority="1116"/>
    <cfRule type="duplicateValues" dxfId="1115" priority="1117"/>
  </conditionalFormatting>
  <conditionalFormatting sqref="J2725">
    <cfRule type="duplicateValues" dxfId="1114" priority="1113"/>
    <cfRule type="duplicateValues" dxfId="1113" priority="1114"/>
    <cfRule type="duplicateValues" dxfId="1112" priority="1115"/>
  </conditionalFormatting>
  <conditionalFormatting sqref="J2725">
    <cfRule type="duplicateValues" dxfId="1111" priority="1111"/>
    <cfRule type="duplicateValues" dxfId="1110" priority="1112"/>
  </conditionalFormatting>
  <conditionalFormatting sqref="J2725">
    <cfRule type="duplicateValues" dxfId="1109" priority="1109"/>
    <cfRule type="duplicateValues" dxfId="1108" priority="1110"/>
  </conditionalFormatting>
  <conditionalFormatting sqref="J2725">
    <cfRule type="duplicateValues" dxfId="1107" priority="1108"/>
  </conditionalFormatting>
  <conditionalFormatting sqref="J2725">
    <cfRule type="duplicateValues" dxfId="1106" priority="1103"/>
    <cfRule type="duplicateValues" dxfId="1105" priority="1104"/>
    <cfRule type="duplicateValues" dxfId="1104" priority="1105"/>
    <cfRule type="duplicateValues" dxfId="1103" priority="1106"/>
    <cfRule type="duplicateValues" dxfId="1102" priority="1107"/>
  </conditionalFormatting>
  <conditionalFormatting sqref="J2725">
    <cfRule type="duplicateValues" dxfId="1101" priority="1100"/>
    <cfRule type="duplicateValues" dxfId="1100" priority="1101"/>
    <cfRule type="duplicateValues" dxfId="1099" priority="1102"/>
  </conditionalFormatting>
  <conditionalFormatting sqref="J2725">
    <cfRule type="duplicateValues" dxfId="1098" priority="1098"/>
    <cfRule type="duplicateValues" dxfId="1097" priority="1099"/>
  </conditionalFormatting>
  <conditionalFormatting sqref="J2725">
    <cfRule type="duplicateValues" dxfId="1096" priority="1097"/>
  </conditionalFormatting>
  <conditionalFormatting sqref="J2725">
    <cfRule type="duplicateValues" dxfId="1095" priority="1092"/>
    <cfRule type="duplicateValues" dxfId="1094" priority="1093"/>
    <cfRule type="duplicateValues" dxfId="1093" priority="1094"/>
    <cfRule type="duplicateValues" dxfId="1092" priority="1095"/>
    <cfRule type="duplicateValues" dxfId="1091" priority="1096"/>
  </conditionalFormatting>
  <conditionalFormatting sqref="J2725">
    <cfRule type="duplicateValues" dxfId="1090" priority="1089"/>
    <cfRule type="duplicateValues" dxfId="1089" priority="1090"/>
    <cfRule type="duplicateValues" dxfId="1088" priority="1091"/>
  </conditionalFormatting>
  <conditionalFormatting sqref="J2725">
    <cfRule type="duplicateValues" dxfId="1087" priority="1087"/>
    <cfRule type="duplicateValues" dxfId="1086" priority="1088"/>
  </conditionalFormatting>
  <conditionalFormatting sqref="J2725">
    <cfRule type="duplicateValues" dxfId="1085" priority="1085"/>
    <cfRule type="duplicateValues" dxfId="1084" priority="1086"/>
  </conditionalFormatting>
  <conditionalFormatting sqref="J2725">
    <cfRule type="duplicateValues" dxfId="1083" priority="1084"/>
  </conditionalFormatting>
  <conditionalFormatting sqref="J2725">
    <cfRule type="duplicateValues" dxfId="1082" priority="1079"/>
    <cfRule type="duplicateValues" dxfId="1081" priority="1080"/>
    <cfRule type="duplicateValues" dxfId="1080" priority="1081"/>
    <cfRule type="duplicateValues" dxfId="1079" priority="1082"/>
    <cfRule type="duplicateValues" dxfId="1078" priority="1083"/>
  </conditionalFormatting>
  <conditionalFormatting sqref="J2725">
    <cfRule type="duplicateValues" dxfId="1077" priority="1076"/>
    <cfRule type="duplicateValues" dxfId="1076" priority="1077"/>
    <cfRule type="duplicateValues" dxfId="1075" priority="1078"/>
  </conditionalFormatting>
  <conditionalFormatting sqref="J2725">
    <cfRule type="duplicateValues" dxfId="1074" priority="1074"/>
    <cfRule type="duplicateValues" dxfId="1073" priority="1075"/>
  </conditionalFormatting>
  <conditionalFormatting sqref="J2725">
    <cfRule type="duplicateValues" dxfId="1072" priority="1073"/>
  </conditionalFormatting>
  <conditionalFormatting sqref="J2725">
    <cfRule type="duplicateValues" dxfId="1071" priority="1068"/>
    <cfRule type="duplicateValues" dxfId="1070" priority="1069"/>
    <cfRule type="duplicateValues" dxfId="1069" priority="1070"/>
    <cfRule type="duplicateValues" dxfId="1068" priority="1071"/>
    <cfRule type="duplicateValues" dxfId="1067" priority="1072"/>
  </conditionalFormatting>
  <conditionalFormatting sqref="J2725">
    <cfRule type="duplicateValues" dxfId="1066" priority="1065"/>
    <cfRule type="duplicateValues" dxfId="1065" priority="1066"/>
    <cfRule type="duplicateValues" dxfId="1064" priority="1067"/>
  </conditionalFormatting>
  <conditionalFormatting sqref="J2725">
    <cfRule type="duplicateValues" dxfId="1063" priority="1064"/>
  </conditionalFormatting>
  <conditionalFormatting sqref="J2725">
    <cfRule type="duplicateValues" dxfId="1062" priority="1059"/>
    <cfRule type="duplicateValues" dxfId="1061" priority="1060"/>
    <cfRule type="duplicateValues" dxfId="1060" priority="1061"/>
    <cfRule type="duplicateValues" dxfId="1059" priority="1062"/>
    <cfRule type="duplicateValues" dxfId="1058" priority="1063"/>
  </conditionalFormatting>
  <conditionalFormatting sqref="J2725">
    <cfRule type="duplicateValues" dxfId="1057" priority="1057"/>
    <cfRule type="duplicateValues" dxfId="1056" priority="1058"/>
  </conditionalFormatting>
  <conditionalFormatting sqref="J2725">
    <cfRule type="duplicateValues" dxfId="1055" priority="1054"/>
    <cfRule type="duplicateValues" dxfId="1054" priority="1055"/>
    <cfRule type="duplicateValues" dxfId="1053" priority="1056"/>
  </conditionalFormatting>
  <conditionalFormatting sqref="J2725">
    <cfRule type="duplicateValues" dxfId="1052" priority="1052"/>
    <cfRule type="duplicateValues" dxfId="1051" priority="1053"/>
  </conditionalFormatting>
  <conditionalFormatting sqref="J2725">
    <cfRule type="duplicateValues" dxfId="1050" priority="1050"/>
    <cfRule type="duplicateValues" dxfId="1049" priority="1051"/>
  </conditionalFormatting>
  <conditionalFormatting sqref="J2725">
    <cfRule type="duplicateValues" dxfId="1048" priority="1049"/>
  </conditionalFormatting>
  <conditionalFormatting sqref="J2725">
    <cfRule type="duplicateValues" dxfId="1047" priority="1044"/>
    <cfRule type="duplicateValues" dxfId="1046" priority="1045"/>
    <cfRule type="duplicateValues" dxfId="1045" priority="1046"/>
    <cfRule type="duplicateValues" dxfId="1044" priority="1047"/>
    <cfRule type="duplicateValues" dxfId="1043" priority="1048"/>
  </conditionalFormatting>
  <conditionalFormatting sqref="J2725">
    <cfRule type="duplicateValues" dxfId="1042" priority="1041"/>
    <cfRule type="duplicateValues" dxfId="1041" priority="1042"/>
    <cfRule type="duplicateValues" dxfId="1040" priority="1043"/>
  </conditionalFormatting>
  <conditionalFormatting sqref="J2725">
    <cfRule type="duplicateValues" dxfId="1039" priority="1039"/>
    <cfRule type="duplicateValues" dxfId="1038" priority="1040"/>
  </conditionalFormatting>
  <conditionalFormatting sqref="J2725">
    <cfRule type="duplicateValues" dxfId="1037" priority="1038"/>
  </conditionalFormatting>
  <conditionalFormatting sqref="J2725">
    <cfRule type="duplicateValues" dxfId="1036" priority="1033"/>
    <cfRule type="duplicateValues" dxfId="1035" priority="1034"/>
    <cfRule type="duplicateValues" dxfId="1034" priority="1035"/>
    <cfRule type="duplicateValues" dxfId="1033" priority="1036"/>
    <cfRule type="duplicateValues" dxfId="1032" priority="1037"/>
  </conditionalFormatting>
  <conditionalFormatting sqref="J2725">
    <cfRule type="duplicateValues" dxfId="1031" priority="1030"/>
    <cfRule type="duplicateValues" dxfId="1030" priority="1031"/>
    <cfRule type="duplicateValues" dxfId="1029" priority="1032"/>
  </conditionalFormatting>
  <conditionalFormatting sqref="J2725">
    <cfRule type="duplicateValues" dxfId="1028" priority="1028"/>
    <cfRule type="duplicateValues" dxfId="1027" priority="1029"/>
  </conditionalFormatting>
  <conditionalFormatting sqref="J2725">
    <cfRule type="duplicateValues" dxfId="1026" priority="1026"/>
    <cfRule type="duplicateValues" dxfId="1025" priority="1027"/>
  </conditionalFormatting>
  <conditionalFormatting sqref="J2725">
    <cfRule type="duplicateValues" dxfId="1024" priority="1025"/>
  </conditionalFormatting>
  <conditionalFormatting sqref="J2725">
    <cfRule type="duplicateValues" dxfId="1023" priority="1020"/>
    <cfRule type="duplicateValues" dxfId="1022" priority="1021"/>
    <cfRule type="duplicateValues" dxfId="1021" priority="1022"/>
    <cfRule type="duplicateValues" dxfId="1020" priority="1023"/>
    <cfRule type="duplicateValues" dxfId="1019" priority="1024"/>
  </conditionalFormatting>
  <conditionalFormatting sqref="J2725">
    <cfRule type="duplicateValues" dxfId="1018" priority="1017"/>
    <cfRule type="duplicateValues" dxfId="1017" priority="1018"/>
    <cfRule type="duplicateValues" dxfId="1016" priority="1019"/>
  </conditionalFormatting>
  <conditionalFormatting sqref="J2725">
    <cfRule type="duplicateValues" dxfId="1015" priority="1015"/>
    <cfRule type="duplicateValues" dxfId="1014" priority="1016"/>
  </conditionalFormatting>
  <conditionalFormatting sqref="J2725">
    <cfRule type="duplicateValues" dxfId="1013" priority="1014"/>
  </conditionalFormatting>
  <conditionalFormatting sqref="J2725">
    <cfRule type="duplicateValues" dxfId="1012" priority="1009"/>
    <cfRule type="duplicateValues" dxfId="1011" priority="1010"/>
    <cfRule type="duplicateValues" dxfId="1010" priority="1011"/>
    <cfRule type="duplicateValues" dxfId="1009" priority="1012"/>
    <cfRule type="duplicateValues" dxfId="1008" priority="1013"/>
  </conditionalFormatting>
  <conditionalFormatting sqref="J2725">
    <cfRule type="duplicateValues" dxfId="1007" priority="1006"/>
    <cfRule type="duplicateValues" dxfId="1006" priority="1007"/>
    <cfRule type="duplicateValues" dxfId="1005" priority="1008"/>
  </conditionalFormatting>
  <conditionalFormatting sqref="J2725">
    <cfRule type="duplicateValues" dxfId="1004" priority="1005"/>
  </conditionalFormatting>
  <conditionalFormatting sqref="J2725">
    <cfRule type="duplicateValues" dxfId="1003" priority="1000"/>
    <cfRule type="duplicateValues" dxfId="1002" priority="1001"/>
    <cfRule type="duplicateValues" dxfId="1001" priority="1002"/>
    <cfRule type="duplicateValues" dxfId="1000" priority="1003"/>
    <cfRule type="duplicateValues" dxfId="999" priority="1004"/>
  </conditionalFormatting>
  <conditionalFormatting sqref="J2725">
    <cfRule type="duplicateValues" dxfId="998" priority="998"/>
    <cfRule type="duplicateValues" dxfId="997" priority="999"/>
  </conditionalFormatting>
  <conditionalFormatting sqref="J2725">
    <cfRule type="duplicateValues" dxfId="996" priority="995"/>
    <cfRule type="duplicateValues" dxfId="995" priority="996"/>
    <cfRule type="duplicateValues" dxfId="994" priority="997"/>
  </conditionalFormatting>
  <conditionalFormatting sqref="J2725">
    <cfRule type="duplicateValues" dxfId="993" priority="993"/>
    <cfRule type="duplicateValues" dxfId="992" priority="994"/>
  </conditionalFormatting>
  <conditionalFormatting sqref="J2725">
    <cfRule type="duplicateValues" dxfId="991" priority="991"/>
    <cfRule type="duplicateValues" dxfId="990" priority="992"/>
  </conditionalFormatting>
  <conditionalFormatting sqref="J2725">
    <cfRule type="duplicateValues" dxfId="989" priority="990"/>
  </conditionalFormatting>
  <conditionalFormatting sqref="J2725">
    <cfRule type="duplicateValues" dxfId="988" priority="985"/>
    <cfRule type="duplicateValues" dxfId="987" priority="986"/>
    <cfRule type="duplicateValues" dxfId="986" priority="987"/>
    <cfRule type="duplicateValues" dxfId="985" priority="988"/>
    <cfRule type="duplicateValues" dxfId="984" priority="989"/>
  </conditionalFormatting>
  <conditionalFormatting sqref="J2725">
    <cfRule type="duplicateValues" dxfId="983" priority="982"/>
    <cfRule type="duplicateValues" dxfId="982" priority="983"/>
    <cfRule type="duplicateValues" dxfId="981" priority="984"/>
  </conditionalFormatting>
  <conditionalFormatting sqref="J2725">
    <cfRule type="duplicateValues" dxfId="980" priority="980"/>
    <cfRule type="duplicateValues" dxfId="979" priority="981"/>
  </conditionalFormatting>
  <conditionalFormatting sqref="J2725">
    <cfRule type="duplicateValues" dxfId="978" priority="979"/>
  </conditionalFormatting>
  <conditionalFormatting sqref="J2725">
    <cfRule type="duplicateValues" dxfId="977" priority="974"/>
    <cfRule type="duplicateValues" dxfId="976" priority="975"/>
    <cfRule type="duplicateValues" dxfId="975" priority="976"/>
    <cfRule type="duplicateValues" dxfId="974" priority="977"/>
    <cfRule type="duplicateValues" dxfId="973" priority="978"/>
  </conditionalFormatting>
  <conditionalFormatting sqref="J2725">
    <cfRule type="duplicateValues" dxfId="972" priority="971"/>
    <cfRule type="duplicateValues" dxfId="971" priority="972"/>
    <cfRule type="duplicateValues" dxfId="970" priority="973"/>
  </conditionalFormatting>
  <conditionalFormatting sqref="J2726">
    <cfRule type="duplicateValues" dxfId="969" priority="969"/>
    <cfRule type="duplicateValues" dxfId="968" priority="970"/>
  </conditionalFormatting>
  <conditionalFormatting sqref="J2726">
    <cfRule type="duplicateValues" dxfId="967" priority="967"/>
    <cfRule type="duplicateValues" dxfId="966" priority="968"/>
  </conditionalFormatting>
  <conditionalFormatting sqref="J2726">
    <cfRule type="duplicateValues" dxfId="965" priority="966"/>
  </conditionalFormatting>
  <conditionalFormatting sqref="J2726">
    <cfRule type="duplicateValues" dxfId="964" priority="961"/>
    <cfRule type="duplicateValues" dxfId="963" priority="962"/>
    <cfRule type="duplicateValues" dxfId="962" priority="963"/>
    <cfRule type="duplicateValues" dxfId="961" priority="964"/>
    <cfRule type="duplicateValues" dxfId="960" priority="965"/>
  </conditionalFormatting>
  <conditionalFormatting sqref="J2726">
    <cfRule type="duplicateValues" dxfId="959" priority="958"/>
    <cfRule type="duplicateValues" dxfId="958" priority="959"/>
    <cfRule type="duplicateValues" dxfId="957" priority="960"/>
  </conditionalFormatting>
  <conditionalFormatting sqref="J2726">
    <cfRule type="duplicateValues" dxfId="956" priority="956"/>
    <cfRule type="duplicateValues" dxfId="955" priority="957"/>
  </conditionalFormatting>
  <conditionalFormatting sqref="J2726">
    <cfRule type="duplicateValues" dxfId="954" priority="955"/>
  </conditionalFormatting>
  <conditionalFormatting sqref="J2726">
    <cfRule type="duplicateValues" dxfId="953" priority="950"/>
    <cfRule type="duplicateValues" dxfId="952" priority="951"/>
    <cfRule type="duplicateValues" dxfId="951" priority="952"/>
    <cfRule type="duplicateValues" dxfId="950" priority="953"/>
    <cfRule type="duplicateValues" dxfId="949" priority="954"/>
  </conditionalFormatting>
  <conditionalFormatting sqref="J2726">
    <cfRule type="duplicateValues" dxfId="948" priority="947"/>
    <cfRule type="duplicateValues" dxfId="947" priority="948"/>
    <cfRule type="duplicateValues" dxfId="946" priority="949"/>
  </conditionalFormatting>
  <conditionalFormatting sqref="J2726">
    <cfRule type="duplicateValues" dxfId="945" priority="946"/>
  </conditionalFormatting>
  <conditionalFormatting sqref="J2726">
    <cfRule type="duplicateValues" dxfId="944" priority="941"/>
    <cfRule type="duplicateValues" dxfId="943" priority="942"/>
    <cfRule type="duplicateValues" dxfId="942" priority="943"/>
    <cfRule type="duplicateValues" dxfId="941" priority="944"/>
    <cfRule type="duplicateValues" dxfId="940" priority="945"/>
  </conditionalFormatting>
  <conditionalFormatting sqref="J2726">
    <cfRule type="duplicateValues" dxfId="939" priority="939"/>
    <cfRule type="duplicateValues" dxfId="938" priority="940"/>
  </conditionalFormatting>
  <conditionalFormatting sqref="J2726">
    <cfRule type="duplicateValues" dxfId="937" priority="936"/>
    <cfRule type="duplicateValues" dxfId="936" priority="937"/>
    <cfRule type="duplicateValues" dxfId="935" priority="938"/>
  </conditionalFormatting>
  <conditionalFormatting sqref="J2726">
    <cfRule type="duplicateValues" dxfId="934" priority="934"/>
    <cfRule type="duplicateValues" dxfId="933" priority="935"/>
  </conditionalFormatting>
  <conditionalFormatting sqref="J2726">
    <cfRule type="duplicateValues" dxfId="932" priority="932"/>
    <cfRule type="duplicateValues" dxfId="931" priority="933"/>
  </conditionalFormatting>
  <conditionalFormatting sqref="J2726">
    <cfRule type="duplicateValues" dxfId="930" priority="931"/>
  </conditionalFormatting>
  <conditionalFormatting sqref="J2726">
    <cfRule type="duplicateValues" dxfId="929" priority="926"/>
    <cfRule type="duplicateValues" dxfId="928" priority="927"/>
    <cfRule type="duplicateValues" dxfId="927" priority="928"/>
    <cfRule type="duplicateValues" dxfId="926" priority="929"/>
    <cfRule type="duplicateValues" dxfId="925" priority="930"/>
  </conditionalFormatting>
  <conditionalFormatting sqref="J2726">
    <cfRule type="duplicateValues" dxfId="924" priority="923"/>
    <cfRule type="duplicateValues" dxfId="923" priority="924"/>
    <cfRule type="duplicateValues" dxfId="922" priority="925"/>
  </conditionalFormatting>
  <conditionalFormatting sqref="J2726">
    <cfRule type="duplicateValues" dxfId="921" priority="921"/>
    <cfRule type="duplicateValues" dxfId="920" priority="922"/>
  </conditionalFormatting>
  <conditionalFormatting sqref="J2726">
    <cfRule type="duplicateValues" dxfId="919" priority="920"/>
  </conditionalFormatting>
  <conditionalFormatting sqref="J2726">
    <cfRule type="duplicateValues" dxfId="918" priority="915"/>
    <cfRule type="duplicateValues" dxfId="917" priority="916"/>
    <cfRule type="duplicateValues" dxfId="916" priority="917"/>
    <cfRule type="duplicateValues" dxfId="915" priority="918"/>
    <cfRule type="duplicateValues" dxfId="914" priority="919"/>
  </conditionalFormatting>
  <conditionalFormatting sqref="J2726">
    <cfRule type="duplicateValues" dxfId="913" priority="912"/>
    <cfRule type="duplicateValues" dxfId="912" priority="913"/>
    <cfRule type="duplicateValues" dxfId="911" priority="914"/>
  </conditionalFormatting>
  <conditionalFormatting sqref="J2726">
    <cfRule type="duplicateValues" dxfId="910" priority="910"/>
    <cfRule type="duplicateValues" dxfId="909" priority="911"/>
  </conditionalFormatting>
  <conditionalFormatting sqref="J2726">
    <cfRule type="duplicateValues" dxfId="908" priority="908"/>
    <cfRule type="duplicateValues" dxfId="907" priority="909"/>
  </conditionalFormatting>
  <conditionalFormatting sqref="J2726">
    <cfRule type="duplicateValues" dxfId="906" priority="907"/>
  </conditionalFormatting>
  <conditionalFormatting sqref="J2726">
    <cfRule type="duplicateValues" dxfId="905" priority="902"/>
    <cfRule type="duplicateValues" dxfId="904" priority="903"/>
    <cfRule type="duplicateValues" dxfId="903" priority="904"/>
    <cfRule type="duplicateValues" dxfId="902" priority="905"/>
    <cfRule type="duplicateValues" dxfId="901" priority="906"/>
  </conditionalFormatting>
  <conditionalFormatting sqref="J2726">
    <cfRule type="duplicateValues" dxfId="900" priority="899"/>
    <cfRule type="duplicateValues" dxfId="899" priority="900"/>
    <cfRule type="duplicateValues" dxfId="898" priority="901"/>
  </conditionalFormatting>
  <conditionalFormatting sqref="J2726">
    <cfRule type="duplicateValues" dxfId="897" priority="897"/>
    <cfRule type="duplicateValues" dxfId="896" priority="898"/>
  </conditionalFormatting>
  <conditionalFormatting sqref="J2726">
    <cfRule type="duplicateValues" dxfId="895" priority="896"/>
  </conditionalFormatting>
  <conditionalFormatting sqref="J2726">
    <cfRule type="duplicateValues" dxfId="894" priority="891"/>
    <cfRule type="duplicateValues" dxfId="893" priority="892"/>
    <cfRule type="duplicateValues" dxfId="892" priority="893"/>
    <cfRule type="duplicateValues" dxfId="891" priority="894"/>
    <cfRule type="duplicateValues" dxfId="890" priority="895"/>
  </conditionalFormatting>
  <conditionalFormatting sqref="J2726">
    <cfRule type="duplicateValues" dxfId="889" priority="888"/>
    <cfRule type="duplicateValues" dxfId="888" priority="889"/>
    <cfRule type="duplicateValues" dxfId="887" priority="890"/>
  </conditionalFormatting>
  <conditionalFormatting sqref="J2726">
    <cfRule type="duplicateValues" dxfId="886" priority="887"/>
  </conditionalFormatting>
  <conditionalFormatting sqref="J2726">
    <cfRule type="duplicateValues" dxfId="885" priority="882"/>
    <cfRule type="duplicateValues" dxfId="884" priority="883"/>
    <cfRule type="duplicateValues" dxfId="883" priority="884"/>
    <cfRule type="duplicateValues" dxfId="882" priority="885"/>
    <cfRule type="duplicateValues" dxfId="881" priority="886"/>
  </conditionalFormatting>
  <conditionalFormatting sqref="J2726">
    <cfRule type="duplicateValues" dxfId="880" priority="880"/>
    <cfRule type="duplicateValues" dxfId="879" priority="881"/>
  </conditionalFormatting>
  <conditionalFormatting sqref="J2726">
    <cfRule type="duplicateValues" dxfId="878" priority="877"/>
    <cfRule type="duplicateValues" dxfId="877" priority="878"/>
    <cfRule type="duplicateValues" dxfId="876" priority="879"/>
  </conditionalFormatting>
  <conditionalFormatting sqref="J2726">
    <cfRule type="duplicateValues" dxfId="875" priority="875"/>
    <cfRule type="duplicateValues" dxfId="874" priority="876"/>
  </conditionalFormatting>
  <conditionalFormatting sqref="J2726">
    <cfRule type="duplicateValues" dxfId="873" priority="873"/>
    <cfRule type="duplicateValues" dxfId="872" priority="874"/>
  </conditionalFormatting>
  <conditionalFormatting sqref="J2726">
    <cfRule type="duplicateValues" dxfId="871" priority="872"/>
  </conditionalFormatting>
  <conditionalFormatting sqref="J2726">
    <cfRule type="duplicateValues" dxfId="870" priority="867"/>
    <cfRule type="duplicateValues" dxfId="869" priority="868"/>
    <cfRule type="duplicateValues" dxfId="868" priority="869"/>
    <cfRule type="duplicateValues" dxfId="867" priority="870"/>
    <cfRule type="duplicateValues" dxfId="866" priority="871"/>
  </conditionalFormatting>
  <conditionalFormatting sqref="J2726">
    <cfRule type="duplicateValues" dxfId="865" priority="864"/>
    <cfRule type="duplicateValues" dxfId="864" priority="865"/>
    <cfRule type="duplicateValues" dxfId="863" priority="866"/>
  </conditionalFormatting>
  <conditionalFormatting sqref="J2726">
    <cfRule type="duplicateValues" dxfId="862" priority="862"/>
    <cfRule type="duplicateValues" dxfId="861" priority="863"/>
  </conditionalFormatting>
  <conditionalFormatting sqref="J2726">
    <cfRule type="duplicateValues" dxfId="860" priority="861"/>
  </conditionalFormatting>
  <conditionalFormatting sqref="J2726">
    <cfRule type="duplicateValues" dxfId="859" priority="856"/>
    <cfRule type="duplicateValues" dxfId="858" priority="857"/>
    <cfRule type="duplicateValues" dxfId="857" priority="858"/>
    <cfRule type="duplicateValues" dxfId="856" priority="859"/>
    <cfRule type="duplicateValues" dxfId="855" priority="860"/>
  </conditionalFormatting>
  <conditionalFormatting sqref="J2726">
    <cfRule type="duplicateValues" dxfId="854" priority="853"/>
    <cfRule type="duplicateValues" dxfId="853" priority="854"/>
    <cfRule type="duplicateValues" dxfId="852" priority="855"/>
  </conditionalFormatting>
  <conditionalFormatting sqref="J2726">
    <cfRule type="duplicateValues" dxfId="851" priority="851"/>
    <cfRule type="duplicateValues" dxfId="850" priority="852"/>
  </conditionalFormatting>
  <conditionalFormatting sqref="J2726">
    <cfRule type="duplicateValues" dxfId="849" priority="849"/>
    <cfRule type="duplicateValues" dxfId="848" priority="850"/>
  </conditionalFormatting>
  <conditionalFormatting sqref="J2726">
    <cfRule type="duplicateValues" dxfId="847" priority="848"/>
  </conditionalFormatting>
  <conditionalFormatting sqref="J2726">
    <cfRule type="duplicateValues" dxfId="846" priority="843"/>
    <cfRule type="duplicateValues" dxfId="845" priority="844"/>
    <cfRule type="duplicateValues" dxfId="844" priority="845"/>
    <cfRule type="duplicateValues" dxfId="843" priority="846"/>
    <cfRule type="duplicateValues" dxfId="842" priority="847"/>
  </conditionalFormatting>
  <conditionalFormatting sqref="J2726">
    <cfRule type="duplicateValues" dxfId="841" priority="840"/>
    <cfRule type="duplicateValues" dxfId="840" priority="841"/>
    <cfRule type="duplicateValues" dxfId="839" priority="842"/>
  </conditionalFormatting>
  <conditionalFormatting sqref="J2726">
    <cfRule type="duplicateValues" dxfId="838" priority="838"/>
    <cfRule type="duplicateValues" dxfId="837" priority="839"/>
  </conditionalFormatting>
  <conditionalFormatting sqref="J2726">
    <cfRule type="duplicateValues" dxfId="836" priority="837"/>
  </conditionalFormatting>
  <conditionalFormatting sqref="J2726">
    <cfRule type="duplicateValues" dxfId="835" priority="832"/>
    <cfRule type="duplicateValues" dxfId="834" priority="833"/>
    <cfRule type="duplicateValues" dxfId="833" priority="834"/>
    <cfRule type="duplicateValues" dxfId="832" priority="835"/>
    <cfRule type="duplicateValues" dxfId="831" priority="836"/>
  </conditionalFormatting>
  <conditionalFormatting sqref="J2726">
    <cfRule type="duplicateValues" dxfId="830" priority="829"/>
    <cfRule type="duplicateValues" dxfId="829" priority="830"/>
    <cfRule type="duplicateValues" dxfId="828" priority="831"/>
  </conditionalFormatting>
  <conditionalFormatting sqref="J2726">
    <cfRule type="duplicateValues" dxfId="827" priority="828"/>
  </conditionalFormatting>
  <conditionalFormatting sqref="J2726">
    <cfRule type="duplicateValues" dxfId="826" priority="823"/>
    <cfRule type="duplicateValues" dxfId="825" priority="824"/>
    <cfRule type="duplicateValues" dxfId="824" priority="825"/>
    <cfRule type="duplicateValues" dxfId="823" priority="826"/>
    <cfRule type="duplicateValues" dxfId="822" priority="827"/>
  </conditionalFormatting>
  <conditionalFormatting sqref="J2726">
    <cfRule type="duplicateValues" dxfId="821" priority="821"/>
    <cfRule type="duplicateValues" dxfId="820" priority="822"/>
  </conditionalFormatting>
  <conditionalFormatting sqref="J2726">
    <cfRule type="duplicateValues" dxfId="819" priority="818"/>
    <cfRule type="duplicateValues" dxfId="818" priority="819"/>
    <cfRule type="duplicateValues" dxfId="817" priority="820"/>
  </conditionalFormatting>
  <conditionalFormatting sqref="J2726">
    <cfRule type="duplicateValues" dxfId="816" priority="816"/>
    <cfRule type="duplicateValues" dxfId="815" priority="817"/>
  </conditionalFormatting>
  <conditionalFormatting sqref="J2726">
    <cfRule type="duplicateValues" dxfId="814" priority="814"/>
    <cfRule type="duplicateValues" dxfId="813" priority="815"/>
  </conditionalFormatting>
  <conditionalFormatting sqref="J2726">
    <cfRule type="duplicateValues" dxfId="812" priority="813"/>
  </conditionalFormatting>
  <conditionalFormatting sqref="J2726">
    <cfRule type="duplicateValues" dxfId="811" priority="808"/>
    <cfRule type="duplicateValues" dxfId="810" priority="809"/>
    <cfRule type="duplicateValues" dxfId="809" priority="810"/>
    <cfRule type="duplicateValues" dxfId="808" priority="811"/>
    <cfRule type="duplicateValues" dxfId="807" priority="812"/>
  </conditionalFormatting>
  <conditionalFormatting sqref="J2726">
    <cfRule type="duplicateValues" dxfId="806" priority="805"/>
    <cfRule type="duplicateValues" dxfId="805" priority="806"/>
    <cfRule type="duplicateValues" dxfId="804" priority="807"/>
  </conditionalFormatting>
  <conditionalFormatting sqref="J2726">
    <cfRule type="duplicateValues" dxfId="803" priority="803"/>
    <cfRule type="duplicateValues" dxfId="802" priority="804"/>
  </conditionalFormatting>
  <conditionalFormatting sqref="J2726">
    <cfRule type="duplicateValues" dxfId="801" priority="802"/>
  </conditionalFormatting>
  <conditionalFormatting sqref="J2726">
    <cfRule type="duplicateValues" dxfId="800" priority="797"/>
    <cfRule type="duplicateValues" dxfId="799" priority="798"/>
    <cfRule type="duplicateValues" dxfId="798" priority="799"/>
    <cfRule type="duplicateValues" dxfId="797" priority="800"/>
    <cfRule type="duplicateValues" dxfId="796" priority="801"/>
  </conditionalFormatting>
  <conditionalFormatting sqref="J2726">
    <cfRule type="duplicateValues" dxfId="795" priority="794"/>
    <cfRule type="duplicateValues" dxfId="794" priority="795"/>
    <cfRule type="duplicateValues" dxfId="793" priority="796"/>
  </conditionalFormatting>
  <conditionalFormatting sqref="J2727">
    <cfRule type="duplicateValues" dxfId="792" priority="792"/>
    <cfRule type="duplicateValues" dxfId="791" priority="793"/>
  </conditionalFormatting>
  <conditionalFormatting sqref="J2727">
    <cfRule type="duplicateValues" dxfId="790" priority="790"/>
    <cfRule type="duplicateValues" dxfId="789" priority="791"/>
  </conditionalFormatting>
  <conditionalFormatting sqref="J2727">
    <cfRule type="duplicateValues" dxfId="788" priority="789"/>
  </conditionalFormatting>
  <conditionalFormatting sqref="J2727">
    <cfRule type="duplicateValues" dxfId="787" priority="784"/>
    <cfRule type="duplicateValues" dxfId="786" priority="785"/>
    <cfRule type="duplicateValues" dxfId="785" priority="786"/>
    <cfRule type="duplicateValues" dxfId="784" priority="787"/>
    <cfRule type="duplicateValues" dxfId="783" priority="788"/>
  </conditionalFormatting>
  <conditionalFormatting sqref="J2727">
    <cfRule type="duplicateValues" dxfId="782" priority="781"/>
    <cfRule type="duplicateValues" dxfId="781" priority="782"/>
    <cfRule type="duplicateValues" dxfId="780" priority="783"/>
  </conditionalFormatting>
  <conditionalFormatting sqref="J2727">
    <cfRule type="duplicateValues" dxfId="779" priority="779"/>
    <cfRule type="duplicateValues" dxfId="778" priority="780"/>
  </conditionalFormatting>
  <conditionalFormatting sqref="J2727">
    <cfRule type="duplicateValues" dxfId="777" priority="778"/>
  </conditionalFormatting>
  <conditionalFormatting sqref="J2727">
    <cfRule type="duplicateValues" dxfId="776" priority="773"/>
    <cfRule type="duplicateValues" dxfId="775" priority="774"/>
    <cfRule type="duplicateValues" dxfId="774" priority="775"/>
    <cfRule type="duplicateValues" dxfId="773" priority="776"/>
    <cfRule type="duplicateValues" dxfId="772" priority="777"/>
  </conditionalFormatting>
  <conditionalFormatting sqref="J2727">
    <cfRule type="duplicateValues" dxfId="771" priority="770"/>
    <cfRule type="duplicateValues" dxfId="770" priority="771"/>
    <cfRule type="duplicateValues" dxfId="769" priority="772"/>
  </conditionalFormatting>
  <conditionalFormatting sqref="J2727">
    <cfRule type="duplicateValues" dxfId="768" priority="769"/>
  </conditionalFormatting>
  <conditionalFormatting sqref="J2727">
    <cfRule type="duplicateValues" dxfId="767" priority="764"/>
    <cfRule type="duplicateValues" dxfId="766" priority="765"/>
    <cfRule type="duplicateValues" dxfId="765" priority="766"/>
    <cfRule type="duplicateValues" dxfId="764" priority="767"/>
    <cfRule type="duplicateValues" dxfId="763" priority="768"/>
  </conditionalFormatting>
  <conditionalFormatting sqref="J2727">
    <cfRule type="duplicateValues" dxfId="762" priority="762"/>
    <cfRule type="duplicateValues" dxfId="761" priority="763"/>
  </conditionalFormatting>
  <conditionalFormatting sqref="J2727">
    <cfRule type="duplicateValues" dxfId="760" priority="759"/>
    <cfRule type="duplicateValues" dxfId="759" priority="760"/>
    <cfRule type="duplicateValues" dxfId="758" priority="761"/>
  </conditionalFormatting>
  <conditionalFormatting sqref="J2727">
    <cfRule type="duplicateValues" dxfId="757" priority="757"/>
    <cfRule type="duplicateValues" dxfId="756" priority="758"/>
  </conditionalFormatting>
  <conditionalFormatting sqref="J2727">
    <cfRule type="duplicateValues" dxfId="755" priority="755"/>
    <cfRule type="duplicateValues" dxfId="754" priority="756"/>
  </conditionalFormatting>
  <conditionalFormatting sqref="J2727">
    <cfRule type="duplicateValues" dxfId="753" priority="754"/>
  </conditionalFormatting>
  <conditionalFormatting sqref="J2727">
    <cfRule type="duplicateValues" dxfId="752" priority="749"/>
    <cfRule type="duplicateValues" dxfId="751" priority="750"/>
    <cfRule type="duplicateValues" dxfId="750" priority="751"/>
    <cfRule type="duplicateValues" dxfId="749" priority="752"/>
    <cfRule type="duplicateValues" dxfId="748" priority="753"/>
  </conditionalFormatting>
  <conditionalFormatting sqref="J2727">
    <cfRule type="duplicateValues" dxfId="747" priority="746"/>
    <cfRule type="duplicateValues" dxfId="746" priority="747"/>
    <cfRule type="duplicateValues" dxfId="745" priority="748"/>
  </conditionalFormatting>
  <conditionalFormatting sqref="J2727">
    <cfRule type="duplicateValues" dxfId="744" priority="744"/>
    <cfRule type="duplicateValues" dxfId="743" priority="745"/>
  </conditionalFormatting>
  <conditionalFormatting sqref="J2727">
    <cfRule type="duplicateValues" dxfId="742" priority="743"/>
  </conditionalFormatting>
  <conditionalFormatting sqref="J2727">
    <cfRule type="duplicateValues" dxfId="741" priority="738"/>
    <cfRule type="duplicateValues" dxfId="740" priority="739"/>
    <cfRule type="duplicateValues" dxfId="739" priority="740"/>
    <cfRule type="duplicateValues" dxfId="738" priority="741"/>
    <cfRule type="duplicateValues" dxfId="737" priority="742"/>
  </conditionalFormatting>
  <conditionalFormatting sqref="J2727">
    <cfRule type="duplicateValues" dxfId="736" priority="735"/>
    <cfRule type="duplicateValues" dxfId="735" priority="736"/>
    <cfRule type="duplicateValues" dxfId="734" priority="737"/>
  </conditionalFormatting>
  <conditionalFormatting sqref="J2727">
    <cfRule type="duplicateValues" dxfId="733" priority="733"/>
    <cfRule type="duplicateValues" dxfId="732" priority="734"/>
  </conditionalFormatting>
  <conditionalFormatting sqref="J2727">
    <cfRule type="duplicateValues" dxfId="731" priority="731"/>
    <cfRule type="duplicateValues" dxfId="730" priority="732"/>
  </conditionalFormatting>
  <conditionalFormatting sqref="J2727">
    <cfRule type="duplicateValues" dxfId="729" priority="730"/>
  </conditionalFormatting>
  <conditionalFormatting sqref="J2727">
    <cfRule type="duplicateValues" dxfId="728" priority="725"/>
    <cfRule type="duplicateValues" dxfId="727" priority="726"/>
    <cfRule type="duplicateValues" dxfId="726" priority="727"/>
    <cfRule type="duplicateValues" dxfId="725" priority="728"/>
    <cfRule type="duplicateValues" dxfId="724" priority="729"/>
  </conditionalFormatting>
  <conditionalFormatting sqref="J2727">
    <cfRule type="duplicateValues" dxfId="723" priority="722"/>
    <cfRule type="duplicateValues" dxfId="722" priority="723"/>
    <cfRule type="duplicateValues" dxfId="721" priority="724"/>
  </conditionalFormatting>
  <conditionalFormatting sqref="J2727">
    <cfRule type="duplicateValues" dxfId="720" priority="720"/>
    <cfRule type="duplicateValues" dxfId="719" priority="721"/>
  </conditionalFormatting>
  <conditionalFormatting sqref="J2727">
    <cfRule type="duplicateValues" dxfId="718" priority="719"/>
  </conditionalFormatting>
  <conditionalFormatting sqref="J2727">
    <cfRule type="duplicateValues" dxfId="717" priority="714"/>
    <cfRule type="duplicateValues" dxfId="716" priority="715"/>
    <cfRule type="duplicateValues" dxfId="715" priority="716"/>
    <cfRule type="duplicateValues" dxfId="714" priority="717"/>
    <cfRule type="duplicateValues" dxfId="713" priority="718"/>
  </conditionalFormatting>
  <conditionalFormatting sqref="J2727">
    <cfRule type="duplicateValues" dxfId="712" priority="711"/>
    <cfRule type="duplicateValues" dxfId="711" priority="712"/>
    <cfRule type="duplicateValues" dxfId="710" priority="713"/>
  </conditionalFormatting>
  <conditionalFormatting sqref="J2727">
    <cfRule type="duplicateValues" dxfId="709" priority="710"/>
  </conditionalFormatting>
  <conditionalFormatting sqref="J2727">
    <cfRule type="duplicateValues" dxfId="708" priority="705"/>
    <cfRule type="duplicateValues" dxfId="707" priority="706"/>
    <cfRule type="duplicateValues" dxfId="706" priority="707"/>
    <cfRule type="duplicateValues" dxfId="705" priority="708"/>
    <cfRule type="duplicateValues" dxfId="704" priority="709"/>
  </conditionalFormatting>
  <conditionalFormatting sqref="J2727">
    <cfRule type="duplicateValues" dxfId="703" priority="703"/>
    <cfRule type="duplicateValues" dxfId="702" priority="704"/>
  </conditionalFormatting>
  <conditionalFormatting sqref="J2727">
    <cfRule type="duplicateValues" dxfId="701" priority="700"/>
    <cfRule type="duplicateValues" dxfId="700" priority="701"/>
    <cfRule type="duplicateValues" dxfId="699" priority="702"/>
  </conditionalFormatting>
  <conditionalFormatting sqref="J2727">
    <cfRule type="duplicateValues" dxfId="698" priority="698"/>
    <cfRule type="duplicateValues" dxfId="697" priority="699"/>
  </conditionalFormatting>
  <conditionalFormatting sqref="J2727">
    <cfRule type="duplicateValues" dxfId="696" priority="696"/>
    <cfRule type="duplicateValues" dxfId="695" priority="697"/>
  </conditionalFormatting>
  <conditionalFormatting sqref="J2727">
    <cfRule type="duplicateValues" dxfId="694" priority="695"/>
  </conditionalFormatting>
  <conditionalFormatting sqref="J2727">
    <cfRule type="duplicateValues" dxfId="693" priority="690"/>
    <cfRule type="duplicateValues" dxfId="692" priority="691"/>
    <cfRule type="duplicateValues" dxfId="691" priority="692"/>
    <cfRule type="duplicateValues" dxfId="690" priority="693"/>
    <cfRule type="duplicateValues" dxfId="689" priority="694"/>
  </conditionalFormatting>
  <conditionalFormatting sqref="J2727">
    <cfRule type="duplicateValues" dxfId="688" priority="687"/>
    <cfRule type="duplicateValues" dxfId="687" priority="688"/>
    <cfRule type="duplicateValues" dxfId="686" priority="689"/>
  </conditionalFormatting>
  <conditionalFormatting sqref="J2727">
    <cfRule type="duplicateValues" dxfId="685" priority="685"/>
    <cfRule type="duplicateValues" dxfId="684" priority="686"/>
  </conditionalFormatting>
  <conditionalFormatting sqref="J2727">
    <cfRule type="duplicateValues" dxfId="683" priority="684"/>
  </conditionalFormatting>
  <conditionalFormatting sqref="J2727">
    <cfRule type="duplicateValues" dxfId="682" priority="679"/>
    <cfRule type="duplicateValues" dxfId="681" priority="680"/>
    <cfRule type="duplicateValues" dxfId="680" priority="681"/>
    <cfRule type="duplicateValues" dxfId="679" priority="682"/>
    <cfRule type="duplicateValues" dxfId="678" priority="683"/>
  </conditionalFormatting>
  <conditionalFormatting sqref="J2727">
    <cfRule type="duplicateValues" dxfId="677" priority="676"/>
    <cfRule type="duplicateValues" dxfId="676" priority="677"/>
    <cfRule type="duplicateValues" dxfId="675" priority="678"/>
  </conditionalFormatting>
  <conditionalFormatting sqref="J2727">
    <cfRule type="duplicateValues" dxfId="674" priority="674"/>
    <cfRule type="duplicateValues" dxfId="673" priority="675"/>
  </conditionalFormatting>
  <conditionalFormatting sqref="J2727">
    <cfRule type="duplicateValues" dxfId="672" priority="672"/>
    <cfRule type="duplicateValues" dxfId="671" priority="673"/>
  </conditionalFormatting>
  <conditionalFormatting sqref="J2727">
    <cfRule type="duplicateValues" dxfId="670" priority="671"/>
  </conditionalFormatting>
  <conditionalFormatting sqref="J2727">
    <cfRule type="duplicateValues" dxfId="669" priority="666"/>
    <cfRule type="duplicateValues" dxfId="668" priority="667"/>
    <cfRule type="duplicateValues" dxfId="667" priority="668"/>
    <cfRule type="duplicateValues" dxfId="666" priority="669"/>
    <cfRule type="duplicateValues" dxfId="665" priority="670"/>
  </conditionalFormatting>
  <conditionalFormatting sqref="J2727">
    <cfRule type="duplicateValues" dxfId="664" priority="663"/>
    <cfRule type="duplicateValues" dxfId="663" priority="664"/>
    <cfRule type="duplicateValues" dxfId="662" priority="665"/>
  </conditionalFormatting>
  <conditionalFormatting sqref="J2727">
    <cfRule type="duplicateValues" dxfId="661" priority="661"/>
    <cfRule type="duplicateValues" dxfId="660" priority="662"/>
  </conditionalFormatting>
  <conditionalFormatting sqref="J2727">
    <cfRule type="duplicateValues" dxfId="659" priority="660"/>
  </conditionalFormatting>
  <conditionalFormatting sqref="J2727">
    <cfRule type="duplicateValues" dxfId="658" priority="655"/>
    <cfRule type="duplicateValues" dxfId="657" priority="656"/>
    <cfRule type="duplicateValues" dxfId="656" priority="657"/>
    <cfRule type="duplicateValues" dxfId="655" priority="658"/>
    <cfRule type="duplicateValues" dxfId="654" priority="659"/>
  </conditionalFormatting>
  <conditionalFormatting sqref="J2727">
    <cfRule type="duplicateValues" dxfId="653" priority="652"/>
    <cfRule type="duplicateValues" dxfId="652" priority="653"/>
    <cfRule type="duplicateValues" dxfId="651" priority="654"/>
  </conditionalFormatting>
  <conditionalFormatting sqref="J2727">
    <cfRule type="duplicateValues" dxfId="650" priority="651"/>
  </conditionalFormatting>
  <conditionalFormatting sqref="J2727">
    <cfRule type="duplicateValues" dxfId="649" priority="646"/>
    <cfRule type="duplicateValues" dxfId="648" priority="647"/>
    <cfRule type="duplicateValues" dxfId="647" priority="648"/>
    <cfRule type="duplicateValues" dxfId="646" priority="649"/>
    <cfRule type="duplicateValues" dxfId="645" priority="650"/>
  </conditionalFormatting>
  <conditionalFormatting sqref="J2727">
    <cfRule type="duplicateValues" dxfId="644" priority="644"/>
    <cfRule type="duplicateValues" dxfId="643" priority="645"/>
  </conditionalFormatting>
  <conditionalFormatting sqref="J2727">
    <cfRule type="duplicateValues" dxfId="642" priority="641"/>
    <cfRule type="duplicateValues" dxfId="641" priority="642"/>
    <cfRule type="duplicateValues" dxfId="640" priority="643"/>
  </conditionalFormatting>
  <conditionalFormatting sqref="J2727">
    <cfRule type="duplicateValues" dxfId="639" priority="639"/>
    <cfRule type="duplicateValues" dxfId="638" priority="640"/>
  </conditionalFormatting>
  <conditionalFormatting sqref="J2727">
    <cfRule type="duplicateValues" dxfId="637" priority="637"/>
    <cfRule type="duplicateValues" dxfId="636" priority="638"/>
  </conditionalFormatting>
  <conditionalFormatting sqref="J2727">
    <cfRule type="duplicateValues" dxfId="635" priority="636"/>
  </conditionalFormatting>
  <conditionalFormatting sqref="J2727">
    <cfRule type="duplicateValues" dxfId="634" priority="631"/>
    <cfRule type="duplicateValues" dxfId="633" priority="632"/>
    <cfRule type="duplicateValues" dxfId="632" priority="633"/>
    <cfRule type="duplicateValues" dxfId="631" priority="634"/>
    <cfRule type="duplicateValues" dxfId="630" priority="635"/>
  </conditionalFormatting>
  <conditionalFormatting sqref="J2727">
    <cfRule type="duplicateValues" dxfId="629" priority="628"/>
    <cfRule type="duplicateValues" dxfId="628" priority="629"/>
    <cfRule type="duplicateValues" dxfId="627" priority="630"/>
  </conditionalFormatting>
  <conditionalFormatting sqref="J2727">
    <cfRule type="duplicateValues" dxfId="626" priority="626"/>
    <cfRule type="duplicateValues" dxfId="625" priority="627"/>
  </conditionalFormatting>
  <conditionalFormatting sqref="J2727">
    <cfRule type="duplicateValues" dxfId="624" priority="625"/>
  </conditionalFormatting>
  <conditionalFormatting sqref="J2727">
    <cfRule type="duplicateValues" dxfId="623" priority="620"/>
    <cfRule type="duplicateValues" dxfId="622" priority="621"/>
    <cfRule type="duplicateValues" dxfId="621" priority="622"/>
    <cfRule type="duplicateValues" dxfId="620" priority="623"/>
    <cfRule type="duplicateValues" dxfId="619" priority="624"/>
  </conditionalFormatting>
  <conditionalFormatting sqref="J2727">
    <cfRule type="duplicateValues" dxfId="618" priority="617"/>
    <cfRule type="duplicateValues" dxfId="617" priority="618"/>
    <cfRule type="duplicateValues" dxfId="616" priority="619"/>
  </conditionalFormatting>
  <conditionalFormatting sqref="J2728">
    <cfRule type="duplicateValues" dxfId="615" priority="615"/>
    <cfRule type="duplicateValues" dxfId="614" priority="616"/>
  </conditionalFormatting>
  <conditionalFormatting sqref="J2728">
    <cfRule type="duplicateValues" dxfId="613" priority="613"/>
    <cfRule type="duplicateValues" dxfId="612" priority="614"/>
  </conditionalFormatting>
  <conditionalFormatting sqref="J2728">
    <cfRule type="duplicateValues" dxfId="611" priority="612"/>
  </conditionalFormatting>
  <conditionalFormatting sqref="J2728">
    <cfRule type="duplicateValues" dxfId="610" priority="607"/>
    <cfRule type="duplicateValues" dxfId="609" priority="608"/>
    <cfRule type="duplicateValues" dxfId="608" priority="609"/>
    <cfRule type="duplicateValues" dxfId="607" priority="610"/>
    <cfRule type="duplicateValues" dxfId="606" priority="611"/>
  </conditionalFormatting>
  <conditionalFormatting sqref="J2728">
    <cfRule type="duplicateValues" dxfId="605" priority="604"/>
    <cfRule type="duplicateValues" dxfId="604" priority="605"/>
    <cfRule type="duplicateValues" dxfId="603" priority="606"/>
  </conditionalFormatting>
  <conditionalFormatting sqref="J2728">
    <cfRule type="duplicateValues" dxfId="602" priority="602"/>
    <cfRule type="duplicateValues" dxfId="601" priority="603"/>
  </conditionalFormatting>
  <conditionalFormatting sqref="J2728">
    <cfRule type="duplicateValues" dxfId="600" priority="601"/>
  </conditionalFormatting>
  <conditionalFormatting sqref="J2728">
    <cfRule type="duplicateValues" dxfId="599" priority="596"/>
    <cfRule type="duplicateValues" dxfId="598" priority="597"/>
    <cfRule type="duplicateValues" dxfId="597" priority="598"/>
    <cfRule type="duplicateValues" dxfId="596" priority="599"/>
    <cfRule type="duplicateValues" dxfId="595" priority="600"/>
  </conditionalFormatting>
  <conditionalFormatting sqref="J2728">
    <cfRule type="duplicateValues" dxfId="594" priority="593"/>
    <cfRule type="duplicateValues" dxfId="593" priority="594"/>
    <cfRule type="duplicateValues" dxfId="592" priority="595"/>
  </conditionalFormatting>
  <conditionalFormatting sqref="J2728">
    <cfRule type="duplicateValues" dxfId="591" priority="592"/>
  </conditionalFormatting>
  <conditionalFormatting sqref="J2728">
    <cfRule type="duplicateValues" dxfId="590" priority="587"/>
    <cfRule type="duplicateValues" dxfId="589" priority="588"/>
    <cfRule type="duplicateValues" dxfId="588" priority="589"/>
    <cfRule type="duplicateValues" dxfId="587" priority="590"/>
    <cfRule type="duplicateValues" dxfId="586" priority="591"/>
  </conditionalFormatting>
  <conditionalFormatting sqref="J2728">
    <cfRule type="duplicateValues" dxfId="585" priority="585"/>
    <cfRule type="duplicateValues" dxfId="584" priority="586"/>
  </conditionalFormatting>
  <conditionalFormatting sqref="J2728">
    <cfRule type="duplicateValues" dxfId="583" priority="582"/>
    <cfRule type="duplicateValues" dxfId="582" priority="583"/>
    <cfRule type="duplicateValues" dxfId="581" priority="584"/>
  </conditionalFormatting>
  <conditionalFormatting sqref="J2728">
    <cfRule type="duplicateValues" dxfId="580" priority="580"/>
    <cfRule type="duplicateValues" dxfId="579" priority="581"/>
  </conditionalFormatting>
  <conditionalFormatting sqref="J2728">
    <cfRule type="duplicateValues" dxfId="578" priority="578"/>
    <cfRule type="duplicateValues" dxfId="577" priority="579"/>
  </conditionalFormatting>
  <conditionalFormatting sqref="J2728">
    <cfRule type="duplicateValues" dxfId="576" priority="577"/>
  </conditionalFormatting>
  <conditionalFormatting sqref="J2728">
    <cfRule type="duplicateValues" dxfId="575" priority="572"/>
    <cfRule type="duplicateValues" dxfId="574" priority="573"/>
    <cfRule type="duplicateValues" dxfId="573" priority="574"/>
    <cfRule type="duplicateValues" dxfId="572" priority="575"/>
    <cfRule type="duplicateValues" dxfId="571" priority="576"/>
  </conditionalFormatting>
  <conditionalFormatting sqref="J2728">
    <cfRule type="duplicateValues" dxfId="570" priority="569"/>
    <cfRule type="duplicateValues" dxfId="569" priority="570"/>
    <cfRule type="duplicateValues" dxfId="568" priority="571"/>
  </conditionalFormatting>
  <conditionalFormatting sqref="J2728">
    <cfRule type="duplicateValues" dxfId="567" priority="567"/>
    <cfRule type="duplicateValues" dxfId="566" priority="568"/>
  </conditionalFormatting>
  <conditionalFormatting sqref="J2728">
    <cfRule type="duplicateValues" dxfId="565" priority="566"/>
  </conditionalFormatting>
  <conditionalFormatting sqref="J2728">
    <cfRule type="duplicateValues" dxfId="564" priority="561"/>
    <cfRule type="duplicateValues" dxfId="563" priority="562"/>
    <cfRule type="duplicateValues" dxfId="562" priority="563"/>
    <cfRule type="duplicateValues" dxfId="561" priority="564"/>
    <cfRule type="duplicateValues" dxfId="560" priority="565"/>
  </conditionalFormatting>
  <conditionalFormatting sqref="J2728">
    <cfRule type="duplicateValues" dxfId="559" priority="558"/>
    <cfRule type="duplicateValues" dxfId="558" priority="559"/>
    <cfRule type="duplicateValues" dxfId="557" priority="560"/>
  </conditionalFormatting>
  <conditionalFormatting sqref="J2728">
    <cfRule type="duplicateValues" dxfId="556" priority="556"/>
    <cfRule type="duplicateValues" dxfId="555" priority="557"/>
  </conditionalFormatting>
  <conditionalFormatting sqref="J2728">
    <cfRule type="duplicateValues" dxfId="554" priority="554"/>
    <cfRule type="duplicateValues" dxfId="553" priority="555"/>
  </conditionalFormatting>
  <conditionalFormatting sqref="J2728">
    <cfRule type="duplicateValues" dxfId="552" priority="553"/>
  </conditionalFormatting>
  <conditionalFormatting sqref="J2728">
    <cfRule type="duplicateValues" dxfId="551" priority="548"/>
    <cfRule type="duplicateValues" dxfId="550" priority="549"/>
    <cfRule type="duplicateValues" dxfId="549" priority="550"/>
    <cfRule type="duplicateValues" dxfId="548" priority="551"/>
    <cfRule type="duplicateValues" dxfId="547" priority="552"/>
  </conditionalFormatting>
  <conditionalFormatting sqref="J2728">
    <cfRule type="duplicateValues" dxfId="546" priority="545"/>
    <cfRule type="duplicateValues" dxfId="545" priority="546"/>
    <cfRule type="duplicateValues" dxfId="544" priority="547"/>
  </conditionalFormatting>
  <conditionalFormatting sqref="J2728">
    <cfRule type="duplicateValues" dxfId="543" priority="543"/>
    <cfRule type="duplicateValues" dxfId="542" priority="544"/>
  </conditionalFormatting>
  <conditionalFormatting sqref="J2728">
    <cfRule type="duplicateValues" dxfId="541" priority="542"/>
  </conditionalFormatting>
  <conditionalFormatting sqref="J2728">
    <cfRule type="duplicateValues" dxfId="540" priority="537"/>
    <cfRule type="duplicateValues" dxfId="539" priority="538"/>
    <cfRule type="duplicateValues" dxfId="538" priority="539"/>
    <cfRule type="duplicateValues" dxfId="537" priority="540"/>
    <cfRule type="duplicateValues" dxfId="536" priority="541"/>
  </conditionalFormatting>
  <conditionalFormatting sqref="J2728">
    <cfRule type="duplicateValues" dxfId="535" priority="534"/>
    <cfRule type="duplicateValues" dxfId="534" priority="535"/>
    <cfRule type="duplicateValues" dxfId="533" priority="536"/>
  </conditionalFormatting>
  <conditionalFormatting sqref="J2728">
    <cfRule type="duplicateValues" dxfId="532" priority="533"/>
  </conditionalFormatting>
  <conditionalFormatting sqref="J2728">
    <cfRule type="duplicateValues" dxfId="531" priority="528"/>
    <cfRule type="duplicateValues" dxfId="530" priority="529"/>
    <cfRule type="duplicateValues" dxfId="529" priority="530"/>
    <cfRule type="duplicateValues" dxfId="528" priority="531"/>
    <cfRule type="duplicateValues" dxfId="527" priority="532"/>
  </conditionalFormatting>
  <conditionalFormatting sqref="J2728">
    <cfRule type="duplicateValues" dxfId="526" priority="526"/>
    <cfRule type="duplicateValues" dxfId="525" priority="527"/>
  </conditionalFormatting>
  <conditionalFormatting sqref="J2728">
    <cfRule type="duplicateValues" dxfId="524" priority="523"/>
    <cfRule type="duplicateValues" dxfId="523" priority="524"/>
    <cfRule type="duplicateValues" dxfId="522" priority="525"/>
  </conditionalFormatting>
  <conditionalFormatting sqref="J2728">
    <cfRule type="duplicateValues" dxfId="521" priority="521"/>
    <cfRule type="duplicateValues" dxfId="520" priority="522"/>
  </conditionalFormatting>
  <conditionalFormatting sqref="J2728">
    <cfRule type="duplicateValues" dxfId="519" priority="519"/>
    <cfRule type="duplicateValues" dxfId="518" priority="520"/>
  </conditionalFormatting>
  <conditionalFormatting sqref="J2728">
    <cfRule type="duplicateValues" dxfId="517" priority="518"/>
  </conditionalFormatting>
  <conditionalFormatting sqref="J2728">
    <cfRule type="duplicateValues" dxfId="516" priority="513"/>
    <cfRule type="duplicateValues" dxfId="515" priority="514"/>
    <cfRule type="duplicateValues" dxfId="514" priority="515"/>
    <cfRule type="duplicateValues" dxfId="513" priority="516"/>
    <cfRule type="duplicateValues" dxfId="512" priority="517"/>
  </conditionalFormatting>
  <conditionalFormatting sqref="J2728">
    <cfRule type="duplicateValues" dxfId="511" priority="510"/>
    <cfRule type="duplicateValues" dxfId="510" priority="511"/>
    <cfRule type="duplicateValues" dxfId="509" priority="512"/>
  </conditionalFormatting>
  <conditionalFormatting sqref="J2728">
    <cfRule type="duplicateValues" dxfId="508" priority="508"/>
    <cfRule type="duplicateValues" dxfId="507" priority="509"/>
  </conditionalFormatting>
  <conditionalFormatting sqref="J2728">
    <cfRule type="duplicateValues" dxfId="506" priority="507"/>
  </conditionalFormatting>
  <conditionalFormatting sqref="J2728">
    <cfRule type="duplicateValues" dxfId="505" priority="502"/>
    <cfRule type="duplicateValues" dxfId="504" priority="503"/>
    <cfRule type="duplicateValues" dxfId="503" priority="504"/>
    <cfRule type="duplicateValues" dxfId="502" priority="505"/>
    <cfRule type="duplicateValues" dxfId="501" priority="506"/>
  </conditionalFormatting>
  <conditionalFormatting sqref="J2728">
    <cfRule type="duplicateValues" dxfId="500" priority="499"/>
    <cfRule type="duplicateValues" dxfId="499" priority="500"/>
    <cfRule type="duplicateValues" dxfId="498" priority="501"/>
  </conditionalFormatting>
  <conditionalFormatting sqref="J2728">
    <cfRule type="duplicateValues" dxfId="497" priority="497"/>
    <cfRule type="duplicateValues" dxfId="496" priority="498"/>
  </conditionalFormatting>
  <conditionalFormatting sqref="J2728">
    <cfRule type="duplicateValues" dxfId="495" priority="495"/>
    <cfRule type="duplicateValues" dxfId="494" priority="496"/>
  </conditionalFormatting>
  <conditionalFormatting sqref="J2728">
    <cfRule type="duplicateValues" dxfId="493" priority="494"/>
  </conditionalFormatting>
  <conditionalFormatting sqref="J2728">
    <cfRule type="duplicateValues" dxfId="492" priority="489"/>
    <cfRule type="duplicateValues" dxfId="491" priority="490"/>
    <cfRule type="duplicateValues" dxfId="490" priority="491"/>
    <cfRule type="duplicateValues" dxfId="489" priority="492"/>
    <cfRule type="duplicateValues" dxfId="488" priority="493"/>
  </conditionalFormatting>
  <conditionalFormatting sqref="J2728">
    <cfRule type="duplicateValues" dxfId="487" priority="486"/>
    <cfRule type="duplicateValues" dxfId="486" priority="487"/>
    <cfRule type="duplicateValues" dxfId="485" priority="488"/>
  </conditionalFormatting>
  <conditionalFormatting sqref="J2728">
    <cfRule type="duplicateValues" dxfId="484" priority="484"/>
    <cfRule type="duplicateValues" dxfId="483" priority="485"/>
  </conditionalFormatting>
  <conditionalFormatting sqref="J2728">
    <cfRule type="duplicateValues" dxfId="482" priority="483"/>
  </conditionalFormatting>
  <conditionalFormatting sqref="J2728">
    <cfRule type="duplicateValues" dxfId="481" priority="478"/>
    <cfRule type="duplicateValues" dxfId="480" priority="479"/>
    <cfRule type="duplicateValues" dxfId="479" priority="480"/>
    <cfRule type="duplicateValues" dxfId="478" priority="481"/>
    <cfRule type="duplicateValues" dxfId="477" priority="482"/>
  </conditionalFormatting>
  <conditionalFormatting sqref="J2728">
    <cfRule type="duplicateValues" dxfId="476" priority="475"/>
    <cfRule type="duplicateValues" dxfId="475" priority="476"/>
    <cfRule type="duplicateValues" dxfId="474" priority="477"/>
  </conditionalFormatting>
  <conditionalFormatting sqref="J2728">
    <cfRule type="duplicateValues" dxfId="473" priority="474"/>
  </conditionalFormatting>
  <conditionalFormatting sqref="J2728">
    <cfRule type="duplicateValues" dxfId="472" priority="469"/>
    <cfRule type="duplicateValues" dxfId="471" priority="470"/>
    <cfRule type="duplicateValues" dxfId="470" priority="471"/>
    <cfRule type="duplicateValues" dxfId="469" priority="472"/>
    <cfRule type="duplicateValues" dxfId="468" priority="473"/>
  </conditionalFormatting>
  <conditionalFormatting sqref="J2728">
    <cfRule type="duplicateValues" dxfId="467" priority="467"/>
    <cfRule type="duplicateValues" dxfId="466" priority="468"/>
  </conditionalFormatting>
  <conditionalFormatting sqref="J2728">
    <cfRule type="duplicateValues" dxfId="465" priority="464"/>
    <cfRule type="duplicateValues" dxfId="464" priority="465"/>
    <cfRule type="duplicateValues" dxfId="463" priority="466"/>
  </conditionalFormatting>
  <conditionalFormatting sqref="J2728">
    <cfRule type="duplicateValues" dxfId="462" priority="462"/>
    <cfRule type="duplicateValues" dxfId="461" priority="463"/>
  </conditionalFormatting>
  <conditionalFormatting sqref="J2728">
    <cfRule type="duplicateValues" dxfId="460" priority="460"/>
    <cfRule type="duplicateValues" dxfId="459" priority="461"/>
  </conditionalFormatting>
  <conditionalFormatting sqref="J2728">
    <cfRule type="duplicateValues" dxfId="458" priority="459"/>
  </conditionalFormatting>
  <conditionalFormatting sqref="J2728">
    <cfRule type="duplicateValues" dxfId="457" priority="454"/>
    <cfRule type="duplicateValues" dxfId="456" priority="455"/>
    <cfRule type="duplicateValues" dxfId="455" priority="456"/>
    <cfRule type="duplicateValues" dxfId="454" priority="457"/>
    <cfRule type="duplicateValues" dxfId="453" priority="458"/>
  </conditionalFormatting>
  <conditionalFormatting sqref="J2728">
    <cfRule type="duplicateValues" dxfId="452" priority="451"/>
    <cfRule type="duplicateValues" dxfId="451" priority="452"/>
    <cfRule type="duplicateValues" dxfId="450" priority="453"/>
  </conditionalFormatting>
  <conditionalFormatting sqref="J2728">
    <cfRule type="duplicateValues" dxfId="449" priority="449"/>
    <cfRule type="duplicateValues" dxfId="448" priority="450"/>
  </conditionalFormatting>
  <conditionalFormatting sqref="J2728">
    <cfRule type="duplicateValues" dxfId="447" priority="448"/>
  </conditionalFormatting>
  <conditionalFormatting sqref="J2728">
    <cfRule type="duplicateValues" dxfId="446" priority="443"/>
    <cfRule type="duplicateValues" dxfId="445" priority="444"/>
    <cfRule type="duplicateValues" dxfId="444" priority="445"/>
    <cfRule type="duplicateValues" dxfId="443" priority="446"/>
    <cfRule type="duplicateValues" dxfId="442" priority="447"/>
  </conditionalFormatting>
  <conditionalFormatting sqref="J2728">
    <cfRule type="duplicateValues" dxfId="441" priority="440"/>
    <cfRule type="duplicateValues" dxfId="440" priority="441"/>
    <cfRule type="duplicateValues" dxfId="439" priority="442"/>
  </conditionalFormatting>
  <conditionalFormatting sqref="J2728">
    <cfRule type="duplicateValues" dxfId="438" priority="438"/>
    <cfRule type="duplicateValues" dxfId="437" priority="439"/>
  </conditionalFormatting>
  <conditionalFormatting sqref="J2728">
    <cfRule type="duplicateValues" dxfId="436" priority="436"/>
    <cfRule type="duplicateValues" dxfId="435" priority="437"/>
  </conditionalFormatting>
  <conditionalFormatting sqref="J2728">
    <cfRule type="duplicateValues" dxfId="434" priority="435"/>
  </conditionalFormatting>
  <conditionalFormatting sqref="J2728">
    <cfRule type="duplicateValues" dxfId="433" priority="430"/>
    <cfRule type="duplicateValues" dxfId="432" priority="431"/>
    <cfRule type="duplicateValues" dxfId="431" priority="432"/>
    <cfRule type="duplicateValues" dxfId="430" priority="433"/>
    <cfRule type="duplicateValues" dxfId="429" priority="434"/>
  </conditionalFormatting>
  <conditionalFormatting sqref="J2728">
    <cfRule type="duplicateValues" dxfId="428" priority="427"/>
    <cfRule type="duplicateValues" dxfId="427" priority="428"/>
    <cfRule type="duplicateValues" dxfId="426" priority="429"/>
  </conditionalFormatting>
  <conditionalFormatting sqref="J2728">
    <cfRule type="duplicateValues" dxfId="425" priority="425"/>
    <cfRule type="duplicateValues" dxfId="424" priority="426"/>
  </conditionalFormatting>
  <conditionalFormatting sqref="J2728">
    <cfRule type="duplicateValues" dxfId="423" priority="424"/>
  </conditionalFormatting>
  <conditionalFormatting sqref="J2728">
    <cfRule type="duplicateValues" dxfId="422" priority="419"/>
    <cfRule type="duplicateValues" dxfId="421" priority="420"/>
    <cfRule type="duplicateValues" dxfId="420" priority="421"/>
    <cfRule type="duplicateValues" dxfId="419" priority="422"/>
    <cfRule type="duplicateValues" dxfId="418" priority="423"/>
  </conditionalFormatting>
  <conditionalFormatting sqref="J2728">
    <cfRule type="duplicateValues" dxfId="417" priority="416"/>
    <cfRule type="duplicateValues" dxfId="416" priority="417"/>
    <cfRule type="duplicateValues" dxfId="415" priority="418"/>
  </conditionalFormatting>
  <conditionalFormatting sqref="J2728">
    <cfRule type="duplicateValues" dxfId="414" priority="415"/>
  </conditionalFormatting>
  <conditionalFormatting sqref="J2728">
    <cfRule type="duplicateValues" dxfId="413" priority="410"/>
    <cfRule type="duplicateValues" dxfId="412" priority="411"/>
    <cfRule type="duplicateValues" dxfId="411" priority="412"/>
    <cfRule type="duplicateValues" dxfId="410" priority="413"/>
    <cfRule type="duplicateValues" dxfId="409" priority="414"/>
  </conditionalFormatting>
  <conditionalFormatting sqref="J2728">
    <cfRule type="duplicateValues" dxfId="408" priority="408"/>
    <cfRule type="duplicateValues" dxfId="407" priority="409"/>
  </conditionalFormatting>
  <conditionalFormatting sqref="J2728">
    <cfRule type="duplicateValues" dxfId="406" priority="405"/>
    <cfRule type="duplicateValues" dxfId="405" priority="406"/>
    <cfRule type="duplicateValues" dxfId="404" priority="407"/>
  </conditionalFormatting>
  <conditionalFormatting sqref="J2728">
    <cfRule type="duplicateValues" dxfId="403" priority="403"/>
    <cfRule type="duplicateValues" dxfId="402" priority="404"/>
  </conditionalFormatting>
  <conditionalFormatting sqref="J2728">
    <cfRule type="duplicateValues" dxfId="401" priority="401"/>
    <cfRule type="duplicateValues" dxfId="400" priority="402"/>
  </conditionalFormatting>
  <conditionalFormatting sqref="J2728">
    <cfRule type="duplicateValues" dxfId="399" priority="400"/>
  </conditionalFormatting>
  <conditionalFormatting sqref="J2728">
    <cfRule type="duplicateValues" dxfId="398" priority="395"/>
    <cfRule type="duplicateValues" dxfId="397" priority="396"/>
    <cfRule type="duplicateValues" dxfId="396" priority="397"/>
    <cfRule type="duplicateValues" dxfId="395" priority="398"/>
    <cfRule type="duplicateValues" dxfId="394" priority="399"/>
  </conditionalFormatting>
  <conditionalFormatting sqref="J2728">
    <cfRule type="duplicateValues" dxfId="393" priority="392"/>
    <cfRule type="duplicateValues" dxfId="392" priority="393"/>
    <cfRule type="duplicateValues" dxfId="391" priority="394"/>
  </conditionalFormatting>
  <conditionalFormatting sqref="J2728">
    <cfRule type="duplicateValues" dxfId="390" priority="390"/>
    <cfRule type="duplicateValues" dxfId="389" priority="391"/>
  </conditionalFormatting>
  <conditionalFormatting sqref="J2728">
    <cfRule type="duplicateValues" dxfId="388" priority="389"/>
  </conditionalFormatting>
  <conditionalFormatting sqref="J2728">
    <cfRule type="duplicateValues" dxfId="387" priority="384"/>
    <cfRule type="duplicateValues" dxfId="386" priority="385"/>
    <cfRule type="duplicateValues" dxfId="385" priority="386"/>
    <cfRule type="duplicateValues" dxfId="384" priority="387"/>
    <cfRule type="duplicateValues" dxfId="383" priority="388"/>
  </conditionalFormatting>
  <conditionalFormatting sqref="J2728">
    <cfRule type="duplicateValues" dxfId="382" priority="381"/>
    <cfRule type="duplicateValues" dxfId="381" priority="382"/>
    <cfRule type="duplicateValues" dxfId="380" priority="383"/>
  </conditionalFormatting>
  <conditionalFormatting sqref="J2728">
    <cfRule type="duplicateValues" dxfId="379" priority="379"/>
    <cfRule type="duplicateValues" dxfId="378" priority="380"/>
  </conditionalFormatting>
  <conditionalFormatting sqref="J2728">
    <cfRule type="duplicateValues" dxfId="377" priority="377"/>
    <cfRule type="duplicateValues" dxfId="376" priority="378"/>
  </conditionalFormatting>
  <conditionalFormatting sqref="J2728">
    <cfRule type="duplicateValues" dxfId="375" priority="376"/>
  </conditionalFormatting>
  <conditionalFormatting sqref="J2728">
    <cfRule type="duplicateValues" dxfId="374" priority="371"/>
    <cfRule type="duplicateValues" dxfId="373" priority="372"/>
    <cfRule type="duplicateValues" dxfId="372" priority="373"/>
    <cfRule type="duplicateValues" dxfId="371" priority="374"/>
    <cfRule type="duplicateValues" dxfId="370" priority="375"/>
  </conditionalFormatting>
  <conditionalFormatting sqref="J2728">
    <cfRule type="duplicateValues" dxfId="369" priority="368"/>
    <cfRule type="duplicateValues" dxfId="368" priority="369"/>
    <cfRule type="duplicateValues" dxfId="367" priority="370"/>
  </conditionalFormatting>
  <conditionalFormatting sqref="J2728">
    <cfRule type="duplicateValues" dxfId="366" priority="366"/>
    <cfRule type="duplicateValues" dxfId="365" priority="367"/>
  </conditionalFormatting>
  <conditionalFormatting sqref="J2728">
    <cfRule type="duplicateValues" dxfId="364" priority="365"/>
  </conditionalFormatting>
  <conditionalFormatting sqref="J2728">
    <cfRule type="duplicateValues" dxfId="363" priority="360"/>
    <cfRule type="duplicateValues" dxfId="362" priority="361"/>
    <cfRule type="duplicateValues" dxfId="361" priority="362"/>
    <cfRule type="duplicateValues" dxfId="360" priority="363"/>
    <cfRule type="duplicateValues" dxfId="359" priority="364"/>
  </conditionalFormatting>
  <conditionalFormatting sqref="J2728">
    <cfRule type="duplicateValues" dxfId="358" priority="357"/>
    <cfRule type="duplicateValues" dxfId="357" priority="358"/>
    <cfRule type="duplicateValues" dxfId="356" priority="359"/>
  </conditionalFormatting>
  <conditionalFormatting sqref="J2728">
    <cfRule type="duplicateValues" dxfId="355" priority="356"/>
  </conditionalFormatting>
  <conditionalFormatting sqref="J2728">
    <cfRule type="duplicateValues" dxfId="354" priority="351"/>
    <cfRule type="duplicateValues" dxfId="353" priority="352"/>
    <cfRule type="duplicateValues" dxfId="352" priority="353"/>
    <cfRule type="duplicateValues" dxfId="351" priority="354"/>
    <cfRule type="duplicateValues" dxfId="350" priority="355"/>
  </conditionalFormatting>
  <conditionalFormatting sqref="J2728">
    <cfRule type="duplicateValues" dxfId="349" priority="349"/>
    <cfRule type="duplicateValues" dxfId="348" priority="350"/>
  </conditionalFormatting>
  <conditionalFormatting sqref="J2728">
    <cfRule type="duplicateValues" dxfId="347" priority="346"/>
    <cfRule type="duplicateValues" dxfId="346" priority="347"/>
    <cfRule type="duplicateValues" dxfId="345" priority="348"/>
  </conditionalFormatting>
  <conditionalFormatting sqref="J2728">
    <cfRule type="duplicateValues" dxfId="344" priority="344"/>
    <cfRule type="duplicateValues" dxfId="343" priority="345"/>
  </conditionalFormatting>
  <conditionalFormatting sqref="J2728">
    <cfRule type="duplicateValues" dxfId="342" priority="342"/>
    <cfRule type="duplicateValues" dxfId="341" priority="343"/>
  </conditionalFormatting>
  <conditionalFormatting sqref="J2728">
    <cfRule type="duplicateValues" dxfId="340" priority="341"/>
  </conditionalFormatting>
  <conditionalFormatting sqref="J2728">
    <cfRule type="duplicateValues" dxfId="339" priority="336"/>
    <cfRule type="duplicateValues" dxfId="338" priority="337"/>
    <cfRule type="duplicateValues" dxfId="337" priority="338"/>
    <cfRule type="duplicateValues" dxfId="336" priority="339"/>
    <cfRule type="duplicateValues" dxfId="335" priority="340"/>
  </conditionalFormatting>
  <conditionalFormatting sqref="J2728">
    <cfRule type="duplicateValues" dxfId="334" priority="333"/>
    <cfRule type="duplicateValues" dxfId="333" priority="334"/>
    <cfRule type="duplicateValues" dxfId="332" priority="335"/>
  </conditionalFormatting>
  <conditionalFormatting sqref="J2728">
    <cfRule type="duplicateValues" dxfId="331" priority="331"/>
    <cfRule type="duplicateValues" dxfId="330" priority="332"/>
  </conditionalFormatting>
  <conditionalFormatting sqref="J2728">
    <cfRule type="duplicateValues" dxfId="329" priority="330"/>
  </conditionalFormatting>
  <conditionalFormatting sqref="J2728">
    <cfRule type="duplicateValues" dxfId="328" priority="325"/>
    <cfRule type="duplicateValues" dxfId="327" priority="326"/>
    <cfRule type="duplicateValues" dxfId="326" priority="327"/>
    <cfRule type="duplicateValues" dxfId="325" priority="328"/>
    <cfRule type="duplicateValues" dxfId="324" priority="329"/>
  </conditionalFormatting>
  <conditionalFormatting sqref="J2728">
    <cfRule type="duplicateValues" dxfId="323" priority="322"/>
    <cfRule type="duplicateValues" dxfId="322" priority="323"/>
    <cfRule type="duplicateValues" dxfId="321" priority="324"/>
  </conditionalFormatting>
  <conditionalFormatting sqref="J2728">
    <cfRule type="duplicateValues" dxfId="320" priority="320"/>
    <cfRule type="duplicateValues" dxfId="319" priority="321"/>
  </conditionalFormatting>
  <conditionalFormatting sqref="J2728">
    <cfRule type="duplicateValues" dxfId="318" priority="318"/>
    <cfRule type="duplicateValues" dxfId="317" priority="319"/>
  </conditionalFormatting>
  <conditionalFormatting sqref="J2728">
    <cfRule type="duplicateValues" dxfId="316" priority="317"/>
  </conditionalFormatting>
  <conditionalFormatting sqref="J2728">
    <cfRule type="duplicateValues" dxfId="315" priority="312"/>
    <cfRule type="duplicateValues" dxfId="314" priority="313"/>
    <cfRule type="duplicateValues" dxfId="313" priority="314"/>
    <cfRule type="duplicateValues" dxfId="312" priority="315"/>
    <cfRule type="duplicateValues" dxfId="311" priority="316"/>
  </conditionalFormatting>
  <conditionalFormatting sqref="J2728">
    <cfRule type="duplicateValues" dxfId="310" priority="309"/>
    <cfRule type="duplicateValues" dxfId="309" priority="310"/>
    <cfRule type="duplicateValues" dxfId="308" priority="311"/>
  </conditionalFormatting>
  <conditionalFormatting sqref="J2728">
    <cfRule type="duplicateValues" dxfId="307" priority="307"/>
    <cfRule type="duplicateValues" dxfId="306" priority="308"/>
  </conditionalFormatting>
  <conditionalFormatting sqref="J2728">
    <cfRule type="duplicateValues" dxfId="305" priority="306"/>
  </conditionalFormatting>
  <conditionalFormatting sqref="J2728">
    <cfRule type="duplicateValues" dxfId="304" priority="301"/>
    <cfRule type="duplicateValues" dxfId="303" priority="302"/>
    <cfRule type="duplicateValues" dxfId="302" priority="303"/>
    <cfRule type="duplicateValues" dxfId="301" priority="304"/>
    <cfRule type="duplicateValues" dxfId="300" priority="305"/>
  </conditionalFormatting>
  <conditionalFormatting sqref="J2728">
    <cfRule type="duplicateValues" dxfId="299" priority="298"/>
    <cfRule type="duplicateValues" dxfId="298" priority="299"/>
    <cfRule type="duplicateValues" dxfId="297" priority="300"/>
  </conditionalFormatting>
  <conditionalFormatting sqref="J2728">
    <cfRule type="duplicateValues" dxfId="296" priority="297"/>
  </conditionalFormatting>
  <conditionalFormatting sqref="J2728">
    <cfRule type="duplicateValues" dxfId="295" priority="292"/>
    <cfRule type="duplicateValues" dxfId="294" priority="293"/>
    <cfRule type="duplicateValues" dxfId="293" priority="294"/>
    <cfRule type="duplicateValues" dxfId="292" priority="295"/>
    <cfRule type="duplicateValues" dxfId="291" priority="296"/>
  </conditionalFormatting>
  <conditionalFormatting sqref="J2728">
    <cfRule type="duplicateValues" dxfId="290" priority="290"/>
    <cfRule type="duplicateValues" dxfId="289" priority="291"/>
  </conditionalFormatting>
  <conditionalFormatting sqref="J2728">
    <cfRule type="duplicateValues" dxfId="288" priority="287"/>
    <cfRule type="duplicateValues" dxfId="287" priority="288"/>
    <cfRule type="duplicateValues" dxfId="286" priority="289"/>
  </conditionalFormatting>
  <conditionalFormatting sqref="J2728">
    <cfRule type="duplicateValues" dxfId="285" priority="285"/>
    <cfRule type="duplicateValues" dxfId="284" priority="286"/>
  </conditionalFormatting>
  <conditionalFormatting sqref="J2728">
    <cfRule type="duplicateValues" dxfId="283" priority="283"/>
    <cfRule type="duplicateValues" dxfId="282" priority="284"/>
  </conditionalFormatting>
  <conditionalFormatting sqref="J2728">
    <cfRule type="duplicateValues" dxfId="281" priority="282"/>
  </conditionalFormatting>
  <conditionalFormatting sqref="J2728">
    <cfRule type="duplicateValues" dxfId="280" priority="277"/>
    <cfRule type="duplicateValues" dxfId="279" priority="278"/>
    <cfRule type="duplicateValues" dxfId="278" priority="279"/>
    <cfRule type="duplicateValues" dxfId="277" priority="280"/>
    <cfRule type="duplicateValues" dxfId="276" priority="281"/>
  </conditionalFormatting>
  <conditionalFormatting sqref="J2728">
    <cfRule type="duplicateValues" dxfId="275" priority="274"/>
    <cfRule type="duplicateValues" dxfId="274" priority="275"/>
    <cfRule type="duplicateValues" dxfId="273" priority="276"/>
  </conditionalFormatting>
  <conditionalFormatting sqref="J2728">
    <cfRule type="duplicateValues" dxfId="272" priority="272"/>
    <cfRule type="duplicateValues" dxfId="271" priority="273"/>
  </conditionalFormatting>
  <conditionalFormatting sqref="J2728">
    <cfRule type="duplicateValues" dxfId="270" priority="271"/>
  </conditionalFormatting>
  <conditionalFormatting sqref="J2728">
    <cfRule type="duplicateValues" dxfId="269" priority="266"/>
    <cfRule type="duplicateValues" dxfId="268" priority="267"/>
    <cfRule type="duplicateValues" dxfId="267" priority="268"/>
    <cfRule type="duplicateValues" dxfId="266" priority="269"/>
    <cfRule type="duplicateValues" dxfId="265" priority="270"/>
  </conditionalFormatting>
  <conditionalFormatting sqref="J2728">
    <cfRule type="duplicateValues" dxfId="264" priority="263"/>
    <cfRule type="duplicateValues" dxfId="263" priority="264"/>
    <cfRule type="duplicateValues" dxfId="262" priority="265"/>
  </conditionalFormatting>
  <conditionalFormatting sqref="J2729">
    <cfRule type="duplicateValues" dxfId="261" priority="262"/>
  </conditionalFormatting>
  <conditionalFormatting sqref="J2729">
    <cfRule type="duplicateValues" dxfId="260" priority="257"/>
    <cfRule type="duplicateValues" dxfId="259" priority="258"/>
    <cfRule type="duplicateValues" dxfId="258" priority="259"/>
    <cfRule type="duplicateValues" dxfId="257" priority="260"/>
    <cfRule type="duplicateValues" dxfId="256" priority="261"/>
  </conditionalFormatting>
  <conditionalFormatting sqref="J2729">
    <cfRule type="duplicateValues" dxfId="255" priority="255"/>
    <cfRule type="duplicateValues" dxfId="254" priority="256"/>
  </conditionalFormatting>
  <conditionalFormatting sqref="J2729">
    <cfRule type="duplicateValues" dxfId="253" priority="252"/>
    <cfRule type="duplicateValues" dxfId="252" priority="253"/>
    <cfRule type="duplicateValues" dxfId="251" priority="254"/>
  </conditionalFormatting>
  <conditionalFormatting sqref="J2729">
    <cfRule type="duplicateValues" dxfId="250" priority="247"/>
    <cfRule type="duplicateValues" dxfId="249" priority="248"/>
    <cfRule type="duplicateValues" dxfId="248" priority="249"/>
    <cfRule type="duplicateValues" dxfId="247" priority="250"/>
    <cfRule type="duplicateValues" dxfId="246" priority="251"/>
  </conditionalFormatting>
  <conditionalFormatting sqref="J2729">
    <cfRule type="duplicateValues" dxfId="245" priority="246" stopIfTrue="1"/>
  </conditionalFormatting>
  <conditionalFormatting sqref="J2729">
    <cfRule type="duplicateValues" dxfId="244" priority="244"/>
    <cfRule type="duplicateValues" dxfId="243" priority="245"/>
  </conditionalFormatting>
  <conditionalFormatting sqref="J2729">
    <cfRule type="duplicateValues" dxfId="242" priority="241"/>
    <cfRule type="duplicateValues" dxfId="241" priority="242"/>
    <cfRule type="duplicateValues" dxfId="240" priority="243"/>
  </conditionalFormatting>
  <conditionalFormatting sqref="J2729">
    <cfRule type="duplicateValues" dxfId="239" priority="240"/>
  </conditionalFormatting>
  <conditionalFormatting sqref="J2729">
    <cfRule type="duplicateValues" dxfId="238" priority="238"/>
    <cfRule type="duplicateValues" dxfId="237" priority="239"/>
  </conditionalFormatting>
  <conditionalFormatting sqref="I2729">
    <cfRule type="duplicateValues" dxfId="236" priority="237"/>
  </conditionalFormatting>
  <conditionalFormatting sqref="I2729">
    <cfRule type="duplicateValues" dxfId="235" priority="235"/>
    <cfRule type="duplicateValues" dxfId="234" priority="236"/>
  </conditionalFormatting>
  <conditionalFormatting sqref="F2730">
    <cfRule type="duplicateValues" dxfId="233" priority="234"/>
  </conditionalFormatting>
  <conditionalFormatting sqref="F2730">
    <cfRule type="duplicateValues" dxfId="232" priority="232"/>
    <cfRule type="duplicateValues" dxfId="231" priority="233"/>
  </conditionalFormatting>
  <conditionalFormatting sqref="J2730">
    <cfRule type="duplicateValues" dxfId="230" priority="227"/>
    <cfRule type="duplicateValues" dxfId="229" priority="228"/>
    <cfRule type="duplicateValues" dxfId="228" priority="229"/>
    <cfRule type="duplicateValues" dxfId="227" priority="230"/>
    <cfRule type="duplicateValues" dxfId="226" priority="231"/>
  </conditionalFormatting>
  <conditionalFormatting sqref="J2730">
    <cfRule type="duplicateValues" dxfId="225" priority="226" stopIfTrue="1"/>
  </conditionalFormatting>
  <conditionalFormatting sqref="J2730">
    <cfRule type="duplicateValues" dxfId="224" priority="224"/>
    <cfRule type="duplicateValues" dxfId="223" priority="225"/>
  </conditionalFormatting>
  <conditionalFormatting sqref="J2730">
    <cfRule type="duplicateValues" dxfId="222" priority="221"/>
    <cfRule type="duplicateValues" dxfId="221" priority="222"/>
    <cfRule type="duplicateValues" dxfId="220" priority="223"/>
  </conditionalFormatting>
  <conditionalFormatting sqref="I2730:J2731">
    <cfRule type="duplicateValues" dxfId="219" priority="220"/>
  </conditionalFormatting>
  <conditionalFormatting sqref="I2730:J2731">
    <cfRule type="duplicateValues" dxfId="218" priority="219"/>
  </conditionalFormatting>
  <conditionalFormatting sqref="I2730:J2731">
    <cfRule type="duplicateValues" dxfId="217" priority="218"/>
  </conditionalFormatting>
  <conditionalFormatting sqref="I2730:J2731">
    <cfRule type="duplicateValues" dxfId="216" priority="216"/>
    <cfRule type="duplicateValues" dxfId="215" priority="217"/>
  </conditionalFormatting>
  <conditionalFormatting sqref="I2730:J2731">
    <cfRule type="duplicateValues" dxfId="214" priority="215"/>
  </conditionalFormatting>
  <conditionalFormatting sqref="I2730:J2731">
    <cfRule type="duplicateValues" dxfId="213" priority="213"/>
    <cfRule type="duplicateValues" dxfId="212" priority="214"/>
  </conditionalFormatting>
  <conditionalFormatting sqref="I2730:J2731">
    <cfRule type="duplicateValues" dxfId="211" priority="212"/>
  </conditionalFormatting>
  <conditionalFormatting sqref="I2730:J2731">
    <cfRule type="duplicateValues" dxfId="210" priority="210"/>
    <cfRule type="duplicateValues" dxfId="209" priority="211"/>
  </conditionalFormatting>
  <conditionalFormatting sqref="F2731">
    <cfRule type="duplicateValues" dxfId="208" priority="209"/>
  </conditionalFormatting>
  <conditionalFormatting sqref="F2731">
    <cfRule type="duplicateValues" dxfId="207" priority="207"/>
    <cfRule type="duplicateValues" dxfId="206" priority="208"/>
  </conditionalFormatting>
  <conditionalFormatting sqref="J2731">
    <cfRule type="duplicateValues" dxfId="205" priority="206"/>
  </conditionalFormatting>
  <conditionalFormatting sqref="J2731">
    <cfRule type="duplicateValues" dxfId="204" priority="201"/>
    <cfRule type="duplicateValues" dxfId="203" priority="202"/>
    <cfRule type="duplicateValues" dxfId="202" priority="203"/>
    <cfRule type="duplicateValues" dxfId="201" priority="204"/>
    <cfRule type="duplicateValues" dxfId="200" priority="205"/>
  </conditionalFormatting>
  <conditionalFormatting sqref="J2731">
    <cfRule type="duplicateValues" dxfId="199" priority="199"/>
    <cfRule type="duplicateValues" dxfId="198" priority="200"/>
  </conditionalFormatting>
  <conditionalFormatting sqref="J2731">
    <cfRule type="duplicateValues" dxfId="197" priority="196"/>
    <cfRule type="duplicateValues" dxfId="196" priority="197"/>
    <cfRule type="duplicateValues" dxfId="195" priority="198"/>
  </conditionalFormatting>
  <conditionalFormatting sqref="J2731">
    <cfRule type="duplicateValues" dxfId="194" priority="195"/>
  </conditionalFormatting>
  <conditionalFormatting sqref="J2731">
    <cfRule type="duplicateValues" dxfId="193" priority="190"/>
    <cfRule type="duplicateValues" dxfId="192" priority="191"/>
    <cfRule type="duplicateValues" dxfId="191" priority="192"/>
    <cfRule type="duplicateValues" dxfId="190" priority="193"/>
    <cfRule type="duplicateValues" dxfId="189" priority="194"/>
  </conditionalFormatting>
  <conditionalFormatting sqref="J2731">
    <cfRule type="duplicateValues" dxfId="188" priority="188"/>
    <cfRule type="duplicateValues" dxfId="187" priority="189"/>
  </conditionalFormatting>
  <conditionalFormatting sqref="J2731">
    <cfRule type="duplicateValues" dxfId="186" priority="185"/>
    <cfRule type="duplicateValues" dxfId="185" priority="186"/>
    <cfRule type="duplicateValues" dxfId="184" priority="187"/>
  </conditionalFormatting>
  <conditionalFormatting sqref="F2734:F2740">
    <cfRule type="duplicateValues" dxfId="183" priority="184"/>
  </conditionalFormatting>
  <conditionalFormatting sqref="J2734:J2740">
    <cfRule type="duplicateValues" dxfId="182" priority="182"/>
    <cfRule type="duplicateValues" dxfId="181" priority="183"/>
  </conditionalFormatting>
  <conditionalFormatting sqref="F2734:F2740">
    <cfRule type="duplicateValues" dxfId="180" priority="181"/>
  </conditionalFormatting>
  <conditionalFormatting sqref="J2734:J2740">
    <cfRule type="duplicateValues" dxfId="179" priority="179"/>
    <cfRule type="duplicateValues" dxfId="178" priority="180"/>
  </conditionalFormatting>
  <conditionalFormatting sqref="F2734:F2740">
    <cfRule type="duplicateValues" dxfId="177" priority="177"/>
    <cfRule type="duplicateValues" dxfId="176" priority="178"/>
  </conditionalFormatting>
  <conditionalFormatting sqref="J2734:J2740">
    <cfRule type="duplicateValues" dxfId="175" priority="176"/>
  </conditionalFormatting>
  <conditionalFormatting sqref="J2734:J2740">
    <cfRule type="duplicateValues" dxfId="174" priority="171"/>
    <cfRule type="duplicateValues" dxfId="173" priority="172"/>
    <cfRule type="duplicateValues" dxfId="172" priority="173"/>
    <cfRule type="duplicateValues" dxfId="171" priority="174"/>
    <cfRule type="duplicateValues" dxfId="170" priority="175"/>
  </conditionalFormatting>
  <conditionalFormatting sqref="J2734:J2740">
    <cfRule type="duplicateValues" dxfId="169" priority="168"/>
    <cfRule type="duplicateValues" dxfId="168" priority="169"/>
    <cfRule type="duplicateValues" dxfId="167" priority="170"/>
  </conditionalFormatting>
  <conditionalFormatting sqref="F2734:F2740">
    <cfRule type="duplicateValues" dxfId="166" priority="167"/>
  </conditionalFormatting>
  <conditionalFormatting sqref="F2734:F2740">
    <cfRule type="duplicateValues" dxfId="165" priority="165"/>
    <cfRule type="duplicateValues" dxfId="164" priority="166"/>
  </conditionalFormatting>
  <conditionalFormatting sqref="J2734:J2740">
    <cfRule type="duplicateValues" dxfId="163" priority="163"/>
    <cfRule type="duplicateValues" dxfId="162" priority="164"/>
  </conditionalFormatting>
  <conditionalFormatting sqref="J2734:J2740">
    <cfRule type="duplicateValues" dxfId="161" priority="162"/>
  </conditionalFormatting>
  <conditionalFormatting sqref="J2734:J2740">
    <cfRule type="duplicateValues" dxfId="160" priority="157"/>
    <cfRule type="duplicateValues" dxfId="159" priority="158"/>
    <cfRule type="duplicateValues" dxfId="158" priority="159"/>
    <cfRule type="duplicateValues" dxfId="157" priority="160"/>
    <cfRule type="duplicateValues" dxfId="156" priority="161"/>
  </conditionalFormatting>
  <conditionalFormatting sqref="J2734:J2740">
    <cfRule type="duplicateValues" dxfId="155" priority="154"/>
    <cfRule type="duplicateValues" dxfId="154" priority="155"/>
    <cfRule type="duplicateValues" dxfId="153" priority="156"/>
  </conditionalFormatting>
  <conditionalFormatting sqref="J2734:J2740">
    <cfRule type="duplicateValues" dxfId="152" priority="153"/>
  </conditionalFormatting>
  <conditionalFormatting sqref="J2734:J2740">
    <cfRule type="duplicateValues" dxfId="151" priority="148"/>
    <cfRule type="duplicateValues" dxfId="150" priority="149"/>
    <cfRule type="duplicateValues" dxfId="149" priority="150"/>
    <cfRule type="duplicateValues" dxfId="148" priority="151"/>
    <cfRule type="duplicateValues" dxfId="147" priority="152"/>
  </conditionalFormatting>
  <conditionalFormatting sqref="J2734:J2740">
    <cfRule type="duplicateValues" dxfId="146" priority="146"/>
    <cfRule type="duplicateValues" dxfId="145" priority="147"/>
  </conditionalFormatting>
  <conditionalFormatting sqref="J2734:J2740">
    <cfRule type="duplicateValues" dxfId="144" priority="143"/>
    <cfRule type="duplicateValues" dxfId="143" priority="144"/>
    <cfRule type="duplicateValues" dxfId="142" priority="145"/>
  </conditionalFormatting>
  <conditionalFormatting sqref="J2734:J2740">
    <cfRule type="duplicateValues" dxfId="141" priority="141"/>
    <cfRule type="duplicateValues" dxfId="140" priority="142"/>
  </conditionalFormatting>
  <conditionalFormatting sqref="J2734:J2740">
    <cfRule type="duplicateValues" dxfId="139" priority="139"/>
    <cfRule type="duplicateValues" dxfId="138" priority="140"/>
  </conditionalFormatting>
  <conditionalFormatting sqref="J2734:J2740">
    <cfRule type="duplicateValues" dxfId="137" priority="138"/>
  </conditionalFormatting>
  <conditionalFormatting sqref="J2734:J2740">
    <cfRule type="duplicateValues" dxfId="136" priority="133"/>
    <cfRule type="duplicateValues" dxfId="135" priority="134"/>
    <cfRule type="duplicateValues" dxfId="134" priority="135"/>
    <cfRule type="duplicateValues" dxfId="133" priority="136"/>
    <cfRule type="duplicateValues" dxfId="132" priority="137"/>
  </conditionalFormatting>
  <conditionalFormatting sqref="J2734:J2740">
    <cfRule type="duplicateValues" dxfId="131" priority="130"/>
    <cfRule type="duplicateValues" dxfId="130" priority="131"/>
    <cfRule type="duplicateValues" dxfId="129" priority="132"/>
  </conditionalFormatting>
  <conditionalFormatting sqref="J2734:J2740">
    <cfRule type="duplicateValues" dxfId="128" priority="128"/>
    <cfRule type="duplicateValues" dxfId="127" priority="129"/>
  </conditionalFormatting>
  <conditionalFormatting sqref="J2734:J2740">
    <cfRule type="duplicateValues" dxfId="126" priority="127"/>
  </conditionalFormatting>
  <conditionalFormatting sqref="J2734:J2740">
    <cfRule type="duplicateValues" dxfId="125" priority="122"/>
    <cfRule type="duplicateValues" dxfId="124" priority="123"/>
    <cfRule type="duplicateValues" dxfId="123" priority="124"/>
    <cfRule type="duplicateValues" dxfId="122" priority="125"/>
    <cfRule type="duplicateValues" dxfId="121" priority="126"/>
  </conditionalFormatting>
  <conditionalFormatting sqref="J2734:J2740">
    <cfRule type="duplicateValues" dxfId="120" priority="119"/>
    <cfRule type="duplicateValues" dxfId="119" priority="120"/>
    <cfRule type="duplicateValues" dxfId="118" priority="121"/>
  </conditionalFormatting>
  <conditionalFormatting sqref="J2734:J2740">
    <cfRule type="duplicateValues" dxfId="117" priority="117"/>
    <cfRule type="duplicateValues" dxfId="116" priority="118"/>
  </conditionalFormatting>
  <conditionalFormatting sqref="J2734:J2740">
    <cfRule type="duplicateValues" dxfId="115" priority="115"/>
    <cfRule type="duplicateValues" dxfId="114" priority="116"/>
  </conditionalFormatting>
  <conditionalFormatting sqref="J2734:J2740">
    <cfRule type="duplicateValues" dxfId="113" priority="114"/>
  </conditionalFormatting>
  <conditionalFormatting sqref="J2734:J2740">
    <cfRule type="duplicateValues" dxfId="112" priority="109"/>
    <cfRule type="duplicateValues" dxfId="111" priority="110"/>
    <cfRule type="duplicateValues" dxfId="110" priority="111"/>
    <cfRule type="duplicateValues" dxfId="109" priority="112"/>
    <cfRule type="duplicateValues" dxfId="108" priority="113"/>
  </conditionalFormatting>
  <conditionalFormatting sqref="J2734:J2740">
    <cfRule type="duplicateValues" dxfId="107" priority="106"/>
    <cfRule type="duplicateValues" dxfId="106" priority="107"/>
    <cfRule type="duplicateValues" dxfId="105" priority="108"/>
  </conditionalFormatting>
  <conditionalFormatting sqref="J2734:J2740">
    <cfRule type="duplicateValues" dxfId="104" priority="104"/>
    <cfRule type="duplicateValues" dxfId="103" priority="105"/>
  </conditionalFormatting>
  <conditionalFormatting sqref="J2734:J2740">
    <cfRule type="duplicateValues" dxfId="102" priority="103"/>
  </conditionalFormatting>
  <conditionalFormatting sqref="J2734:J2740">
    <cfRule type="duplicateValues" dxfId="101" priority="98"/>
    <cfRule type="duplicateValues" dxfId="100" priority="99"/>
    <cfRule type="duplicateValues" dxfId="99" priority="100"/>
    <cfRule type="duplicateValues" dxfId="98" priority="101"/>
    <cfRule type="duplicateValues" dxfId="97" priority="102"/>
  </conditionalFormatting>
  <conditionalFormatting sqref="J2734:J2740">
    <cfRule type="duplicateValues" dxfId="96" priority="95"/>
    <cfRule type="duplicateValues" dxfId="95" priority="96"/>
    <cfRule type="duplicateValues" dxfId="94" priority="97"/>
  </conditionalFormatting>
  <conditionalFormatting sqref="J2734:J2740">
    <cfRule type="duplicateValues" dxfId="93" priority="94"/>
  </conditionalFormatting>
  <conditionalFormatting sqref="J2734:J2740">
    <cfRule type="duplicateValues" dxfId="92" priority="89"/>
    <cfRule type="duplicateValues" dxfId="91" priority="90"/>
    <cfRule type="duplicateValues" dxfId="90" priority="91"/>
    <cfRule type="duplicateValues" dxfId="89" priority="92"/>
    <cfRule type="duplicateValues" dxfId="88" priority="93"/>
  </conditionalFormatting>
  <conditionalFormatting sqref="J2734:J2740">
    <cfRule type="duplicateValues" dxfId="87" priority="87"/>
    <cfRule type="duplicateValues" dxfId="86" priority="88"/>
  </conditionalFormatting>
  <conditionalFormatting sqref="J2734:J2740">
    <cfRule type="duplicateValues" dxfId="85" priority="84"/>
    <cfRule type="duplicateValues" dxfId="84" priority="85"/>
    <cfRule type="duplicateValues" dxfId="83" priority="86"/>
  </conditionalFormatting>
  <conditionalFormatting sqref="J2734:J2740">
    <cfRule type="duplicateValues" dxfId="82" priority="82"/>
    <cfRule type="duplicateValues" dxfId="81" priority="83"/>
  </conditionalFormatting>
  <conditionalFormatting sqref="J2734:J2740">
    <cfRule type="duplicateValues" dxfId="80" priority="80"/>
    <cfRule type="duplicateValues" dxfId="79" priority="81"/>
  </conditionalFormatting>
  <conditionalFormatting sqref="J2734:J2740">
    <cfRule type="duplicateValues" dxfId="78" priority="79"/>
  </conditionalFormatting>
  <conditionalFormatting sqref="J2734:J2740">
    <cfRule type="duplicateValues" dxfId="77" priority="74"/>
    <cfRule type="duplicateValues" dxfId="76" priority="75"/>
    <cfRule type="duplicateValues" dxfId="75" priority="76"/>
    <cfRule type="duplicateValues" dxfId="74" priority="77"/>
    <cfRule type="duplicateValues" dxfId="73" priority="78"/>
  </conditionalFormatting>
  <conditionalFormatting sqref="J2734:J2740">
    <cfRule type="duplicateValues" dxfId="72" priority="71"/>
    <cfRule type="duplicateValues" dxfId="71" priority="72"/>
    <cfRule type="duplicateValues" dxfId="70" priority="73"/>
  </conditionalFormatting>
  <conditionalFormatting sqref="J2734:J2740">
    <cfRule type="duplicateValues" dxfId="69" priority="69"/>
    <cfRule type="duplicateValues" dxfId="68" priority="70"/>
  </conditionalFormatting>
  <conditionalFormatting sqref="J2734:J2740">
    <cfRule type="duplicateValues" dxfId="67" priority="68"/>
  </conditionalFormatting>
  <conditionalFormatting sqref="J2734:J2740">
    <cfRule type="duplicateValues" dxfId="66" priority="63"/>
    <cfRule type="duplicateValues" dxfId="65" priority="64"/>
    <cfRule type="duplicateValues" dxfId="64" priority="65"/>
    <cfRule type="duplicateValues" dxfId="63" priority="66"/>
    <cfRule type="duplicateValues" dxfId="62" priority="67"/>
  </conditionalFormatting>
  <conditionalFormatting sqref="J2734:J2740">
    <cfRule type="duplicateValues" dxfId="61" priority="60"/>
    <cfRule type="duplicateValues" dxfId="60" priority="61"/>
    <cfRule type="duplicateValues" dxfId="59" priority="62"/>
  </conditionalFormatting>
  <conditionalFormatting sqref="J2734:J2740">
    <cfRule type="duplicateValues" dxfId="58" priority="58"/>
    <cfRule type="duplicateValues" dxfId="57" priority="59"/>
  </conditionalFormatting>
  <conditionalFormatting sqref="J2734:J2740">
    <cfRule type="duplicateValues" dxfId="56" priority="56"/>
    <cfRule type="duplicateValues" dxfId="55" priority="57"/>
  </conditionalFormatting>
  <conditionalFormatting sqref="J2734:J2740">
    <cfRule type="duplicateValues" dxfId="54" priority="55"/>
  </conditionalFormatting>
  <conditionalFormatting sqref="J2734:J2740">
    <cfRule type="duplicateValues" dxfId="53" priority="50"/>
    <cfRule type="duplicateValues" dxfId="52" priority="51"/>
    <cfRule type="duplicateValues" dxfId="51" priority="52"/>
    <cfRule type="duplicateValues" dxfId="50" priority="53"/>
    <cfRule type="duplicateValues" dxfId="49" priority="54"/>
  </conditionalFormatting>
  <conditionalFormatting sqref="J2734:J2740">
    <cfRule type="duplicateValues" dxfId="48" priority="47"/>
    <cfRule type="duplicateValues" dxfId="47" priority="48"/>
    <cfRule type="duplicateValues" dxfId="46" priority="49"/>
  </conditionalFormatting>
  <conditionalFormatting sqref="J2734:J2740">
    <cfRule type="duplicateValues" dxfId="45" priority="45"/>
    <cfRule type="duplicateValues" dxfId="44" priority="46"/>
  </conditionalFormatting>
  <conditionalFormatting sqref="J2734:J2740">
    <cfRule type="duplicateValues" dxfId="43" priority="44"/>
  </conditionalFormatting>
  <conditionalFormatting sqref="J2734:J2740">
    <cfRule type="duplicateValues" dxfId="42" priority="39"/>
    <cfRule type="duplicateValues" dxfId="41" priority="40"/>
    <cfRule type="duplicateValues" dxfId="40" priority="41"/>
    <cfRule type="duplicateValues" dxfId="39" priority="42"/>
    <cfRule type="duplicateValues" dxfId="38" priority="43"/>
  </conditionalFormatting>
  <conditionalFormatting sqref="J2734:J2740">
    <cfRule type="duplicateValues" dxfId="37" priority="36"/>
    <cfRule type="duplicateValues" dxfId="36" priority="37"/>
    <cfRule type="duplicateValues" dxfId="35" priority="38"/>
  </conditionalFormatting>
  <conditionalFormatting sqref="J2734:J2740">
    <cfRule type="duplicateValues" dxfId="34" priority="35"/>
  </conditionalFormatting>
  <conditionalFormatting sqref="J2734:J2740">
    <cfRule type="duplicateValues" dxfId="33" priority="30"/>
    <cfRule type="duplicateValues" dxfId="32" priority="31"/>
    <cfRule type="duplicateValues" dxfId="31" priority="32"/>
    <cfRule type="duplicateValues" dxfId="30" priority="33"/>
    <cfRule type="duplicateValues" dxfId="29" priority="34"/>
  </conditionalFormatting>
  <conditionalFormatting sqref="J2734:J2740">
    <cfRule type="duplicateValues" dxfId="28" priority="28"/>
    <cfRule type="duplicateValues" dxfId="27" priority="29"/>
  </conditionalFormatting>
  <conditionalFormatting sqref="J2734:J2740">
    <cfRule type="duplicateValues" dxfId="26" priority="25"/>
    <cfRule type="duplicateValues" dxfId="25" priority="26"/>
    <cfRule type="duplicateValues" dxfId="24" priority="27"/>
  </conditionalFormatting>
  <conditionalFormatting sqref="J2734:J2740">
    <cfRule type="duplicateValues" dxfId="23" priority="23"/>
    <cfRule type="duplicateValues" dxfId="22" priority="24"/>
  </conditionalFormatting>
  <conditionalFormatting sqref="J2734:J2740">
    <cfRule type="duplicateValues" dxfId="21" priority="21"/>
    <cfRule type="duplicateValues" dxfId="20" priority="22"/>
  </conditionalFormatting>
  <conditionalFormatting sqref="J2734:J2740">
    <cfRule type="duplicateValues" dxfId="19" priority="20"/>
  </conditionalFormatting>
  <conditionalFormatting sqref="J2734:J2740">
    <cfRule type="duplicateValues" dxfId="18" priority="15"/>
    <cfRule type="duplicateValues" dxfId="17" priority="16"/>
    <cfRule type="duplicateValues" dxfId="16" priority="17"/>
    <cfRule type="duplicateValues" dxfId="15" priority="18"/>
    <cfRule type="duplicateValues" dxfId="14" priority="19"/>
  </conditionalFormatting>
  <conditionalFormatting sqref="J2734:J2740">
    <cfRule type="duplicateValues" dxfId="13" priority="12"/>
    <cfRule type="duplicateValues" dxfId="12" priority="13"/>
    <cfRule type="duplicateValues" dxfId="11" priority="14"/>
  </conditionalFormatting>
  <conditionalFormatting sqref="J2734:J2740">
    <cfRule type="duplicateValues" dxfId="10" priority="10"/>
    <cfRule type="duplicateValues" dxfId="9" priority="11"/>
  </conditionalFormatting>
  <conditionalFormatting sqref="J2734:J2740">
    <cfRule type="duplicateValues" dxfId="8" priority="9"/>
  </conditionalFormatting>
  <conditionalFormatting sqref="J2734:J2740"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</conditionalFormatting>
  <conditionalFormatting sqref="J2734:J2740">
    <cfRule type="duplicateValues" dxfId="2" priority="1"/>
    <cfRule type="duplicateValues" dxfId="1" priority="2"/>
    <cfRule type="duplicateValues" dxfId="0" priority="3"/>
  </conditionalFormatting>
  <pageMargins left="0.70833333333333304" right="0.70833333333333304" top="0.74791666666666701" bottom="0.74791666666666701" header="0.31458333333333299" footer="0.31458333333333299"/>
  <pageSetup paperSize="9" scale="5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国内work order</vt:lpstr>
      <vt:lpstr>'国内work order'!Print_Area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wenwen_bao</dc:creator>
  <cp:lastModifiedBy>Shuaijie_Li</cp:lastModifiedBy>
  <cp:lastPrinted>2015-04-22T02:25:48Z</cp:lastPrinted>
  <dcterms:created xsi:type="dcterms:W3CDTF">2013-05-06T09:58:00Z</dcterms:created>
  <dcterms:modified xsi:type="dcterms:W3CDTF">2016-10-24T11:04:00Z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